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drawings/drawing2.xml" ContentType="application/vnd.openxmlformats-officedocument.drawing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charts/chart70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charts/chart71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charts/chart72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charts/chart73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charts/chart74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charts/chart75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charts/chart76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charts/chart77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charts/chart78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charts/chart79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charts/chart80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charts/chart81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charts/chart82.xml" ContentType="application/vnd.openxmlformats-officedocument.drawingml.chart+xml"/>
  <Override PartName="/xl/charts/style82.xml" ContentType="application/vnd.ms-office.chartstyle+xml"/>
  <Override PartName="/xl/charts/colors82.xml" ContentType="application/vnd.ms-office.chartcolorstyle+xml"/>
  <Override PartName="/xl/charts/chart83.xml" ContentType="application/vnd.openxmlformats-officedocument.drawingml.chart+xml"/>
  <Override PartName="/xl/charts/style83.xml" ContentType="application/vnd.ms-office.chartstyle+xml"/>
  <Override PartName="/xl/charts/colors83.xml" ContentType="application/vnd.ms-office.chartcolorstyle+xml"/>
  <Override PartName="/xl/charts/chart84.xml" ContentType="application/vnd.openxmlformats-officedocument.drawingml.chart+xml"/>
  <Override PartName="/xl/charts/style84.xml" ContentType="application/vnd.ms-office.chartstyle+xml"/>
  <Override PartName="/xl/charts/colors84.xml" ContentType="application/vnd.ms-office.chartcolorstyle+xml"/>
  <Override PartName="/xl/drawings/drawing3.xml" ContentType="application/vnd.openxmlformats-officedocument.drawing+xml"/>
  <Override PartName="/xl/charts/chart85.xml" ContentType="application/vnd.openxmlformats-officedocument.drawingml.chart+xml"/>
  <Override PartName="/xl/charts/style85.xml" ContentType="application/vnd.ms-office.chartstyle+xml"/>
  <Override PartName="/xl/charts/colors85.xml" ContentType="application/vnd.ms-office.chartcolorstyle+xml"/>
  <Override PartName="/xl/charts/chart86.xml" ContentType="application/vnd.openxmlformats-officedocument.drawingml.chart+xml"/>
  <Override PartName="/xl/charts/style86.xml" ContentType="application/vnd.ms-office.chartstyle+xml"/>
  <Override PartName="/xl/charts/colors86.xml" ContentType="application/vnd.ms-office.chartcolorstyle+xml"/>
  <Override PartName="/xl/charts/chart87.xml" ContentType="application/vnd.openxmlformats-officedocument.drawingml.chart+xml"/>
  <Override PartName="/xl/charts/style87.xml" ContentType="application/vnd.ms-office.chartstyle+xml"/>
  <Override PartName="/xl/charts/colors87.xml" ContentType="application/vnd.ms-office.chartcolorstyle+xml"/>
  <Override PartName="/xl/charts/chart88.xml" ContentType="application/vnd.openxmlformats-officedocument.drawingml.chart+xml"/>
  <Override PartName="/xl/charts/style88.xml" ContentType="application/vnd.ms-office.chartstyle+xml"/>
  <Override PartName="/xl/charts/colors88.xml" ContentType="application/vnd.ms-office.chartcolorstyle+xml"/>
  <Override PartName="/xl/charts/chart89.xml" ContentType="application/vnd.openxmlformats-officedocument.drawingml.chart+xml"/>
  <Override PartName="/xl/charts/style89.xml" ContentType="application/vnd.ms-office.chartstyle+xml"/>
  <Override PartName="/xl/charts/colors89.xml" ContentType="application/vnd.ms-office.chartcolorstyle+xml"/>
  <Override PartName="/xl/charts/chart90.xml" ContentType="application/vnd.openxmlformats-officedocument.drawingml.chart+xml"/>
  <Override PartName="/xl/charts/style90.xml" ContentType="application/vnd.ms-office.chartstyle+xml"/>
  <Override PartName="/xl/charts/colors90.xml" ContentType="application/vnd.ms-office.chartcolorstyle+xml"/>
  <Override PartName="/xl/charts/chart91.xml" ContentType="application/vnd.openxmlformats-officedocument.drawingml.chart+xml"/>
  <Override PartName="/xl/charts/style91.xml" ContentType="application/vnd.ms-office.chartstyle+xml"/>
  <Override PartName="/xl/charts/colors91.xml" ContentType="application/vnd.ms-office.chartcolorstyle+xml"/>
  <Override PartName="/xl/charts/chart92.xml" ContentType="application/vnd.openxmlformats-officedocument.drawingml.chart+xml"/>
  <Override PartName="/xl/charts/style92.xml" ContentType="application/vnd.ms-office.chartstyle+xml"/>
  <Override PartName="/xl/charts/colors92.xml" ContentType="application/vnd.ms-office.chartcolorstyle+xml"/>
  <Override PartName="/xl/charts/chart93.xml" ContentType="application/vnd.openxmlformats-officedocument.drawingml.chart+xml"/>
  <Override PartName="/xl/charts/style93.xml" ContentType="application/vnd.ms-office.chartstyle+xml"/>
  <Override PartName="/xl/charts/colors93.xml" ContentType="application/vnd.ms-office.chartcolorstyle+xml"/>
  <Override PartName="/xl/charts/chart94.xml" ContentType="application/vnd.openxmlformats-officedocument.drawingml.chart+xml"/>
  <Override PartName="/xl/charts/style94.xml" ContentType="application/vnd.ms-office.chartstyle+xml"/>
  <Override PartName="/xl/charts/colors94.xml" ContentType="application/vnd.ms-office.chartcolorstyle+xml"/>
  <Override PartName="/xl/charts/chart95.xml" ContentType="application/vnd.openxmlformats-officedocument.drawingml.chart+xml"/>
  <Override PartName="/xl/charts/style95.xml" ContentType="application/vnd.ms-office.chartstyle+xml"/>
  <Override PartName="/xl/charts/colors95.xml" ContentType="application/vnd.ms-office.chartcolorstyle+xml"/>
  <Override PartName="/xl/charts/chart96.xml" ContentType="application/vnd.openxmlformats-officedocument.drawingml.chart+xml"/>
  <Override PartName="/xl/charts/style96.xml" ContentType="application/vnd.ms-office.chartstyle+xml"/>
  <Override PartName="/xl/charts/colors96.xml" ContentType="application/vnd.ms-office.chartcolorstyle+xml"/>
  <Override PartName="/xl/charts/chart97.xml" ContentType="application/vnd.openxmlformats-officedocument.drawingml.chart+xml"/>
  <Override PartName="/xl/charts/style97.xml" ContentType="application/vnd.ms-office.chartstyle+xml"/>
  <Override PartName="/xl/charts/colors97.xml" ContentType="application/vnd.ms-office.chartcolorstyle+xml"/>
  <Override PartName="/xl/charts/chart98.xml" ContentType="application/vnd.openxmlformats-officedocument.drawingml.chart+xml"/>
  <Override PartName="/xl/charts/style98.xml" ContentType="application/vnd.ms-office.chartstyle+xml"/>
  <Override PartName="/xl/charts/colors98.xml" ContentType="application/vnd.ms-office.chartcolorstyle+xml"/>
  <Override PartName="/xl/charts/chart99.xml" ContentType="application/vnd.openxmlformats-officedocument.drawingml.chart+xml"/>
  <Override PartName="/xl/charts/style99.xml" ContentType="application/vnd.ms-office.chartstyle+xml"/>
  <Override PartName="/xl/charts/colors99.xml" ContentType="application/vnd.ms-office.chartcolorstyle+xml"/>
  <Override PartName="/xl/charts/chart100.xml" ContentType="application/vnd.openxmlformats-officedocument.drawingml.chart+xml"/>
  <Override PartName="/xl/charts/style100.xml" ContentType="application/vnd.ms-office.chartstyle+xml"/>
  <Override PartName="/xl/charts/colors100.xml" ContentType="application/vnd.ms-office.chartcolorstyle+xml"/>
  <Override PartName="/xl/charts/chart101.xml" ContentType="application/vnd.openxmlformats-officedocument.drawingml.chart+xml"/>
  <Override PartName="/xl/charts/style101.xml" ContentType="application/vnd.ms-office.chartstyle+xml"/>
  <Override PartName="/xl/charts/colors101.xml" ContentType="application/vnd.ms-office.chartcolorstyle+xml"/>
  <Override PartName="/xl/charts/chart102.xml" ContentType="application/vnd.openxmlformats-officedocument.drawingml.chart+xml"/>
  <Override PartName="/xl/charts/style102.xml" ContentType="application/vnd.ms-office.chartstyle+xml"/>
  <Override PartName="/xl/charts/colors102.xml" ContentType="application/vnd.ms-office.chartcolorstyle+xml"/>
  <Override PartName="/xl/charts/chart103.xml" ContentType="application/vnd.openxmlformats-officedocument.drawingml.chart+xml"/>
  <Override PartName="/xl/charts/style103.xml" ContentType="application/vnd.ms-office.chartstyle+xml"/>
  <Override PartName="/xl/charts/colors103.xml" ContentType="application/vnd.ms-office.chartcolorstyle+xml"/>
  <Override PartName="/xl/charts/chart104.xml" ContentType="application/vnd.openxmlformats-officedocument.drawingml.chart+xml"/>
  <Override PartName="/xl/charts/style104.xml" ContentType="application/vnd.ms-office.chartstyle+xml"/>
  <Override PartName="/xl/charts/colors104.xml" ContentType="application/vnd.ms-office.chartcolorstyle+xml"/>
  <Override PartName="/xl/charts/chart105.xml" ContentType="application/vnd.openxmlformats-officedocument.drawingml.chart+xml"/>
  <Override PartName="/xl/charts/style105.xml" ContentType="application/vnd.ms-office.chartstyle+xml"/>
  <Override PartName="/xl/charts/colors105.xml" ContentType="application/vnd.ms-office.chartcolorstyle+xml"/>
  <Override PartName="/xl/charts/chart106.xml" ContentType="application/vnd.openxmlformats-officedocument.drawingml.chart+xml"/>
  <Override PartName="/xl/charts/style106.xml" ContentType="application/vnd.ms-office.chartstyle+xml"/>
  <Override PartName="/xl/charts/colors106.xml" ContentType="application/vnd.ms-office.chartcolorstyle+xml"/>
  <Override PartName="/xl/charts/chart107.xml" ContentType="application/vnd.openxmlformats-officedocument.drawingml.chart+xml"/>
  <Override PartName="/xl/charts/style107.xml" ContentType="application/vnd.ms-office.chartstyle+xml"/>
  <Override PartName="/xl/charts/colors107.xml" ContentType="application/vnd.ms-office.chartcolorstyle+xml"/>
  <Override PartName="/xl/charts/chart108.xml" ContentType="application/vnd.openxmlformats-officedocument.drawingml.chart+xml"/>
  <Override PartName="/xl/charts/style108.xml" ContentType="application/vnd.ms-office.chartstyle+xml"/>
  <Override PartName="/xl/charts/colors108.xml" ContentType="application/vnd.ms-office.chartcolorstyle+xml"/>
  <Override PartName="/xl/charts/chart109.xml" ContentType="application/vnd.openxmlformats-officedocument.drawingml.chart+xml"/>
  <Override PartName="/xl/charts/style109.xml" ContentType="application/vnd.ms-office.chartstyle+xml"/>
  <Override PartName="/xl/charts/colors109.xml" ContentType="application/vnd.ms-office.chartcolorstyle+xml"/>
  <Override PartName="/xl/charts/chart110.xml" ContentType="application/vnd.openxmlformats-officedocument.drawingml.chart+xml"/>
  <Override PartName="/xl/charts/style110.xml" ContentType="application/vnd.ms-office.chartstyle+xml"/>
  <Override PartName="/xl/charts/colors110.xml" ContentType="application/vnd.ms-office.chartcolorstyle+xml"/>
  <Override PartName="/xl/charts/chart111.xml" ContentType="application/vnd.openxmlformats-officedocument.drawingml.chart+xml"/>
  <Override PartName="/xl/charts/style111.xml" ContentType="application/vnd.ms-office.chartstyle+xml"/>
  <Override PartName="/xl/charts/colors111.xml" ContentType="application/vnd.ms-office.chartcolorstyle+xml"/>
  <Override PartName="/xl/charts/chart112.xml" ContentType="application/vnd.openxmlformats-officedocument.drawingml.chart+xml"/>
  <Override PartName="/xl/charts/style112.xml" ContentType="application/vnd.ms-office.chartstyle+xml"/>
  <Override PartName="/xl/charts/colors112.xml" ContentType="application/vnd.ms-office.chartcolorstyle+xml"/>
  <Override PartName="/xl/charts/chart113.xml" ContentType="application/vnd.openxmlformats-officedocument.drawingml.chart+xml"/>
  <Override PartName="/xl/charts/style113.xml" ContentType="application/vnd.ms-office.chartstyle+xml"/>
  <Override PartName="/xl/charts/colors113.xml" ContentType="application/vnd.ms-office.chartcolorstyle+xml"/>
  <Override PartName="/xl/charts/chart114.xml" ContentType="application/vnd.openxmlformats-officedocument.drawingml.chart+xml"/>
  <Override PartName="/xl/charts/style114.xml" ContentType="application/vnd.ms-office.chartstyle+xml"/>
  <Override PartName="/xl/charts/colors114.xml" ContentType="application/vnd.ms-office.chartcolorstyle+xml"/>
  <Override PartName="/xl/charts/chart115.xml" ContentType="application/vnd.openxmlformats-officedocument.drawingml.chart+xml"/>
  <Override PartName="/xl/charts/style115.xml" ContentType="application/vnd.ms-office.chartstyle+xml"/>
  <Override PartName="/xl/charts/colors115.xml" ContentType="application/vnd.ms-office.chartcolorstyle+xml"/>
  <Override PartName="/xl/charts/chart116.xml" ContentType="application/vnd.openxmlformats-officedocument.drawingml.chart+xml"/>
  <Override PartName="/xl/charts/style116.xml" ContentType="application/vnd.ms-office.chartstyle+xml"/>
  <Override PartName="/xl/charts/colors116.xml" ContentType="application/vnd.ms-office.chartcolorstyle+xml"/>
  <Override PartName="/xl/charts/chart117.xml" ContentType="application/vnd.openxmlformats-officedocument.drawingml.chart+xml"/>
  <Override PartName="/xl/charts/style117.xml" ContentType="application/vnd.ms-office.chartstyle+xml"/>
  <Override PartName="/xl/charts/colors117.xml" ContentType="application/vnd.ms-office.chartcolorstyle+xml"/>
  <Override PartName="/xl/charts/chart118.xml" ContentType="application/vnd.openxmlformats-officedocument.drawingml.chart+xml"/>
  <Override PartName="/xl/charts/style118.xml" ContentType="application/vnd.ms-office.chartstyle+xml"/>
  <Override PartName="/xl/charts/colors118.xml" ContentType="application/vnd.ms-office.chartcolorstyle+xml"/>
  <Override PartName="/xl/charts/chart119.xml" ContentType="application/vnd.openxmlformats-officedocument.drawingml.chart+xml"/>
  <Override PartName="/xl/charts/style119.xml" ContentType="application/vnd.ms-office.chartstyle+xml"/>
  <Override PartName="/xl/charts/colors119.xml" ContentType="application/vnd.ms-office.chartcolorstyle+xml"/>
  <Override PartName="/xl/charts/chart120.xml" ContentType="application/vnd.openxmlformats-officedocument.drawingml.chart+xml"/>
  <Override PartName="/xl/charts/style120.xml" ContentType="application/vnd.ms-office.chartstyle+xml"/>
  <Override PartName="/xl/charts/colors120.xml" ContentType="application/vnd.ms-office.chartcolorstyle+xml"/>
  <Override PartName="/xl/charts/chart121.xml" ContentType="application/vnd.openxmlformats-officedocument.drawingml.chart+xml"/>
  <Override PartName="/xl/charts/style121.xml" ContentType="application/vnd.ms-office.chartstyle+xml"/>
  <Override PartName="/xl/charts/colors121.xml" ContentType="application/vnd.ms-office.chartcolorstyle+xml"/>
  <Override PartName="/xl/charts/chart122.xml" ContentType="application/vnd.openxmlformats-officedocument.drawingml.chart+xml"/>
  <Override PartName="/xl/charts/style122.xml" ContentType="application/vnd.ms-office.chartstyle+xml"/>
  <Override PartName="/xl/charts/colors122.xml" ContentType="application/vnd.ms-office.chartcolorstyle+xml"/>
  <Override PartName="/xl/charts/chart123.xml" ContentType="application/vnd.openxmlformats-officedocument.drawingml.chart+xml"/>
  <Override PartName="/xl/charts/style123.xml" ContentType="application/vnd.ms-office.chartstyle+xml"/>
  <Override PartName="/xl/charts/colors123.xml" ContentType="application/vnd.ms-office.chartcolorstyle+xml"/>
  <Override PartName="/xl/charts/chart124.xml" ContentType="application/vnd.openxmlformats-officedocument.drawingml.chart+xml"/>
  <Override PartName="/xl/charts/style124.xml" ContentType="application/vnd.ms-office.chartstyle+xml"/>
  <Override PartName="/xl/charts/colors124.xml" ContentType="application/vnd.ms-office.chartcolorstyle+xml"/>
  <Override PartName="/xl/charts/chart125.xml" ContentType="application/vnd.openxmlformats-officedocument.drawingml.chart+xml"/>
  <Override PartName="/xl/charts/style125.xml" ContentType="application/vnd.ms-office.chartstyle+xml"/>
  <Override PartName="/xl/charts/colors125.xml" ContentType="application/vnd.ms-office.chartcolorstyle+xml"/>
  <Override PartName="/xl/charts/chart126.xml" ContentType="application/vnd.openxmlformats-officedocument.drawingml.chart+xml"/>
  <Override PartName="/xl/charts/style126.xml" ContentType="application/vnd.ms-office.chartstyle+xml"/>
  <Override PartName="/xl/charts/colors126.xml" ContentType="application/vnd.ms-office.chartcolorstyle+xml"/>
  <Override PartName="/xl/drawings/drawing4.xml" ContentType="application/vnd.openxmlformats-officedocument.drawing+xml"/>
  <Override PartName="/xl/charts/chart127.xml" ContentType="application/vnd.openxmlformats-officedocument.drawingml.chart+xml"/>
  <Override PartName="/xl/charts/style127.xml" ContentType="application/vnd.ms-office.chartstyle+xml"/>
  <Override PartName="/xl/charts/colors127.xml" ContentType="application/vnd.ms-office.chartcolorstyle+xml"/>
  <Override PartName="/xl/charts/chart128.xml" ContentType="application/vnd.openxmlformats-officedocument.drawingml.chart+xml"/>
  <Override PartName="/xl/charts/style128.xml" ContentType="application/vnd.ms-office.chartstyle+xml"/>
  <Override PartName="/xl/charts/colors128.xml" ContentType="application/vnd.ms-office.chartcolorstyle+xml"/>
  <Override PartName="/xl/charts/chart129.xml" ContentType="application/vnd.openxmlformats-officedocument.drawingml.chart+xml"/>
  <Override PartName="/xl/charts/style129.xml" ContentType="application/vnd.ms-office.chartstyle+xml"/>
  <Override PartName="/xl/charts/colors129.xml" ContentType="application/vnd.ms-office.chartcolorstyle+xml"/>
  <Override PartName="/xl/charts/chart130.xml" ContentType="application/vnd.openxmlformats-officedocument.drawingml.chart+xml"/>
  <Override PartName="/xl/charts/style130.xml" ContentType="application/vnd.ms-office.chartstyle+xml"/>
  <Override PartName="/xl/charts/colors130.xml" ContentType="application/vnd.ms-office.chartcolorstyle+xml"/>
  <Override PartName="/xl/charts/chart131.xml" ContentType="application/vnd.openxmlformats-officedocument.drawingml.chart+xml"/>
  <Override PartName="/xl/charts/style131.xml" ContentType="application/vnd.ms-office.chartstyle+xml"/>
  <Override PartName="/xl/charts/colors131.xml" ContentType="application/vnd.ms-office.chartcolorstyle+xml"/>
  <Override PartName="/xl/charts/chart132.xml" ContentType="application/vnd.openxmlformats-officedocument.drawingml.chart+xml"/>
  <Override PartName="/xl/charts/style132.xml" ContentType="application/vnd.ms-office.chartstyle+xml"/>
  <Override PartName="/xl/charts/colors132.xml" ContentType="application/vnd.ms-office.chartcolorstyle+xml"/>
  <Override PartName="/xl/charts/chart133.xml" ContentType="application/vnd.openxmlformats-officedocument.drawingml.chart+xml"/>
  <Override PartName="/xl/charts/style133.xml" ContentType="application/vnd.ms-office.chartstyle+xml"/>
  <Override PartName="/xl/charts/colors133.xml" ContentType="application/vnd.ms-office.chartcolorstyle+xml"/>
  <Override PartName="/xl/charts/chart134.xml" ContentType="application/vnd.openxmlformats-officedocument.drawingml.chart+xml"/>
  <Override PartName="/xl/charts/style134.xml" ContentType="application/vnd.ms-office.chartstyle+xml"/>
  <Override PartName="/xl/charts/colors134.xml" ContentType="application/vnd.ms-office.chartcolorstyle+xml"/>
  <Override PartName="/xl/charts/chart135.xml" ContentType="application/vnd.openxmlformats-officedocument.drawingml.chart+xml"/>
  <Override PartName="/xl/charts/style135.xml" ContentType="application/vnd.ms-office.chartstyle+xml"/>
  <Override PartName="/xl/charts/colors135.xml" ContentType="application/vnd.ms-office.chartcolorstyle+xml"/>
  <Override PartName="/xl/charts/chart136.xml" ContentType="application/vnd.openxmlformats-officedocument.drawingml.chart+xml"/>
  <Override PartName="/xl/charts/style136.xml" ContentType="application/vnd.ms-office.chartstyle+xml"/>
  <Override PartName="/xl/charts/colors136.xml" ContentType="application/vnd.ms-office.chartcolorstyle+xml"/>
  <Override PartName="/xl/charts/chart137.xml" ContentType="application/vnd.openxmlformats-officedocument.drawingml.chart+xml"/>
  <Override PartName="/xl/charts/style137.xml" ContentType="application/vnd.ms-office.chartstyle+xml"/>
  <Override PartName="/xl/charts/colors137.xml" ContentType="application/vnd.ms-office.chartcolorstyle+xml"/>
  <Override PartName="/xl/charts/chart138.xml" ContentType="application/vnd.openxmlformats-officedocument.drawingml.chart+xml"/>
  <Override PartName="/xl/charts/style138.xml" ContentType="application/vnd.ms-office.chartstyle+xml"/>
  <Override PartName="/xl/charts/colors138.xml" ContentType="application/vnd.ms-office.chartcolorstyle+xml"/>
  <Override PartName="/xl/charts/chart139.xml" ContentType="application/vnd.openxmlformats-officedocument.drawingml.chart+xml"/>
  <Override PartName="/xl/charts/style139.xml" ContentType="application/vnd.ms-office.chartstyle+xml"/>
  <Override PartName="/xl/charts/colors139.xml" ContentType="application/vnd.ms-office.chartcolorstyle+xml"/>
  <Override PartName="/xl/charts/chart140.xml" ContentType="application/vnd.openxmlformats-officedocument.drawingml.chart+xml"/>
  <Override PartName="/xl/charts/style140.xml" ContentType="application/vnd.ms-office.chartstyle+xml"/>
  <Override PartName="/xl/charts/colors140.xml" ContentType="application/vnd.ms-office.chartcolorstyle+xml"/>
  <Override PartName="/xl/charts/chart141.xml" ContentType="application/vnd.openxmlformats-officedocument.drawingml.chart+xml"/>
  <Override PartName="/xl/charts/style141.xml" ContentType="application/vnd.ms-office.chartstyle+xml"/>
  <Override PartName="/xl/charts/colors141.xml" ContentType="application/vnd.ms-office.chartcolorstyle+xml"/>
  <Override PartName="/xl/charts/chart142.xml" ContentType="application/vnd.openxmlformats-officedocument.drawingml.chart+xml"/>
  <Override PartName="/xl/charts/style142.xml" ContentType="application/vnd.ms-office.chartstyle+xml"/>
  <Override PartName="/xl/charts/colors142.xml" ContentType="application/vnd.ms-office.chartcolorstyle+xml"/>
  <Override PartName="/xl/charts/chart143.xml" ContentType="application/vnd.openxmlformats-officedocument.drawingml.chart+xml"/>
  <Override PartName="/xl/charts/style143.xml" ContentType="application/vnd.ms-office.chartstyle+xml"/>
  <Override PartName="/xl/charts/colors143.xml" ContentType="application/vnd.ms-office.chartcolorstyle+xml"/>
  <Override PartName="/xl/charts/chart144.xml" ContentType="application/vnd.openxmlformats-officedocument.drawingml.chart+xml"/>
  <Override PartName="/xl/charts/style144.xml" ContentType="application/vnd.ms-office.chartstyle+xml"/>
  <Override PartName="/xl/charts/colors144.xml" ContentType="application/vnd.ms-office.chartcolorstyle+xml"/>
  <Override PartName="/xl/charts/chart145.xml" ContentType="application/vnd.openxmlformats-officedocument.drawingml.chart+xml"/>
  <Override PartName="/xl/charts/style145.xml" ContentType="application/vnd.ms-office.chartstyle+xml"/>
  <Override PartName="/xl/charts/colors145.xml" ContentType="application/vnd.ms-office.chartcolorstyle+xml"/>
  <Override PartName="/xl/charts/chart146.xml" ContentType="application/vnd.openxmlformats-officedocument.drawingml.chart+xml"/>
  <Override PartName="/xl/charts/style146.xml" ContentType="application/vnd.ms-office.chartstyle+xml"/>
  <Override PartName="/xl/charts/colors146.xml" ContentType="application/vnd.ms-office.chartcolorstyle+xml"/>
  <Override PartName="/xl/charts/chart147.xml" ContentType="application/vnd.openxmlformats-officedocument.drawingml.chart+xml"/>
  <Override PartName="/xl/charts/style147.xml" ContentType="application/vnd.ms-office.chartstyle+xml"/>
  <Override PartName="/xl/charts/colors147.xml" ContentType="application/vnd.ms-office.chartcolorstyle+xml"/>
  <Override PartName="/xl/charts/chart148.xml" ContentType="application/vnd.openxmlformats-officedocument.drawingml.chart+xml"/>
  <Override PartName="/xl/charts/style148.xml" ContentType="application/vnd.ms-office.chartstyle+xml"/>
  <Override PartName="/xl/charts/colors148.xml" ContentType="application/vnd.ms-office.chartcolorstyle+xml"/>
  <Override PartName="/xl/charts/chart149.xml" ContentType="application/vnd.openxmlformats-officedocument.drawingml.chart+xml"/>
  <Override PartName="/xl/charts/style149.xml" ContentType="application/vnd.ms-office.chartstyle+xml"/>
  <Override PartName="/xl/charts/colors149.xml" ContentType="application/vnd.ms-office.chartcolorstyle+xml"/>
  <Override PartName="/xl/charts/chart150.xml" ContentType="application/vnd.openxmlformats-officedocument.drawingml.chart+xml"/>
  <Override PartName="/xl/charts/style150.xml" ContentType="application/vnd.ms-office.chartstyle+xml"/>
  <Override PartName="/xl/charts/colors150.xml" ContentType="application/vnd.ms-office.chartcolorstyle+xml"/>
  <Override PartName="/xl/charts/chart151.xml" ContentType="application/vnd.openxmlformats-officedocument.drawingml.chart+xml"/>
  <Override PartName="/xl/charts/style151.xml" ContentType="application/vnd.ms-office.chartstyle+xml"/>
  <Override PartName="/xl/charts/colors151.xml" ContentType="application/vnd.ms-office.chartcolorstyle+xml"/>
  <Override PartName="/xl/charts/chart152.xml" ContentType="application/vnd.openxmlformats-officedocument.drawingml.chart+xml"/>
  <Override PartName="/xl/charts/style152.xml" ContentType="application/vnd.ms-office.chartstyle+xml"/>
  <Override PartName="/xl/charts/colors152.xml" ContentType="application/vnd.ms-office.chartcolorstyle+xml"/>
  <Override PartName="/xl/charts/chart153.xml" ContentType="application/vnd.openxmlformats-officedocument.drawingml.chart+xml"/>
  <Override PartName="/xl/charts/style153.xml" ContentType="application/vnd.ms-office.chartstyle+xml"/>
  <Override PartName="/xl/charts/colors153.xml" ContentType="application/vnd.ms-office.chartcolorstyle+xml"/>
  <Override PartName="/xl/charts/chart154.xml" ContentType="application/vnd.openxmlformats-officedocument.drawingml.chart+xml"/>
  <Override PartName="/xl/charts/style154.xml" ContentType="application/vnd.ms-office.chartstyle+xml"/>
  <Override PartName="/xl/charts/colors154.xml" ContentType="application/vnd.ms-office.chartcolorstyle+xml"/>
  <Override PartName="/xl/charts/chart155.xml" ContentType="application/vnd.openxmlformats-officedocument.drawingml.chart+xml"/>
  <Override PartName="/xl/charts/style155.xml" ContentType="application/vnd.ms-office.chartstyle+xml"/>
  <Override PartName="/xl/charts/colors155.xml" ContentType="application/vnd.ms-office.chartcolorstyle+xml"/>
  <Override PartName="/xl/charts/chart156.xml" ContentType="application/vnd.openxmlformats-officedocument.drawingml.chart+xml"/>
  <Override PartName="/xl/charts/style156.xml" ContentType="application/vnd.ms-office.chartstyle+xml"/>
  <Override PartName="/xl/charts/colors156.xml" ContentType="application/vnd.ms-office.chartcolorstyle+xml"/>
  <Override PartName="/xl/charts/chart157.xml" ContentType="application/vnd.openxmlformats-officedocument.drawingml.chart+xml"/>
  <Override PartName="/xl/charts/style157.xml" ContentType="application/vnd.ms-office.chartstyle+xml"/>
  <Override PartName="/xl/charts/colors157.xml" ContentType="application/vnd.ms-office.chartcolorstyle+xml"/>
  <Override PartName="/xl/charts/chart158.xml" ContentType="application/vnd.openxmlformats-officedocument.drawingml.chart+xml"/>
  <Override PartName="/xl/charts/style158.xml" ContentType="application/vnd.ms-office.chartstyle+xml"/>
  <Override PartName="/xl/charts/colors158.xml" ContentType="application/vnd.ms-office.chartcolorstyle+xml"/>
  <Override PartName="/xl/charts/chart159.xml" ContentType="application/vnd.openxmlformats-officedocument.drawingml.chart+xml"/>
  <Override PartName="/xl/charts/style159.xml" ContentType="application/vnd.ms-office.chartstyle+xml"/>
  <Override PartName="/xl/charts/colors159.xml" ContentType="application/vnd.ms-office.chartcolorstyle+xml"/>
  <Override PartName="/xl/charts/chart160.xml" ContentType="application/vnd.openxmlformats-officedocument.drawingml.chart+xml"/>
  <Override PartName="/xl/charts/style160.xml" ContentType="application/vnd.ms-office.chartstyle+xml"/>
  <Override PartName="/xl/charts/colors160.xml" ContentType="application/vnd.ms-office.chartcolorstyle+xml"/>
  <Override PartName="/xl/charts/chart161.xml" ContentType="application/vnd.openxmlformats-officedocument.drawingml.chart+xml"/>
  <Override PartName="/xl/charts/style161.xml" ContentType="application/vnd.ms-office.chartstyle+xml"/>
  <Override PartName="/xl/charts/colors161.xml" ContentType="application/vnd.ms-office.chartcolorstyle+xml"/>
  <Override PartName="/xl/charts/chart162.xml" ContentType="application/vnd.openxmlformats-officedocument.drawingml.chart+xml"/>
  <Override PartName="/xl/charts/style162.xml" ContentType="application/vnd.ms-office.chartstyle+xml"/>
  <Override PartName="/xl/charts/colors162.xml" ContentType="application/vnd.ms-office.chartcolorstyle+xml"/>
  <Override PartName="/xl/charts/chart163.xml" ContentType="application/vnd.openxmlformats-officedocument.drawingml.chart+xml"/>
  <Override PartName="/xl/charts/style163.xml" ContentType="application/vnd.ms-office.chartstyle+xml"/>
  <Override PartName="/xl/charts/colors163.xml" ContentType="application/vnd.ms-office.chartcolorstyle+xml"/>
  <Override PartName="/xl/charts/chart164.xml" ContentType="application/vnd.openxmlformats-officedocument.drawingml.chart+xml"/>
  <Override PartName="/xl/charts/style164.xml" ContentType="application/vnd.ms-office.chartstyle+xml"/>
  <Override PartName="/xl/charts/colors164.xml" ContentType="application/vnd.ms-office.chartcolorstyle+xml"/>
  <Override PartName="/xl/charts/chart165.xml" ContentType="application/vnd.openxmlformats-officedocument.drawingml.chart+xml"/>
  <Override PartName="/xl/charts/style165.xml" ContentType="application/vnd.ms-office.chartstyle+xml"/>
  <Override PartName="/xl/charts/colors165.xml" ContentType="application/vnd.ms-office.chartcolorstyle+xml"/>
  <Override PartName="/xl/charts/chart166.xml" ContentType="application/vnd.openxmlformats-officedocument.drawingml.chart+xml"/>
  <Override PartName="/xl/charts/style166.xml" ContentType="application/vnd.ms-office.chartstyle+xml"/>
  <Override PartName="/xl/charts/colors166.xml" ContentType="application/vnd.ms-office.chartcolorstyle+xml"/>
  <Override PartName="/xl/charts/chart167.xml" ContentType="application/vnd.openxmlformats-officedocument.drawingml.chart+xml"/>
  <Override PartName="/xl/charts/style167.xml" ContentType="application/vnd.ms-office.chartstyle+xml"/>
  <Override PartName="/xl/charts/colors167.xml" ContentType="application/vnd.ms-office.chartcolorstyle+xml"/>
  <Override PartName="/xl/charts/chart168.xml" ContentType="application/vnd.openxmlformats-officedocument.drawingml.chart+xml"/>
  <Override PartName="/xl/charts/style168.xml" ContentType="application/vnd.ms-office.chartstyle+xml"/>
  <Override PartName="/xl/charts/colors168.xml" ContentType="application/vnd.ms-office.chartcolorstyle+xml"/>
  <Override PartName="/xl/drawings/drawing5.xml" ContentType="application/vnd.openxmlformats-officedocument.drawing+xml"/>
  <Override PartName="/xl/charts/chart169.xml" ContentType="application/vnd.openxmlformats-officedocument.drawingml.chart+xml"/>
  <Override PartName="/xl/charts/style169.xml" ContentType="application/vnd.ms-office.chartstyle+xml"/>
  <Override PartName="/xl/charts/colors169.xml" ContentType="application/vnd.ms-office.chartcolorstyle+xml"/>
  <Override PartName="/xl/charts/chart170.xml" ContentType="application/vnd.openxmlformats-officedocument.drawingml.chart+xml"/>
  <Override PartName="/xl/charts/style170.xml" ContentType="application/vnd.ms-office.chartstyle+xml"/>
  <Override PartName="/xl/charts/colors170.xml" ContentType="application/vnd.ms-office.chartcolorstyle+xml"/>
  <Override PartName="/xl/charts/chart171.xml" ContentType="application/vnd.openxmlformats-officedocument.drawingml.chart+xml"/>
  <Override PartName="/xl/charts/style171.xml" ContentType="application/vnd.ms-office.chartstyle+xml"/>
  <Override PartName="/xl/charts/colors171.xml" ContentType="application/vnd.ms-office.chartcolorstyle+xml"/>
  <Override PartName="/xl/charts/chart172.xml" ContentType="application/vnd.openxmlformats-officedocument.drawingml.chart+xml"/>
  <Override PartName="/xl/charts/style172.xml" ContentType="application/vnd.ms-office.chartstyle+xml"/>
  <Override PartName="/xl/charts/colors172.xml" ContentType="application/vnd.ms-office.chartcolorstyle+xml"/>
  <Override PartName="/xl/charts/chart173.xml" ContentType="application/vnd.openxmlformats-officedocument.drawingml.chart+xml"/>
  <Override PartName="/xl/charts/style173.xml" ContentType="application/vnd.ms-office.chartstyle+xml"/>
  <Override PartName="/xl/charts/colors173.xml" ContentType="application/vnd.ms-office.chartcolorstyle+xml"/>
  <Override PartName="/xl/charts/chart174.xml" ContentType="application/vnd.openxmlformats-officedocument.drawingml.chart+xml"/>
  <Override PartName="/xl/charts/style174.xml" ContentType="application/vnd.ms-office.chartstyle+xml"/>
  <Override PartName="/xl/charts/colors174.xml" ContentType="application/vnd.ms-office.chartcolorstyle+xml"/>
  <Override PartName="/xl/charts/chart175.xml" ContentType="application/vnd.openxmlformats-officedocument.drawingml.chart+xml"/>
  <Override PartName="/xl/charts/style175.xml" ContentType="application/vnd.ms-office.chartstyle+xml"/>
  <Override PartName="/xl/charts/colors175.xml" ContentType="application/vnd.ms-office.chartcolorstyle+xml"/>
  <Override PartName="/xl/charts/chart176.xml" ContentType="application/vnd.openxmlformats-officedocument.drawingml.chart+xml"/>
  <Override PartName="/xl/charts/style176.xml" ContentType="application/vnd.ms-office.chartstyle+xml"/>
  <Override PartName="/xl/charts/colors176.xml" ContentType="application/vnd.ms-office.chartcolorstyle+xml"/>
  <Override PartName="/xl/charts/chart177.xml" ContentType="application/vnd.openxmlformats-officedocument.drawingml.chart+xml"/>
  <Override PartName="/xl/charts/style177.xml" ContentType="application/vnd.ms-office.chartstyle+xml"/>
  <Override PartName="/xl/charts/colors177.xml" ContentType="application/vnd.ms-office.chartcolorstyle+xml"/>
  <Override PartName="/xl/charts/chart178.xml" ContentType="application/vnd.openxmlformats-officedocument.drawingml.chart+xml"/>
  <Override PartName="/xl/charts/style178.xml" ContentType="application/vnd.ms-office.chartstyle+xml"/>
  <Override PartName="/xl/charts/colors178.xml" ContentType="application/vnd.ms-office.chartcolorstyle+xml"/>
  <Override PartName="/xl/charts/chart179.xml" ContentType="application/vnd.openxmlformats-officedocument.drawingml.chart+xml"/>
  <Override PartName="/xl/charts/style179.xml" ContentType="application/vnd.ms-office.chartstyle+xml"/>
  <Override PartName="/xl/charts/colors179.xml" ContentType="application/vnd.ms-office.chartcolorstyle+xml"/>
  <Override PartName="/xl/charts/chart180.xml" ContentType="application/vnd.openxmlformats-officedocument.drawingml.chart+xml"/>
  <Override PartName="/xl/charts/style180.xml" ContentType="application/vnd.ms-office.chartstyle+xml"/>
  <Override PartName="/xl/charts/colors180.xml" ContentType="application/vnd.ms-office.chartcolorstyle+xml"/>
  <Override PartName="/xl/charts/chart181.xml" ContentType="application/vnd.openxmlformats-officedocument.drawingml.chart+xml"/>
  <Override PartName="/xl/charts/style181.xml" ContentType="application/vnd.ms-office.chartstyle+xml"/>
  <Override PartName="/xl/charts/colors181.xml" ContentType="application/vnd.ms-office.chartcolorstyle+xml"/>
  <Override PartName="/xl/charts/chart182.xml" ContentType="application/vnd.openxmlformats-officedocument.drawingml.chart+xml"/>
  <Override PartName="/xl/charts/style182.xml" ContentType="application/vnd.ms-office.chartstyle+xml"/>
  <Override PartName="/xl/charts/colors182.xml" ContentType="application/vnd.ms-office.chartcolorstyle+xml"/>
  <Override PartName="/xl/charts/chart183.xml" ContentType="application/vnd.openxmlformats-officedocument.drawingml.chart+xml"/>
  <Override PartName="/xl/charts/style183.xml" ContentType="application/vnd.ms-office.chartstyle+xml"/>
  <Override PartName="/xl/charts/colors183.xml" ContentType="application/vnd.ms-office.chartcolorstyle+xml"/>
  <Override PartName="/xl/charts/chart184.xml" ContentType="application/vnd.openxmlformats-officedocument.drawingml.chart+xml"/>
  <Override PartName="/xl/charts/style184.xml" ContentType="application/vnd.ms-office.chartstyle+xml"/>
  <Override PartName="/xl/charts/colors184.xml" ContentType="application/vnd.ms-office.chartcolorstyle+xml"/>
  <Override PartName="/xl/charts/chart185.xml" ContentType="application/vnd.openxmlformats-officedocument.drawingml.chart+xml"/>
  <Override PartName="/xl/charts/style185.xml" ContentType="application/vnd.ms-office.chartstyle+xml"/>
  <Override PartName="/xl/charts/colors185.xml" ContentType="application/vnd.ms-office.chartcolorstyle+xml"/>
  <Override PartName="/xl/charts/chart186.xml" ContentType="application/vnd.openxmlformats-officedocument.drawingml.chart+xml"/>
  <Override PartName="/xl/charts/style186.xml" ContentType="application/vnd.ms-office.chartstyle+xml"/>
  <Override PartName="/xl/charts/colors186.xml" ContentType="application/vnd.ms-office.chartcolorstyle+xml"/>
  <Override PartName="/xl/charts/chart187.xml" ContentType="application/vnd.openxmlformats-officedocument.drawingml.chart+xml"/>
  <Override PartName="/xl/charts/style187.xml" ContentType="application/vnd.ms-office.chartstyle+xml"/>
  <Override PartName="/xl/charts/colors187.xml" ContentType="application/vnd.ms-office.chartcolorstyle+xml"/>
  <Override PartName="/xl/charts/chart188.xml" ContentType="application/vnd.openxmlformats-officedocument.drawingml.chart+xml"/>
  <Override PartName="/xl/charts/style188.xml" ContentType="application/vnd.ms-office.chartstyle+xml"/>
  <Override PartName="/xl/charts/colors188.xml" ContentType="application/vnd.ms-office.chartcolorstyle+xml"/>
  <Override PartName="/xl/charts/chart189.xml" ContentType="application/vnd.openxmlformats-officedocument.drawingml.chart+xml"/>
  <Override PartName="/xl/charts/style189.xml" ContentType="application/vnd.ms-office.chartstyle+xml"/>
  <Override PartName="/xl/charts/colors189.xml" ContentType="application/vnd.ms-office.chartcolorstyle+xml"/>
  <Override PartName="/xl/charts/chart190.xml" ContentType="application/vnd.openxmlformats-officedocument.drawingml.chart+xml"/>
  <Override PartName="/xl/charts/style190.xml" ContentType="application/vnd.ms-office.chartstyle+xml"/>
  <Override PartName="/xl/charts/colors190.xml" ContentType="application/vnd.ms-office.chartcolorstyle+xml"/>
  <Override PartName="/xl/charts/chart191.xml" ContentType="application/vnd.openxmlformats-officedocument.drawingml.chart+xml"/>
  <Override PartName="/xl/charts/style191.xml" ContentType="application/vnd.ms-office.chartstyle+xml"/>
  <Override PartName="/xl/charts/colors191.xml" ContentType="application/vnd.ms-office.chartcolorstyle+xml"/>
  <Override PartName="/xl/charts/chart192.xml" ContentType="application/vnd.openxmlformats-officedocument.drawingml.chart+xml"/>
  <Override PartName="/xl/charts/style192.xml" ContentType="application/vnd.ms-office.chartstyle+xml"/>
  <Override PartName="/xl/charts/colors192.xml" ContentType="application/vnd.ms-office.chartcolorstyle+xml"/>
  <Override PartName="/xl/charts/chart193.xml" ContentType="application/vnd.openxmlformats-officedocument.drawingml.chart+xml"/>
  <Override PartName="/xl/charts/style193.xml" ContentType="application/vnd.ms-office.chartstyle+xml"/>
  <Override PartName="/xl/charts/colors193.xml" ContentType="application/vnd.ms-office.chartcolorstyle+xml"/>
  <Override PartName="/xl/charts/chart194.xml" ContentType="application/vnd.openxmlformats-officedocument.drawingml.chart+xml"/>
  <Override PartName="/xl/charts/style194.xml" ContentType="application/vnd.ms-office.chartstyle+xml"/>
  <Override PartName="/xl/charts/colors194.xml" ContentType="application/vnd.ms-office.chartcolorstyle+xml"/>
  <Override PartName="/xl/charts/chart195.xml" ContentType="application/vnd.openxmlformats-officedocument.drawingml.chart+xml"/>
  <Override PartName="/xl/charts/style195.xml" ContentType="application/vnd.ms-office.chartstyle+xml"/>
  <Override PartName="/xl/charts/colors195.xml" ContentType="application/vnd.ms-office.chartcolorstyle+xml"/>
  <Override PartName="/xl/charts/chart196.xml" ContentType="application/vnd.openxmlformats-officedocument.drawingml.chart+xml"/>
  <Override PartName="/xl/charts/style196.xml" ContentType="application/vnd.ms-office.chartstyle+xml"/>
  <Override PartName="/xl/charts/colors196.xml" ContentType="application/vnd.ms-office.chartcolorstyle+xml"/>
  <Override PartName="/xl/charts/chart197.xml" ContentType="application/vnd.openxmlformats-officedocument.drawingml.chart+xml"/>
  <Override PartName="/xl/charts/style197.xml" ContentType="application/vnd.ms-office.chartstyle+xml"/>
  <Override PartName="/xl/charts/colors197.xml" ContentType="application/vnd.ms-office.chartcolorstyle+xml"/>
  <Override PartName="/xl/charts/chart198.xml" ContentType="application/vnd.openxmlformats-officedocument.drawingml.chart+xml"/>
  <Override PartName="/xl/charts/style198.xml" ContentType="application/vnd.ms-office.chartstyle+xml"/>
  <Override PartName="/xl/charts/colors198.xml" ContentType="application/vnd.ms-office.chartcolorstyle+xml"/>
  <Override PartName="/xl/charts/chart199.xml" ContentType="application/vnd.openxmlformats-officedocument.drawingml.chart+xml"/>
  <Override PartName="/xl/charts/style199.xml" ContentType="application/vnd.ms-office.chartstyle+xml"/>
  <Override PartName="/xl/charts/colors199.xml" ContentType="application/vnd.ms-office.chartcolorstyle+xml"/>
  <Override PartName="/xl/charts/chart200.xml" ContentType="application/vnd.openxmlformats-officedocument.drawingml.chart+xml"/>
  <Override PartName="/xl/charts/style200.xml" ContentType="application/vnd.ms-office.chartstyle+xml"/>
  <Override PartName="/xl/charts/colors200.xml" ContentType="application/vnd.ms-office.chartcolorstyle+xml"/>
  <Override PartName="/xl/charts/chart201.xml" ContentType="application/vnd.openxmlformats-officedocument.drawingml.chart+xml"/>
  <Override PartName="/xl/charts/style201.xml" ContentType="application/vnd.ms-office.chartstyle+xml"/>
  <Override PartName="/xl/charts/colors201.xml" ContentType="application/vnd.ms-office.chartcolorstyle+xml"/>
  <Override PartName="/xl/charts/chart202.xml" ContentType="application/vnd.openxmlformats-officedocument.drawingml.chart+xml"/>
  <Override PartName="/xl/charts/style202.xml" ContentType="application/vnd.ms-office.chartstyle+xml"/>
  <Override PartName="/xl/charts/colors202.xml" ContentType="application/vnd.ms-office.chartcolorstyle+xml"/>
  <Override PartName="/xl/charts/chart203.xml" ContentType="application/vnd.openxmlformats-officedocument.drawingml.chart+xml"/>
  <Override PartName="/xl/charts/style203.xml" ContentType="application/vnd.ms-office.chartstyle+xml"/>
  <Override PartName="/xl/charts/colors203.xml" ContentType="application/vnd.ms-office.chartcolorstyle+xml"/>
  <Override PartName="/xl/charts/chart204.xml" ContentType="application/vnd.openxmlformats-officedocument.drawingml.chart+xml"/>
  <Override PartName="/xl/charts/style204.xml" ContentType="application/vnd.ms-office.chartstyle+xml"/>
  <Override PartName="/xl/charts/colors204.xml" ContentType="application/vnd.ms-office.chartcolorstyle+xml"/>
  <Override PartName="/xl/charts/chart205.xml" ContentType="application/vnd.openxmlformats-officedocument.drawingml.chart+xml"/>
  <Override PartName="/xl/charts/style205.xml" ContentType="application/vnd.ms-office.chartstyle+xml"/>
  <Override PartName="/xl/charts/colors205.xml" ContentType="application/vnd.ms-office.chartcolorstyle+xml"/>
  <Override PartName="/xl/charts/chart206.xml" ContentType="application/vnd.openxmlformats-officedocument.drawingml.chart+xml"/>
  <Override PartName="/xl/charts/style206.xml" ContentType="application/vnd.ms-office.chartstyle+xml"/>
  <Override PartName="/xl/charts/colors206.xml" ContentType="application/vnd.ms-office.chartcolorstyle+xml"/>
  <Override PartName="/xl/charts/chart207.xml" ContentType="application/vnd.openxmlformats-officedocument.drawingml.chart+xml"/>
  <Override PartName="/xl/charts/style207.xml" ContentType="application/vnd.ms-office.chartstyle+xml"/>
  <Override PartName="/xl/charts/colors207.xml" ContentType="application/vnd.ms-office.chartcolorstyle+xml"/>
  <Override PartName="/xl/charts/chart208.xml" ContentType="application/vnd.openxmlformats-officedocument.drawingml.chart+xml"/>
  <Override PartName="/xl/charts/style208.xml" ContentType="application/vnd.ms-office.chartstyle+xml"/>
  <Override PartName="/xl/charts/colors208.xml" ContentType="application/vnd.ms-office.chartcolorstyle+xml"/>
  <Override PartName="/xl/charts/chart209.xml" ContentType="application/vnd.openxmlformats-officedocument.drawingml.chart+xml"/>
  <Override PartName="/xl/charts/style209.xml" ContentType="application/vnd.ms-office.chartstyle+xml"/>
  <Override PartName="/xl/charts/colors209.xml" ContentType="application/vnd.ms-office.chartcolorstyle+xml"/>
  <Override PartName="/xl/charts/chart210.xml" ContentType="application/vnd.openxmlformats-officedocument.drawingml.chart+xml"/>
  <Override PartName="/xl/charts/style210.xml" ContentType="application/vnd.ms-office.chartstyle+xml"/>
  <Override PartName="/xl/charts/colors210.xml" ContentType="application/vnd.ms-office.chartcolorstyle+xml"/>
  <Override PartName="/xl/drawings/drawing6.xml" ContentType="application/vnd.openxmlformats-officedocument.drawing+xml"/>
  <Override PartName="/xl/charts/chart211.xml" ContentType="application/vnd.openxmlformats-officedocument.drawingml.chart+xml"/>
  <Override PartName="/xl/charts/style211.xml" ContentType="application/vnd.ms-office.chartstyle+xml"/>
  <Override PartName="/xl/charts/colors211.xml" ContentType="application/vnd.ms-office.chartcolorstyle+xml"/>
  <Override PartName="/xl/charts/chart212.xml" ContentType="application/vnd.openxmlformats-officedocument.drawingml.chart+xml"/>
  <Override PartName="/xl/charts/style212.xml" ContentType="application/vnd.ms-office.chartstyle+xml"/>
  <Override PartName="/xl/charts/colors212.xml" ContentType="application/vnd.ms-office.chartcolorstyle+xml"/>
  <Override PartName="/xl/charts/chart213.xml" ContentType="application/vnd.openxmlformats-officedocument.drawingml.chart+xml"/>
  <Override PartName="/xl/charts/style213.xml" ContentType="application/vnd.ms-office.chartstyle+xml"/>
  <Override PartName="/xl/charts/colors213.xml" ContentType="application/vnd.ms-office.chartcolorstyle+xml"/>
  <Override PartName="/xl/charts/chart214.xml" ContentType="application/vnd.openxmlformats-officedocument.drawingml.chart+xml"/>
  <Override PartName="/xl/charts/style214.xml" ContentType="application/vnd.ms-office.chartstyle+xml"/>
  <Override PartName="/xl/charts/colors214.xml" ContentType="application/vnd.ms-office.chartcolorstyle+xml"/>
  <Override PartName="/xl/charts/chart215.xml" ContentType="application/vnd.openxmlformats-officedocument.drawingml.chart+xml"/>
  <Override PartName="/xl/charts/style215.xml" ContentType="application/vnd.ms-office.chartstyle+xml"/>
  <Override PartName="/xl/charts/colors215.xml" ContentType="application/vnd.ms-office.chartcolorstyle+xml"/>
  <Override PartName="/xl/charts/chart216.xml" ContentType="application/vnd.openxmlformats-officedocument.drawingml.chart+xml"/>
  <Override PartName="/xl/charts/style216.xml" ContentType="application/vnd.ms-office.chartstyle+xml"/>
  <Override PartName="/xl/charts/colors216.xml" ContentType="application/vnd.ms-office.chartcolorstyle+xml"/>
  <Override PartName="/xl/charts/chart217.xml" ContentType="application/vnd.openxmlformats-officedocument.drawingml.chart+xml"/>
  <Override PartName="/xl/charts/style217.xml" ContentType="application/vnd.ms-office.chartstyle+xml"/>
  <Override PartName="/xl/charts/colors217.xml" ContentType="application/vnd.ms-office.chartcolorstyle+xml"/>
  <Override PartName="/xl/charts/chart218.xml" ContentType="application/vnd.openxmlformats-officedocument.drawingml.chart+xml"/>
  <Override PartName="/xl/charts/style218.xml" ContentType="application/vnd.ms-office.chartstyle+xml"/>
  <Override PartName="/xl/charts/colors218.xml" ContentType="application/vnd.ms-office.chartcolorstyle+xml"/>
  <Override PartName="/xl/charts/chart219.xml" ContentType="application/vnd.openxmlformats-officedocument.drawingml.chart+xml"/>
  <Override PartName="/xl/charts/style219.xml" ContentType="application/vnd.ms-office.chartstyle+xml"/>
  <Override PartName="/xl/charts/colors219.xml" ContentType="application/vnd.ms-office.chartcolorstyle+xml"/>
  <Override PartName="/xl/charts/chart220.xml" ContentType="application/vnd.openxmlformats-officedocument.drawingml.chart+xml"/>
  <Override PartName="/xl/charts/style220.xml" ContentType="application/vnd.ms-office.chartstyle+xml"/>
  <Override PartName="/xl/charts/colors220.xml" ContentType="application/vnd.ms-office.chartcolorstyle+xml"/>
  <Override PartName="/xl/charts/chart221.xml" ContentType="application/vnd.openxmlformats-officedocument.drawingml.chart+xml"/>
  <Override PartName="/xl/charts/style221.xml" ContentType="application/vnd.ms-office.chartstyle+xml"/>
  <Override PartName="/xl/charts/colors221.xml" ContentType="application/vnd.ms-office.chartcolorstyle+xml"/>
  <Override PartName="/xl/charts/chart222.xml" ContentType="application/vnd.openxmlformats-officedocument.drawingml.chart+xml"/>
  <Override PartName="/xl/charts/style222.xml" ContentType="application/vnd.ms-office.chartstyle+xml"/>
  <Override PartName="/xl/charts/colors222.xml" ContentType="application/vnd.ms-office.chartcolorstyle+xml"/>
  <Override PartName="/xl/charts/chart223.xml" ContentType="application/vnd.openxmlformats-officedocument.drawingml.chart+xml"/>
  <Override PartName="/xl/charts/style223.xml" ContentType="application/vnd.ms-office.chartstyle+xml"/>
  <Override PartName="/xl/charts/colors223.xml" ContentType="application/vnd.ms-office.chartcolorstyle+xml"/>
  <Override PartName="/xl/charts/chart224.xml" ContentType="application/vnd.openxmlformats-officedocument.drawingml.chart+xml"/>
  <Override PartName="/xl/charts/style224.xml" ContentType="application/vnd.ms-office.chartstyle+xml"/>
  <Override PartName="/xl/charts/colors224.xml" ContentType="application/vnd.ms-office.chartcolorstyle+xml"/>
  <Override PartName="/xl/charts/chart225.xml" ContentType="application/vnd.openxmlformats-officedocument.drawingml.chart+xml"/>
  <Override PartName="/xl/charts/style225.xml" ContentType="application/vnd.ms-office.chartstyle+xml"/>
  <Override PartName="/xl/charts/colors225.xml" ContentType="application/vnd.ms-office.chartcolorstyle+xml"/>
  <Override PartName="/xl/charts/chart226.xml" ContentType="application/vnd.openxmlformats-officedocument.drawingml.chart+xml"/>
  <Override PartName="/xl/charts/style226.xml" ContentType="application/vnd.ms-office.chartstyle+xml"/>
  <Override PartName="/xl/charts/colors226.xml" ContentType="application/vnd.ms-office.chartcolorstyle+xml"/>
  <Override PartName="/xl/charts/chart227.xml" ContentType="application/vnd.openxmlformats-officedocument.drawingml.chart+xml"/>
  <Override PartName="/xl/charts/style227.xml" ContentType="application/vnd.ms-office.chartstyle+xml"/>
  <Override PartName="/xl/charts/colors227.xml" ContentType="application/vnd.ms-office.chartcolorstyle+xml"/>
  <Override PartName="/xl/charts/chart228.xml" ContentType="application/vnd.openxmlformats-officedocument.drawingml.chart+xml"/>
  <Override PartName="/xl/charts/style228.xml" ContentType="application/vnd.ms-office.chartstyle+xml"/>
  <Override PartName="/xl/charts/colors228.xml" ContentType="application/vnd.ms-office.chartcolorstyle+xml"/>
  <Override PartName="/xl/charts/chart229.xml" ContentType="application/vnd.openxmlformats-officedocument.drawingml.chart+xml"/>
  <Override PartName="/xl/charts/style229.xml" ContentType="application/vnd.ms-office.chartstyle+xml"/>
  <Override PartName="/xl/charts/colors229.xml" ContentType="application/vnd.ms-office.chartcolorstyle+xml"/>
  <Override PartName="/xl/charts/chart230.xml" ContentType="application/vnd.openxmlformats-officedocument.drawingml.chart+xml"/>
  <Override PartName="/xl/charts/style230.xml" ContentType="application/vnd.ms-office.chartstyle+xml"/>
  <Override PartName="/xl/charts/colors230.xml" ContentType="application/vnd.ms-office.chartcolorstyle+xml"/>
  <Override PartName="/xl/charts/chart231.xml" ContentType="application/vnd.openxmlformats-officedocument.drawingml.chart+xml"/>
  <Override PartName="/xl/charts/style231.xml" ContentType="application/vnd.ms-office.chartstyle+xml"/>
  <Override PartName="/xl/charts/colors231.xml" ContentType="application/vnd.ms-office.chartcolorstyle+xml"/>
  <Override PartName="/xl/charts/chart232.xml" ContentType="application/vnd.openxmlformats-officedocument.drawingml.chart+xml"/>
  <Override PartName="/xl/charts/style232.xml" ContentType="application/vnd.ms-office.chartstyle+xml"/>
  <Override PartName="/xl/charts/colors232.xml" ContentType="application/vnd.ms-office.chartcolorstyle+xml"/>
  <Override PartName="/xl/charts/chart233.xml" ContentType="application/vnd.openxmlformats-officedocument.drawingml.chart+xml"/>
  <Override PartName="/xl/charts/style233.xml" ContentType="application/vnd.ms-office.chartstyle+xml"/>
  <Override PartName="/xl/charts/colors233.xml" ContentType="application/vnd.ms-office.chartcolorstyle+xml"/>
  <Override PartName="/xl/charts/chart234.xml" ContentType="application/vnd.openxmlformats-officedocument.drawingml.chart+xml"/>
  <Override PartName="/xl/charts/style234.xml" ContentType="application/vnd.ms-office.chartstyle+xml"/>
  <Override PartName="/xl/charts/colors234.xml" ContentType="application/vnd.ms-office.chartcolorstyle+xml"/>
  <Override PartName="/xl/charts/chart235.xml" ContentType="application/vnd.openxmlformats-officedocument.drawingml.chart+xml"/>
  <Override PartName="/xl/charts/style235.xml" ContentType="application/vnd.ms-office.chartstyle+xml"/>
  <Override PartName="/xl/charts/colors235.xml" ContentType="application/vnd.ms-office.chartcolorstyle+xml"/>
  <Override PartName="/xl/charts/chart236.xml" ContentType="application/vnd.openxmlformats-officedocument.drawingml.chart+xml"/>
  <Override PartName="/xl/charts/style236.xml" ContentType="application/vnd.ms-office.chartstyle+xml"/>
  <Override PartName="/xl/charts/colors236.xml" ContentType="application/vnd.ms-office.chartcolorstyle+xml"/>
  <Override PartName="/xl/charts/chart237.xml" ContentType="application/vnd.openxmlformats-officedocument.drawingml.chart+xml"/>
  <Override PartName="/xl/charts/style237.xml" ContentType="application/vnd.ms-office.chartstyle+xml"/>
  <Override PartName="/xl/charts/colors237.xml" ContentType="application/vnd.ms-office.chartcolorstyle+xml"/>
  <Override PartName="/xl/charts/chart238.xml" ContentType="application/vnd.openxmlformats-officedocument.drawingml.chart+xml"/>
  <Override PartName="/xl/charts/style238.xml" ContentType="application/vnd.ms-office.chartstyle+xml"/>
  <Override PartName="/xl/charts/colors238.xml" ContentType="application/vnd.ms-office.chartcolorstyle+xml"/>
  <Override PartName="/xl/charts/chart239.xml" ContentType="application/vnd.openxmlformats-officedocument.drawingml.chart+xml"/>
  <Override PartName="/xl/charts/style239.xml" ContentType="application/vnd.ms-office.chartstyle+xml"/>
  <Override PartName="/xl/charts/colors239.xml" ContentType="application/vnd.ms-office.chartcolorstyle+xml"/>
  <Override PartName="/xl/charts/chart240.xml" ContentType="application/vnd.openxmlformats-officedocument.drawingml.chart+xml"/>
  <Override PartName="/xl/charts/style240.xml" ContentType="application/vnd.ms-office.chartstyle+xml"/>
  <Override PartName="/xl/charts/colors240.xml" ContentType="application/vnd.ms-office.chartcolorstyle+xml"/>
  <Override PartName="/xl/charts/chart241.xml" ContentType="application/vnd.openxmlformats-officedocument.drawingml.chart+xml"/>
  <Override PartName="/xl/charts/style241.xml" ContentType="application/vnd.ms-office.chartstyle+xml"/>
  <Override PartName="/xl/charts/colors241.xml" ContentType="application/vnd.ms-office.chartcolorstyle+xml"/>
  <Override PartName="/xl/charts/chart242.xml" ContentType="application/vnd.openxmlformats-officedocument.drawingml.chart+xml"/>
  <Override PartName="/xl/charts/style242.xml" ContentType="application/vnd.ms-office.chartstyle+xml"/>
  <Override PartName="/xl/charts/colors242.xml" ContentType="application/vnd.ms-office.chartcolorstyle+xml"/>
  <Override PartName="/xl/charts/chart243.xml" ContentType="application/vnd.openxmlformats-officedocument.drawingml.chart+xml"/>
  <Override PartName="/xl/charts/style243.xml" ContentType="application/vnd.ms-office.chartstyle+xml"/>
  <Override PartName="/xl/charts/colors243.xml" ContentType="application/vnd.ms-office.chartcolorstyle+xml"/>
  <Override PartName="/xl/charts/chart244.xml" ContentType="application/vnd.openxmlformats-officedocument.drawingml.chart+xml"/>
  <Override PartName="/xl/charts/style244.xml" ContentType="application/vnd.ms-office.chartstyle+xml"/>
  <Override PartName="/xl/charts/colors244.xml" ContentType="application/vnd.ms-office.chartcolorstyle+xml"/>
  <Override PartName="/xl/charts/chart245.xml" ContentType="application/vnd.openxmlformats-officedocument.drawingml.chart+xml"/>
  <Override PartName="/xl/charts/style245.xml" ContentType="application/vnd.ms-office.chartstyle+xml"/>
  <Override PartName="/xl/charts/colors245.xml" ContentType="application/vnd.ms-office.chartcolorstyle+xml"/>
  <Override PartName="/xl/charts/chart246.xml" ContentType="application/vnd.openxmlformats-officedocument.drawingml.chart+xml"/>
  <Override PartName="/xl/charts/style246.xml" ContentType="application/vnd.ms-office.chartstyle+xml"/>
  <Override PartName="/xl/charts/colors246.xml" ContentType="application/vnd.ms-office.chartcolorstyle+xml"/>
  <Override PartName="/xl/charts/chart247.xml" ContentType="application/vnd.openxmlformats-officedocument.drawingml.chart+xml"/>
  <Override PartName="/xl/charts/style247.xml" ContentType="application/vnd.ms-office.chartstyle+xml"/>
  <Override PartName="/xl/charts/colors247.xml" ContentType="application/vnd.ms-office.chartcolorstyle+xml"/>
  <Override PartName="/xl/charts/chart248.xml" ContentType="application/vnd.openxmlformats-officedocument.drawingml.chart+xml"/>
  <Override PartName="/xl/charts/style248.xml" ContentType="application/vnd.ms-office.chartstyle+xml"/>
  <Override PartName="/xl/charts/colors248.xml" ContentType="application/vnd.ms-office.chartcolorstyle+xml"/>
  <Override PartName="/xl/charts/chart249.xml" ContentType="application/vnd.openxmlformats-officedocument.drawingml.chart+xml"/>
  <Override PartName="/xl/charts/style249.xml" ContentType="application/vnd.ms-office.chartstyle+xml"/>
  <Override PartName="/xl/charts/colors249.xml" ContentType="application/vnd.ms-office.chartcolorstyle+xml"/>
  <Override PartName="/xl/charts/chart250.xml" ContentType="application/vnd.openxmlformats-officedocument.drawingml.chart+xml"/>
  <Override PartName="/xl/charts/style250.xml" ContentType="application/vnd.ms-office.chartstyle+xml"/>
  <Override PartName="/xl/charts/colors250.xml" ContentType="application/vnd.ms-office.chartcolorstyle+xml"/>
  <Override PartName="/xl/charts/chart251.xml" ContentType="application/vnd.openxmlformats-officedocument.drawingml.chart+xml"/>
  <Override PartName="/xl/charts/style251.xml" ContentType="application/vnd.ms-office.chartstyle+xml"/>
  <Override PartName="/xl/charts/colors251.xml" ContentType="application/vnd.ms-office.chartcolorstyle+xml"/>
  <Override PartName="/xl/charts/chart252.xml" ContentType="application/vnd.openxmlformats-officedocument.drawingml.chart+xml"/>
  <Override PartName="/xl/charts/style252.xml" ContentType="application/vnd.ms-office.chartstyle+xml"/>
  <Override PartName="/xl/charts/colors252.xml" ContentType="application/vnd.ms-office.chartcolorstyle+xml"/>
  <Override PartName="/xl/drawings/drawing7.xml" ContentType="application/vnd.openxmlformats-officedocument.drawing+xml"/>
  <Override PartName="/xl/charts/chart253.xml" ContentType="application/vnd.openxmlformats-officedocument.drawingml.chart+xml"/>
  <Override PartName="/xl/charts/style253.xml" ContentType="application/vnd.ms-office.chartstyle+xml"/>
  <Override PartName="/xl/charts/colors253.xml" ContentType="application/vnd.ms-office.chartcolorstyle+xml"/>
  <Override PartName="/xl/charts/chart254.xml" ContentType="application/vnd.openxmlformats-officedocument.drawingml.chart+xml"/>
  <Override PartName="/xl/charts/style254.xml" ContentType="application/vnd.ms-office.chartstyle+xml"/>
  <Override PartName="/xl/charts/colors254.xml" ContentType="application/vnd.ms-office.chartcolorstyle+xml"/>
  <Override PartName="/xl/charts/chart255.xml" ContentType="application/vnd.openxmlformats-officedocument.drawingml.chart+xml"/>
  <Override PartName="/xl/charts/style255.xml" ContentType="application/vnd.ms-office.chartstyle+xml"/>
  <Override PartName="/xl/charts/colors255.xml" ContentType="application/vnd.ms-office.chartcolorstyle+xml"/>
  <Override PartName="/xl/charts/chart256.xml" ContentType="application/vnd.openxmlformats-officedocument.drawingml.chart+xml"/>
  <Override PartName="/xl/charts/style256.xml" ContentType="application/vnd.ms-office.chartstyle+xml"/>
  <Override PartName="/xl/charts/colors256.xml" ContentType="application/vnd.ms-office.chartcolorstyle+xml"/>
  <Override PartName="/xl/charts/chart257.xml" ContentType="application/vnd.openxmlformats-officedocument.drawingml.chart+xml"/>
  <Override PartName="/xl/charts/style257.xml" ContentType="application/vnd.ms-office.chartstyle+xml"/>
  <Override PartName="/xl/charts/colors257.xml" ContentType="application/vnd.ms-office.chartcolorstyle+xml"/>
  <Override PartName="/xl/charts/chart258.xml" ContentType="application/vnd.openxmlformats-officedocument.drawingml.chart+xml"/>
  <Override PartName="/xl/charts/style258.xml" ContentType="application/vnd.ms-office.chartstyle+xml"/>
  <Override PartName="/xl/charts/colors258.xml" ContentType="application/vnd.ms-office.chartcolorstyle+xml"/>
  <Override PartName="/xl/charts/chart259.xml" ContentType="application/vnd.openxmlformats-officedocument.drawingml.chart+xml"/>
  <Override PartName="/xl/charts/style259.xml" ContentType="application/vnd.ms-office.chartstyle+xml"/>
  <Override PartName="/xl/charts/colors259.xml" ContentType="application/vnd.ms-office.chartcolorstyle+xml"/>
  <Override PartName="/xl/charts/chart260.xml" ContentType="application/vnd.openxmlformats-officedocument.drawingml.chart+xml"/>
  <Override PartName="/xl/charts/style260.xml" ContentType="application/vnd.ms-office.chartstyle+xml"/>
  <Override PartName="/xl/charts/colors260.xml" ContentType="application/vnd.ms-office.chartcolorstyle+xml"/>
  <Override PartName="/xl/charts/chart261.xml" ContentType="application/vnd.openxmlformats-officedocument.drawingml.chart+xml"/>
  <Override PartName="/xl/charts/style261.xml" ContentType="application/vnd.ms-office.chartstyle+xml"/>
  <Override PartName="/xl/charts/colors261.xml" ContentType="application/vnd.ms-office.chartcolorstyle+xml"/>
  <Override PartName="/xl/charts/chart262.xml" ContentType="application/vnd.openxmlformats-officedocument.drawingml.chart+xml"/>
  <Override PartName="/xl/charts/style262.xml" ContentType="application/vnd.ms-office.chartstyle+xml"/>
  <Override PartName="/xl/charts/colors262.xml" ContentType="application/vnd.ms-office.chartcolorstyle+xml"/>
  <Override PartName="/xl/charts/chart263.xml" ContentType="application/vnd.openxmlformats-officedocument.drawingml.chart+xml"/>
  <Override PartName="/xl/charts/style263.xml" ContentType="application/vnd.ms-office.chartstyle+xml"/>
  <Override PartName="/xl/charts/colors263.xml" ContentType="application/vnd.ms-office.chartcolorstyle+xml"/>
  <Override PartName="/xl/charts/chart264.xml" ContentType="application/vnd.openxmlformats-officedocument.drawingml.chart+xml"/>
  <Override PartName="/xl/charts/style264.xml" ContentType="application/vnd.ms-office.chartstyle+xml"/>
  <Override PartName="/xl/charts/colors264.xml" ContentType="application/vnd.ms-office.chartcolorstyle+xml"/>
  <Override PartName="/xl/charts/chart265.xml" ContentType="application/vnd.openxmlformats-officedocument.drawingml.chart+xml"/>
  <Override PartName="/xl/charts/style265.xml" ContentType="application/vnd.ms-office.chartstyle+xml"/>
  <Override PartName="/xl/charts/colors265.xml" ContentType="application/vnd.ms-office.chartcolorstyle+xml"/>
  <Override PartName="/xl/charts/chart266.xml" ContentType="application/vnd.openxmlformats-officedocument.drawingml.chart+xml"/>
  <Override PartName="/xl/charts/style266.xml" ContentType="application/vnd.ms-office.chartstyle+xml"/>
  <Override PartName="/xl/charts/colors266.xml" ContentType="application/vnd.ms-office.chartcolorstyle+xml"/>
  <Override PartName="/xl/charts/chart267.xml" ContentType="application/vnd.openxmlformats-officedocument.drawingml.chart+xml"/>
  <Override PartName="/xl/charts/style267.xml" ContentType="application/vnd.ms-office.chartstyle+xml"/>
  <Override PartName="/xl/charts/colors267.xml" ContentType="application/vnd.ms-office.chartcolorstyle+xml"/>
  <Override PartName="/xl/charts/chart268.xml" ContentType="application/vnd.openxmlformats-officedocument.drawingml.chart+xml"/>
  <Override PartName="/xl/charts/style268.xml" ContentType="application/vnd.ms-office.chartstyle+xml"/>
  <Override PartName="/xl/charts/colors268.xml" ContentType="application/vnd.ms-office.chartcolorstyle+xml"/>
  <Override PartName="/xl/charts/chart269.xml" ContentType="application/vnd.openxmlformats-officedocument.drawingml.chart+xml"/>
  <Override PartName="/xl/charts/style269.xml" ContentType="application/vnd.ms-office.chartstyle+xml"/>
  <Override PartName="/xl/charts/colors269.xml" ContentType="application/vnd.ms-office.chartcolorstyle+xml"/>
  <Override PartName="/xl/charts/chart270.xml" ContentType="application/vnd.openxmlformats-officedocument.drawingml.chart+xml"/>
  <Override PartName="/xl/charts/style270.xml" ContentType="application/vnd.ms-office.chartstyle+xml"/>
  <Override PartName="/xl/charts/colors270.xml" ContentType="application/vnd.ms-office.chartcolorstyle+xml"/>
  <Override PartName="/xl/charts/chart271.xml" ContentType="application/vnd.openxmlformats-officedocument.drawingml.chart+xml"/>
  <Override PartName="/xl/charts/style271.xml" ContentType="application/vnd.ms-office.chartstyle+xml"/>
  <Override PartName="/xl/charts/colors271.xml" ContentType="application/vnd.ms-office.chartcolorstyle+xml"/>
  <Override PartName="/xl/charts/chart272.xml" ContentType="application/vnd.openxmlformats-officedocument.drawingml.chart+xml"/>
  <Override PartName="/xl/charts/style272.xml" ContentType="application/vnd.ms-office.chartstyle+xml"/>
  <Override PartName="/xl/charts/colors272.xml" ContentType="application/vnd.ms-office.chartcolorstyle+xml"/>
  <Override PartName="/xl/charts/chart273.xml" ContentType="application/vnd.openxmlformats-officedocument.drawingml.chart+xml"/>
  <Override PartName="/xl/charts/style273.xml" ContentType="application/vnd.ms-office.chartstyle+xml"/>
  <Override PartName="/xl/charts/colors273.xml" ContentType="application/vnd.ms-office.chartcolorstyle+xml"/>
  <Override PartName="/xl/charts/chart274.xml" ContentType="application/vnd.openxmlformats-officedocument.drawingml.chart+xml"/>
  <Override PartName="/xl/charts/style274.xml" ContentType="application/vnd.ms-office.chartstyle+xml"/>
  <Override PartName="/xl/charts/colors274.xml" ContentType="application/vnd.ms-office.chartcolorstyle+xml"/>
  <Override PartName="/xl/charts/chart275.xml" ContentType="application/vnd.openxmlformats-officedocument.drawingml.chart+xml"/>
  <Override PartName="/xl/charts/style275.xml" ContentType="application/vnd.ms-office.chartstyle+xml"/>
  <Override PartName="/xl/charts/colors275.xml" ContentType="application/vnd.ms-office.chartcolorstyle+xml"/>
  <Override PartName="/xl/charts/chart276.xml" ContentType="application/vnd.openxmlformats-officedocument.drawingml.chart+xml"/>
  <Override PartName="/xl/charts/style276.xml" ContentType="application/vnd.ms-office.chartstyle+xml"/>
  <Override PartName="/xl/charts/colors276.xml" ContentType="application/vnd.ms-office.chartcolorstyle+xml"/>
  <Override PartName="/xl/charts/chart277.xml" ContentType="application/vnd.openxmlformats-officedocument.drawingml.chart+xml"/>
  <Override PartName="/xl/charts/style277.xml" ContentType="application/vnd.ms-office.chartstyle+xml"/>
  <Override PartName="/xl/charts/colors277.xml" ContentType="application/vnd.ms-office.chartcolorstyle+xml"/>
  <Override PartName="/xl/charts/chart278.xml" ContentType="application/vnd.openxmlformats-officedocument.drawingml.chart+xml"/>
  <Override PartName="/xl/charts/style278.xml" ContentType="application/vnd.ms-office.chartstyle+xml"/>
  <Override PartName="/xl/charts/colors278.xml" ContentType="application/vnd.ms-office.chartcolorstyle+xml"/>
  <Override PartName="/xl/charts/chart279.xml" ContentType="application/vnd.openxmlformats-officedocument.drawingml.chart+xml"/>
  <Override PartName="/xl/charts/style279.xml" ContentType="application/vnd.ms-office.chartstyle+xml"/>
  <Override PartName="/xl/charts/colors279.xml" ContentType="application/vnd.ms-office.chartcolorstyle+xml"/>
  <Override PartName="/xl/charts/chart280.xml" ContentType="application/vnd.openxmlformats-officedocument.drawingml.chart+xml"/>
  <Override PartName="/xl/charts/style280.xml" ContentType="application/vnd.ms-office.chartstyle+xml"/>
  <Override PartName="/xl/charts/colors280.xml" ContentType="application/vnd.ms-office.chartcolorstyle+xml"/>
  <Override PartName="/xl/charts/chart281.xml" ContentType="application/vnd.openxmlformats-officedocument.drawingml.chart+xml"/>
  <Override PartName="/xl/charts/style281.xml" ContentType="application/vnd.ms-office.chartstyle+xml"/>
  <Override PartName="/xl/charts/colors281.xml" ContentType="application/vnd.ms-office.chartcolorstyle+xml"/>
  <Override PartName="/xl/charts/chart282.xml" ContentType="application/vnd.openxmlformats-officedocument.drawingml.chart+xml"/>
  <Override PartName="/xl/charts/style282.xml" ContentType="application/vnd.ms-office.chartstyle+xml"/>
  <Override PartName="/xl/charts/colors282.xml" ContentType="application/vnd.ms-office.chartcolorstyle+xml"/>
  <Override PartName="/xl/charts/chart283.xml" ContentType="application/vnd.openxmlformats-officedocument.drawingml.chart+xml"/>
  <Override PartName="/xl/charts/style283.xml" ContentType="application/vnd.ms-office.chartstyle+xml"/>
  <Override PartName="/xl/charts/colors283.xml" ContentType="application/vnd.ms-office.chartcolorstyle+xml"/>
  <Override PartName="/xl/charts/chart284.xml" ContentType="application/vnd.openxmlformats-officedocument.drawingml.chart+xml"/>
  <Override PartName="/xl/charts/style284.xml" ContentType="application/vnd.ms-office.chartstyle+xml"/>
  <Override PartName="/xl/charts/colors284.xml" ContentType="application/vnd.ms-office.chartcolorstyle+xml"/>
  <Override PartName="/xl/charts/chart285.xml" ContentType="application/vnd.openxmlformats-officedocument.drawingml.chart+xml"/>
  <Override PartName="/xl/charts/style285.xml" ContentType="application/vnd.ms-office.chartstyle+xml"/>
  <Override PartName="/xl/charts/colors285.xml" ContentType="application/vnd.ms-office.chartcolorstyle+xml"/>
  <Override PartName="/xl/charts/chart286.xml" ContentType="application/vnd.openxmlformats-officedocument.drawingml.chart+xml"/>
  <Override PartName="/xl/charts/style286.xml" ContentType="application/vnd.ms-office.chartstyle+xml"/>
  <Override PartName="/xl/charts/colors286.xml" ContentType="application/vnd.ms-office.chartcolorstyle+xml"/>
  <Override PartName="/xl/charts/chart287.xml" ContentType="application/vnd.openxmlformats-officedocument.drawingml.chart+xml"/>
  <Override PartName="/xl/charts/style287.xml" ContentType="application/vnd.ms-office.chartstyle+xml"/>
  <Override PartName="/xl/charts/colors287.xml" ContentType="application/vnd.ms-office.chartcolorstyle+xml"/>
  <Override PartName="/xl/charts/chart288.xml" ContentType="application/vnd.openxmlformats-officedocument.drawingml.chart+xml"/>
  <Override PartName="/xl/charts/style288.xml" ContentType="application/vnd.ms-office.chartstyle+xml"/>
  <Override PartName="/xl/charts/colors288.xml" ContentType="application/vnd.ms-office.chartcolorstyle+xml"/>
  <Override PartName="/xl/charts/chart289.xml" ContentType="application/vnd.openxmlformats-officedocument.drawingml.chart+xml"/>
  <Override PartName="/xl/charts/style289.xml" ContentType="application/vnd.ms-office.chartstyle+xml"/>
  <Override PartName="/xl/charts/colors289.xml" ContentType="application/vnd.ms-office.chartcolorstyle+xml"/>
  <Override PartName="/xl/charts/chart290.xml" ContentType="application/vnd.openxmlformats-officedocument.drawingml.chart+xml"/>
  <Override PartName="/xl/charts/style290.xml" ContentType="application/vnd.ms-office.chartstyle+xml"/>
  <Override PartName="/xl/charts/colors290.xml" ContentType="application/vnd.ms-office.chartcolorstyle+xml"/>
  <Override PartName="/xl/charts/chart291.xml" ContentType="application/vnd.openxmlformats-officedocument.drawingml.chart+xml"/>
  <Override PartName="/xl/charts/style291.xml" ContentType="application/vnd.ms-office.chartstyle+xml"/>
  <Override PartName="/xl/charts/colors291.xml" ContentType="application/vnd.ms-office.chartcolorstyle+xml"/>
  <Override PartName="/xl/charts/chart292.xml" ContentType="application/vnd.openxmlformats-officedocument.drawingml.chart+xml"/>
  <Override PartName="/xl/charts/style292.xml" ContentType="application/vnd.ms-office.chartstyle+xml"/>
  <Override PartName="/xl/charts/colors292.xml" ContentType="application/vnd.ms-office.chartcolorstyle+xml"/>
  <Override PartName="/xl/charts/chart293.xml" ContentType="application/vnd.openxmlformats-officedocument.drawingml.chart+xml"/>
  <Override PartName="/xl/charts/style293.xml" ContentType="application/vnd.ms-office.chartstyle+xml"/>
  <Override PartName="/xl/charts/colors293.xml" ContentType="application/vnd.ms-office.chartcolorstyle+xml"/>
  <Override PartName="/xl/charts/chart294.xml" ContentType="application/vnd.openxmlformats-officedocument.drawingml.chart+xml"/>
  <Override PartName="/xl/charts/style294.xml" ContentType="application/vnd.ms-office.chartstyle+xml"/>
  <Override PartName="/xl/charts/colors294.xml" ContentType="application/vnd.ms-office.chartcolorstyle+xml"/>
  <Override PartName="/xl/drawings/drawing8.xml" ContentType="application/vnd.openxmlformats-officedocument.drawing+xml"/>
  <Override PartName="/xl/charts/chart295.xml" ContentType="application/vnd.openxmlformats-officedocument.drawingml.chart+xml"/>
  <Override PartName="/xl/charts/style295.xml" ContentType="application/vnd.ms-office.chartstyle+xml"/>
  <Override PartName="/xl/charts/colors295.xml" ContentType="application/vnd.ms-office.chartcolorstyle+xml"/>
  <Override PartName="/xl/charts/chart296.xml" ContentType="application/vnd.openxmlformats-officedocument.drawingml.chart+xml"/>
  <Override PartName="/xl/charts/style296.xml" ContentType="application/vnd.ms-office.chartstyle+xml"/>
  <Override PartName="/xl/charts/colors296.xml" ContentType="application/vnd.ms-office.chartcolorstyle+xml"/>
  <Override PartName="/xl/charts/chart297.xml" ContentType="application/vnd.openxmlformats-officedocument.drawingml.chart+xml"/>
  <Override PartName="/xl/charts/style297.xml" ContentType="application/vnd.ms-office.chartstyle+xml"/>
  <Override PartName="/xl/charts/colors297.xml" ContentType="application/vnd.ms-office.chartcolorstyle+xml"/>
  <Override PartName="/xl/charts/chart298.xml" ContentType="application/vnd.openxmlformats-officedocument.drawingml.chart+xml"/>
  <Override PartName="/xl/charts/style298.xml" ContentType="application/vnd.ms-office.chartstyle+xml"/>
  <Override PartName="/xl/charts/colors298.xml" ContentType="application/vnd.ms-office.chartcolorstyle+xml"/>
  <Override PartName="/xl/charts/chart299.xml" ContentType="application/vnd.openxmlformats-officedocument.drawingml.chart+xml"/>
  <Override PartName="/xl/charts/style299.xml" ContentType="application/vnd.ms-office.chartstyle+xml"/>
  <Override PartName="/xl/charts/colors299.xml" ContentType="application/vnd.ms-office.chartcolorstyle+xml"/>
  <Override PartName="/xl/charts/chart300.xml" ContentType="application/vnd.openxmlformats-officedocument.drawingml.chart+xml"/>
  <Override PartName="/xl/charts/style300.xml" ContentType="application/vnd.ms-office.chartstyle+xml"/>
  <Override PartName="/xl/charts/colors300.xml" ContentType="application/vnd.ms-office.chartcolorstyle+xml"/>
  <Override PartName="/xl/charts/chart301.xml" ContentType="application/vnd.openxmlformats-officedocument.drawingml.chart+xml"/>
  <Override PartName="/xl/charts/style301.xml" ContentType="application/vnd.ms-office.chartstyle+xml"/>
  <Override PartName="/xl/charts/colors301.xml" ContentType="application/vnd.ms-office.chartcolorstyle+xml"/>
  <Override PartName="/xl/charts/chart302.xml" ContentType="application/vnd.openxmlformats-officedocument.drawingml.chart+xml"/>
  <Override PartName="/xl/charts/style302.xml" ContentType="application/vnd.ms-office.chartstyle+xml"/>
  <Override PartName="/xl/charts/colors302.xml" ContentType="application/vnd.ms-office.chartcolorstyle+xml"/>
  <Override PartName="/xl/charts/chart303.xml" ContentType="application/vnd.openxmlformats-officedocument.drawingml.chart+xml"/>
  <Override PartName="/xl/charts/style303.xml" ContentType="application/vnd.ms-office.chartstyle+xml"/>
  <Override PartName="/xl/charts/colors303.xml" ContentType="application/vnd.ms-office.chartcolorstyle+xml"/>
  <Override PartName="/xl/charts/chart304.xml" ContentType="application/vnd.openxmlformats-officedocument.drawingml.chart+xml"/>
  <Override PartName="/xl/charts/style304.xml" ContentType="application/vnd.ms-office.chartstyle+xml"/>
  <Override PartName="/xl/charts/colors304.xml" ContentType="application/vnd.ms-office.chartcolorstyle+xml"/>
  <Override PartName="/xl/charts/chart305.xml" ContentType="application/vnd.openxmlformats-officedocument.drawingml.chart+xml"/>
  <Override PartName="/xl/charts/style305.xml" ContentType="application/vnd.ms-office.chartstyle+xml"/>
  <Override PartName="/xl/charts/colors305.xml" ContentType="application/vnd.ms-office.chartcolorstyle+xml"/>
  <Override PartName="/xl/charts/chart306.xml" ContentType="application/vnd.openxmlformats-officedocument.drawingml.chart+xml"/>
  <Override PartName="/xl/charts/style306.xml" ContentType="application/vnd.ms-office.chartstyle+xml"/>
  <Override PartName="/xl/charts/colors306.xml" ContentType="application/vnd.ms-office.chartcolorstyle+xml"/>
  <Override PartName="/xl/charts/chart307.xml" ContentType="application/vnd.openxmlformats-officedocument.drawingml.chart+xml"/>
  <Override PartName="/xl/charts/style307.xml" ContentType="application/vnd.ms-office.chartstyle+xml"/>
  <Override PartName="/xl/charts/colors307.xml" ContentType="application/vnd.ms-office.chartcolorstyle+xml"/>
  <Override PartName="/xl/charts/chart308.xml" ContentType="application/vnd.openxmlformats-officedocument.drawingml.chart+xml"/>
  <Override PartName="/xl/charts/style308.xml" ContentType="application/vnd.ms-office.chartstyle+xml"/>
  <Override PartName="/xl/charts/colors308.xml" ContentType="application/vnd.ms-office.chartcolorstyle+xml"/>
  <Override PartName="/xl/charts/chart309.xml" ContentType="application/vnd.openxmlformats-officedocument.drawingml.chart+xml"/>
  <Override PartName="/xl/charts/style309.xml" ContentType="application/vnd.ms-office.chartstyle+xml"/>
  <Override PartName="/xl/charts/colors309.xml" ContentType="application/vnd.ms-office.chartcolorstyle+xml"/>
  <Override PartName="/xl/charts/chart310.xml" ContentType="application/vnd.openxmlformats-officedocument.drawingml.chart+xml"/>
  <Override PartName="/xl/charts/style310.xml" ContentType="application/vnd.ms-office.chartstyle+xml"/>
  <Override PartName="/xl/charts/colors310.xml" ContentType="application/vnd.ms-office.chartcolorstyle+xml"/>
  <Override PartName="/xl/charts/chart311.xml" ContentType="application/vnd.openxmlformats-officedocument.drawingml.chart+xml"/>
  <Override PartName="/xl/charts/style311.xml" ContentType="application/vnd.ms-office.chartstyle+xml"/>
  <Override PartName="/xl/charts/colors311.xml" ContentType="application/vnd.ms-office.chartcolorstyle+xml"/>
  <Override PartName="/xl/charts/chart312.xml" ContentType="application/vnd.openxmlformats-officedocument.drawingml.chart+xml"/>
  <Override PartName="/xl/charts/style312.xml" ContentType="application/vnd.ms-office.chartstyle+xml"/>
  <Override PartName="/xl/charts/colors312.xml" ContentType="application/vnd.ms-office.chartcolorstyle+xml"/>
  <Override PartName="/xl/charts/chart313.xml" ContentType="application/vnd.openxmlformats-officedocument.drawingml.chart+xml"/>
  <Override PartName="/xl/charts/style313.xml" ContentType="application/vnd.ms-office.chartstyle+xml"/>
  <Override PartName="/xl/charts/colors313.xml" ContentType="application/vnd.ms-office.chartcolorstyle+xml"/>
  <Override PartName="/xl/charts/chart314.xml" ContentType="application/vnd.openxmlformats-officedocument.drawingml.chart+xml"/>
  <Override PartName="/xl/charts/style314.xml" ContentType="application/vnd.ms-office.chartstyle+xml"/>
  <Override PartName="/xl/charts/colors314.xml" ContentType="application/vnd.ms-office.chartcolorstyle+xml"/>
  <Override PartName="/xl/charts/chart315.xml" ContentType="application/vnd.openxmlformats-officedocument.drawingml.chart+xml"/>
  <Override PartName="/xl/charts/style315.xml" ContentType="application/vnd.ms-office.chartstyle+xml"/>
  <Override PartName="/xl/charts/colors315.xml" ContentType="application/vnd.ms-office.chartcolorstyle+xml"/>
  <Override PartName="/xl/charts/chart316.xml" ContentType="application/vnd.openxmlformats-officedocument.drawingml.chart+xml"/>
  <Override PartName="/xl/charts/style316.xml" ContentType="application/vnd.ms-office.chartstyle+xml"/>
  <Override PartName="/xl/charts/colors316.xml" ContentType="application/vnd.ms-office.chartcolorstyle+xml"/>
  <Override PartName="/xl/charts/chart317.xml" ContentType="application/vnd.openxmlformats-officedocument.drawingml.chart+xml"/>
  <Override PartName="/xl/charts/style317.xml" ContentType="application/vnd.ms-office.chartstyle+xml"/>
  <Override PartName="/xl/charts/colors317.xml" ContentType="application/vnd.ms-office.chartcolorstyle+xml"/>
  <Override PartName="/xl/charts/chart318.xml" ContentType="application/vnd.openxmlformats-officedocument.drawingml.chart+xml"/>
  <Override PartName="/xl/charts/style318.xml" ContentType="application/vnd.ms-office.chartstyle+xml"/>
  <Override PartName="/xl/charts/colors318.xml" ContentType="application/vnd.ms-office.chartcolorstyle+xml"/>
  <Override PartName="/xl/charts/chart319.xml" ContentType="application/vnd.openxmlformats-officedocument.drawingml.chart+xml"/>
  <Override PartName="/xl/charts/style319.xml" ContentType="application/vnd.ms-office.chartstyle+xml"/>
  <Override PartName="/xl/charts/colors319.xml" ContentType="application/vnd.ms-office.chartcolorstyle+xml"/>
  <Override PartName="/xl/charts/chart320.xml" ContentType="application/vnd.openxmlformats-officedocument.drawingml.chart+xml"/>
  <Override PartName="/xl/charts/style320.xml" ContentType="application/vnd.ms-office.chartstyle+xml"/>
  <Override PartName="/xl/charts/colors320.xml" ContentType="application/vnd.ms-office.chartcolorstyle+xml"/>
  <Override PartName="/xl/charts/chart321.xml" ContentType="application/vnd.openxmlformats-officedocument.drawingml.chart+xml"/>
  <Override PartName="/xl/charts/style321.xml" ContentType="application/vnd.ms-office.chartstyle+xml"/>
  <Override PartName="/xl/charts/colors321.xml" ContentType="application/vnd.ms-office.chartcolorstyle+xml"/>
  <Override PartName="/xl/charts/chart322.xml" ContentType="application/vnd.openxmlformats-officedocument.drawingml.chart+xml"/>
  <Override PartName="/xl/charts/style322.xml" ContentType="application/vnd.ms-office.chartstyle+xml"/>
  <Override PartName="/xl/charts/colors322.xml" ContentType="application/vnd.ms-office.chartcolorstyle+xml"/>
  <Override PartName="/xl/charts/chart323.xml" ContentType="application/vnd.openxmlformats-officedocument.drawingml.chart+xml"/>
  <Override PartName="/xl/charts/style323.xml" ContentType="application/vnd.ms-office.chartstyle+xml"/>
  <Override PartName="/xl/charts/colors323.xml" ContentType="application/vnd.ms-office.chartcolorstyle+xml"/>
  <Override PartName="/xl/charts/chart324.xml" ContentType="application/vnd.openxmlformats-officedocument.drawingml.chart+xml"/>
  <Override PartName="/xl/charts/style324.xml" ContentType="application/vnd.ms-office.chartstyle+xml"/>
  <Override PartName="/xl/charts/colors324.xml" ContentType="application/vnd.ms-office.chartcolorstyle+xml"/>
  <Override PartName="/xl/charts/chart325.xml" ContentType="application/vnd.openxmlformats-officedocument.drawingml.chart+xml"/>
  <Override PartName="/xl/charts/style325.xml" ContentType="application/vnd.ms-office.chartstyle+xml"/>
  <Override PartName="/xl/charts/colors325.xml" ContentType="application/vnd.ms-office.chartcolorstyle+xml"/>
  <Override PartName="/xl/charts/chart326.xml" ContentType="application/vnd.openxmlformats-officedocument.drawingml.chart+xml"/>
  <Override PartName="/xl/charts/style326.xml" ContentType="application/vnd.ms-office.chartstyle+xml"/>
  <Override PartName="/xl/charts/colors326.xml" ContentType="application/vnd.ms-office.chartcolorstyle+xml"/>
  <Override PartName="/xl/charts/chart327.xml" ContentType="application/vnd.openxmlformats-officedocument.drawingml.chart+xml"/>
  <Override PartName="/xl/charts/style327.xml" ContentType="application/vnd.ms-office.chartstyle+xml"/>
  <Override PartName="/xl/charts/colors327.xml" ContentType="application/vnd.ms-office.chartcolorstyle+xml"/>
  <Override PartName="/xl/charts/chart328.xml" ContentType="application/vnd.openxmlformats-officedocument.drawingml.chart+xml"/>
  <Override PartName="/xl/charts/style328.xml" ContentType="application/vnd.ms-office.chartstyle+xml"/>
  <Override PartName="/xl/charts/colors328.xml" ContentType="application/vnd.ms-office.chartcolorstyle+xml"/>
  <Override PartName="/xl/charts/chart329.xml" ContentType="application/vnd.openxmlformats-officedocument.drawingml.chart+xml"/>
  <Override PartName="/xl/charts/style329.xml" ContentType="application/vnd.ms-office.chartstyle+xml"/>
  <Override PartName="/xl/charts/colors329.xml" ContentType="application/vnd.ms-office.chartcolorstyle+xml"/>
  <Override PartName="/xl/charts/chart330.xml" ContentType="application/vnd.openxmlformats-officedocument.drawingml.chart+xml"/>
  <Override PartName="/xl/charts/style330.xml" ContentType="application/vnd.ms-office.chartstyle+xml"/>
  <Override PartName="/xl/charts/colors330.xml" ContentType="application/vnd.ms-office.chartcolorstyle+xml"/>
  <Override PartName="/xl/charts/chart331.xml" ContentType="application/vnd.openxmlformats-officedocument.drawingml.chart+xml"/>
  <Override PartName="/xl/charts/style331.xml" ContentType="application/vnd.ms-office.chartstyle+xml"/>
  <Override PartName="/xl/charts/colors331.xml" ContentType="application/vnd.ms-office.chartcolorstyle+xml"/>
  <Override PartName="/xl/charts/chart332.xml" ContentType="application/vnd.openxmlformats-officedocument.drawingml.chart+xml"/>
  <Override PartName="/xl/charts/style332.xml" ContentType="application/vnd.ms-office.chartstyle+xml"/>
  <Override PartName="/xl/charts/colors332.xml" ContentType="application/vnd.ms-office.chartcolorstyle+xml"/>
  <Override PartName="/xl/charts/chart333.xml" ContentType="application/vnd.openxmlformats-officedocument.drawingml.chart+xml"/>
  <Override PartName="/xl/charts/style333.xml" ContentType="application/vnd.ms-office.chartstyle+xml"/>
  <Override PartName="/xl/charts/colors333.xml" ContentType="application/vnd.ms-office.chartcolorstyle+xml"/>
  <Override PartName="/xl/charts/chart334.xml" ContentType="application/vnd.openxmlformats-officedocument.drawingml.chart+xml"/>
  <Override PartName="/xl/charts/style334.xml" ContentType="application/vnd.ms-office.chartstyle+xml"/>
  <Override PartName="/xl/charts/colors334.xml" ContentType="application/vnd.ms-office.chartcolorstyle+xml"/>
  <Override PartName="/xl/charts/chart335.xml" ContentType="application/vnd.openxmlformats-officedocument.drawingml.chart+xml"/>
  <Override PartName="/xl/charts/style335.xml" ContentType="application/vnd.ms-office.chartstyle+xml"/>
  <Override PartName="/xl/charts/colors335.xml" ContentType="application/vnd.ms-office.chartcolorstyle+xml"/>
  <Override PartName="/xl/charts/chart336.xml" ContentType="application/vnd.openxmlformats-officedocument.drawingml.chart+xml"/>
  <Override PartName="/xl/charts/style336.xml" ContentType="application/vnd.ms-office.chartstyle+xml"/>
  <Override PartName="/xl/charts/colors336.xml" ContentType="application/vnd.ms-office.chartcolorstyle+xml"/>
  <Override PartName="/xl/drawings/drawing9.xml" ContentType="application/vnd.openxmlformats-officedocument.drawing+xml"/>
  <Override PartName="/xl/charts/chart337.xml" ContentType="application/vnd.openxmlformats-officedocument.drawingml.chart+xml"/>
  <Override PartName="/xl/charts/style337.xml" ContentType="application/vnd.ms-office.chartstyle+xml"/>
  <Override PartName="/xl/charts/colors337.xml" ContentType="application/vnd.ms-office.chartcolorstyle+xml"/>
  <Override PartName="/xl/charts/chart338.xml" ContentType="application/vnd.openxmlformats-officedocument.drawingml.chart+xml"/>
  <Override PartName="/xl/charts/style338.xml" ContentType="application/vnd.ms-office.chartstyle+xml"/>
  <Override PartName="/xl/charts/colors338.xml" ContentType="application/vnd.ms-office.chartcolorstyle+xml"/>
  <Override PartName="/xl/charts/chart339.xml" ContentType="application/vnd.openxmlformats-officedocument.drawingml.chart+xml"/>
  <Override PartName="/xl/charts/style339.xml" ContentType="application/vnd.ms-office.chartstyle+xml"/>
  <Override PartName="/xl/charts/colors339.xml" ContentType="application/vnd.ms-office.chartcolorstyle+xml"/>
  <Override PartName="/xl/charts/chart340.xml" ContentType="application/vnd.openxmlformats-officedocument.drawingml.chart+xml"/>
  <Override PartName="/xl/charts/style340.xml" ContentType="application/vnd.ms-office.chartstyle+xml"/>
  <Override PartName="/xl/charts/colors340.xml" ContentType="application/vnd.ms-office.chartcolorstyle+xml"/>
  <Override PartName="/xl/charts/chart341.xml" ContentType="application/vnd.openxmlformats-officedocument.drawingml.chart+xml"/>
  <Override PartName="/xl/charts/style341.xml" ContentType="application/vnd.ms-office.chartstyle+xml"/>
  <Override PartName="/xl/charts/colors341.xml" ContentType="application/vnd.ms-office.chartcolorstyle+xml"/>
  <Override PartName="/xl/charts/chart342.xml" ContentType="application/vnd.openxmlformats-officedocument.drawingml.chart+xml"/>
  <Override PartName="/xl/charts/style342.xml" ContentType="application/vnd.ms-office.chartstyle+xml"/>
  <Override PartName="/xl/charts/colors342.xml" ContentType="application/vnd.ms-office.chartcolorstyle+xml"/>
  <Override PartName="/xl/charts/chart343.xml" ContentType="application/vnd.openxmlformats-officedocument.drawingml.chart+xml"/>
  <Override PartName="/xl/charts/style343.xml" ContentType="application/vnd.ms-office.chartstyle+xml"/>
  <Override PartName="/xl/charts/colors343.xml" ContentType="application/vnd.ms-office.chartcolorstyle+xml"/>
  <Override PartName="/xl/charts/chart344.xml" ContentType="application/vnd.openxmlformats-officedocument.drawingml.chart+xml"/>
  <Override PartName="/xl/charts/style344.xml" ContentType="application/vnd.ms-office.chartstyle+xml"/>
  <Override PartName="/xl/charts/colors344.xml" ContentType="application/vnd.ms-office.chartcolorstyle+xml"/>
  <Override PartName="/xl/charts/chart345.xml" ContentType="application/vnd.openxmlformats-officedocument.drawingml.chart+xml"/>
  <Override PartName="/xl/charts/style345.xml" ContentType="application/vnd.ms-office.chartstyle+xml"/>
  <Override PartName="/xl/charts/colors345.xml" ContentType="application/vnd.ms-office.chartcolorstyle+xml"/>
  <Override PartName="/xl/charts/chart346.xml" ContentType="application/vnd.openxmlformats-officedocument.drawingml.chart+xml"/>
  <Override PartName="/xl/charts/style346.xml" ContentType="application/vnd.ms-office.chartstyle+xml"/>
  <Override PartName="/xl/charts/colors346.xml" ContentType="application/vnd.ms-office.chartcolorstyle+xml"/>
  <Override PartName="/xl/charts/chart347.xml" ContentType="application/vnd.openxmlformats-officedocument.drawingml.chart+xml"/>
  <Override PartName="/xl/charts/style347.xml" ContentType="application/vnd.ms-office.chartstyle+xml"/>
  <Override PartName="/xl/charts/colors347.xml" ContentType="application/vnd.ms-office.chartcolorstyle+xml"/>
  <Override PartName="/xl/charts/chart348.xml" ContentType="application/vnd.openxmlformats-officedocument.drawingml.chart+xml"/>
  <Override PartName="/xl/charts/style348.xml" ContentType="application/vnd.ms-office.chartstyle+xml"/>
  <Override PartName="/xl/charts/colors348.xml" ContentType="application/vnd.ms-office.chartcolorstyle+xml"/>
  <Override PartName="/xl/charts/chart349.xml" ContentType="application/vnd.openxmlformats-officedocument.drawingml.chart+xml"/>
  <Override PartName="/xl/charts/style349.xml" ContentType="application/vnd.ms-office.chartstyle+xml"/>
  <Override PartName="/xl/charts/colors349.xml" ContentType="application/vnd.ms-office.chartcolorstyle+xml"/>
  <Override PartName="/xl/charts/chart350.xml" ContentType="application/vnd.openxmlformats-officedocument.drawingml.chart+xml"/>
  <Override PartName="/xl/charts/style350.xml" ContentType="application/vnd.ms-office.chartstyle+xml"/>
  <Override PartName="/xl/charts/colors350.xml" ContentType="application/vnd.ms-office.chartcolorstyle+xml"/>
  <Override PartName="/xl/charts/chart351.xml" ContentType="application/vnd.openxmlformats-officedocument.drawingml.chart+xml"/>
  <Override PartName="/xl/charts/style351.xml" ContentType="application/vnd.ms-office.chartstyle+xml"/>
  <Override PartName="/xl/charts/colors351.xml" ContentType="application/vnd.ms-office.chartcolorstyle+xml"/>
  <Override PartName="/xl/charts/chart352.xml" ContentType="application/vnd.openxmlformats-officedocument.drawingml.chart+xml"/>
  <Override PartName="/xl/charts/style352.xml" ContentType="application/vnd.ms-office.chartstyle+xml"/>
  <Override PartName="/xl/charts/colors352.xml" ContentType="application/vnd.ms-office.chartcolorstyle+xml"/>
  <Override PartName="/xl/charts/chart353.xml" ContentType="application/vnd.openxmlformats-officedocument.drawingml.chart+xml"/>
  <Override PartName="/xl/charts/style353.xml" ContentType="application/vnd.ms-office.chartstyle+xml"/>
  <Override PartName="/xl/charts/colors353.xml" ContentType="application/vnd.ms-office.chartcolorstyle+xml"/>
  <Override PartName="/xl/charts/chart354.xml" ContentType="application/vnd.openxmlformats-officedocument.drawingml.chart+xml"/>
  <Override PartName="/xl/charts/style354.xml" ContentType="application/vnd.ms-office.chartstyle+xml"/>
  <Override PartName="/xl/charts/colors354.xml" ContentType="application/vnd.ms-office.chartcolorstyle+xml"/>
  <Override PartName="/xl/charts/chart355.xml" ContentType="application/vnd.openxmlformats-officedocument.drawingml.chart+xml"/>
  <Override PartName="/xl/charts/style355.xml" ContentType="application/vnd.ms-office.chartstyle+xml"/>
  <Override PartName="/xl/charts/colors355.xml" ContentType="application/vnd.ms-office.chartcolorstyle+xml"/>
  <Override PartName="/xl/charts/chart356.xml" ContentType="application/vnd.openxmlformats-officedocument.drawingml.chart+xml"/>
  <Override PartName="/xl/charts/style356.xml" ContentType="application/vnd.ms-office.chartstyle+xml"/>
  <Override PartName="/xl/charts/colors356.xml" ContentType="application/vnd.ms-office.chartcolorstyle+xml"/>
  <Override PartName="/xl/charts/chart357.xml" ContentType="application/vnd.openxmlformats-officedocument.drawingml.chart+xml"/>
  <Override PartName="/xl/charts/style357.xml" ContentType="application/vnd.ms-office.chartstyle+xml"/>
  <Override PartName="/xl/charts/colors357.xml" ContentType="application/vnd.ms-office.chartcolorstyle+xml"/>
  <Override PartName="/xl/charts/chart358.xml" ContentType="application/vnd.openxmlformats-officedocument.drawingml.chart+xml"/>
  <Override PartName="/xl/charts/style358.xml" ContentType="application/vnd.ms-office.chartstyle+xml"/>
  <Override PartName="/xl/charts/colors358.xml" ContentType="application/vnd.ms-office.chartcolorstyle+xml"/>
  <Override PartName="/xl/charts/chart359.xml" ContentType="application/vnd.openxmlformats-officedocument.drawingml.chart+xml"/>
  <Override PartName="/xl/charts/style359.xml" ContentType="application/vnd.ms-office.chartstyle+xml"/>
  <Override PartName="/xl/charts/colors359.xml" ContentType="application/vnd.ms-office.chartcolorstyle+xml"/>
  <Override PartName="/xl/charts/chart360.xml" ContentType="application/vnd.openxmlformats-officedocument.drawingml.chart+xml"/>
  <Override PartName="/xl/charts/style360.xml" ContentType="application/vnd.ms-office.chartstyle+xml"/>
  <Override PartName="/xl/charts/colors360.xml" ContentType="application/vnd.ms-office.chartcolorstyle+xml"/>
  <Override PartName="/xl/charts/chart361.xml" ContentType="application/vnd.openxmlformats-officedocument.drawingml.chart+xml"/>
  <Override PartName="/xl/charts/style361.xml" ContentType="application/vnd.ms-office.chartstyle+xml"/>
  <Override PartName="/xl/charts/colors361.xml" ContentType="application/vnd.ms-office.chartcolorstyle+xml"/>
  <Override PartName="/xl/charts/chart362.xml" ContentType="application/vnd.openxmlformats-officedocument.drawingml.chart+xml"/>
  <Override PartName="/xl/charts/style362.xml" ContentType="application/vnd.ms-office.chartstyle+xml"/>
  <Override PartName="/xl/charts/colors362.xml" ContentType="application/vnd.ms-office.chartcolorstyle+xml"/>
  <Override PartName="/xl/charts/chart363.xml" ContentType="application/vnd.openxmlformats-officedocument.drawingml.chart+xml"/>
  <Override PartName="/xl/charts/style363.xml" ContentType="application/vnd.ms-office.chartstyle+xml"/>
  <Override PartName="/xl/charts/colors363.xml" ContentType="application/vnd.ms-office.chartcolorstyle+xml"/>
  <Override PartName="/xl/charts/chart364.xml" ContentType="application/vnd.openxmlformats-officedocument.drawingml.chart+xml"/>
  <Override PartName="/xl/charts/style364.xml" ContentType="application/vnd.ms-office.chartstyle+xml"/>
  <Override PartName="/xl/charts/colors364.xml" ContentType="application/vnd.ms-office.chartcolorstyle+xml"/>
  <Override PartName="/xl/charts/chart365.xml" ContentType="application/vnd.openxmlformats-officedocument.drawingml.chart+xml"/>
  <Override PartName="/xl/charts/style365.xml" ContentType="application/vnd.ms-office.chartstyle+xml"/>
  <Override PartName="/xl/charts/colors365.xml" ContentType="application/vnd.ms-office.chartcolorstyle+xml"/>
  <Override PartName="/xl/charts/chart366.xml" ContentType="application/vnd.openxmlformats-officedocument.drawingml.chart+xml"/>
  <Override PartName="/xl/charts/style366.xml" ContentType="application/vnd.ms-office.chartstyle+xml"/>
  <Override PartName="/xl/charts/colors366.xml" ContentType="application/vnd.ms-office.chartcolorstyle+xml"/>
  <Override PartName="/xl/charts/chart367.xml" ContentType="application/vnd.openxmlformats-officedocument.drawingml.chart+xml"/>
  <Override PartName="/xl/charts/style367.xml" ContentType="application/vnd.ms-office.chartstyle+xml"/>
  <Override PartName="/xl/charts/colors367.xml" ContentType="application/vnd.ms-office.chartcolorstyle+xml"/>
  <Override PartName="/xl/charts/chart368.xml" ContentType="application/vnd.openxmlformats-officedocument.drawingml.chart+xml"/>
  <Override PartName="/xl/charts/style368.xml" ContentType="application/vnd.ms-office.chartstyle+xml"/>
  <Override PartName="/xl/charts/colors368.xml" ContentType="application/vnd.ms-office.chartcolorstyle+xml"/>
  <Override PartName="/xl/charts/chart369.xml" ContentType="application/vnd.openxmlformats-officedocument.drawingml.chart+xml"/>
  <Override PartName="/xl/charts/style369.xml" ContentType="application/vnd.ms-office.chartstyle+xml"/>
  <Override PartName="/xl/charts/colors369.xml" ContentType="application/vnd.ms-office.chartcolorstyle+xml"/>
  <Override PartName="/xl/charts/chart370.xml" ContentType="application/vnd.openxmlformats-officedocument.drawingml.chart+xml"/>
  <Override PartName="/xl/charts/style370.xml" ContentType="application/vnd.ms-office.chartstyle+xml"/>
  <Override PartName="/xl/charts/colors370.xml" ContentType="application/vnd.ms-office.chartcolorstyle+xml"/>
  <Override PartName="/xl/charts/chart371.xml" ContentType="application/vnd.openxmlformats-officedocument.drawingml.chart+xml"/>
  <Override PartName="/xl/charts/style371.xml" ContentType="application/vnd.ms-office.chartstyle+xml"/>
  <Override PartName="/xl/charts/colors371.xml" ContentType="application/vnd.ms-office.chartcolorstyle+xml"/>
  <Override PartName="/xl/charts/chart372.xml" ContentType="application/vnd.openxmlformats-officedocument.drawingml.chart+xml"/>
  <Override PartName="/xl/charts/style372.xml" ContentType="application/vnd.ms-office.chartstyle+xml"/>
  <Override PartName="/xl/charts/colors372.xml" ContentType="application/vnd.ms-office.chartcolorstyle+xml"/>
  <Override PartName="/xl/charts/chart373.xml" ContentType="application/vnd.openxmlformats-officedocument.drawingml.chart+xml"/>
  <Override PartName="/xl/charts/style373.xml" ContentType="application/vnd.ms-office.chartstyle+xml"/>
  <Override PartName="/xl/charts/colors373.xml" ContentType="application/vnd.ms-office.chartcolorstyle+xml"/>
  <Override PartName="/xl/charts/chart374.xml" ContentType="application/vnd.openxmlformats-officedocument.drawingml.chart+xml"/>
  <Override PartName="/xl/charts/style374.xml" ContentType="application/vnd.ms-office.chartstyle+xml"/>
  <Override PartName="/xl/charts/colors374.xml" ContentType="application/vnd.ms-office.chartcolorstyle+xml"/>
  <Override PartName="/xl/charts/chart375.xml" ContentType="application/vnd.openxmlformats-officedocument.drawingml.chart+xml"/>
  <Override PartName="/xl/charts/style375.xml" ContentType="application/vnd.ms-office.chartstyle+xml"/>
  <Override PartName="/xl/charts/colors375.xml" ContentType="application/vnd.ms-office.chartcolorstyle+xml"/>
  <Override PartName="/xl/charts/chart376.xml" ContentType="application/vnd.openxmlformats-officedocument.drawingml.chart+xml"/>
  <Override PartName="/xl/charts/style376.xml" ContentType="application/vnd.ms-office.chartstyle+xml"/>
  <Override PartName="/xl/charts/colors376.xml" ContentType="application/vnd.ms-office.chartcolorstyle+xml"/>
  <Override PartName="/xl/charts/chart377.xml" ContentType="application/vnd.openxmlformats-officedocument.drawingml.chart+xml"/>
  <Override PartName="/xl/charts/style377.xml" ContentType="application/vnd.ms-office.chartstyle+xml"/>
  <Override PartName="/xl/charts/colors377.xml" ContentType="application/vnd.ms-office.chartcolorstyle+xml"/>
  <Override PartName="/xl/charts/chart378.xml" ContentType="application/vnd.openxmlformats-officedocument.drawingml.chart+xml"/>
  <Override PartName="/xl/charts/style378.xml" ContentType="application/vnd.ms-office.chartstyle+xml"/>
  <Override PartName="/xl/charts/colors378.xml" ContentType="application/vnd.ms-office.chartcolorstyle+xml"/>
  <Override PartName="/xl/drawings/drawing10.xml" ContentType="application/vnd.openxmlformats-officedocument.drawing+xml"/>
  <Override PartName="/xl/charts/chart379.xml" ContentType="application/vnd.openxmlformats-officedocument.drawingml.chart+xml"/>
  <Override PartName="/xl/charts/style379.xml" ContentType="application/vnd.ms-office.chartstyle+xml"/>
  <Override PartName="/xl/charts/colors379.xml" ContentType="application/vnd.ms-office.chartcolorstyle+xml"/>
  <Override PartName="/xl/charts/chart380.xml" ContentType="application/vnd.openxmlformats-officedocument.drawingml.chart+xml"/>
  <Override PartName="/xl/charts/style380.xml" ContentType="application/vnd.ms-office.chartstyle+xml"/>
  <Override PartName="/xl/charts/colors380.xml" ContentType="application/vnd.ms-office.chartcolorstyle+xml"/>
  <Override PartName="/xl/charts/chart381.xml" ContentType="application/vnd.openxmlformats-officedocument.drawingml.chart+xml"/>
  <Override PartName="/xl/charts/style381.xml" ContentType="application/vnd.ms-office.chartstyle+xml"/>
  <Override PartName="/xl/charts/colors381.xml" ContentType="application/vnd.ms-office.chartcolorstyle+xml"/>
  <Override PartName="/xl/charts/chart382.xml" ContentType="application/vnd.openxmlformats-officedocument.drawingml.chart+xml"/>
  <Override PartName="/xl/charts/style382.xml" ContentType="application/vnd.ms-office.chartstyle+xml"/>
  <Override PartName="/xl/charts/colors382.xml" ContentType="application/vnd.ms-office.chartcolorstyle+xml"/>
  <Override PartName="/xl/charts/chart383.xml" ContentType="application/vnd.openxmlformats-officedocument.drawingml.chart+xml"/>
  <Override PartName="/xl/charts/style383.xml" ContentType="application/vnd.ms-office.chartstyle+xml"/>
  <Override PartName="/xl/charts/colors383.xml" ContentType="application/vnd.ms-office.chartcolorstyle+xml"/>
  <Override PartName="/xl/charts/chart384.xml" ContentType="application/vnd.openxmlformats-officedocument.drawingml.chart+xml"/>
  <Override PartName="/xl/charts/style384.xml" ContentType="application/vnd.ms-office.chartstyle+xml"/>
  <Override PartName="/xl/charts/colors384.xml" ContentType="application/vnd.ms-office.chartcolorstyle+xml"/>
  <Override PartName="/xl/charts/chart385.xml" ContentType="application/vnd.openxmlformats-officedocument.drawingml.chart+xml"/>
  <Override PartName="/xl/charts/style385.xml" ContentType="application/vnd.ms-office.chartstyle+xml"/>
  <Override PartName="/xl/charts/colors385.xml" ContentType="application/vnd.ms-office.chartcolorstyle+xml"/>
  <Override PartName="/xl/charts/chart386.xml" ContentType="application/vnd.openxmlformats-officedocument.drawingml.chart+xml"/>
  <Override PartName="/xl/charts/style386.xml" ContentType="application/vnd.ms-office.chartstyle+xml"/>
  <Override PartName="/xl/charts/colors386.xml" ContentType="application/vnd.ms-office.chartcolorstyle+xml"/>
  <Override PartName="/xl/charts/chart387.xml" ContentType="application/vnd.openxmlformats-officedocument.drawingml.chart+xml"/>
  <Override PartName="/xl/charts/style387.xml" ContentType="application/vnd.ms-office.chartstyle+xml"/>
  <Override PartName="/xl/charts/colors387.xml" ContentType="application/vnd.ms-office.chartcolorstyle+xml"/>
  <Override PartName="/xl/charts/chart388.xml" ContentType="application/vnd.openxmlformats-officedocument.drawingml.chart+xml"/>
  <Override PartName="/xl/charts/style388.xml" ContentType="application/vnd.ms-office.chartstyle+xml"/>
  <Override PartName="/xl/charts/colors388.xml" ContentType="application/vnd.ms-office.chartcolorstyle+xml"/>
  <Override PartName="/xl/charts/chart389.xml" ContentType="application/vnd.openxmlformats-officedocument.drawingml.chart+xml"/>
  <Override PartName="/xl/charts/style389.xml" ContentType="application/vnd.ms-office.chartstyle+xml"/>
  <Override PartName="/xl/charts/colors389.xml" ContentType="application/vnd.ms-office.chartcolorstyle+xml"/>
  <Override PartName="/xl/charts/chart390.xml" ContentType="application/vnd.openxmlformats-officedocument.drawingml.chart+xml"/>
  <Override PartName="/xl/charts/style390.xml" ContentType="application/vnd.ms-office.chartstyle+xml"/>
  <Override PartName="/xl/charts/colors390.xml" ContentType="application/vnd.ms-office.chartcolorstyle+xml"/>
  <Override PartName="/xl/charts/chart391.xml" ContentType="application/vnd.openxmlformats-officedocument.drawingml.chart+xml"/>
  <Override PartName="/xl/charts/style391.xml" ContentType="application/vnd.ms-office.chartstyle+xml"/>
  <Override PartName="/xl/charts/colors391.xml" ContentType="application/vnd.ms-office.chartcolorstyle+xml"/>
  <Override PartName="/xl/charts/chart392.xml" ContentType="application/vnd.openxmlformats-officedocument.drawingml.chart+xml"/>
  <Override PartName="/xl/charts/style392.xml" ContentType="application/vnd.ms-office.chartstyle+xml"/>
  <Override PartName="/xl/charts/colors392.xml" ContentType="application/vnd.ms-office.chartcolorstyle+xml"/>
  <Override PartName="/xl/charts/chart393.xml" ContentType="application/vnd.openxmlformats-officedocument.drawingml.chart+xml"/>
  <Override PartName="/xl/charts/style393.xml" ContentType="application/vnd.ms-office.chartstyle+xml"/>
  <Override PartName="/xl/charts/colors393.xml" ContentType="application/vnd.ms-office.chartcolorstyle+xml"/>
  <Override PartName="/xl/charts/chart394.xml" ContentType="application/vnd.openxmlformats-officedocument.drawingml.chart+xml"/>
  <Override PartName="/xl/charts/style394.xml" ContentType="application/vnd.ms-office.chartstyle+xml"/>
  <Override PartName="/xl/charts/colors394.xml" ContentType="application/vnd.ms-office.chartcolorstyle+xml"/>
  <Override PartName="/xl/charts/chart395.xml" ContentType="application/vnd.openxmlformats-officedocument.drawingml.chart+xml"/>
  <Override PartName="/xl/charts/style395.xml" ContentType="application/vnd.ms-office.chartstyle+xml"/>
  <Override PartName="/xl/charts/colors395.xml" ContentType="application/vnd.ms-office.chartcolorstyle+xml"/>
  <Override PartName="/xl/charts/chart396.xml" ContentType="application/vnd.openxmlformats-officedocument.drawingml.chart+xml"/>
  <Override PartName="/xl/charts/style396.xml" ContentType="application/vnd.ms-office.chartstyle+xml"/>
  <Override PartName="/xl/charts/colors396.xml" ContentType="application/vnd.ms-office.chartcolorstyle+xml"/>
  <Override PartName="/xl/charts/chart397.xml" ContentType="application/vnd.openxmlformats-officedocument.drawingml.chart+xml"/>
  <Override PartName="/xl/charts/style397.xml" ContentType="application/vnd.ms-office.chartstyle+xml"/>
  <Override PartName="/xl/charts/colors397.xml" ContentType="application/vnd.ms-office.chartcolorstyle+xml"/>
  <Override PartName="/xl/charts/chart398.xml" ContentType="application/vnd.openxmlformats-officedocument.drawingml.chart+xml"/>
  <Override PartName="/xl/charts/style398.xml" ContentType="application/vnd.ms-office.chartstyle+xml"/>
  <Override PartName="/xl/charts/colors398.xml" ContentType="application/vnd.ms-office.chartcolorstyle+xml"/>
  <Override PartName="/xl/charts/chart399.xml" ContentType="application/vnd.openxmlformats-officedocument.drawingml.chart+xml"/>
  <Override PartName="/xl/charts/style399.xml" ContentType="application/vnd.ms-office.chartstyle+xml"/>
  <Override PartName="/xl/charts/colors399.xml" ContentType="application/vnd.ms-office.chartcolorstyle+xml"/>
  <Override PartName="/xl/charts/chart400.xml" ContentType="application/vnd.openxmlformats-officedocument.drawingml.chart+xml"/>
  <Override PartName="/xl/charts/style400.xml" ContentType="application/vnd.ms-office.chartstyle+xml"/>
  <Override PartName="/xl/charts/colors400.xml" ContentType="application/vnd.ms-office.chartcolorstyle+xml"/>
  <Override PartName="/xl/charts/chart401.xml" ContentType="application/vnd.openxmlformats-officedocument.drawingml.chart+xml"/>
  <Override PartName="/xl/charts/style401.xml" ContentType="application/vnd.ms-office.chartstyle+xml"/>
  <Override PartName="/xl/charts/colors401.xml" ContentType="application/vnd.ms-office.chartcolorstyle+xml"/>
  <Override PartName="/xl/charts/chart402.xml" ContentType="application/vnd.openxmlformats-officedocument.drawingml.chart+xml"/>
  <Override PartName="/xl/charts/style402.xml" ContentType="application/vnd.ms-office.chartstyle+xml"/>
  <Override PartName="/xl/charts/colors402.xml" ContentType="application/vnd.ms-office.chartcolorstyle+xml"/>
  <Override PartName="/xl/charts/chart403.xml" ContentType="application/vnd.openxmlformats-officedocument.drawingml.chart+xml"/>
  <Override PartName="/xl/charts/style403.xml" ContentType="application/vnd.ms-office.chartstyle+xml"/>
  <Override PartName="/xl/charts/colors403.xml" ContentType="application/vnd.ms-office.chartcolorstyle+xml"/>
  <Override PartName="/xl/charts/chart404.xml" ContentType="application/vnd.openxmlformats-officedocument.drawingml.chart+xml"/>
  <Override PartName="/xl/charts/style404.xml" ContentType="application/vnd.ms-office.chartstyle+xml"/>
  <Override PartName="/xl/charts/colors404.xml" ContentType="application/vnd.ms-office.chartcolorstyle+xml"/>
  <Override PartName="/xl/charts/chart405.xml" ContentType="application/vnd.openxmlformats-officedocument.drawingml.chart+xml"/>
  <Override PartName="/xl/charts/style405.xml" ContentType="application/vnd.ms-office.chartstyle+xml"/>
  <Override PartName="/xl/charts/colors405.xml" ContentType="application/vnd.ms-office.chartcolorstyle+xml"/>
  <Override PartName="/xl/charts/chart406.xml" ContentType="application/vnd.openxmlformats-officedocument.drawingml.chart+xml"/>
  <Override PartName="/xl/charts/style406.xml" ContentType="application/vnd.ms-office.chartstyle+xml"/>
  <Override PartName="/xl/charts/colors406.xml" ContentType="application/vnd.ms-office.chartcolorstyle+xml"/>
  <Override PartName="/xl/charts/chart407.xml" ContentType="application/vnd.openxmlformats-officedocument.drawingml.chart+xml"/>
  <Override PartName="/xl/charts/style407.xml" ContentType="application/vnd.ms-office.chartstyle+xml"/>
  <Override PartName="/xl/charts/colors407.xml" ContentType="application/vnd.ms-office.chartcolorstyle+xml"/>
  <Override PartName="/xl/charts/chart408.xml" ContentType="application/vnd.openxmlformats-officedocument.drawingml.chart+xml"/>
  <Override PartName="/xl/charts/style408.xml" ContentType="application/vnd.ms-office.chartstyle+xml"/>
  <Override PartName="/xl/charts/colors408.xml" ContentType="application/vnd.ms-office.chartcolorstyle+xml"/>
  <Override PartName="/xl/charts/chart409.xml" ContentType="application/vnd.openxmlformats-officedocument.drawingml.chart+xml"/>
  <Override PartName="/xl/charts/style409.xml" ContentType="application/vnd.ms-office.chartstyle+xml"/>
  <Override PartName="/xl/charts/colors409.xml" ContentType="application/vnd.ms-office.chartcolorstyle+xml"/>
  <Override PartName="/xl/charts/chart410.xml" ContentType="application/vnd.openxmlformats-officedocument.drawingml.chart+xml"/>
  <Override PartName="/xl/charts/style410.xml" ContentType="application/vnd.ms-office.chartstyle+xml"/>
  <Override PartName="/xl/charts/colors410.xml" ContentType="application/vnd.ms-office.chartcolorstyle+xml"/>
  <Override PartName="/xl/charts/chart411.xml" ContentType="application/vnd.openxmlformats-officedocument.drawingml.chart+xml"/>
  <Override PartName="/xl/charts/style411.xml" ContentType="application/vnd.ms-office.chartstyle+xml"/>
  <Override PartName="/xl/charts/colors411.xml" ContentType="application/vnd.ms-office.chartcolorstyle+xml"/>
  <Override PartName="/xl/charts/chart412.xml" ContentType="application/vnd.openxmlformats-officedocument.drawingml.chart+xml"/>
  <Override PartName="/xl/charts/style412.xml" ContentType="application/vnd.ms-office.chartstyle+xml"/>
  <Override PartName="/xl/charts/colors412.xml" ContentType="application/vnd.ms-office.chartcolorstyle+xml"/>
  <Override PartName="/xl/charts/chart413.xml" ContentType="application/vnd.openxmlformats-officedocument.drawingml.chart+xml"/>
  <Override PartName="/xl/charts/style413.xml" ContentType="application/vnd.ms-office.chartstyle+xml"/>
  <Override PartName="/xl/charts/colors413.xml" ContentType="application/vnd.ms-office.chartcolorstyle+xml"/>
  <Override PartName="/xl/charts/chart414.xml" ContentType="application/vnd.openxmlformats-officedocument.drawingml.chart+xml"/>
  <Override PartName="/xl/charts/style414.xml" ContentType="application/vnd.ms-office.chartstyle+xml"/>
  <Override PartName="/xl/charts/colors414.xml" ContentType="application/vnd.ms-office.chartcolorstyle+xml"/>
  <Override PartName="/xl/charts/chart415.xml" ContentType="application/vnd.openxmlformats-officedocument.drawingml.chart+xml"/>
  <Override PartName="/xl/charts/style415.xml" ContentType="application/vnd.ms-office.chartstyle+xml"/>
  <Override PartName="/xl/charts/colors415.xml" ContentType="application/vnd.ms-office.chartcolorstyle+xml"/>
  <Override PartName="/xl/charts/chart416.xml" ContentType="application/vnd.openxmlformats-officedocument.drawingml.chart+xml"/>
  <Override PartName="/xl/charts/style416.xml" ContentType="application/vnd.ms-office.chartstyle+xml"/>
  <Override PartName="/xl/charts/colors416.xml" ContentType="application/vnd.ms-office.chartcolorstyle+xml"/>
  <Override PartName="/xl/charts/chart417.xml" ContentType="application/vnd.openxmlformats-officedocument.drawingml.chart+xml"/>
  <Override PartName="/xl/charts/style417.xml" ContentType="application/vnd.ms-office.chartstyle+xml"/>
  <Override PartName="/xl/charts/colors417.xml" ContentType="application/vnd.ms-office.chartcolorstyle+xml"/>
  <Override PartName="/xl/charts/chart418.xml" ContentType="application/vnd.openxmlformats-officedocument.drawingml.chart+xml"/>
  <Override PartName="/xl/charts/style418.xml" ContentType="application/vnd.ms-office.chartstyle+xml"/>
  <Override PartName="/xl/charts/colors418.xml" ContentType="application/vnd.ms-office.chartcolorstyle+xml"/>
  <Override PartName="/xl/charts/chart419.xml" ContentType="application/vnd.openxmlformats-officedocument.drawingml.chart+xml"/>
  <Override PartName="/xl/charts/style419.xml" ContentType="application/vnd.ms-office.chartstyle+xml"/>
  <Override PartName="/xl/charts/colors419.xml" ContentType="application/vnd.ms-office.chartcolorstyle+xml"/>
  <Override PartName="/xl/charts/chart420.xml" ContentType="application/vnd.openxmlformats-officedocument.drawingml.chart+xml"/>
  <Override PartName="/xl/charts/style420.xml" ContentType="application/vnd.ms-office.chartstyle+xml"/>
  <Override PartName="/xl/charts/colors420.xml" ContentType="application/vnd.ms-office.chartcolorstyle+xml"/>
  <Override PartName="/xl/drawings/drawing11.xml" ContentType="application/vnd.openxmlformats-officedocument.drawing+xml"/>
  <Override PartName="/xl/charts/chart421.xml" ContentType="application/vnd.openxmlformats-officedocument.drawingml.chart+xml"/>
  <Override PartName="/xl/charts/style421.xml" ContentType="application/vnd.ms-office.chartstyle+xml"/>
  <Override PartName="/xl/charts/colors421.xml" ContentType="application/vnd.ms-office.chartcolorstyle+xml"/>
  <Override PartName="/xl/charts/chart422.xml" ContentType="application/vnd.openxmlformats-officedocument.drawingml.chart+xml"/>
  <Override PartName="/xl/charts/style422.xml" ContentType="application/vnd.ms-office.chartstyle+xml"/>
  <Override PartName="/xl/charts/colors422.xml" ContentType="application/vnd.ms-office.chartcolorstyle+xml"/>
  <Override PartName="/xl/charts/chart423.xml" ContentType="application/vnd.openxmlformats-officedocument.drawingml.chart+xml"/>
  <Override PartName="/xl/charts/style423.xml" ContentType="application/vnd.ms-office.chartstyle+xml"/>
  <Override PartName="/xl/charts/colors423.xml" ContentType="application/vnd.ms-office.chartcolorstyle+xml"/>
  <Override PartName="/xl/charts/chart424.xml" ContentType="application/vnd.openxmlformats-officedocument.drawingml.chart+xml"/>
  <Override PartName="/xl/charts/style424.xml" ContentType="application/vnd.ms-office.chartstyle+xml"/>
  <Override PartName="/xl/charts/colors424.xml" ContentType="application/vnd.ms-office.chartcolorstyle+xml"/>
  <Override PartName="/xl/charts/chart425.xml" ContentType="application/vnd.openxmlformats-officedocument.drawingml.chart+xml"/>
  <Override PartName="/xl/charts/style425.xml" ContentType="application/vnd.ms-office.chartstyle+xml"/>
  <Override PartName="/xl/charts/colors425.xml" ContentType="application/vnd.ms-office.chartcolorstyle+xml"/>
  <Override PartName="/xl/charts/chart426.xml" ContentType="application/vnd.openxmlformats-officedocument.drawingml.chart+xml"/>
  <Override PartName="/xl/charts/style426.xml" ContentType="application/vnd.ms-office.chartstyle+xml"/>
  <Override PartName="/xl/charts/colors426.xml" ContentType="application/vnd.ms-office.chartcolorstyle+xml"/>
  <Override PartName="/xl/charts/chart427.xml" ContentType="application/vnd.openxmlformats-officedocument.drawingml.chart+xml"/>
  <Override PartName="/xl/charts/style427.xml" ContentType="application/vnd.ms-office.chartstyle+xml"/>
  <Override PartName="/xl/charts/colors427.xml" ContentType="application/vnd.ms-office.chartcolorstyle+xml"/>
  <Override PartName="/xl/charts/chart428.xml" ContentType="application/vnd.openxmlformats-officedocument.drawingml.chart+xml"/>
  <Override PartName="/xl/charts/style428.xml" ContentType="application/vnd.ms-office.chartstyle+xml"/>
  <Override PartName="/xl/charts/colors428.xml" ContentType="application/vnd.ms-office.chartcolorstyle+xml"/>
  <Override PartName="/xl/charts/chart429.xml" ContentType="application/vnd.openxmlformats-officedocument.drawingml.chart+xml"/>
  <Override PartName="/xl/charts/style429.xml" ContentType="application/vnd.ms-office.chartstyle+xml"/>
  <Override PartName="/xl/charts/colors429.xml" ContentType="application/vnd.ms-office.chartcolorstyle+xml"/>
  <Override PartName="/xl/charts/chart430.xml" ContentType="application/vnd.openxmlformats-officedocument.drawingml.chart+xml"/>
  <Override PartName="/xl/charts/style430.xml" ContentType="application/vnd.ms-office.chartstyle+xml"/>
  <Override PartName="/xl/charts/colors430.xml" ContentType="application/vnd.ms-office.chartcolorstyle+xml"/>
  <Override PartName="/xl/charts/chart431.xml" ContentType="application/vnd.openxmlformats-officedocument.drawingml.chart+xml"/>
  <Override PartName="/xl/charts/style431.xml" ContentType="application/vnd.ms-office.chartstyle+xml"/>
  <Override PartName="/xl/charts/colors431.xml" ContentType="application/vnd.ms-office.chartcolorstyle+xml"/>
  <Override PartName="/xl/charts/chart432.xml" ContentType="application/vnd.openxmlformats-officedocument.drawingml.chart+xml"/>
  <Override PartName="/xl/charts/style432.xml" ContentType="application/vnd.ms-office.chartstyle+xml"/>
  <Override PartName="/xl/charts/colors432.xml" ContentType="application/vnd.ms-office.chartcolorstyle+xml"/>
  <Override PartName="/xl/charts/chart433.xml" ContentType="application/vnd.openxmlformats-officedocument.drawingml.chart+xml"/>
  <Override PartName="/xl/charts/style433.xml" ContentType="application/vnd.ms-office.chartstyle+xml"/>
  <Override PartName="/xl/charts/colors433.xml" ContentType="application/vnd.ms-office.chartcolorstyle+xml"/>
  <Override PartName="/xl/charts/chart434.xml" ContentType="application/vnd.openxmlformats-officedocument.drawingml.chart+xml"/>
  <Override PartName="/xl/charts/style434.xml" ContentType="application/vnd.ms-office.chartstyle+xml"/>
  <Override PartName="/xl/charts/colors434.xml" ContentType="application/vnd.ms-office.chartcolorstyle+xml"/>
  <Override PartName="/xl/charts/chart435.xml" ContentType="application/vnd.openxmlformats-officedocument.drawingml.chart+xml"/>
  <Override PartName="/xl/charts/style435.xml" ContentType="application/vnd.ms-office.chartstyle+xml"/>
  <Override PartName="/xl/charts/colors435.xml" ContentType="application/vnd.ms-office.chartcolorstyle+xml"/>
  <Override PartName="/xl/charts/chart436.xml" ContentType="application/vnd.openxmlformats-officedocument.drawingml.chart+xml"/>
  <Override PartName="/xl/charts/style436.xml" ContentType="application/vnd.ms-office.chartstyle+xml"/>
  <Override PartName="/xl/charts/colors436.xml" ContentType="application/vnd.ms-office.chartcolorstyle+xml"/>
  <Override PartName="/xl/charts/chart437.xml" ContentType="application/vnd.openxmlformats-officedocument.drawingml.chart+xml"/>
  <Override PartName="/xl/charts/style437.xml" ContentType="application/vnd.ms-office.chartstyle+xml"/>
  <Override PartName="/xl/charts/colors437.xml" ContentType="application/vnd.ms-office.chartcolorstyle+xml"/>
  <Override PartName="/xl/charts/chart438.xml" ContentType="application/vnd.openxmlformats-officedocument.drawingml.chart+xml"/>
  <Override PartName="/xl/charts/style438.xml" ContentType="application/vnd.ms-office.chartstyle+xml"/>
  <Override PartName="/xl/charts/colors438.xml" ContentType="application/vnd.ms-office.chartcolorstyle+xml"/>
  <Override PartName="/xl/charts/chart439.xml" ContentType="application/vnd.openxmlformats-officedocument.drawingml.chart+xml"/>
  <Override PartName="/xl/charts/style439.xml" ContentType="application/vnd.ms-office.chartstyle+xml"/>
  <Override PartName="/xl/charts/colors439.xml" ContentType="application/vnd.ms-office.chartcolorstyle+xml"/>
  <Override PartName="/xl/charts/chart440.xml" ContentType="application/vnd.openxmlformats-officedocument.drawingml.chart+xml"/>
  <Override PartName="/xl/charts/style440.xml" ContentType="application/vnd.ms-office.chartstyle+xml"/>
  <Override PartName="/xl/charts/colors440.xml" ContentType="application/vnd.ms-office.chartcolorstyle+xml"/>
  <Override PartName="/xl/charts/chart441.xml" ContentType="application/vnd.openxmlformats-officedocument.drawingml.chart+xml"/>
  <Override PartName="/xl/charts/style441.xml" ContentType="application/vnd.ms-office.chartstyle+xml"/>
  <Override PartName="/xl/charts/colors441.xml" ContentType="application/vnd.ms-office.chartcolorstyle+xml"/>
  <Override PartName="/xl/charts/chart442.xml" ContentType="application/vnd.openxmlformats-officedocument.drawingml.chart+xml"/>
  <Override PartName="/xl/charts/style442.xml" ContentType="application/vnd.ms-office.chartstyle+xml"/>
  <Override PartName="/xl/charts/colors442.xml" ContentType="application/vnd.ms-office.chartcolorstyle+xml"/>
  <Override PartName="/xl/charts/chart443.xml" ContentType="application/vnd.openxmlformats-officedocument.drawingml.chart+xml"/>
  <Override PartName="/xl/charts/style443.xml" ContentType="application/vnd.ms-office.chartstyle+xml"/>
  <Override PartName="/xl/charts/colors443.xml" ContentType="application/vnd.ms-office.chartcolorstyle+xml"/>
  <Override PartName="/xl/charts/chart444.xml" ContentType="application/vnd.openxmlformats-officedocument.drawingml.chart+xml"/>
  <Override PartName="/xl/charts/style444.xml" ContentType="application/vnd.ms-office.chartstyle+xml"/>
  <Override PartName="/xl/charts/colors444.xml" ContentType="application/vnd.ms-office.chartcolorstyle+xml"/>
  <Override PartName="/xl/charts/chart445.xml" ContentType="application/vnd.openxmlformats-officedocument.drawingml.chart+xml"/>
  <Override PartName="/xl/charts/style445.xml" ContentType="application/vnd.ms-office.chartstyle+xml"/>
  <Override PartName="/xl/charts/colors445.xml" ContentType="application/vnd.ms-office.chartcolorstyle+xml"/>
  <Override PartName="/xl/charts/chart446.xml" ContentType="application/vnd.openxmlformats-officedocument.drawingml.chart+xml"/>
  <Override PartName="/xl/charts/style446.xml" ContentType="application/vnd.ms-office.chartstyle+xml"/>
  <Override PartName="/xl/charts/colors446.xml" ContentType="application/vnd.ms-office.chartcolorstyle+xml"/>
  <Override PartName="/xl/charts/chart447.xml" ContentType="application/vnd.openxmlformats-officedocument.drawingml.chart+xml"/>
  <Override PartName="/xl/charts/style447.xml" ContentType="application/vnd.ms-office.chartstyle+xml"/>
  <Override PartName="/xl/charts/colors447.xml" ContentType="application/vnd.ms-office.chartcolorstyle+xml"/>
  <Override PartName="/xl/charts/chart448.xml" ContentType="application/vnd.openxmlformats-officedocument.drawingml.chart+xml"/>
  <Override PartName="/xl/charts/style448.xml" ContentType="application/vnd.ms-office.chartstyle+xml"/>
  <Override PartName="/xl/charts/colors448.xml" ContentType="application/vnd.ms-office.chartcolorstyle+xml"/>
  <Override PartName="/xl/charts/chart449.xml" ContentType="application/vnd.openxmlformats-officedocument.drawingml.chart+xml"/>
  <Override PartName="/xl/charts/style449.xml" ContentType="application/vnd.ms-office.chartstyle+xml"/>
  <Override PartName="/xl/charts/colors449.xml" ContentType="application/vnd.ms-office.chartcolorstyle+xml"/>
  <Override PartName="/xl/charts/chart450.xml" ContentType="application/vnd.openxmlformats-officedocument.drawingml.chart+xml"/>
  <Override PartName="/xl/charts/style450.xml" ContentType="application/vnd.ms-office.chartstyle+xml"/>
  <Override PartName="/xl/charts/colors450.xml" ContentType="application/vnd.ms-office.chartcolorstyle+xml"/>
  <Override PartName="/xl/charts/chart451.xml" ContentType="application/vnd.openxmlformats-officedocument.drawingml.chart+xml"/>
  <Override PartName="/xl/charts/style451.xml" ContentType="application/vnd.ms-office.chartstyle+xml"/>
  <Override PartName="/xl/charts/colors451.xml" ContentType="application/vnd.ms-office.chartcolorstyle+xml"/>
  <Override PartName="/xl/charts/chart452.xml" ContentType="application/vnd.openxmlformats-officedocument.drawingml.chart+xml"/>
  <Override PartName="/xl/charts/style452.xml" ContentType="application/vnd.ms-office.chartstyle+xml"/>
  <Override PartName="/xl/charts/colors452.xml" ContentType="application/vnd.ms-office.chartcolorstyle+xml"/>
  <Override PartName="/xl/charts/chart453.xml" ContentType="application/vnd.openxmlformats-officedocument.drawingml.chart+xml"/>
  <Override PartName="/xl/charts/style453.xml" ContentType="application/vnd.ms-office.chartstyle+xml"/>
  <Override PartName="/xl/charts/colors453.xml" ContentType="application/vnd.ms-office.chartcolorstyle+xml"/>
  <Override PartName="/xl/charts/chart454.xml" ContentType="application/vnd.openxmlformats-officedocument.drawingml.chart+xml"/>
  <Override PartName="/xl/charts/style454.xml" ContentType="application/vnd.ms-office.chartstyle+xml"/>
  <Override PartName="/xl/charts/colors454.xml" ContentType="application/vnd.ms-office.chartcolorstyle+xml"/>
  <Override PartName="/xl/charts/chart455.xml" ContentType="application/vnd.openxmlformats-officedocument.drawingml.chart+xml"/>
  <Override PartName="/xl/charts/style455.xml" ContentType="application/vnd.ms-office.chartstyle+xml"/>
  <Override PartName="/xl/charts/colors455.xml" ContentType="application/vnd.ms-office.chartcolorstyle+xml"/>
  <Override PartName="/xl/charts/chart456.xml" ContentType="application/vnd.openxmlformats-officedocument.drawingml.chart+xml"/>
  <Override PartName="/xl/charts/style456.xml" ContentType="application/vnd.ms-office.chartstyle+xml"/>
  <Override PartName="/xl/charts/colors456.xml" ContentType="application/vnd.ms-office.chartcolorstyle+xml"/>
  <Override PartName="/xl/charts/chart457.xml" ContentType="application/vnd.openxmlformats-officedocument.drawingml.chart+xml"/>
  <Override PartName="/xl/charts/style457.xml" ContentType="application/vnd.ms-office.chartstyle+xml"/>
  <Override PartName="/xl/charts/colors457.xml" ContentType="application/vnd.ms-office.chartcolorstyle+xml"/>
  <Override PartName="/xl/charts/chart458.xml" ContentType="application/vnd.openxmlformats-officedocument.drawingml.chart+xml"/>
  <Override PartName="/xl/charts/style458.xml" ContentType="application/vnd.ms-office.chartstyle+xml"/>
  <Override PartName="/xl/charts/colors458.xml" ContentType="application/vnd.ms-office.chartcolorstyle+xml"/>
  <Override PartName="/xl/charts/chart459.xml" ContentType="application/vnd.openxmlformats-officedocument.drawingml.chart+xml"/>
  <Override PartName="/xl/charts/style459.xml" ContentType="application/vnd.ms-office.chartstyle+xml"/>
  <Override PartName="/xl/charts/colors459.xml" ContentType="application/vnd.ms-office.chartcolorstyle+xml"/>
  <Override PartName="/xl/charts/chart460.xml" ContentType="application/vnd.openxmlformats-officedocument.drawingml.chart+xml"/>
  <Override PartName="/xl/charts/style460.xml" ContentType="application/vnd.ms-office.chartstyle+xml"/>
  <Override PartName="/xl/charts/colors460.xml" ContentType="application/vnd.ms-office.chartcolorstyle+xml"/>
  <Override PartName="/xl/charts/chart461.xml" ContentType="application/vnd.openxmlformats-officedocument.drawingml.chart+xml"/>
  <Override PartName="/xl/charts/style461.xml" ContentType="application/vnd.ms-office.chartstyle+xml"/>
  <Override PartName="/xl/charts/colors461.xml" ContentType="application/vnd.ms-office.chartcolorstyle+xml"/>
  <Override PartName="/xl/charts/chart462.xml" ContentType="application/vnd.openxmlformats-officedocument.drawingml.chart+xml"/>
  <Override PartName="/xl/charts/style462.xml" ContentType="application/vnd.ms-office.chartstyle+xml"/>
  <Override PartName="/xl/charts/colors462.xml" ContentType="application/vnd.ms-office.chartcolorstyle+xml"/>
  <Override PartName="/xl/drawings/drawing12.xml" ContentType="application/vnd.openxmlformats-officedocument.drawing+xml"/>
  <Override PartName="/xl/charts/chart463.xml" ContentType="application/vnd.openxmlformats-officedocument.drawingml.chart+xml"/>
  <Override PartName="/xl/charts/style463.xml" ContentType="application/vnd.ms-office.chartstyle+xml"/>
  <Override PartName="/xl/charts/colors463.xml" ContentType="application/vnd.ms-office.chartcolorstyle+xml"/>
  <Override PartName="/xl/charts/chart464.xml" ContentType="application/vnd.openxmlformats-officedocument.drawingml.chart+xml"/>
  <Override PartName="/xl/charts/style464.xml" ContentType="application/vnd.ms-office.chartstyle+xml"/>
  <Override PartName="/xl/charts/colors464.xml" ContentType="application/vnd.ms-office.chartcolorstyle+xml"/>
  <Override PartName="/xl/charts/chart465.xml" ContentType="application/vnd.openxmlformats-officedocument.drawingml.chart+xml"/>
  <Override PartName="/xl/charts/style465.xml" ContentType="application/vnd.ms-office.chartstyle+xml"/>
  <Override PartName="/xl/charts/colors465.xml" ContentType="application/vnd.ms-office.chartcolorstyle+xml"/>
  <Override PartName="/xl/charts/chart466.xml" ContentType="application/vnd.openxmlformats-officedocument.drawingml.chart+xml"/>
  <Override PartName="/xl/charts/style466.xml" ContentType="application/vnd.ms-office.chartstyle+xml"/>
  <Override PartName="/xl/charts/colors466.xml" ContentType="application/vnd.ms-office.chartcolorstyle+xml"/>
  <Override PartName="/xl/charts/chart467.xml" ContentType="application/vnd.openxmlformats-officedocument.drawingml.chart+xml"/>
  <Override PartName="/xl/charts/style467.xml" ContentType="application/vnd.ms-office.chartstyle+xml"/>
  <Override PartName="/xl/charts/colors467.xml" ContentType="application/vnd.ms-office.chartcolorstyle+xml"/>
  <Override PartName="/xl/charts/chart468.xml" ContentType="application/vnd.openxmlformats-officedocument.drawingml.chart+xml"/>
  <Override PartName="/xl/charts/style468.xml" ContentType="application/vnd.ms-office.chartstyle+xml"/>
  <Override PartName="/xl/charts/colors468.xml" ContentType="application/vnd.ms-office.chartcolorstyle+xml"/>
  <Override PartName="/xl/charts/chart469.xml" ContentType="application/vnd.openxmlformats-officedocument.drawingml.chart+xml"/>
  <Override PartName="/xl/charts/style469.xml" ContentType="application/vnd.ms-office.chartstyle+xml"/>
  <Override PartName="/xl/charts/colors469.xml" ContentType="application/vnd.ms-office.chartcolorstyle+xml"/>
  <Override PartName="/xl/charts/chart470.xml" ContentType="application/vnd.openxmlformats-officedocument.drawingml.chart+xml"/>
  <Override PartName="/xl/charts/style470.xml" ContentType="application/vnd.ms-office.chartstyle+xml"/>
  <Override PartName="/xl/charts/colors470.xml" ContentType="application/vnd.ms-office.chartcolorstyle+xml"/>
  <Override PartName="/xl/charts/chart471.xml" ContentType="application/vnd.openxmlformats-officedocument.drawingml.chart+xml"/>
  <Override PartName="/xl/charts/style471.xml" ContentType="application/vnd.ms-office.chartstyle+xml"/>
  <Override PartName="/xl/charts/colors471.xml" ContentType="application/vnd.ms-office.chartcolorstyle+xml"/>
  <Override PartName="/xl/charts/chart472.xml" ContentType="application/vnd.openxmlformats-officedocument.drawingml.chart+xml"/>
  <Override PartName="/xl/charts/style472.xml" ContentType="application/vnd.ms-office.chartstyle+xml"/>
  <Override PartName="/xl/charts/colors472.xml" ContentType="application/vnd.ms-office.chartcolorstyle+xml"/>
  <Override PartName="/xl/charts/chart473.xml" ContentType="application/vnd.openxmlformats-officedocument.drawingml.chart+xml"/>
  <Override PartName="/xl/charts/style473.xml" ContentType="application/vnd.ms-office.chartstyle+xml"/>
  <Override PartName="/xl/charts/colors473.xml" ContentType="application/vnd.ms-office.chartcolorstyle+xml"/>
  <Override PartName="/xl/charts/chart474.xml" ContentType="application/vnd.openxmlformats-officedocument.drawingml.chart+xml"/>
  <Override PartName="/xl/charts/style474.xml" ContentType="application/vnd.ms-office.chartstyle+xml"/>
  <Override PartName="/xl/charts/colors474.xml" ContentType="application/vnd.ms-office.chartcolorstyle+xml"/>
  <Override PartName="/xl/charts/chart475.xml" ContentType="application/vnd.openxmlformats-officedocument.drawingml.chart+xml"/>
  <Override PartName="/xl/charts/style475.xml" ContentType="application/vnd.ms-office.chartstyle+xml"/>
  <Override PartName="/xl/charts/colors475.xml" ContentType="application/vnd.ms-office.chartcolorstyle+xml"/>
  <Override PartName="/xl/charts/chart476.xml" ContentType="application/vnd.openxmlformats-officedocument.drawingml.chart+xml"/>
  <Override PartName="/xl/charts/style476.xml" ContentType="application/vnd.ms-office.chartstyle+xml"/>
  <Override PartName="/xl/charts/colors476.xml" ContentType="application/vnd.ms-office.chartcolorstyle+xml"/>
  <Override PartName="/xl/charts/chart477.xml" ContentType="application/vnd.openxmlformats-officedocument.drawingml.chart+xml"/>
  <Override PartName="/xl/charts/style477.xml" ContentType="application/vnd.ms-office.chartstyle+xml"/>
  <Override PartName="/xl/charts/colors477.xml" ContentType="application/vnd.ms-office.chartcolorstyle+xml"/>
  <Override PartName="/xl/charts/chart478.xml" ContentType="application/vnd.openxmlformats-officedocument.drawingml.chart+xml"/>
  <Override PartName="/xl/charts/style478.xml" ContentType="application/vnd.ms-office.chartstyle+xml"/>
  <Override PartName="/xl/charts/colors478.xml" ContentType="application/vnd.ms-office.chartcolorstyle+xml"/>
  <Override PartName="/xl/charts/chart479.xml" ContentType="application/vnd.openxmlformats-officedocument.drawingml.chart+xml"/>
  <Override PartName="/xl/charts/style479.xml" ContentType="application/vnd.ms-office.chartstyle+xml"/>
  <Override PartName="/xl/charts/colors479.xml" ContentType="application/vnd.ms-office.chartcolorstyle+xml"/>
  <Override PartName="/xl/charts/chart480.xml" ContentType="application/vnd.openxmlformats-officedocument.drawingml.chart+xml"/>
  <Override PartName="/xl/charts/style480.xml" ContentType="application/vnd.ms-office.chartstyle+xml"/>
  <Override PartName="/xl/charts/colors480.xml" ContentType="application/vnd.ms-office.chartcolorstyle+xml"/>
  <Override PartName="/xl/charts/chart481.xml" ContentType="application/vnd.openxmlformats-officedocument.drawingml.chart+xml"/>
  <Override PartName="/xl/charts/style481.xml" ContentType="application/vnd.ms-office.chartstyle+xml"/>
  <Override PartName="/xl/charts/colors481.xml" ContentType="application/vnd.ms-office.chartcolorstyle+xml"/>
  <Override PartName="/xl/charts/chart482.xml" ContentType="application/vnd.openxmlformats-officedocument.drawingml.chart+xml"/>
  <Override PartName="/xl/charts/style482.xml" ContentType="application/vnd.ms-office.chartstyle+xml"/>
  <Override PartName="/xl/charts/colors482.xml" ContentType="application/vnd.ms-office.chartcolorstyle+xml"/>
  <Override PartName="/xl/charts/chart483.xml" ContentType="application/vnd.openxmlformats-officedocument.drawingml.chart+xml"/>
  <Override PartName="/xl/charts/style483.xml" ContentType="application/vnd.ms-office.chartstyle+xml"/>
  <Override PartName="/xl/charts/colors483.xml" ContentType="application/vnd.ms-office.chartcolorstyle+xml"/>
  <Override PartName="/xl/charts/chart484.xml" ContentType="application/vnd.openxmlformats-officedocument.drawingml.chart+xml"/>
  <Override PartName="/xl/charts/style484.xml" ContentType="application/vnd.ms-office.chartstyle+xml"/>
  <Override PartName="/xl/charts/colors484.xml" ContentType="application/vnd.ms-office.chartcolorstyle+xml"/>
  <Override PartName="/xl/charts/chart485.xml" ContentType="application/vnd.openxmlformats-officedocument.drawingml.chart+xml"/>
  <Override PartName="/xl/charts/style485.xml" ContentType="application/vnd.ms-office.chartstyle+xml"/>
  <Override PartName="/xl/charts/colors485.xml" ContentType="application/vnd.ms-office.chartcolorstyle+xml"/>
  <Override PartName="/xl/charts/chart486.xml" ContentType="application/vnd.openxmlformats-officedocument.drawingml.chart+xml"/>
  <Override PartName="/xl/charts/style486.xml" ContentType="application/vnd.ms-office.chartstyle+xml"/>
  <Override PartName="/xl/charts/colors486.xml" ContentType="application/vnd.ms-office.chartcolorstyle+xml"/>
  <Override PartName="/xl/charts/chart487.xml" ContentType="application/vnd.openxmlformats-officedocument.drawingml.chart+xml"/>
  <Override PartName="/xl/charts/style487.xml" ContentType="application/vnd.ms-office.chartstyle+xml"/>
  <Override PartName="/xl/charts/colors487.xml" ContentType="application/vnd.ms-office.chartcolorstyle+xml"/>
  <Override PartName="/xl/charts/chart488.xml" ContentType="application/vnd.openxmlformats-officedocument.drawingml.chart+xml"/>
  <Override PartName="/xl/charts/style488.xml" ContentType="application/vnd.ms-office.chartstyle+xml"/>
  <Override PartName="/xl/charts/colors488.xml" ContentType="application/vnd.ms-office.chartcolorstyle+xml"/>
  <Override PartName="/xl/charts/chart489.xml" ContentType="application/vnd.openxmlformats-officedocument.drawingml.chart+xml"/>
  <Override PartName="/xl/charts/style489.xml" ContentType="application/vnd.ms-office.chartstyle+xml"/>
  <Override PartName="/xl/charts/colors489.xml" ContentType="application/vnd.ms-office.chartcolorstyle+xml"/>
  <Override PartName="/xl/charts/chart490.xml" ContentType="application/vnd.openxmlformats-officedocument.drawingml.chart+xml"/>
  <Override PartName="/xl/charts/style490.xml" ContentType="application/vnd.ms-office.chartstyle+xml"/>
  <Override PartName="/xl/charts/colors490.xml" ContentType="application/vnd.ms-office.chartcolorstyle+xml"/>
  <Override PartName="/xl/charts/chart491.xml" ContentType="application/vnd.openxmlformats-officedocument.drawingml.chart+xml"/>
  <Override PartName="/xl/charts/style491.xml" ContentType="application/vnd.ms-office.chartstyle+xml"/>
  <Override PartName="/xl/charts/colors491.xml" ContentType="application/vnd.ms-office.chartcolorstyle+xml"/>
  <Override PartName="/xl/charts/chart492.xml" ContentType="application/vnd.openxmlformats-officedocument.drawingml.chart+xml"/>
  <Override PartName="/xl/charts/style492.xml" ContentType="application/vnd.ms-office.chartstyle+xml"/>
  <Override PartName="/xl/charts/colors492.xml" ContentType="application/vnd.ms-office.chartcolorstyle+xml"/>
  <Override PartName="/xl/charts/chart493.xml" ContentType="application/vnd.openxmlformats-officedocument.drawingml.chart+xml"/>
  <Override PartName="/xl/charts/style493.xml" ContentType="application/vnd.ms-office.chartstyle+xml"/>
  <Override PartName="/xl/charts/colors493.xml" ContentType="application/vnd.ms-office.chartcolorstyle+xml"/>
  <Override PartName="/xl/charts/chart494.xml" ContentType="application/vnd.openxmlformats-officedocument.drawingml.chart+xml"/>
  <Override PartName="/xl/charts/style494.xml" ContentType="application/vnd.ms-office.chartstyle+xml"/>
  <Override PartName="/xl/charts/colors494.xml" ContentType="application/vnd.ms-office.chartcolorstyle+xml"/>
  <Override PartName="/xl/charts/chart495.xml" ContentType="application/vnd.openxmlformats-officedocument.drawingml.chart+xml"/>
  <Override PartName="/xl/charts/style495.xml" ContentType="application/vnd.ms-office.chartstyle+xml"/>
  <Override PartName="/xl/charts/colors495.xml" ContentType="application/vnd.ms-office.chartcolorstyle+xml"/>
  <Override PartName="/xl/charts/chart496.xml" ContentType="application/vnd.openxmlformats-officedocument.drawingml.chart+xml"/>
  <Override PartName="/xl/charts/style496.xml" ContentType="application/vnd.ms-office.chartstyle+xml"/>
  <Override PartName="/xl/charts/colors496.xml" ContentType="application/vnd.ms-office.chartcolorstyle+xml"/>
  <Override PartName="/xl/charts/chart497.xml" ContentType="application/vnd.openxmlformats-officedocument.drawingml.chart+xml"/>
  <Override PartName="/xl/charts/style497.xml" ContentType="application/vnd.ms-office.chartstyle+xml"/>
  <Override PartName="/xl/charts/colors497.xml" ContentType="application/vnd.ms-office.chartcolorstyle+xml"/>
  <Override PartName="/xl/charts/chart498.xml" ContentType="application/vnd.openxmlformats-officedocument.drawingml.chart+xml"/>
  <Override PartName="/xl/charts/style498.xml" ContentType="application/vnd.ms-office.chartstyle+xml"/>
  <Override PartName="/xl/charts/colors498.xml" ContentType="application/vnd.ms-office.chartcolorstyle+xml"/>
  <Override PartName="/xl/charts/chart499.xml" ContentType="application/vnd.openxmlformats-officedocument.drawingml.chart+xml"/>
  <Override PartName="/xl/charts/style499.xml" ContentType="application/vnd.ms-office.chartstyle+xml"/>
  <Override PartName="/xl/charts/colors499.xml" ContentType="application/vnd.ms-office.chartcolorstyle+xml"/>
  <Override PartName="/xl/charts/chart500.xml" ContentType="application/vnd.openxmlformats-officedocument.drawingml.chart+xml"/>
  <Override PartName="/xl/charts/style500.xml" ContentType="application/vnd.ms-office.chartstyle+xml"/>
  <Override PartName="/xl/charts/colors500.xml" ContentType="application/vnd.ms-office.chartcolorstyle+xml"/>
  <Override PartName="/xl/charts/chart501.xml" ContentType="application/vnd.openxmlformats-officedocument.drawingml.chart+xml"/>
  <Override PartName="/xl/charts/style501.xml" ContentType="application/vnd.ms-office.chartstyle+xml"/>
  <Override PartName="/xl/charts/colors501.xml" ContentType="application/vnd.ms-office.chartcolorstyle+xml"/>
  <Override PartName="/xl/charts/chart502.xml" ContentType="application/vnd.openxmlformats-officedocument.drawingml.chart+xml"/>
  <Override PartName="/xl/charts/style502.xml" ContentType="application/vnd.ms-office.chartstyle+xml"/>
  <Override PartName="/xl/charts/colors502.xml" ContentType="application/vnd.ms-office.chartcolorstyle+xml"/>
  <Override PartName="/xl/charts/chart503.xml" ContentType="application/vnd.openxmlformats-officedocument.drawingml.chart+xml"/>
  <Override PartName="/xl/charts/style503.xml" ContentType="application/vnd.ms-office.chartstyle+xml"/>
  <Override PartName="/xl/charts/colors503.xml" ContentType="application/vnd.ms-office.chartcolorstyle+xml"/>
  <Override PartName="/xl/charts/chart504.xml" ContentType="application/vnd.openxmlformats-officedocument.drawingml.chart+xml"/>
  <Override PartName="/xl/charts/style504.xml" ContentType="application/vnd.ms-office.chartstyle+xml"/>
  <Override PartName="/xl/charts/colors504.xml" ContentType="application/vnd.ms-office.chartcolorstyle+xml"/>
  <Override PartName="/xl/drawings/drawing13.xml" ContentType="application/vnd.openxmlformats-officedocument.drawing+xml"/>
  <Override PartName="/xl/charts/chart505.xml" ContentType="application/vnd.openxmlformats-officedocument.drawingml.chart+xml"/>
  <Override PartName="/xl/charts/style505.xml" ContentType="application/vnd.ms-office.chartstyle+xml"/>
  <Override PartName="/xl/charts/colors505.xml" ContentType="application/vnd.ms-office.chartcolorstyle+xml"/>
  <Override PartName="/xl/charts/chart506.xml" ContentType="application/vnd.openxmlformats-officedocument.drawingml.chart+xml"/>
  <Override PartName="/xl/charts/style506.xml" ContentType="application/vnd.ms-office.chartstyle+xml"/>
  <Override PartName="/xl/charts/colors506.xml" ContentType="application/vnd.ms-office.chartcolorstyle+xml"/>
  <Override PartName="/xl/charts/chart507.xml" ContentType="application/vnd.openxmlformats-officedocument.drawingml.chart+xml"/>
  <Override PartName="/xl/charts/style507.xml" ContentType="application/vnd.ms-office.chartstyle+xml"/>
  <Override PartName="/xl/charts/colors507.xml" ContentType="application/vnd.ms-office.chartcolorstyle+xml"/>
  <Override PartName="/xl/charts/chart508.xml" ContentType="application/vnd.openxmlformats-officedocument.drawingml.chart+xml"/>
  <Override PartName="/xl/charts/style508.xml" ContentType="application/vnd.ms-office.chartstyle+xml"/>
  <Override PartName="/xl/charts/colors508.xml" ContentType="application/vnd.ms-office.chartcolorstyle+xml"/>
  <Override PartName="/xl/charts/chart509.xml" ContentType="application/vnd.openxmlformats-officedocument.drawingml.chart+xml"/>
  <Override PartName="/xl/charts/style509.xml" ContentType="application/vnd.ms-office.chartstyle+xml"/>
  <Override PartName="/xl/charts/colors509.xml" ContentType="application/vnd.ms-office.chartcolorstyle+xml"/>
  <Override PartName="/xl/charts/chart510.xml" ContentType="application/vnd.openxmlformats-officedocument.drawingml.chart+xml"/>
  <Override PartName="/xl/charts/style510.xml" ContentType="application/vnd.ms-office.chartstyle+xml"/>
  <Override PartName="/xl/charts/colors510.xml" ContentType="application/vnd.ms-office.chartcolorstyle+xml"/>
  <Override PartName="/xl/charts/chart511.xml" ContentType="application/vnd.openxmlformats-officedocument.drawingml.chart+xml"/>
  <Override PartName="/xl/charts/style511.xml" ContentType="application/vnd.ms-office.chartstyle+xml"/>
  <Override PartName="/xl/charts/colors511.xml" ContentType="application/vnd.ms-office.chartcolorstyle+xml"/>
  <Override PartName="/xl/charts/chart512.xml" ContentType="application/vnd.openxmlformats-officedocument.drawingml.chart+xml"/>
  <Override PartName="/xl/charts/style512.xml" ContentType="application/vnd.ms-office.chartstyle+xml"/>
  <Override PartName="/xl/charts/colors512.xml" ContentType="application/vnd.ms-office.chartcolorstyle+xml"/>
  <Override PartName="/xl/charts/chart513.xml" ContentType="application/vnd.openxmlformats-officedocument.drawingml.chart+xml"/>
  <Override PartName="/xl/charts/style513.xml" ContentType="application/vnd.ms-office.chartstyle+xml"/>
  <Override PartName="/xl/charts/colors513.xml" ContentType="application/vnd.ms-office.chartcolorstyle+xml"/>
  <Override PartName="/xl/charts/chart514.xml" ContentType="application/vnd.openxmlformats-officedocument.drawingml.chart+xml"/>
  <Override PartName="/xl/charts/style514.xml" ContentType="application/vnd.ms-office.chartstyle+xml"/>
  <Override PartName="/xl/charts/colors514.xml" ContentType="application/vnd.ms-office.chartcolorstyle+xml"/>
  <Override PartName="/xl/charts/chart515.xml" ContentType="application/vnd.openxmlformats-officedocument.drawingml.chart+xml"/>
  <Override PartName="/xl/charts/style515.xml" ContentType="application/vnd.ms-office.chartstyle+xml"/>
  <Override PartName="/xl/charts/colors515.xml" ContentType="application/vnd.ms-office.chartcolorstyle+xml"/>
  <Override PartName="/xl/charts/chart516.xml" ContentType="application/vnd.openxmlformats-officedocument.drawingml.chart+xml"/>
  <Override PartName="/xl/charts/style516.xml" ContentType="application/vnd.ms-office.chartstyle+xml"/>
  <Override PartName="/xl/charts/colors516.xml" ContentType="application/vnd.ms-office.chartcolorstyle+xml"/>
  <Override PartName="/xl/charts/chart517.xml" ContentType="application/vnd.openxmlformats-officedocument.drawingml.chart+xml"/>
  <Override PartName="/xl/charts/style517.xml" ContentType="application/vnd.ms-office.chartstyle+xml"/>
  <Override PartName="/xl/charts/colors517.xml" ContentType="application/vnd.ms-office.chartcolorstyle+xml"/>
  <Override PartName="/xl/charts/chart518.xml" ContentType="application/vnd.openxmlformats-officedocument.drawingml.chart+xml"/>
  <Override PartName="/xl/charts/style518.xml" ContentType="application/vnd.ms-office.chartstyle+xml"/>
  <Override PartName="/xl/charts/colors518.xml" ContentType="application/vnd.ms-office.chartcolorstyle+xml"/>
  <Override PartName="/xl/charts/chart519.xml" ContentType="application/vnd.openxmlformats-officedocument.drawingml.chart+xml"/>
  <Override PartName="/xl/charts/style519.xml" ContentType="application/vnd.ms-office.chartstyle+xml"/>
  <Override PartName="/xl/charts/colors519.xml" ContentType="application/vnd.ms-office.chartcolorstyle+xml"/>
  <Override PartName="/xl/charts/chart520.xml" ContentType="application/vnd.openxmlformats-officedocument.drawingml.chart+xml"/>
  <Override PartName="/xl/charts/style520.xml" ContentType="application/vnd.ms-office.chartstyle+xml"/>
  <Override PartName="/xl/charts/colors520.xml" ContentType="application/vnd.ms-office.chartcolorstyle+xml"/>
  <Override PartName="/xl/charts/chart521.xml" ContentType="application/vnd.openxmlformats-officedocument.drawingml.chart+xml"/>
  <Override PartName="/xl/charts/style521.xml" ContentType="application/vnd.ms-office.chartstyle+xml"/>
  <Override PartName="/xl/charts/colors521.xml" ContentType="application/vnd.ms-office.chartcolorstyle+xml"/>
  <Override PartName="/xl/charts/chart522.xml" ContentType="application/vnd.openxmlformats-officedocument.drawingml.chart+xml"/>
  <Override PartName="/xl/charts/style522.xml" ContentType="application/vnd.ms-office.chartstyle+xml"/>
  <Override PartName="/xl/charts/colors522.xml" ContentType="application/vnd.ms-office.chartcolorstyle+xml"/>
  <Override PartName="/xl/charts/chart523.xml" ContentType="application/vnd.openxmlformats-officedocument.drawingml.chart+xml"/>
  <Override PartName="/xl/charts/style523.xml" ContentType="application/vnd.ms-office.chartstyle+xml"/>
  <Override PartName="/xl/charts/colors523.xml" ContentType="application/vnd.ms-office.chartcolorstyle+xml"/>
  <Override PartName="/xl/charts/chart524.xml" ContentType="application/vnd.openxmlformats-officedocument.drawingml.chart+xml"/>
  <Override PartName="/xl/charts/style524.xml" ContentType="application/vnd.ms-office.chartstyle+xml"/>
  <Override PartName="/xl/charts/colors524.xml" ContentType="application/vnd.ms-office.chartcolorstyle+xml"/>
  <Override PartName="/xl/charts/chart525.xml" ContentType="application/vnd.openxmlformats-officedocument.drawingml.chart+xml"/>
  <Override PartName="/xl/charts/style525.xml" ContentType="application/vnd.ms-office.chartstyle+xml"/>
  <Override PartName="/xl/charts/colors525.xml" ContentType="application/vnd.ms-office.chartcolorstyle+xml"/>
  <Override PartName="/xl/charts/chart526.xml" ContentType="application/vnd.openxmlformats-officedocument.drawingml.chart+xml"/>
  <Override PartName="/xl/charts/style526.xml" ContentType="application/vnd.ms-office.chartstyle+xml"/>
  <Override PartName="/xl/charts/colors526.xml" ContentType="application/vnd.ms-office.chartcolorstyle+xml"/>
  <Override PartName="/xl/charts/chart527.xml" ContentType="application/vnd.openxmlformats-officedocument.drawingml.chart+xml"/>
  <Override PartName="/xl/charts/style527.xml" ContentType="application/vnd.ms-office.chartstyle+xml"/>
  <Override PartName="/xl/charts/colors527.xml" ContentType="application/vnd.ms-office.chartcolorstyle+xml"/>
  <Override PartName="/xl/charts/chart528.xml" ContentType="application/vnd.openxmlformats-officedocument.drawingml.chart+xml"/>
  <Override PartName="/xl/charts/style528.xml" ContentType="application/vnd.ms-office.chartstyle+xml"/>
  <Override PartName="/xl/charts/colors528.xml" ContentType="application/vnd.ms-office.chartcolorstyle+xml"/>
  <Override PartName="/xl/charts/chart529.xml" ContentType="application/vnd.openxmlformats-officedocument.drawingml.chart+xml"/>
  <Override PartName="/xl/charts/style529.xml" ContentType="application/vnd.ms-office.chartstyle+xml"/>
  <Override PartName="/xl/charts/colors529.xml" ContentType="application/vnd.ms-office.chartcolorstyle+xml"/>
  <Override PartName="/xl/charts/chart530.xml" ContentType="application/vnd.openxmlformats-officedocument.drawingml.chart+xml"/>
  <Override PartName="/xl/charts/style530.xml" ContentType="application/vnd.ms-office.chartstyle+xml"/>
  <Override PartName="/xl/charts/colors530.xml" ContentType="application/vnd.ms-office.chartcolorstyle+xml"/>
  <Override PartName="/xl/charts/chart531.xml" ContentType="application/vnd.openxmlformats-officedocument.drawingml.chart+xml"/>
  <Override PartName="/xl/charts/style531.xml" ContentType="application/vnd.ms-office.chartstyle+xml"/>
  <Override PartName="/xl/charts/colors531.xml" ContentType="application/vnd.ms-office.chartcolorstyle+xml"/>
  <Override PartName="/xl/charts/chart532.xml" ContentType="application/vnd.openxmlformats-officedocument.drawingml.chart+xml"/>
  <Override PartName="/xl/charts/style532.xml" ContentType="application/vnd.ms-office.chartstyle+xml"/>
  <Override PartName="/xl/charts/colors532.xml" ContentType="application/vnd.ms-office.chartcolorstyle+xml"/>
  <Override PartName="/xl/charts/chart533.xml" ContentType="application/vnd.openxmlformats-officedocument.drawingml.chart+xml"/>
  <Override PartName="/xl/charts/style533.xml" ContentType="application/vnd.ms-office.chartstyle+xml"/>
  <Override PartName="/xl/charts/colors533.xml" ContentType="application/vnd.ms-office.chartcolorstyle+xml"/>
  <Override PartName="/xl/charts/chart534.xml" ContentType="application/vnd.openxmlformats-officedocument.drawingml.chart+xml"/>
  <Override PartName="/xl/charts/style534.xml" ContentType="application/vnd.ms-office.chartstyle+xml"/>
  <Override PartName="/xl/charts/colors534.xml" ContentType="application/vnd.ms-office.chartcolorstyle+xml"/>
  <Override PartName="/xl/charts/chart535.xml" ContentType="application/vnd.openxmlformats-officedocument.drawingml.chart+xml"/>
  <Override PartName="/xl/charts/style535.xml" ContentType="application/vnd.ms-office.chartstyle+xml"/>
  <Override PartName="/xl/charts/colors535.xml" ContentType="application/vnd.ms-office.chartcolorstyle+xml"/>
  <Override PartName="/xl/charts/chart536.xml" ContentType="application/vnd.openxmlformats-officedocument.drawingml.chart+xml"/>
  <Override PartName="/xl/charts/style536.xml" ContentType="application/vnd.ms-office.chartstyle+xml"/>
  <Override PartName="/xl/charts/colors536.xml" ContentType="application/vnd.ms-office.chartcolorstyle+xml"/>
  <Override PartName="/xl/charts/chart537.xml" ContentType="application/vnd.openxmlformats-officedocument.drawingml.chart+xml"/>
  <Override PartName="/xl/charts/style537.xml" ContentType="application/vnd.ms-office.chartstyle+xml"/>
  <Override PartName="/xl/charts/colors537.xml" ContentType="application/vnd.ms-office.chartcolorstyle+xml"/>
  <Override PartName="/xl/charts/chart538.xml" ContentType="application/vnd.openxmlformats-officedocument.drawingml.chart+xml"/>
  <Override PartName="/xl/charts/style538.xml" ContentType="application/vnd.ms-office.chartstyle+xml"/>
  <Override PartName="/xl/charts/colors538.xml" ContentType="application/vnd.ms-office.chartcolorstyle+xml"/>
  <Override PartName="/xl/charts/chart539.xml" ContentType="application/vnd.openxmlformats-officedocument.drawingml.chart+xml"/>
  <Override PartName="/xl/charts/style539.xml" ContentType="application/vnd.ms-office.chartstyle+xml"/>
  <Override PartName="/xl/charts/colors539.xml" ContentType="application/vnd.ms-office.chartcolorstyle+xml"/>
  <Override PartName="/xl/charts/chart540.xml" ContentType="application/vnd.openxmlformats-officedocument.drawingml.chart+xml"/>
  <Override PartName="/xl/charts/style540.xml" ContentType="application/vnd.ms-office.chartstyle+xml"/>
  <Override PartName="/xl/charts/colors540.xml" ContentType="application/vnd.ms-office.chartcolorstyle+xml"/>
  <Override PartName="/xl/charts/chart541.xml" ContentType="application/vnd.openxmlformats-officedocument.drawingml.chart+xml"/>
  <Override PartName="/xl/charts/style541.xml" ContentType="application/vnd.ms-office.chartstyle+xml"/>
  <Override PartName="/xl/charts/colors541.xml" ContentType="application/vnd.ms-office.chartcolorstyle+xml"/>
  <Override PartName="/xl/charts/chart542.xml" ContentType="application/vnd.openxmlformats-officedocument.drawingml.chart+xml"/>
  <Override PartName="/xl/charts/style542.xml" ContentType="application/vnd.ms-office.chartstyle+xml"/>
  <Override PartName="/xl/charts/colors542.xml" ContentType="application/vnd.ms-office.chartcolorstyle+xml"/>
  <Override PartName="/xl/charts/chart543.xml" ContentType="application/vnd.openxmlformats-officedocument.drawingml.chart+xml"/>
  <Override PartName="/xl/charts/style543.xml" ContentType="application/vnd.ms-office.chartstyle+xml"/>
  <Override PartName="/xl/charts/colors543.xml" ContentType="application/vnd.ms-office.chartcolorstyle+xml"/>
  <Override PartName="/xl/charts/chart544.xml" ContentType="application/vnd.openxmlformats-officedocument.drawingml.chart+xml"/>
  <Override PartName="/xl/charts/style544.xml" ContentType="application/vnd.ms-office.chartstyle+xml"/>
  <Override PartName="/xl/charts/colors544.xml" ContentType="application/vnd.ms-office.chartcolorstyle+xml"/>
  <Override PartName="/xl/charts/chart545.xml" ContentType="application/vnd.openxmlformats-officedocument.drawingml.chart+xml"/>
  <Override PartName="/xl/charts/style545.xml" ContentType="application/vnd.ms-office.chartstyle+xml"/>
  <Override PartName="/xl/charts/colors545.xml" ContentType="application/vnd.ms-office.chartcolorstyle+xml"/>
  <Override PartName="/xl/charts/chart546.xml" ContentType="application/vnd.openxmlformats-officedocument.drawingml.chart+xml"/>
  <Override PartName="/xl/charts/style546.xml" ContentType="application/vnd.ms-office.chartstyle+xml"/>
  <Override PartName="/xl/charts/colors546.xml" ContentType="application/vnd.ms-office.chartcolorstyle+xml"/>
  <Override PartName="/xl/drawings/drawing14.xml" ContentType="application/vnd.openxmlformats-officedocument.drawing+xml"/>
  <Override PartName="/xl/charts/chart547.xml" ContentType="application/vnd.openxmlformats-officedocument.drawingml.chart+xml"/>
  <Override PartName="/xl/charts/style547.xml" ContentType="application/vnd.ms-office.chartstyle+xml"/>
  <Override PartName="/xl/charts/colors547.xml" ContentType="application/vnd.ms-office.chartcolorstyle+xml"/>
  <Override PartName="/xl/charts/chart548.xml" ContentType="application/vnd.openxmlformats-officedocument.drawingml.chart+xml"/>
  <Override PartName="/xl/charts/style548.xml" ContentType="application/vnd.ms-office.chartstyle+xml"/>
  <Override PartName="/xl/charts/colors548.xml" ContentType="application/vnd.ms-office.chartcolorstyle+xml"/>
  <Override PartName="/xl/charts/chart549.xml" ContentType="application/vnd.openxmlformats-officedocument.drawingml.chart+xml"/>
  <Override PartName="/xl/charts/style549.xml" ContentType="application/vnd.ms-office.chartstyle+xml"/>
  <Override PartName="/xl/charts/colors549.xml" ContentType="application/vnd.ms-office.chartcolorstyle+xml"/>
  <Override PartName="/xl/charts/chart550.xml" ContentType="application/vnd.openxmlformats-officedocument.drawingml.chart+xml"/>
  <Override PartName="/xl/charts/style550.xml" ContentType="application/vnd.ms-office.chartstyle+xml"/>
  <Override PartName="/xl/charts/colors550.xml" ContentType="application/vnd.ms-office.chartcolorstyle+xml"/>
  <Override PartName="/xl/charts/chart551.xml" ContentType="application/vnd.openxmlformats-officedocument.drawingml.chart+xml"/>
  <Override PartName="/xl/charts/style551.xml" ContentType="application/vnd.ms-office.chartstyle+xml"/>
  <Override PartName="/xl/charts/colors551.xml" ContentType="application/vnd.ms-office.chartcolorstyle+xml"/>
  <Override PartName="/xl/charts/chart552.xml" ContentType="application/vnd.openxmlformats-officedocument.drawingml.chart+xml"/>
  <Override PartName="/xl/charts/style552.xml" ContentType="application/vnd.ms-office.chartstyle+xml"/>
  <Override PartName="/xl/charts/colors552.xml" ContentType="application/vnd.ms-office.chartcolorstyle+xml"/>
  <Override PartName="/xl/charts/chart553.xml" ContentType="application/vnd.openxmlformats-officedocument.drawingml.chart+xml"/>
  <Override PartName="/xl/charts/style553.xml" ContentType="application/vnd.ms-office.chartstyle+xml"/>
  <Override PartName="/xl/charts/colors553.xml" ContentType="application/vnd.ms-office.chartcolorstyle+xml"/>
  <Override PartName="/xl/charts/chart554.xml" ContentType="application/vnd.openxmlformats-officedocument.drawingml.chart+xml"/>
  <Override PartName="/xl/charts/style554.xml" ContentType="application/vnd.ms-office.chartstyle+xml"/>
  <Override PartName="/xl/charts/colors554.xml" ContentType="application/vnd.ms-office.chartcolorstyle+xml"/>
  <Override PartName="/xl/charts/chart555.xml" ContentType="application/vnd.openxmlformats-officedocument.drawingml.chart+xml"/>
  <Override PartName="/xl/charts/style555.xml" ContentType="application/vnd.ms-office.chartstyle+xml"/>
  <Override PartName="/xl/charts/colors555.xml" ContentType="application/vnd.ms-office.chartcolorstyle+xml"/>
  <Override PartName="/xl/charts/chart556.xml" ContentType="application/vnd.openxmlformats-officedocument.drawingml.chart+xml"/>
  <Override PartName="/xl/charts/style556.xml" ContentType="application/vnd.ms-office.chartstyle+xml"/>
  <Override PartName="/xl/charts/colors556.xml" ContentType="application/vnd.ms-office.chartcolorstyle+xml"/>
  <Override PartName="/xl/charts/chart557.xml" ContentType="application/vnd.openxmlformats-officedocument.drawingml.chart+xml"/>
  <Override PartName="/xl/charts/style557.xml" ContentType="application/vnd.ms-office.chartstyle+xml"/>
  <Override PartName="/xl/charts/colors557.xml" ContentType="application/vnd.ms-office.chartcolorstyle+xml"/>
  <Override PartName="/xl/charts/chart558.xml" ContentType="application/vnd.openxmlformats-officedocument.drawingml.chart+xml"/>
  <Override PartName="/xl/charts/style558.xml" ContentType="application/vnd.ms-office.chartstyle+xml"/>
  <Override PartName="/xl/charts/colors558.xml" ContentType="application/vnd.ms-office.chartcolorstyle+xml"/>
  <Override PartName="/xl/charts/chart559.xml" ContentType="application/vnd.openxmlformats-officedocument.drawingml.chart+xml"/>
  <Override PartName="/xl/charts/style559.xml" ContentType="application/vnd.ms-office.chartstyle+xml"/>
  <Override PartName="/xl/charts/colors559.xml" ContentType="application/vnd.ms-office.chartcolorstyle+xml"/>
  <Override PartName="/xl/charts/chart560.xml" ContentType="application/vnd.openxmlformats-officedocument.drawingml.chart+xml"/>
  <Override PartName="/xl/charts/style560.xml" ContentType="application/vnd.ms-office.chartstyle+xml"/>
  <Override PartName="/xl/charts/colors560.xml" ContentType="application/vnd.ms-office.chartcolorstyle+xml"/>
  <Override PartName="/xl/charts/chart561.xml" ContentType="application/vnd.openxmlformats-officedocument.drawingml.chart+xml"/>
  <Override PartName="/xl/charts/style561.xml" ContentType="application/vnd.ms-office.chartstyle+xml"/>
  <Override PartName="/xl/charts/colors561.xml" ContentType="application/vnd.ms-office.chartcolorstyle+xml"/>
  <Override PartName="/xl/charts/chart562.xml" ContentType="application/vnd.openxmlformats-officedocument.drawingml.chart+xml"/>
  <Override PartName="/xl/charts/style562.xml" ContentType="application/vnd.ms-office.chartstyle+xml"/>
  <Override PartName="/xl/charts/colors562.xml" ContentType="application/vnd.ms-office.chartcolorstyle+xml"/>
  <Override PartName="/xl/charts/chart563.xml" ContentType="application/vnd.openxmlformats-officedocument.drawingml.chart+xml"/>
  <Override PartName="/xl/charts/style563.xml" ContentType="application/vnd.ms-office.chartstyle+xml"/>
  <Override PartName="/xl/charts/colors563.xml" ContentType="application/vnd.ms-office.chartcolorstyle+xml"/>
  <Override PartName="/xl/charts/chart564.xml" ContentType="application/vnd.openxmlformats-officedocument.drawingml.chart+xml"/>
  <Override PartName="/xl/charts/style564.xml" ContentType="application/vnd.ms-office.chartstyle+xml"/>
  <Override PartName="/xl/charts/colors564.xml" ContentType="application/vnd.ms-office.chartcolorstyle+xml"/>
  <Override PartName="/xl/charts/chart565.xml" ContentType="application/vnd.openxmlformats-officedocument.drawingml.chart+xml"/>
  <Override PartName="/xl/charts/style565.xml" ContentType="application/vnd.ms-office.chartstyle+xml"/>
  <Override PartName="/xl/charts/colors565.xml" ContentType="application/vnd.ms-office.chartcolorstyle+xml"/>
  <Override PartName="/xl/charts/chart566.xml" ContentType="application/vnd.openxmlformats-officedocument.drawingml.chart+xml"/>
  <Override PartName="/xl/charts/style566.xml" ContentType="application/vnd.ms-office.chartstyle+xml"/>
  <Override PartName="/xl/charts/colors566.xml" ContentType="application/vnd.ms-office.chartcolorstyle+xml"/>
  <Override PartName="/xl/charts/chart567.xml" ContentType="application/vnd.openxmlformats-officedocument.drawingml.chart+xml"/>
  <Override PartName="/xl/charts/style567.xml" ContentType="application/vnd.ms-office.chartstyle+xml"/>
  <Override PartName="/xl/charts/colors567.xml" ContentType="application/vnd.ms-office.chartcolorstyle+xml"/>
  <Override PartName="/xl/charts/chart568.xml" ContentType="application/vnd.openxmlformats-officedocument.drawingml.chart+xml"/>
  <Override PartName="/xl/charts/style568.xml" ContentType="application/vnd.ms-office.chartstyle+xml"/>
  <Override PartName="/xl/charts/colors568.xml" ContentType="application/vnd.ms-office.chartcolorstyle+xml"/>
  <Override PartName="/xl/charts/chart569.xml" ContentType="application/vnd.openxmlformats-officedocument.drawingml.chart+xml"/>
  <Override PartName="/xl/charts/style569.xml" ContentType="application/vnd.ms-office.chartstyle+xml"/>
  <Override PartName="/xl/charts/colors569.xml" ContentType="application/vnd.ms-office.chartcolorstyle+xml"/>
  <Override PartName="/xl/charts/chart570.xml" ContentType="application/vnd.openxmlformats-officedocument.drawingml.chart+xml"/>
  <Override PartName="/xl/charts/style570.xml" ContentType="application/vnd.ms-office.chartstyle+xml"/>
  <Override PartName="/xl/charts/colors570.xml" ContentType="application/vnd.ms-office.chartcolorstyle+xml"/>
  <Override PartName="/xl/charts/chart571.xml" ContentType="application/vnd.openxmlformats-officedocument.drawingml.chart+xml"/>
  <Override PartName="/xl/charts/style571.xml" ContentType="application/vnd.ms-office.chartstyle+xml"/>
  <Override PartName="/xl/charts/colors571.xml" ContentType="application/vnd.ms-office.chartcolorstyle+xml"/>
  <Override PartName="/xl/charts/chart572.xml" ContentType="application/vnd.openxmlformats-officedocument.drawingml.chart+xml"/>
  <Override PartName="/xl/charts/style572.xml" ContentType="application/vnd.ms-office.chartstyle+xml"/>
  <Override PartName="/xl/charts/colors572.xml" ContentType="application/vnd.ms-office.chartcolorstyle+xml"/>
  <Override PartName="/xl/charts/chart573.xml" ContentType="application/vnd.openxmlformats-officedocument.drawingml.chart+xml"/>
  <Override PartName="/xl/charts/style573.xml" ContentType="application/vnd.ms-office.chartstyle+xml"/>
  <Override PartName="/xl/charts/colors573.xml" ContentType="application/vnd.ms-office.chartcolorstyle+xml"/>
  <Override PartName="/xl/charts/chart574.xml" ContentType="application/vnd.openxmlformats-officedocument.drawingml.chart+xml"/>
  <Override PartName="/xl/charts/style574.xml" ContentType="application/vnd.ms-office.chartstyle+xml"/>
  <Override PartName="/xl/charts/colors574.xml" ContentType="application/vnd.ms-office.chartcolorstyle+xml"/>
  <Override PartName="/xl/charts/chart575.xml" ContentType="application/vnd.openxmlformats-officedocument.drawingml.chart+xml"/>
  <Override PartName="/xl/charts/style575.xml" ContentType="application/vnd.ms-office.chartstyle+xml"/>
  <Override PartName="/xl/charts/colors575.xml" ContentType="application/vnd.ms-office.chartcolorstyle+xml"/>
  <Override PartName="/xl/charts/chart576.xml" ContentType="application/vnd.openxmlformats-officedocument.drawingml.chart+xml"/>
  <Override PartName="/xl/charts/style576.xml" ContentType="application/vnd.ms-office.chartstyle+xml"/>
  <Override PartName="/xl/charts/colors576.xml" ContentType="application/vnd.ms-office.chartcolorstyle+xml"/>
  <Override PartName="/xl/charts/chart577.xml" ContentType="application/vnd.openxmlformats-officedocument.drawingml.chart+xml"/>
  <Override PartName="/xl/charts/style577.xml" ContentType="application/vnd.ms-office.chartstyle+xml"/>
  <Override PartName="/xl/charts/colors577.xml" ContentType="application/vnd.ms-office.chartcolorstyle+xml"/>
  <Override PartName="/xl/charts/chart578.xml" ContentType="application/vnd.openxmlformats-officedocument.drawingml.chart+xml"/>
  <Override PartName="/xl/charts/style578.xml" ContentType="application/vnd.ms-office.chartstyle+xml"/>
  <Override PartName="/xl/charts/colors578.xml" ContentType="application/vnd.ms-office.chartcolorstyle+xml"/>
  <Override PartName="/xl/charts/chart579.xml" ContentType="application/vnd.openxmlformats-officedocument.drawingml.chart+xml"/>
  <Override PartName="/xl/charts/style579.xml" ContentType="application/vnd.ms-office.chartstyle+xml"/>
  <Override PartName="/xl/charts/colors579.xml" ContentType="application/vnd.ms-office.chartcolorstyle+xml"/>
  <Override PartName="/xl/charts/chart580.xml" ContentType="application/vnd.openxmlformats-officedocument.drawingml.chart+xml"/>
  <Override PartName="/xl/charts/style580.xml" ContentType="application/vnd.ms-office.chartstyle+xml"/>
  <Override PartName="/xl/charts/colors580.xml" ContentType="application/vnd.ms-office.chartcolorstyle+xml"/>
  <Override PartName="/xl/charts/chart581.xml" ContentType="application/vnd.openxmlformats-officedocument.drawingml.chart+xml"/>
  <Override PartName="/xl/charts/style581.xml" ContentType="application/vnd.ms-office.chartstyle+xml"/>
  <Override PartName="/xl/charts/colors581.xml" ContentType="application/vnd.ms-office.chartcolorstyle+xml"/>
  <Override PartName="/xl/charts/chart582.xml" ContentType="application/vnd.openxmlformats-officedocument.drawingml.chart+xml"/>
  <Override PartName="/xl/charts/style582.xml" ContentType="application/vnd.ms-office.chartstyle+xml"/>
  <Override PartName="/xl/charts/colors582.xml" ContentType="application/vnd.ms-office.chartcolorstyle+xml"/>
  <Override PartName="/xl/charts/chart583.xml" ContentType="application/vnd.openxmlformats-officedocument.drawingml.chart+xml"/>
  <Override PartName="/xl/charts/style583.xml" ContentType="application/vnd.ms-office.chartstyle+xml"/>
  <Override PartName="/xl/charts/colors583.xml" ContentType="application/vnd.ms-office.chartcolorstyle+xml"/>
  <Override PartName="/xl/charts/chart584.xml" ContentType="application/vnd.openxmlformats-officedocument.drawingml.chart+xml"/>
  <Override PartName="/xl/charts/style584.xml" ContentType="application/vnd.ms-office.chartstyle+xml"/>
  <Override PartName="/xl/charts/colors584.xml" ContentType="application/vnd.ms-office.chartcolorstyle+xml"/>
  <Override PartName="/xl/charts/chart585.xml" ContentType="application/vnd.openxmlformats-officedocument.drawingml.chart+xml"/>
  <Override PartName="/xl/charts/style585.xml" ContentType="application/vnd.ms-office.chartstyle+xml"/>
  <Override PartName="/xl/charts/colors585.xml" ContentType="application/vnd.ms-office.chartcolorstyle+xml"/>
  <Override PartName="/xl/charts/chart586.xml" ContentType="application/vnd.openxmlformats-officedocument.drawingml.chart+xml"/>
  <Override PartName="/xl/charts/style586.xml" ContentType="application/vnd.ms-office.chartstyle+xml"/>
  <Override PartName="/xl/charts/colors586.xml" ContentType="application/vnd.ms-office.chartcolorstyle+xml"/>
  <Override PartName="/xl/charts/chart587.xml" ContentType="application/vnd.openxmlformats-officedocument.drawingml.chart+xml"/>
  <Override PartName="/xl/charts/style587.xml" ContentType="application/vnd.ms-office.chartstyle+xml"/>
  <Override PartName="/xl/charts/colors587.xml" ContentType="application/vnd.ms-office.chartcolorstyle+xml"/>
  <Override PartName="/xl/charts/chart588.xml" ContentType="application/vnd.openxmlformats-officedocument.drawingml.chart+xml"/>
  <Override PartName="/xl/charts/style588.xml" ContentType="application/vnd.ms-office.chartstyle+xml"/>
  <Override PartName="/xl/charts/colors588.xml" ContentType="application/vnd.ms-office.chartcolorstyle+xml"/>
  <Override PartName="/xl/drawings/drawing15.xml" ContentType="application/vnd.openxmlformats-officedocument.drawing+xml"/>
  <Override PartName="/xl/charts/chart589.xml" ContentType="application/vnd.openxmlformats-officedocument.drawingml.chart+xml"/>
  <Override PartName="/xl/charts/style589.xml" ContentType="application/vnd.ms-office.chartstyle+xml"/>
  <Override PartName="/xl/charts/colors589.xml" ContentType="application/vnd.ms-office.chartcolorstyle+xml"/>
  <Override PartName="/xl/charts/chart590.xml" ContentType="application/vnd.openxmlformats-officedocument.drawingml.chart+xml"/>
  <Override PartName="/xl/charts/style590.xml" ContentType="application/vnd.ms-office.chartstyle+xml"/>
  <Override PartName="/xl/charts/colors590.xml" ContentType="application/vnd.ms-office.chartcolorstyle+xml"/>
  <Override PartName="/xl/charts/chart591.xml" ContentType="application/vnd.openxmlformats-officedocument.drawingml.chart+xml"/>
  <Override PartName="/xl/charts/style591.xml" ContentType="application/vnd.ms-office.chartstyle+xml"/>
  <Override PartName="/xl/charts/colors591.xml" ContentType="application/vnd.ms-office.chartcolorstyle+xml"/>
  <Override PartName="/xl/charts/chart592.xml" ContentType="application/vnd.openxmlformats-officedocument.drawingml.chart+xml"/>
  <Override PartName="/xl/charts/style592.xml" ContentType="application/vnd.ms-office.chartstyle+xml"/>
  <Override PartName="/xl/charts/colors592.xml" ContentType="application/vnd.ms-office.chartcolorstyle+xml"/>
  <Override PartName="/xl/charts/chart593.xml" ContentType="application/vnd.openxmlformats-officedocument.drawingml.chart+xml"/>
  <Override PartName="/xl/charts/style593.xml" ContentType="application/vnd.ms-office.chartstyle+xml"/>
  <Override PartName="/xl/charts/colors593.xml" ContentType="application/vnd.ms-office.chartcolorstyle+xml"/>
  <Override PartName="/xl/charts/chart594.xml" ContentType="application/vnd.openxmlformats-officedocument.drawingml.chart+xml"/>
  <Override PartName="/xl/charts/style594.xml" ContentType="application/vnd.ms-office.chartstyle+xml"/>
  <Override PartName="/xl/charts/colors594.xml" ContentType="application/vnd.ms-office.chartcolorstyle+xml"/>
  <Override PartName="/xl/charts/chart595.xml" ContentType="application/vnd.openxmlformats-officedocument.drawingml.chart+xml"/>
  <Override PartName="/xl/charts/style595.xml" ContentType="application/vnd.ms-office.chartstyle+xml"/>
  <Override PartName="/xl/charts/colors595.xml" ContentType="application/vnd.ms-office.chartcolorstyle+xml"/>
  <Override PartName="/xl/charts/chart596.xml" ContentType="application/vnd.openxmlformats-officedocument.drawingml.chart+xml"/>
  <Override PartName="/xl/charts/style596.xml" ContentType="application/vnd.ms-office.chartstyle+xml"/>
  <Override PartName="/xl/charts/colors596.xml" ContentType="application/vnd.ms-office.chartcolorstyle+xml"/>
  <Override PartName="/xl/charts/chart597.xml" ContentType="application/vnd.openxmlformats-officedocument.drawingml.chart+xml"/>
  <Override PartName="/xl/charts/style597.xml" ContentType="application/vnd.ms-office.chartstyle+xml"/>
  <Override PartName="/xl/charts/colors597.xml" ContentType="application/vnd.ms-office.chartcolorstyle+xml"/>
  <Override PartName="/xl/charts/chart598.xml" ContentType="application/vnd.openxmlformats-officedocument.drawingml.chart+xml"/>
  <Override PartName="/xl/charts/style598.xml" ContentType="application/vnd.ms-office.chartstyle+xml"/>
  <Override PartName="/xl/charts/colors598.xml" ContentType="application/vnd.ms-office.chartcolorstyle+xml"/>
  <Override PartName="/xl/charts/chart599.xml" ContentType="application/vnd.openxmlformats-officedocument.drawingml.chart+xml"/>
  <Override PartName="/xl/charts/style599.xml" ContentType="application/vnd.ms-office.chartstyle+xml"/>
  <Override PartName="/xl/charts/colors599.xml" ContentType="application/vnd.ms-office.chartcolorstyle+xml"/>
  <Override PartName="/xl/charts/chart600.xml" ContentType="application/vnd.openxmlformats-officedocument.drawingml.chart+xml"/>
  <Override PartName="/xl/charts/style600.xml" ContentType="application/vnd.ms-office.chartstyle+xml"/>
  <Override PartName="/xl/charts/colors600.xml" ContentType="application/vnd.ms-office.chartcolorstyle+xml"/>
  <Override PartName="/xl/charts/chart601.xml" ContentType="application/vnd.openxmlformats-officedocument.drawingml.chart+xml"/>
  <Override PartName="/xl/charts/style601.xml" ContentType="application/vnd.ms-office.chartstyle+xml"/>
  <Override PartName="/xl/charts/colors601.xml" ContentType="application/vnd.ms-office.chartcolorstyle+xml"/>
  <Override PartName="/xl/charts/chart602.xml" ContentType="application/vnd.openxmlformats-officedocument.drawingml.chart+xml"/>
  <Override PartName="/xl/charts/style602.xml" ContentType="application/vnd.ms-office.chartstyle+xml"/>
  <Override PartName="/xl/charts/colors602.xml" ContentType="application/vnd.ms-office.chartcolorstyle+xml"/>
  <Override PartName="/xl/charts/chart603.xml" ContentType="application/vnd.openxmlformats-officedocument.drawingml.chart+xml"/>
  <Override PartName="/xl/charts/style603.xml" ContentType="application/vnd.ms-office.chartstyle+xml"/>
  <Override PartName="/xl/charts/colors603.xml" ContentType="application/vnd.ms-office.chartcolorstyle+xml"/>
  <Override PartName="/xl/charts/chart604.xml" ContentType="application/vnd.openxmlformats-officedocument.drawingml.chart+xml"/>
  <Override PartName="/xl/charts/style604.xml" ContentType="application/vnd.ms-office.chartstyle+xml"/>
  <Override PartName="/xl/charts/colors604.xml" ContentType="application/vnd.ms-office.chartcolorstyle+xml"/>
  <Override PartName="/xl/charts/chart605.xml" ContentType="application/vnd.openxmlformats-officedocument.drawingml.chart+xml"/>
  <Override PartName="/xl/charts/style605.xml" ContentType="application/vnd.ms-office.chartstyle+xml"/>
  <Override PartName="/xl/charts/colors605.xml" ContentType="application/vnd.ms-office.chartcolorstyle+xml"/>
  <Override PartName="/xl/charts/chart606.xml" ContentType="application/vnd.openxmlformats-officedocument.drawingml.chart+xml"/>
  <Override PartName="/xl/charts/style606.xml" ContentType="application/vnd.ms-office.chartstyle+xml"/>
  <Override PartName="/xl/charts/colors606.xml" ContentType="application/vnd.ms-office.chartcolorstyle+xml"/>
  <Override PartName="/xl/charts/chart607.xml" ContentType="application/vnd.openxmlformats-officedocument.drawingml.chart+xml"/>
  <Override PartName="/xl/charts/style607.xml" ContentType="application/vnd.ms-office.chartstyle+xml"/>
  <Override PartName="/xl/charts/colors607.xml" ContentType="application/vnd.ms-office.chartcolorstyle+xml"/>
  <Override PartName="/xl/charts/chart608.xml" ContentType="application/vnd.openxmlformats-officedocument.drawingml.chart+xml"/>
  <Override PartName="/xl/charts/style608.xml" ContentType="application/vnd.ms-office.chartstyle+xml"/>
  <Override PartName="/xl/charts/colors608.xml" ContentType="application/vnd.ms-office.chartcolorstyle+xml"/>
  <Override PartName="/xl/charts/chart609.xml" ContentType="application/vnd.openxmlformats-officedocument.drawingml.chart+xml"/>
  <Override PartName="/xl/charts/style609.xml" ContentType="application/vnd.ms-office.chartstyle+xml"/>
  <Override PartName="/xl/charts/colors609.xml" ContentType="application/vnd.ms-office.chartcolorstyle+xml"/>
  <Override PartName="/xl/charts/chart610.xml" ContentType="application/vnd.openxmlformats-officedocument.drawingml.chart+xml"/>
  <Override PartName="/xl/charts/style610.xml" ContentType="application/vnd.ms-office.chartstyle+xml"/>
  <Override PartName="/xl/charts/colors610.xml" ContentType="application/vnd.ms-office.chartcolorstyle+xml"/>
  <Override PartName="/xl/charts/chart611.xml" ContentType="application/vnd.openxmlformats-officedocument.drawingml.chart+xml"/>
  <Override PartName="/xl/charts/style611.xml" ContentType="application/vnd.ms-office.chartstyle+xml"/>
  <Override PartName="/xl/charts/colors611.xml" ContentType="application/vnd.ms-office.chartcolorstyle+xml"/>
  <Override PartName="/xl/charts/chart612.xml" ContentType="application/vnd.openxmlformats-officedocument.drawingml.chart+xml"/>
  <Override PartName="/xl/charts/style612.xml" ContentType="application/vnd.ms-office.chartstyle+xml"/>
  <Override PartName="/xl/charts/colors612.xml" ContentType="application/vnd.ms-office.chartcolorstyle+xml"/>
  <Override PartName="/xl/charts/chart613.xml" ContentType="application/vnd.openxmlformats-officedocument.drawingml.chart+xml"/>
  <Override PartName="/xl/charts/style613.xml" ContentType="application/vnd.ms-office.chartstyle+xml"/>
  <Override PartName="/xl/charts/colors613.xml" ContentType="application/vnd.ms-office.chartcolorstyle+xml"/>
  <Override PartName="/xl/charts/chart614.xml" ContentType="application/vnd.openxmlformats-officedocument.drawingml.chart+xml"/>
  <Override PartName="/xl/charts/style614.xml" ContentType="application/vnd.ms-office.chartstyle+xml"/>
  <Override PartName="/xl/charts/colors614.xml" ContentType="application/vnd.ms-office.chartcolorstyle+xml"/>
  <Override PartName="/xl/charts/chart615.xml" ContentType="application/vnd.openxmlformats-officedocument.drawingml.chart+xml"/>
  <Override PartName="/xl/charts/style615.xml" ContentType="application/vnd.ms-office.chartstyle+xml"/>
  <Override PartName="/xl/charts/colors615.xml" ContentType="application/vnd.ms-office.chartcolorstyle+xml"/>
  <Override PartName="/xl/charts/chart616.xml" ContentType="application/vnd.openxmlformats-officedocument.drawingml.chart+xml"/>
  <Override PartName="/xl/charts/style616.xml" ContentType="application/vnd.ms-office.chartstyle+xml"/>
  <Override PartName="/xl/charts/colors616.xml" ContentType="application/vnd.ms-office.chartcolorstyle+xml"/>
  <Override PartName="/xl/charts/chart617.xml" ContentType="application/vnd.openxmlformats-officedocument.drawingml.chart+xml"/>
  <Override PartName="/xl/charts/style617.xml" ContentType="application/vnd.ms-office.chartstyle+xml"/>
  <Override PartName="/xl/charts/colors617.xml" ContentType="application/vnd.ms-office.chartcolorstyle+xml"/>
  <Override PartName="/xl/charts/chart618.xml" ContentType="application/vnd.openxmlformats-officedocument.drawingml.chart+xml"/>
  <Override PartName="/xl/charts/style618.xml" ContentType="application/vnd.ms-office.chartstyle+xml"/>
  <Override PartName="/xl/charts/colors618.xml" ContentType="application/vnd.ms-office.chartcolorstyle+xml"/>
  <Override PartName="/xl/charts/chart619.xml" ContentType="application/vnd.openxmlformats-officedocument.drawingml.chart+xml"/>
  <Override PartName="/xl/charts/style619.xml" ContentType="application/vnd.ms-office.chartstyle+xml"/>
  <Override PartName="/xl/charts/colors619.xml" ContentType="application/vnd.ms-office.chartcolorstyle+xml"/>
  <Override PartName="/xl/charts/chart620.xml" ContentType="application/vnd.openxmlformats-officedocument.drawingml.chart+xml"/>
  <Override PartName="/xl/charts/style620.xml" ContentType="application/vnd.ms-office.chartstyle+xml"/>
  <Override PartName="/xl/charts/colors620.xml" ContentType="application/vnd.ms-office.chartcolorstyle+xml"/>
  <Override PartName="/xl/charts/chart621.xml" ContentType="application/vnd.openxmlformats-officedocument.drawingml.chart+xml"/>
  <Override PartName="/xl/charts/style621.xml" ContentType="application/vnd.ms-office.chartstyle+xml"/>
  <Override PartName="/xl/charts/colors621.xml" ContentType="application/vnd.ms-office.chartcolorstyle+xml"/>
  <Override PartName="/xl/charts/chart622.xml" ContentType="application/vnd.openxmlformats-officedocument.drawingml.chart+xml"/>
  <Override PartName="/xl/charts/style622.xml" ContentType="application/vnd.ms-office.chartstyle+xml"/>
  <Override PartName="/xl/charts/colors622.xml" ContentType="application/vnd.ms-office.chartcolorstyle+xml"/>
  <Override PartName="/xl/charts/chart623.xml" ContentType="application/vnd.openxmlformats-officedocument.drawingml.chart+xml"/>
  <Override PartName="/xl/charts/style623.xml" ContentType="application/vnd.ms-office.chartstyle+xml"/>
  <Override PartName="/xl/charts/colors623.xml" ContentType="application/vnd.ms-office.chartcolorstyle+xml"/>
  <Override PartName="/xl/charts/chart624.xml" ContentType="application/vnd.openxmlformats-officedocument.drawingml.chart+xml"/>
  <Override PartName="/xl/charts/style624.xml" ContentType="application/vnd.ms-office.chartstyle+xml"/>
  <Override PartName="/xl/charts/colors624.xml" ContentType="application/vnd.ms-office.chartcolorstyle+xml"/>
  <Override PartName="/xl/charts/chart625.xml" ContentType="application/vnd.openxmlformats-officedocument.drawingml.chart+xml"/>
  <Override PartName="/xl/charts/style625.xml" ContentType="application/vnd.ms-office.chartstyle+xml"/>
  <Override PartName="/xl/charts/colors625.xml" ContentType="application/vnd.ms-office.chartcolorstyle+xml"/>
  <Override PartName="/xl/charts/chart626.xml" ContentType="application/vnd.openxmlformats-officedocument.drawingml.chart+xml"/>
  <Override PartName="/xl/charts/style626.xml" ContentType="application/vnd.ms-office.chartstyle+xml"/>
  <Override PartName="/xl/charts/colors626.xml" ContentType="application/vnd.ms-office.chartcolorstyle+xml"/>
  <Override PartName="/xl/charts/chart627.xml" ContentType="application/vnd.openxmlformats-officedocument.drawingml.chart+xml"/>
  <Override PartName="/xl/charts/style627.xml" ContentType="application/vnd.ms-office.chartstyle+xml"/>
  <Override PartName="/xl/charts/colors627.xml" ContentType="application/vnd.ms-office.chartcolorstyle+xml"/>
  <Override PartName="/xl/charts/chart628.xml" ContentType="application/vnd.openxmlformats-officedocument.drawingml.chart+xml"/>
  <Override PartName="/xl/charts/style628.xml" ContentType="application/vnd.ms-office.chartstyle+xml"/>
  <Override PartName="/xl/charts/colors628.xml" ContentType="application/vnd.ms-office.chartcolorstyle+xml"/>
  <Override PartName="/xl/charts/chart629.xml" ContentType="application/vnd.openxmlformats-officedocument.drawingml.chart+xml"/>
  <Override PartName="/xl/charts/style629.xml" ContentType="application/vnd.ms-office.chartstyle+xml"/>
  <Override PartName="/xl/charts/colors629.xml" ContentType="application/vnd.ms-office.chartcolorstyle+xml"/>
  <Override PartName="/xl/charts/chart630.xml" ContentType="application/vnd.openxmlformats-officedocument.drawingml.chart+xml"/>
  <Override PartName="/xl/charts/style630.xml" ContentType="application/vnd.ms-office.chartstyle+xml"/>
  <Override PartName="/xl/charts/colors630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https://myisepipp-my.sharepoint.com/personal/alrfc_isep_ipp_pt/Documents/DOCTORADO/Publicações/mOeX/Suplements/Experiment II/"/>
    </mc:Choice>
  </mc:AlternateContent>
  <xr:revisionPtr revIDLastSave="16" documentId="8_{2D8B5A80-8733-418D-AE8A-DBE879B7F466}" xr6:coauthVersionLast="47" xr6:coauthVersionMax="47" xr10:uidLastSave="{8B3936F8-6A4F-4677-883D-B2DA22A1F595}"/>
  <bookViews>
    <workbookView xWindow="-108" yWindow="-108" windowWidth="23256" windowHeight="12456" tabRatio="876" activeTab="5" xr2:uid="{D5AEF175-1B6C-4642-97EB-08D3DE18ADC6}"/>
  </bookViews>
  <sheets>
    <sheet name="Results" sheetId="32" r:id="rId1"/>
    <sheet name="BASE" sheetId="18" r:id="rId2"/>
    <sheet name="borderswith" sheetId="9" r:id="rId3"/>
    <sheet name="hasAlternateForm" sheetId="19" r:id="rId4"/>
    <sheet name="hasAlternateDexEntry" sheetId="29" r:id="rId5"/>
    <sheet name="hatches" sheetId="27" r:id="rId6"/>
    <sheet name="hasPart" sheetId="31" r:id="rId7"/>
    <sheet name="hasMoveType" sheetId="30" r:id="rId8"/>
    <sheet name="uses" sheetId="23" r:id="rId9"/>
    <sheet name="hasMegaEvolution" sheetId="20" r:id="rId10"/>
    <sheet name="hasRegionalForm" sheetId="28" r:id="rId11"/>
    <sheet name="hasSignatureAbility" sheetId="21" r:id="rId12"/>
    <sheet name="isSignatureAbilityOf" sheetId="22" r:id="rId13"/>
    <sheet name="hasColor" sheetId="24" r:id="rId14"/>
    <sheet name="hasHeight" sheetId="25" r:id="rId15"/>
    <sheet name="hasWeight" sheetId="26" r:id="rId16"/>
  </sheets>
  <externalReferences>
    <externalReference r:id="rId17"/>
  </externalReferences>
  <definedNames>
    <definedName name="_xlnm._FilterDatabase" localSheetId="0" hidden="1">Results!$A$6:$O$34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74" i="31" l="1"/>
  <c r="E74" i="31"/>
  <c r="F74" i="31"/>
  <c r="U62" i="31"/>
  <c r="V111" i="31"/>
  <c r="L111" i="31"/>
  <c r="C111" i="31"/>
  <c r="L109" i="31"/>
  <c r="AV69" i="31"/>
  <c r="AO69" i="31"/>
  <c r="AA69" i="31"/>
  <c r="AV64" i="31"/>
  <c r="AO64" i="31"/>
  <c r="AO62" i="31"/>
  <c r="AH62" i="31"/>
  <c r="E61" i="31"/>
  <c r="T105" i="31" s="1"/>
  <c r="X60" i="31"/>
  <c r="W60" i="31"/>
  <c r="V60" i="31"/>
  <c r="U60" i="31"/>
  <c r="AC54" i="31"/>
  <c r="Z60" i="31" s="1"/>
  <c r="AC53" i="31"/>
  <c r="AD52" i="31"/>
  <c r="AE52" i="31" s="1"/>
  <c r="AF52" i="31" s="1"/>
  <c r="AG52" i="31" s="1"/>
  <c r="AH52" i="31" s="1"/>
  <c r="AI52" i="31" s="1"/>
  <c r="AJ52" i="31" s="1"/>
  <c r="AC52" i="31"/>
  <c r="O19" i="31"/>
  <c r="N19" i="31"/>
  <c r="H81" i="31" s="1"/>
  <c r="AJ113" i="31" s="1"/>
  <c r="M19" i="31"/>
  <c r="L19" i="31"/>
  <c r="K19" i="31"/>
  <c r="W113" i="31" s="1"/>
  <c r="J19" i="31"/>
  <c r="F81" i="31" s="1"/>
  <c r="Z113" i="31" s="1"/>
  <c r="I19" i="31"/>
  <c r="H19" i="31"/>
  <c r="Q113" i="31" s="1"/>
  <c r="G19" i="31"/>
  <c r="F19" i="31"/>
  <c r="L113" i="31" s="1"/>
  <c r="E19" i="31"/>
  <c r="H113" i="31" s="1"/>
  <c r="D19" i="31"/>
  <c r="C19" i="31"/>
  <c r="B19" i="31"/>
  <c r="O18" i="31"/>
  <c r="BJ68" i="31" s="1"/>
  <c r="N18" i="31"/>
  <c r="H80" i="31" s="1"/>
  <c r="AJ112" i="31" s="1"/>
  <c r="M18" i="31"/>
  <c r="L18" i="31"/>
  <c r="AA112" i="31" s="1"/>
  <c r="K18" i="31"/>
  <c r="J18" i="31"/>
  <c r="V112" i="31" s="1"/>
  <c r="I18" i="31"/>
  <c r="R112" i="31" s="1"/>
  <c r="H18" i="31"/>
  <c r="Q112" i="31" s="1"/>
  <c r="G18" i="31"/>
  <c r="F18" i="31"/>
  <c r="L112" i="31" s="1"/>
  <c r="E18" i="31"/>
  <c r="AA68" i="31" s="1"/>
  <c r="D18" i="31"/>
  <c r="C18" i="31"/>
  <c r="B18" i="31"/>
  <c r="O17" i="31"/>
  <c r="N17" i="31"/>
  <c r="M17" i="31"/>
  <c r="BC67" i="31" s="1"/>
  <c r="L17" i="31"/>
  <c r="AA111" i="31" s="1"/>
  <c r="K17" i="31"/>
  <c r="W111" i="31" s="1"/>
  <c r="J17" i="31"/>
  <c r="F79" i="31" s="1"/>
  <c r="Z111" i="31" s="1"/>
  <c r="I17" i="31"/>
  <c r="H17" i="31"/>
  <c r="Q111" i="31" s="1"/>
  <c r="G17" i="31"/>
  <c r="F17" i="31"/>
  <c r="E17" i="31"/>
  <c r="H111" i="31" s="1"/>
  <c r="D17" i="31"/>
  <c r="C17" i="31"/>
  <c r="T67" i="31" s="1"/>
  <c r="B17" i="31"/>
  <c r="O16" i="31"/>
  <c r="BJ66" i="31" s="1"/>
  <c r="N16" i="31"/>
  <c r="M16" i="31"/>
  <c r="L16" i="31"/>
  <c r="K16" i="31"/>
  <c r="J16" i="31"/>
  <c r="F78" i="31" s="1"/>
  <c r="Z110" i="31" s="1"/>
  <c r="I16" i="31"/>
  <c r="R110" i="31" s="1"/>
  <c r="H16" i="31"/>
  <c r="Q110" i="31" s="1"/>
  <c r="G16" i="31"/>
  <c r="F16" i="31"/>
  <c r="L110" i="31" s="1"/>
  <c r="E16" i="31"/>
  <c r="D16" i="31"/>
  <c r="C16" i="31"/>
  <c r="B16" i="31"/>
  <c r="O15" i="31"/>
  <c r="BJ65" i="31" s="1"/>
  <c r="N15" i="31"/>
  <c r="AF109" i="31" s="1"/>
  <c r="M15" i="31"/>
  <c r="BC65" i="31" s="1"/>
  <c r="L15" i="31"/>
  <c r="K15" i="31"/>
  <c r="W109" i="31" s="1"/>
  <c r="J15" i="31"/>
  <c r="I15" i="31"/>
  <c r="H15" i="31"/>
  <c r="Q109" i="31" s="1"/>
  <c r="G15" i="31"/>
  <c r="F15" i="31"/>
  <c r="E15" i="31"/>
  <c r="H109" i="31" s="1"/>
  <c r="D15" i="31"/>
  <c r="C15" i="31"/>
  <c r="B15" i="31"/>
  <c r="O14" i="31"/>
  <c r="N14" i="31"/>
  <c r="M14" i="31"/>
  <c r="L14" i="31"/>
  <c r="K14" i="31"/>
  <c r="W108" i="31" s="1"/>
  <c r="J14" i="31"/>
  <c r="I14" i="31"/>
  <c r="R108" i="31" s="1"/>
  <c r="H14" i="31"/>
  <c r="Q108" i="31" s="1"/>
  <c r="G14" i="31"/>
  <c r="M108" i="31" s="1"/>
  <c r="F14" i="31"/>
  <c r="L108" i="31" s="1"/>
  <c r="E14" i="31"/>
  <c r="D14" i="31"/>
  <c r="C14" i="31"/>
  <c r="B14" i="31"/>
  <c r="B108" i="31" s="1"/>
  <c r="O13" i="31"/>
  <c r="N13" i="31"/>
  <c r="H75" i="31" s="1"/>
  <c r="AJ107" i="31" s="1"/>
  <c r="M13" i="31"/>
  <c r="AB107" i="31" s="1"/>
  <c r="L13" i="31"/>
  <c r="AA107" i="31" s="1"/>
  <c r="K13" i="31"/>
  <c r="W107" i="31" s="1"/>
  <c r="J13" i="31"/>
  <c r="V107" i="31" s="1"/>
  <c r="I13" i="31"/>
  <c r="R107" i="31" s="1"/>
  <c r="H13" i="31"/>
  <c r="Q107" i="31" s="1"/>
  <c r="G13" i="31"/>
  <c r="F13" i="31"/>
  <c r="L107" i="31" s="1"/>
  <c r="E13" i="31"/>
  <c r="H107" i="31" s="1"/>
  <c r="D13" i="31"/>
  <c r="G107" i="31" s="1"/>
  <c r="C13" i="31"/>
  <c r="C107" i="31" s="1"/>
  <c r="B13" i="31"/>
  <c r="O12" i="31"/>
  <c r="AG106" i="31" s="1"/>
  <c r="N12" i="31"/>
  <c r="M12" i="31"/>
  <c r="AB106" i="31" s="1"/>
  <c r="L12" i="31"/>
  <c r="AA106" i="31" s="1"/>
  <c r="K12" i="31"/>
  <c r="W106" i="31" s="1"/>
  <c r="J12" i="31"/>
  <c r="V106" i="31" s="1"/>
  <c r="I12" i="31"/>
  <c r="R106" i="31" s="1"/>
  <c r="H12" i="31"/>
  <c r="Q106" i="31" s="1"/>
  <c r="G12" i="31"/>
  <c r="M106" i="31" s="1"/>
  <c r="F12" i="31"/>
  <c r="L106" i="31" s="1"/>
  <c r="E12" i="31"/>
  <c r="D12" i="31"/>
  <c r="C12" i="31"/>
  <c r="T62" i="31" s="1"/>
  <c r="B12" i="31"/>
  <c r="O11" i="31"/>
  <c r="AG105" i="31" s="1"/>
  <c r="N11" i="31"/>
  <c r="AF105" i="31" s="1"/>
  <c r="M11" i="31"/>
  <c r="AB105" i="31" s="1"/>
  <c r="L11" i="31"/>
  <c r="K11" i="31"/>
  <c r="AV61" i="31" s="1"/>
  <c r="J11" i="31"/>
  <c r="F73" i="31" s="1"/>
  <c r="I11" i="31"/>
  <c r="R105" i="31" s="1"/>
  <c r="H11" i="31"/>
  <c r="Q105" i="31" s="1"/>
  <c r="G11" i="31"/>
  <c r="M105" i="31" s="1"/>
  <c r="F11" i="31"/>
  <c r="L105" i="31" s="1"/>
  <c r="E11" i="31"/>
  <c r="H105" i="31" s="1"/>
  <c r="D11" i="31"/>
  <c r="C11" i="31"/>
  <c r="S11" i="31" s="1"/>
  <c r="D105" i="31" s="1"/>
  <c r="B11" i="31"/>
  <c r="B8" i="31"/>
  <c r="R8" i="31" s="1"/>
  <c r="D6" i="31"/>
  <c r="D5" i="31"/>
  <c r="E5" i="31" s="1"/>
  <c r="F5" i="31" s="1"/>
  <c r="G5" i="31" s="1"/>
  <c r="H5" i="31" s="1"/>
  <c r="I5" i="31" s="1"/>
  <c r="J5" i="31" s="1"/>
  <c r="K5" i="31" s="1"/>
  <c r="L5" i="31" s="1"/>
  <c r="M5" i="31" s="1"/>
  <c r="N5" i="31" s="1"/>
  <c r="O5" i="31" s="1"/>
  <c r="P5" i="31" s="1"/>
  <c r="Q5" i="31" s="1"/>
  <c r="R5" i="31" s="1"/>
  <c r="I4" i="31"/>
  <c r="J4" i="31" s="1"/>
  <c r="K4" i="31" s="1"/>
  <c r="L4" i="31" s="1"/>
  <c r="M4" i="31" s="1"/>
  <c r="N4" i="31" s="1"/>
  <c r="O4" i="31" s="1"/>
  <c r="P4" i="31" s="1"/>
  <c r="Q4" i="31" s="1"/>
  <c r="R4" i="31" s="1"/>
  <c r="D4" i="31"/>
  <c r="E4" i="31" s="1"/>
  <c r="F4" i="31" s="1"/>
  <c r="G4" i="31" s="1"/>
  <c r="H4" i="31" s="1"/>
  <c r="H3" i="31"/>
  <c r="F61" i="31" s="1"/>
  <c r="Y105" i="31" s="1"/>
  <c r="E3" i="31"/>
  <c r="F3" i="31" s="1"/>
  <c r="G3" i="31" s="1"/>
  <c r="V107" i="30"/>
  <c r="AB106" i="30"/>
  <c r="AO69" i="30"/>
  <c r="AO68" i="30"/>
  <c r="BC67" i="30"/>
  <c r="BH61" i="30"/>
  <c r="BG61" i="30"/>
  <c r="AA61" i="30"/>
  <c r="Z60" i="30"/>
  <c r="AE54" i="30"/>
  <c r="AF54" i="30" s="1"/>
  <c r="AG54" i="30" s="1"/>
  <c r="AH54" i="30" s="1"/>
  <c r="AI54" i="30" s="1"/>
  <c r="AJ54" i="30" s="1"/>
  <c r="AD54" i="30"/>
  <c r="AC54" i="30"/>
  <c r="W60" i="30" s="1"/>
  <c r="AC53" i="30"/>
  <c r="V60" i="30" s="1"/>
  <c r="AC52" i="30"/>
  <c r="AD52" i="30" s="1"/>
  <c r="AE52" i="30" s="1"/>
  <c r="AF52" i="30" s="1"/>
  <c r="AG52" i="30" s="1"/>
  <c r="AH52" i="30" s="1"/>
  <c r="AI52" i="30" s="1"/>
  <c r="AJ52" i="30" s="1"/>
  <c r="O19" i="30"/>
  <c r="N19" i="30"/>
  <c r="M19" i="30"/>
  <c r="AB113" i="30" s="1"/>
  <c r="L19" i="30"/>
  <c r="AA113" i="30" s="1"/>
  <c r="K19" i="30"/>
  <c r="AV69" i="30" s="1"/>
  <c r="J19" i="30"/>
  <c r="V113" i="30" s="1"/>
  <c r="I19" i="30"/>
  <c r="H19" i="30"/>
  <c r="Q113" i="30" s="1"/>
  <c r="G19" i="30"/>
  <c r="AH69" i="30" s="1"/>
  <c r="F19" i="30"/>
  <c r="L113" i="30" s="1"/>
  <c r="E19" i="30"/>
  <c r="D19" i="30"/>
  <c r="C19" i="30"/>
  <c r="T69" i="30" s="1"/>
  <c r="B19" i="30"/>
  <c r="O18" i="30"/>
  <c r="BJ68" i="30" s="1"/>
  <c r="N18" i="30"/>
  <c r="M18" i="30"/>
  <c r="AB112" i="30" s="1"/>
  <c r="L18" i="30"/>
  <c r="K18" i="30"/>
  <c r="AV68" i="30" s="1"/>
  <c r="J18" i="30"/>
  <c r="I18" i="30"/>
  <c r="H18" i="30"/>
  <c r="Q112" i="30" s="1"/>
  <c r="G18" i="30"/>
  <c r="M112" i="30" s="1"/>
  <c r="F18" i="30"/>
  <c r="L112" i="30" s="1"/>
  <c r="E18" i="30"/>
  <c r="AA68" i="30" s="1"/>
  <c r="D18" i="30"/>
  <c r="G112" i="30" s="1"/>
  <c r="C18" i="30"/>
  <c r="B18" i="30"/>
  <c r="B112" i="30" s="1"/>
  <c r="O17" i="30"/>
  <c r="BJ67" i="30" s="1"/>
  <c r="N17" i="30"/>
  <c r="M17" i="30"/>
  <c r="AB111" i="30" s="1"/>
  <c r="L17" i="30"/>
  <c r="K17" i="30"/>
  <c r="W111" i="30" s="1"/>
  <c r="J17" i="30"/>
  <c r="I17" i="30"/>
  <c r="AO67" i="30" s="1"/>
  <c r="H17" i="30"/>
  <c r="Q111" i="30" s="1"/>
  <c r="G17" i="30"/>
  <c r="M111" i="30" s="1"/>
  <c r="F17" i="30"/>
  <c r="L111" i="30" s="1"/>
  <c r="E17" i="30"/>
  <c r="D17" i="30"/>
  <c r="C67" i="30" s="1"/>
  <c r="J111" i="30" s="1"/>
  <c r="C17" i="30"/>
  <c r="B17" i="30"/>
  <c r="O16" i="30"/>
  <c r="AG110" i="30" s="1"/>
  <c r="N16" i="30"/>
  <c r="M16" i="30"/>
  <c r="BC66" i="30" s="1"/>
  <c r="L16" i="30"/>
  <c r="K16" i="30"/>
  <c r="W110" i="30" s="1"/>
  <c r="J16" i="30"/>
  <c r="I16" i="30"/>
  <c r="H16" i="30"/>
  <c r="Q110" i="30" s="1"/>
  <c r="G16" i="30"/>
  <c r="F16" i="30"/>
  <c r="L110" i="30" s="1"/>
  <c r="E16" i="30"/>
  <c r="D16" i="30"/>
  <c r="C16" i="30"/>
  <c r="B16" i="30"/>
  <c r="O15" i="30"/>
  <c r="AG109" i="30" s="1"/>
  <c r="N15" i="30"/>
  <c r="M15" i="30"/>
  <c r="L15" i="30"/>
  <c r="AA109" i="30" s="1"/>
  <c r="K15" i="30"/>
  <c r="J15" i="30"/>
  <c r="I15" i="30"/>
  <c r="H15" i="30"/>
  <c r="Q109" i="30" s="1"/>
  <c r="G15" i="30"/>
  <c r="F15" i="30"/>
  <c r="L109" i="30" s="1"/>
  <c r="E15" i="30"/>
  <c r="D15" i="30"/>
  <c r="C15" i="30"/>
  <c r="B15" i="30"/>
  <c r="B109" i="30" s="1"/>
  <c r="O14" i="30"/>
  <c r="N14" i="30"/>
  <c r="M14" i="30"/>
  <c r="AB108" i="30" s="1"/>
  <c r="L14" i="30"/>
  <c r="K14" i="30"/>
  <c r="J14" i="30"/>
  <c r="I14" i="30"/>
  <c r="H14" i="30"/>
  <c r="Q108" i="30" s="1"/>
  <c r="G14" i="30"/>
  <c r="F14" i="30"/>
  <c r="L108" i="30" s="1"/>
  <c r="E14" i="30"/>
  <c r="H108" i="30" s="1"/>
  <c r="D14" i="30"/>
  <c r="C14" i="30"/>
  <c r="C108" i="30" s="1"/>
  <c r="B14" i="30"/>
  <c r="B64" i="30" s="1"/>
  <c r="O13" i="30"/>
  <c r="AG107" i="30" s="1"/>
  <c r="N13" i="30"/>
  <c r="M13" i="30"/>
  <c r="L13" i="30"/>
  <c r="K13" i="30"/>
  <c r="J13" i="30"/>
  <c r="I13" i="30"/>
  <c r="H13" i="30"/>
  <c r="Q107" i="30" s="1"/>
  <c r="G13" i="30"/>
  <c r="F13" i="30"/>
  <c r="L107" i="30" s="1"/>
  <c r="E13" i="30"/>
  <c r="H107" i="30" s="1"/>
  <c r="D13" i="30"/>
  <c r="C13" i="30"/>
  <c r="C107" i="30" s="1"/>
  <c r="B13" i="30"/>
  <c r="O12" i="30"/>
  <c r="AG106" i="30" s="1"/>
  <c r="N12" i="30"/>
  <c r="AF106" i="30" s="1"/>
  <c r="M12" i="30"/>
  <c r="BC62" i="30" s="1"/>
  <c r="L12" i="30"/>
  <c r="AA106" i="30" s="1"/>
  <c r="K12" i="30"/>
  <c r="J12" i="30"/>
  <c r="I12" i="30"/>
  <c r="H12" i="30"/>
  <c r="Q106" i="30" s="1"/>
  <c r="G12" i="30"/>
  <c r="F12" i="30"/>
  <c r="L106" i="30" s="1"/>
  <c r="E12" i="30"/>
  <c r="H106" i="30" s="1"/>
  <c r="D12" i="30"/>
  <c r="C62" i="30" s="1"/>
  <c r="J106" i="30" s="1"/>
  <c r="C12" i="30"/>
  <c r="T62" i="30" s="1"/>
  <c r="B12" i="30"/>
  <c r="B106" i="30" s="1"/>
  <c r="AA11" i="30"/>
  <c r="X105" i="30" s="1"/>
  <c r="S11" i="30"/>
  <c r="D105" i="30" s="1"/>
  <c r="O11" i="30"/>
  <c r="AG105" i="30" s="1"/>
  <c r="N11" i="30"/>
  <c r="M11" i="30"/>
  <c r="BC61" i="30" s="1"/>
  <c r="BD61" i="30" s="1"/>
  <c r="BE61" i="30" s="1"/>
  <c r="BF61" i="30" s="1"/>
  <c r="L11" i="30"/>
  <c r="K11" i="30"/>
  <c r="AV61" i="30" s="1"/>
  <c r="AW61" i="30" s="1"/>
  <c r="AX61" i="30" s="1"/>
  <c r="AY61" i="30" s="1"/>
  <c r="J11" i="30"/>
  <c r="I11" i="30"/>
  <c r="H11" i="30"/>
  <c r="Q105" i="30" s="1"/>
  <c r="G11" i="30"/>
  <c r="AH61" i="30" s="1"/>
  <c r="AL61" i="30" s="1"/>
  <c r="F11" i="30"/>
  <c r="L105" i="30" s="1"/>
  <c r="E11" i="30"/>
  <c r="H105" i="30" s="1"/>
  <c r="D11" i="30"/>
  <c r="G105" i="30" s="1"/>
  <c r="C11" i="30"/>
  <c r="C105" i="30" s="1"/>
  <c r="B11" i="30"/>
  <c r="B8" i="30"/>
  <c r="R8" i="30" s="1"/>
  <c r="D6" i="30"/>
  <c r="D5" i="30"/>
  <c r="E5" i="30" s="1"/>
  <c r="F5" i="30" s="1"/>
  <c r="G5" i="30" s="1"/>
  <c r="H5" i="30" s="1"/>
  <c r="I5" i="30" s="1"/>
  <c r="J5" i="30" s="1"/>
  <c r="K5" i="30" s="1"/>
  <c r="L5" i="30" s="1"/>
  <c r="M5" i="30" s="1"/>
  <c r="N5" i="30" s="1"/>
  <c r="O5" i="30" s="1"/>
  <c r="P5" i="30" s="1"/>
  <c r="Q5" i="30" s="1"/>
  <c r="R5" i="30" s="1"/>
  <c r="D4" i="30"/>
  <c r="E4" i="30" s="1"/>
  <c r="F4" i="30" s="1"/>
  <c r="G4" i="30" s="1"/>
  <c r="H4" i="30" s="1"/>
  <c r="I4" i="30" s="1"/>
  <c r="J4" i="30" s="1"/>
  <c r="K4" i="30" s="1"/>
  <c r="G3" i="30"/>
  <c r="H3" i="30" s="1"/>
  <c r="F3" i="30"/>
  <c r="E3" i="30"/>
  <c r="C63" i="30" s="1"/>
  <c r="J107" i="30" s="1"/>
  <c r="Z60" i="18"/>
  <c r="Y60" i="18"/>
  <c r="X60" i="18"/>
  <c r="W60" i="18"/>
  <c r="V60" i="18"/>
  <c r="U60" i="18"/>
  <c r="Z60" i="9"/>
  <c r="Y60" i="9"/>
  <c r="X60" i="9"/>
  <c r="W60" i="9"/>
  <c r="V60" i="9"/>
  <c r="U60" i="9"/>
  <c r="Z60" i="19"/>
  <c r="Y60" i="19"/>
  <c r="X60" i="19"/>
  <c r="W60" i="19"/>
  <c r="V60" i="19"/>
  <c r="U60" i="19"/>
  <c r="Z60" i="27"/>
  <c r="Y60" i="27"/>
  <c r="X60" i="27"/>
  <c r="W60" i="27"/>
  <c r="V60" i="27"/>
  <c r="U60" i="27"/>
  <c r="Z60" i="23"/>
  <c r="Y60" i="23"/>
  <c r="X60" i="23"/>
  <c r="W60" i="23"/>
  <c r="V60" i="23"/>
  <c r="U60" i="23"/>
  <c r="Z60" i="20"/>
  <c r="Y60" i="20"/>
  <c r="X60" i="20"/>
  <c r="W60" i="20"/>
  <c r="V60" i="20"/>
  <c r="U60" i="20"/>
  <c r="Z60" i="28"/>
  <c r="Y60" i="28"/>
  <c r="X60" i="28"/>
  <c r="W60" i="28"/>
  <c r="V60" i="28"/>
  <c r="U60" i="28"/>
  <c r="Z60" i="21"/>
  <c r="Y60" i="21"/>
  <c r="X60" i="21"/>
  <c r="W60" i="21"/>
  <c r="V60" i="21"/>
  <c r="U60" i="21"/>
  <c r="Z60" i="22"/>
  <c r="Y60" i="22"/>
  <c r="X60" i="22"/>
  <c r="W60" i="22"/>
  <c r="V60" i="22"/>
  <c r="U60" i="22"/>
  <c r="Z60" i="24"/>
  <c r="Y60" i="24"/>
  <c r="X60" i="24"/>
  <c r="W60" i="24"/>
  <c r="V60" i="24"/>
  <c r="U60" i="24"/>
  <c r="Z60" i="25"/>
  <c r="Y60" i="25"/>
  <c r="X60" i="25"/>
  <c r="W60" i="25"/>
  <c r="V60" i="25"/>
  <c r="U60" i="25"/>
  <c r="Z60" i="26"/>
  <c r="Y60" i="26"/>
  <c r="X60" i="26"/>
  <c r="W60" i="26"/>
  <c r="V60" i="26"/>
  <c r="U60" i="26"/>
  <c r="Z60" i="29"/>
  <c r="Y60" i="29"/>
  <c r="X60" i="29"/>
  <c r="W60" i="29"/>
  <c r="V60" i="29"/>
  <c r="U60" i="29"/>
  <c r="X62" i="29"/>
  <c r="M110" i="29"/>
  <c r="AC54" i="29"/>
  <c r="AC53" i="29"/>
  <c r="AD52" i="29"/>
  <c r="AE52" i="29" s="1"/>
  <c r="AF52" i="29" s="1"/>
  <c r="AG52" i="29" s="1"/>
  <c r="AH52" i="29" s="1"/>
  <c r="AI52" i="29" s="1"/>
  <c r="AJ52" i="29" s="1"/>
  <c r="AC52" i="29"/>
  <c r="O19" i="29"/>
  <c r="N19" i="29"/>
  <c r="M19" i="29"/>
  <c r="L19" i="29"/>
  <c r="K19" i="29"/>
  <c r="J19" i="29"/>
  <c r="I19" i="29"/>
  <c r="H19" i="29"/>
  <c r="Q113" i="29" s="1"/>
  <c r="G19" i="29"/>
  <c r="F19" i="29"/>
  <c r="L113" i="29" s="1"/>
  <c r="E19" i="29"/>
  <c r="H113" i="29" s="1"/>
  <c r="D19" i="29"/>
  <c r="G113" i="29" s="1"/>
  <c r="C19" i="29"/>
  <c r="B69" i="29" s="1"/>
  <c r="B19" i="29"/>
  <c r="B113" i="29" s="1"/>
  <c r="O18" i="29"/>
  <c r="N18" i="29"/>
  <c r="M18" i="29"/>
  <c r="L18" i="29"/>
  <c r="K18" i="29"/>
  <c r="J18" i="29"/>
  <c r="V112" i="29" s="1"/>
  <c r="I18" i="29"/>
  <c r="H18" i="29"/>
  <c r="Q112" i="29" s="1"/>
  <c r="G18" i="29"/>
  <c r="F18" i="29"/>
  <c r="L112" i="29" s="1"/>
  <c r="E18" i="29"/>
  <c r="D18" i="29"/>
  <c r="G112" i="29" s="1"/>
  <c r="C18" i="29"/>
  <c r="B18" i="29"/>
  <c r="O17" i="29"/>
  <c r="BJ67" i="29" s="1"/>
  <c r="N17" i="29"/>
  <c r="AF111" i="29" s="1"/>
  <c r="M17" i="29"/>
  <c r="L17" i="29"/>
  <c r="K17" i="29"/>
  <c r="J17" i="29"/>
  <c r="I17" i="29"/>
  <c r="H17" i="29"/>
  <c r="Q111" i="29" s="1"/>
  <c r="G17" i="29"/>
  <c r="F17" i="29"/>
  <c r="L111" i="29" s="1"/>
  <c r="E17" i="29"/>
  <c r="AA67" i="29" s="1"/>
  <c r="D17" i="29"/>
  <c r="G111" i="29" s="1"/>
  <c r="C17" i="29"/>
  <c r="C111" i="29" s="1"/>
  <c r="B17" i="29"/>
  <c r="O16" i="29"/>
  <c r="N16" i="29"/>
  <c r="M16" i="29"/>
  <c r="AB110" i="29" s="1"/>
  <c r="L16" i="29"/>
  <c r="K16" i="29"/>
  <c r="J16" i="29"/>
  <c r="I16" i="29"/>
  <c r="R110" i="29" s="1"/>
  <c r="H16" i="29"/>
  <c r="Q110" i="29" s="1"/>
  <c r="G16" i="29"/>
  <c r="AH66" i="29" s="1"/>
  <c r="F16" i="29"/>
  <c r="L110" i="29" s="1"/>
  <c r="E16" i="29"/>
  <c r="D16" i="29"/>
  <c r="C16" i="29"/>
  <c r="T66" i="29" s="1"/>
  <c r="B16" i="29"/>
  <c r="B66" i="29" s="1"/>
  <c r="O15" i="29"/>
  <c r="N15" i="29"/>
  <c r="M15" i="29"/>
  <c r="BC65" i="29" s="1"/>
  <c r="L15" i="29"/>
  <c r="K15" i="29"/>
  <c r="AV65" i="29" s="1"/>
  <c r="J15" i="29"/>
  <c r="I15" i="29"/>
  <c r="H15" i="29"/>
  <c r="Q109" i="29" s="1"/>
  <c r="G15" i="29"/>
  <c r="AH65" i="29" s="1"/>
  <c r="F15" i="29"/>
  <c r="L109" i="29" s="1"/>
  <c r="E15" i="29"/>
  <c r="H109" i="29" s="1"/>
  <c r="D15" i="29"/>
  <c r="C65" i="29" s="1"/>
  <c r="J109" i="29" s="1"/>
  <c r="C15" i="29"/>
  <c r="B15" i="29"/>
  <c r="O14" i="29"/>
  <c r="BJ64" i="29" s="1"/>
  <c r="N14" i="29"/>
  <c r="M14" i="29"/>
  <c r="L14" i="29"/>
  <c r="K14" i="29"/>
  <c r="J14" i="29"/>
  <c r="I14" i="29"/>
  <c r="R108" i="29" s="1"/>
  <c r="H14" i="29"/>
  <c r="Q108" i="29" s="1"/>
  <c r="G14" i="29"/>
  <c r="F14" i="29"/>
  <c r="L108" i="29" s="1"/>
  <c r="E14" i="29"/>
  <c r="AA64" i="29" s="1"/>
  <c r="D14" i="29"/>
  <c r="C14" i="29"/>
  <c r="B14" i="29"/>
  <c r="O13" i="29"/>
  <c r="N13" i="29"/>
  <c r="M13" i="29"/>
  <c r="AB107" i="29" s="1"/>
  <c r="L13" i="29"/>
  <c r="K13" i="29"/>
  <c r="W107" i="29" s="1"/>
  <c r="J13" i="29"/>
  <c r="I13" i="29"/>
  <c r="H13" i="29"/>
  <c r="Q107" i="29" s="1"/>
  <c r="G13" i="29"/>
  <c r="F13" i="29"/>
  <c r="L107" i="29" s="1"/>
  <c r="E13" i="29"/>
  <c r="D13" i="29"/>
  <c r="C13" i="29"/>
  <c r="B13" i="29"/>
  <c r="O12" i="29"/>
  <c r="N12" i="29"/>
  <c r="M12" i="29"/>
  <c r="L12" i="29"/>
  <c r="K12" i="29"/>
  <c r="J12" i="29"/>
  <c r="I12" i="29"/>
  <c r="R106" i="29" s="1"/>
  <c r="H12" i="29"/>
  <c r="Q106" i="29" s="1"/>
  <c r="G12" i="29"/>
  <c r="F12" i="29"/>
  <c r="L106" i="29" s="1"/>
  <c r="E12" i="29"/>
  <c r="D12" i="29"/>
  <c r="C12" i="29"/>
  <c r="B12" i="29"/>
  <c r="U11" i="29"/>
  <c r="O11" i="29"/>
  <c r="AE11" i="29" s="1"/>
  <c r="AH105" i="29" s="1"/>
  <c r="N11" i="29"/>
  <c r="M11" i="29"/>
  <c r="AB105" i="29" s="1"/>
  <c r="L11" i="29"/>
  <c r="K11" i="29"/>
  <c r="W105" i="29" s="1"/>
  <c r="J11" i="29"/>
  <c r="I11" i="29"/>
  <c r="H11" i="29"/>
  <c r="Q105" i="29" s="1"/>
  <c r="G11" i="29"/>
  <c r="W11" i="29" s="1"/>
  <c r="N105" i="29" s="1"/>
  <c r="F11" i="29"/>
  <c r="L105" i="29" s="1"/>
  <c r="E11" i="29"/>
  <c r="D11" i="29"/>
  <c r="C11" i="29"/>
  <c r="S11" i="29" s="1"/>
  <c r="D105" i="29" s="1"/>
  <c r="B11" i="29"/>
  <c r="B8" i="29"/>
  <c r="R8" i="29" s="1"/>
  <c r="D6" i="29"/>
  <c r="D5" i="29"/>
  <c r="E5" i="29" s="1"/>
  <c r="F5" i="29" s="1"/>
  <c r="G5" i="29" s="1"/>
  <c r="H5" i="29" s="1"/>
  <c r="I5" i="29" s="1"/>
  <c r="J5" i="29" s="1"/>
  <c r="K5" i="29" s="1"/>
  <c r="L5" i="29" s="1"/>
  <c r="M5" i="29" s="1"/>
  <c r="N5" i="29" s="1"/>
  <c r="O5" i="29" s="1"/>
  <c r="P5" i="29" s="1"/>
  <c r="Q5" i="29" s="1"/>
  <c r="R5" i="29" s="1"/>
  <c r="D4" i="29"/>
  <c r="E4" i="29" s="1"/>
  <c r="E62" i="29" s="1"/>
  <c r="T106" i="29" s="1"/>
  <c r="I3" i="29"/>
  <c r="J3" i="29" s="1"/>
  <c r="K3" i="29" s="1"/>
  <c r="L3" i="29" s="1"/>
  <c r="M3" i="29" s="1"/>
  <c r="N3" i="29" s="1"/>
  <c r="O3" i="29" s="1"/>
  <c r="P3" i="29" s="1"/>
  <c r="Q3" i="29" s="1"/>
  <c r="R3" i="29" s="1"/>
  <c r="H3" i="29"/>
  <c r="E3" i="29"/>
  <c r="F3" i="29" s="1"/>
  <c r="G3" i="29" s="1"/>
  <c r="BJ69" i="22"/>
  <c r="BC69" i="22"/>
  <c r="AV69" i="22"/>
  <c r="AO69" i="22"/>
  <c r="AH69" i="22"/>
  <c r="AA69" i="22"/>
  <c r="T69" i="22"/>
  <c r="BJ68" i="22"/>
  <c r="BC68" i="22"/>
  <c r="AV68" i="22"/>
  <c r="AO68" i="22"/>
  <c r="AH68" i="22"/>
  <c r="AA68" i="22"/>
  <c r="T68" i="22"/>
  <c r="BJ67" i="22"/>
  <c r="BC67" i="22"/>
  <c r="AV67" i="22"/>
  <c r="AO67" i="22"/>
  <c r="AH67" i="22"/>
  <c r="AA67" i="22"/>
  <c r="T67" i="22"/>
  <c r="BJ66" i="22"/>
  <c r="BC66" i="22"/>
  <c r="AV66" i="22"/>
  <c r="AO66" i="22"/>
  <c r="AH66" i="22"/>
  <c r="AA66" i="22"/>
  <c r="T66" i="22"/>
  <c r="BJ65" i="22"/>
  <c r="BC65" i="22"/>
  <c r="AV65" i="22"/>
  <c r="AO65" i="22"/>
  <c r="AH65" i="22"/>
  <c r="AA65" i="22"/>
  <c r="T65" i="22"/>
  <c r="BJ64" i="22"/>
  <c r="BC64" i="22"/>
  <c r="BG64" i="22" s="1"/>
  <c r="BD64" i="22" s="1"/>
  <c r="BG65" i="22" s="1"/>
  <c r="BD65" i="22" s="1"/>
  <c r="BG66" i="22" s="1"/>
  <c r="BD66" i="22" s="1"/>
  <c r="AV64" i="22"/>
  <c r="AZ64" i="22" s="1"/>
  <c r="AW64" i="22" s="1"/>
  <c r="AZ65" i="22" s="1"/>
  <c r="AW65" i="22" s="1"/>
  <c r="AO64" i="22"/>
  <c r="AH64" i="22"/>
  <c r="AA64" i="22"/>
  <c r="T64" i="22"/>
  <c r="BP63" i="22"/>
  <c r="BO63" i="22"/>
  <c r="BL63" i="22"/>
  <c r="BO64" i="22" s="1"/>
  <c r="BJ63" i="22"/>
  <c r="BN63" i="22" s="1"/>
  <c r="BH63" i="22"/>
  <c r="BE63" i="22" s="1"/>
  <c r="BG63" i="22"/>
  <c r="BD63" i="22"/>
  <c r="BC63" i="22"/>
  <c r="BI63" i="22" s="1"/>
  <c r="BF63" i="22" s="1"/>
  <c r="AV63" i="22"/>
  <c r="AZ63" i="22" s="1"/>
  <c r="AW63" i="22" s="1"/>
  <c r="AT63" i="22"/>
  <c r="AQ63" i="22"/>
  <c r="AT64" i="22" s="1"/>
  <c r="AQ64" i="22" s="1"/>
  <c r="AO63" i="22"/>
  <c r="AU63" i="22" s="1"/>
  <c r="AR63" i="22" s="1"/>
  <c r="AN63" i="22"/>
  <c r="AL63" i="22"/>
  <c r="AH63" i="22"/>
  <c r="AM63" i="22" s="1"/>
  <c r="AF63" i="22"/>
  <c r="AC63" i="22" s="1"/>
  <c r="AA63" i="22"/>
  <c r="AG63" i="22" s="1"/>
  <c r="AD63" i="22" s="1"/>
  <c r="X63" i="22"/>
  <c r="U63" i="22" s="1"/>
  <c r="AI63" i="22" s="1"/>
  <c r="T63" i="22"/>
  <c r="Z63" i="22" s="1"/>
  <c r="W63" i="22" s="1"/>
  <c r="BJ69" i="21"/>
  <c r="BC69" i="21"/>
  <c r="AV69" i="21"/>
  <c r="AO69" i="21"/>
  <c r="AH69" i="21"/>
  <c r="AA69" i="21"/>
  <c r="T69" i="21"/>
  <c r="BJ68" i="21"/>
  <c r="BC68" i="21"/>
  <c r="AV68" i="21"/>
  <c r="AO68" i="21"/>
  <c r="AH68" i="21"/>
  <c r="AA68" i="21"/>
  <c r="T68" i="21"/>
  <c r="BJ67" i="21"/>
  <c r="BC67" i="21"/>
  <c r="AV67" i="21"/>
  <c r="AO67" i="21"/>
  <c r="AH67" i="21"/>
  <c r="AA67" i="21"/>
  <c r="T67" i="21"/>
  <c r="BJ66" i="21"/>
  <c r="BC66" i="21"/>
  <c r="AV66" i="21"/>
  <c r="AO66" i="21"/>
  <c r="AH66" i="21"/>
  <c r="AA66" i="21"/>
  <c r="T66" i="21"/>
  <c r="BJ65" i="21"/>
  <c r="BC65" i="21"/>
  <c r="AV65" i="21"/>
  <c r="AO65" i="21"/>
  <c r="AH65" i="21"/>
  <c r="AA65" i="21"/>
  <c r="T65" i="21"/>
  <c r="BJ64" i="21"/>
  <c r="BC64" i="21"/>
  <c r="AV64" i="21"/>
  <c r="AO64" i="21"/>
  <c r="AH64" i="21"/>
  <c r="AA64" i="21"/>
  <c r="T64" i="21"/>
  <c r="BJ63" i="21"/>
  <c r="BC63" i="21"/>
  <c r="AV63" i="21"/>
  <c r="AO63" i="21"/>
  <c r="AH63" i="21"/>
  <c r="AA63" i="21"/>
  <c r="AG63" i="21" s="1"/>
  <c r="AD63" i="21" s="1"/>
  <c r="T63" i="21"/>
  <c r="BJ69" i="28"/>
  <c r="BC69" i="28"/>
  <c r="AV69" i="28"/>
  <c r="AO69" i="28"/>
  <c r="AH69" i="28"/>
  <c r="AA69" i="28"/>
  <c r="T69" i="28"/>
  <c r="BJ68" i="28"/>
  <c r="BC68" i="28"/>
  <c r="AV68" i="28"/>
  <c r="AO68" i="28"/>
  <c r="AH68" i="28"/>
  <c r="AA68" i="28"/>
  <c r="T68" i="28"/>
  <c r="BJ67" i="28"/>
  <c r="BC67" i="28"/>
  <c r="BI67" i="28" s="1"/>
  <c r="BF67" i="28" s="1"/>
  <c r="AV67" i="28"/>
  <c r="AO67" i="28"/>
  <c r="AH67" i="28"/>
  <c r="AA67" i="28"/>
  <c r="AG67" i="28" s="1"/>
  <c r="AD67" i="28" s="1"/>
  <c r="AG68" i="28" s="1"/>
  <c r="AD68" i="28" s="1"/>
  <c r="AG69" i="28" s="1"/>
  <c r="AD69" i="28" s="1"/>
  <c r="T67" i="28"/>
  <c r="AF67" i="28"/>
  <c r="AC67" i="28" s="1"/>
  <c r="AF68" i="28" s="1"/>
  <c r="AC68" i="28" s="1"/>
  <c r="AF69" i="28" s="1"/>
  <c r="AC69" i="28" s="1"/>
  <c r="AE67" i="28"/>
  <c r="AB67" i="28" s="1"/>
  <c r="AE68" i="28" s="1"/>
  <c r="AB68" i="28" s="1"/>
  <c r="AE69" i="28" s="1"/>
  <c r="AB69" i="28" s="1"/>
  <c r="BJ69" i="20"/>
  <c r="BC69" i="20"/>
  <c r="AV69" i="20"/>
  <c r="AO69" i="20"/>
  <c r="AH69" i="20"/>
  <c r="AA69" i="20"/>
  <c r="T69" i="20"/>
  <c r="BJ68" i="20"/>
  <c r="BC68" i="20"/>
  <c r="AV68" i="20"/>
  <c r="AO68" i="20"/>
  <c r="AH68" i="20"/>
  <c r="AA68" i="20"/>
  <c r="T68" i="20"/>
  <c r="BJ67" i="20"/>
  <c r="BC67" i="20"/>
  <c r="AV67" i="20"/>
  <c r="AO67" i="20"/>
  <c r="AH67" i="20"/>
  <c r="AA67" i="20"/>
  <c r="T67" i="20"/>
  <c r="BN66" i="20"/>
  <c r="BJ66" i="20"/>
  <c r="BP66" i="20" s="1"/>
  <c r="BI66" i="20"/>
  <c r="BF66" i="20" s="1"/>
  <c r="BC66" i="20"/>
  <c r="BH66" i="20" s="1"/>
  <c r="BE66" i="20" s="1"/>
  <c r="AV66" i="20"/>
  <c r="BB66" i="20" s="1"/>
  <c r="AY66" i="20" s="1"/>
  <c r="AO66" i="20"/>
  <c r="AU66" i="20" s="1"/>
  <c r="AR66" i="20" s="1"/>
  <c r="AN66" i="20"/>
  <c r="AH66" i="20"/>
  <c r="AM66" i="20" s="1"/>
  <c r="AG66" i="20"/>
  <c r="AD66" i="20" s="1"/>
  <c r="AG67" i="20" s="1"/>
  <c r="AD67" i="20" s="1"/>
  <c r="AF66" i="20"/>
  <c r="AC66" i="20" s="1"/>
  <c r="AF67" i="20" s="1"/>
  <c r="AC67" i="20" s="1"/>
  <c r="AA66" i="20"/>
  <c r="AE66" i="20" s="1"/>
  <c r="AB66" i="20" s="1"/>
  <c r="AE67" i="20" s="1"/>
  <c r="AB67" i="20" s="1"/>
  <c r="AE68" i="20" s="1"/>
  <c r="AB68" i="20" s="1"/>
  <c r="AE69" i="20" s="1"/>
  <c r="AB69" i="20" s="1"/>
  <c r="Z66" i="20"/>
  <c r="W66" i="20" s="1"/>
  <c r="AK66" i="20" s="1"/>
  <c r="AN67" i="20" s="1"/>
  <c r="Y66" i="20"/>
  <c r="V66" i="20" s="1"/>
  <c r="AJ66" i="20" s="1"/>
  <c r="AM67" i="20" s="1"/>
  <c r="X66" i="20"/>
  <c r="U66" i="20" s="1"/>
  <c r="T66" i="20"/>
  <c r="BJ69" i="23"/>
  <c r="BC69" i="23"/>
  <c r="AV69" i="23"/>
  <c r="AO69" i="23"/>
  <c r="AH69" i="23"/>
  <c r="AA69" i="23"/>
  <c r="T69" i="23"/>
  <c r="BJ68" i="23"/>
  <c r="BC68" i="23"/>
  <c r="AV68" i="23"/>
  <c r="AO68" i="23"/>
  <c r="AH68" i="23"/>
  <c r="AA68" i="23"/>
  <c r="T68" i="23"/>
  <c r="BJ67" i="23"/>
  <c r="BC67" i="23"/>
  <c r="AV67" i="23"/>
  <c r="AO67" i="23"/>
  <c r="AH67" i="23"/>
  <c r="AA67" i="23"/>
  <c r="T67" i="23"/>
  <c r="BJ66" i="23"/>
  <c r="BC66" i="23"/>
  <c r="AV66" i="23"/>
  <c r="AO66" i="23"/>
  <c r="AH66" i="23"/>
  <c r="AA66" i="23"/>
  <c r="T66" i="23"/>
  <c r="T69" i="27"/>
  <c r="BJ67" i="27"/>
  <c r="BC66" i="27"/>
  <c r="AV65" i="27"/>
  <c r="AO64" i="27"/>
  <c r="AH63" i="27"/>
  <c r="AA62" i="27"/>
  <c r="BJ61" i="27"/>
  <c r="BP61" i="27" s="1"/>
  <c r="BI61" i="27"/>
  <c r="BC61" i="27"/>
  <c r="BH61" i="27" s="1"/>
  <c r="BA61" i="27"/>
  <c r="AV61" i="27"/>
  <c r="AZ61" i="27" s="1"/>
  <c r="AU61" i="27"/>
  <c r="AS61" i="27"/>
  <c r="AO61" i="27"/>
  <c r="AT61" i="27" s="1"/>
  <c r="AN61" i="27"/>
  <c r="AH61" i="27"/>
  <c r="AF61" i="27"/>
  <c r="AE61" i="27"/>
  <c r="AA61" i="27"/>
  <c r="Z61" i="27"/>
  <c r="X61" i="27"/>
  <c r="T61" i="27"/>
  <c r="Y61" i="27" s="1"/>
  <c r="BJ69" i="19"/>
  <c r="BC69" i="19"/>
  <c r="AV69" i="19"/>
  <c r="AO69" i="19"/>
  <c r="AH69" i="19"/>
  <c r="AA69" i="19"/>
  <c r="T69" i="19"/>
  <c r="BJ68" i="19"/>
  <c r="BC68" i="19"/>
  <c r="AV68" i="19"/>
  <c r="AO68" i="19"/>
  <c r="AH68" i="19"/>
  <c r="AA68" i="19"/>
  <c r="T68" i="19"/>
  <c r="BJ67" i="19"/>
  <c r="BC67" i="19"/>
  <c r="AV67" i="19"/>
  <c r="AO67" i="19"/>
  <c r="AH67" i="19"/>
  <c r="AA67" i="19"/>
  <c r="T67" i="19"/>
  <c r="BJ66" i="19"/>
  <c r="BC66" i="19"/>
  <c r="AV66" i="19"/>
  <c r="AO66" i="19"/>
  <c r="AH66" i="19"/>
  <c r="AA66" i="19"/>
  <c r="T66" i="19"/>
  <c r="BJ65" i="19"/>
  <c r="BC65" i="19"/>
  <c r="AV65" i="19"/>
  <c r="AO65" i="19"/>
  <c r="AH65" i="19"/>
  <c r="AA65" i="19"/>
  <c r="T65" i="19"/>
  <c r="BJ64" i="19"/>
  <c r="BC64" i="19"/>
  <c r="AV64" i="19"/>
  <c r="AO64" i="19"/>
  <c r="AH64" i="19"/>
  <c r="AA64" i="19"/>
  <c r="T64" i="19"/>
  <c r="BJ63" i="19"/>
  <c r="BC63" i="19"/>
  <c r="AV63" i="19"/>
  <c r="AO63" i="19"/>
  <c r="AH63" i="19"/>
  <c r="AA63" i="19"/>
  <c r="T63" i="19"/>
  <c r="BG63" i="19"/>
  <c r="R110" i="28"/>
  <c r="AI109" i="28"/>
  <c r="AG109" i="28"/>
  <c r="AF109" i="28"/>
  <c r="AD109" i="28"/>
  <c r="AB109" i="28"/>
  <c r="AA109" i="28"/>
  <c r="Y109" i="28"/>
  <c r="W109" i="28"/>
  <c r="V109" i="28"/>
  <c r="T109" i="28"/>
  <c r="R109" i="28"/>
  <c r="Q109" i="28"/>
  <c r="O109" i="28"/>
  <c r="M109" i="28"/>
  <c r="L109" i="28"/>
  <c r="J109" i="28"/>
  <c r="H109" i="28"/>
  <c r="G109" i="28"/>
  <c r="E109" i="28"/>
  <c r="C109" i="28"/>
  <c r="B109" i="28"/>
  <c r="AI108" i="28"/>
  <c r="AG108" i="28"/>
  <c r="AF108" i="28"/>
  <c r="AD108" i="28"/>
  <c r="AB108" i="28"/>
  <c r="AA108" i="28"/>
  <c r="Y108" i="28"/>
  <c r="W108" i="28"/>
  <c r="V108" i="28"/>
  <c r="T108" i="28"/>
  <c r="R108" i="28"/>
  <c r="Q108" i="28"/>
  <c r="O108" i="28"/>
  <c r="M108" i="28"/>
  <c r="L108" i="28"/>
  <c r="J108" i="28"/>
  <c r="H108" i="28"/>
  <c r="G108" i="28"/>
  <c r="E108" i="28"/>
  <c r="C108" i="28"/>
  <c r="B108" i="28"/>
  <c r="AI107" i="28"/>
  <c r="AG107" i="28"/>
  <c r="AF107" i="28"/>
  <c r="AD107" i="28"/>
  <c r="AB107" i="28"/>
  <c r="AA107" i="28"/>
  <c r="Y107" i="28"/>
  <c r="W107" i="28"/>
  <c r="V107" i="28"/>
  <c r="T107" i="28"/>
  <c r="R107" i="28"/>
  <c r="Q107" i="28"/>
  <c r="O107" i="28"/>
  <c r="M107" i="28"/>
  <c r="L107" i="28"/>
  <c r="J107" i="28"/>
  <c r="H107" i="28"/>
  <c r="G107" i="28"/>
  <c r="E107" i="28"/>
  <c r="C107" i="28"/>
  <c r="B107" i="28"/>
  <c r="AI106" i="28"/>
  <c r="AG106" i="28"/>
  <c r="AF106" i="28"/>
  <c r="AD106" i="28"/>
  <c r="AB106" i="28"/>
  <c r="AA106" i="28"/>
  <c r="Y106" i="28"/>
  <c r="W106" i="28"/>
  <c r="V106" i="28"/>
  <c r="T106" i="28"/>
  <c r="R106" i="28"/>
  <c r="Q106" i="28"/>
  <c r="O106" i="28"/>
  <c r="M106" i="28"/>
  <c r="L106" i="28"/>
  <c r="J106" i="28"/>
  <c r="H106" i="28"/>
  <c r="G106" i="28"/>
  <c r="E106" i="28"/>
  <c r="C106" i="28"/>
  <c r="B106" i="28"/>
  <c r="AI105" i="28"/>
  <c r="AG105" i="28"/>
  <c r="AF105" i="28"/>
  <c r="AD105" i="28"/>
  <c r="AB105" i="28"/>
  <c r="AA105" i="28"/>
  <c r="Y105" i="28"/>
  <c r="W105" i="28"/>
  <c r="V105" i="28"/>
  <c r="T105" i="28"/>
  <c r="R105" i="28"/>
  <c r="Q105" i="28"/>
  <c r="O105" i="28"/>
  <c r="M105" i="28"/>
  <c r="L105" i="28"/>
  <c r="J105" i="28"/>
  <c r="H105" i="28"/>
  <c r="G105" i="28"/>
  <c r="E105" i="28"/>
  <c r="C105" i="28"/>
  <c r="B105" i="28"/>
  <c r="AC54" i="28"/>
  <c r="AD54" i="28" s="1"/>
  <c r="AE54" i="28" s="1"/>
  <c r="AF54" i="28" s="1"/>
  <c r="AG54" i="28" s="1"/>
  <c r="AH54" i="28" s="1"/>
  <c r="AI54" i="28" s="1"/>
  <c r="AJ54" i="28" s="1"/>
  <c r="AK54" i="28" s="1"/>
  <c r="AL54" i="28" s="1"/>
  <c r="AM54" i="28" s="1"/>
  <c r="AN54" i="28" s="1"/>
  <c r="AO54" i="28" s="1"/>
  <c r="AP54" i="28" s="1"/>
  <c r="AQ54" i="28" s="1"/>
  <c r="AR54" i="28" s="1"/>
  <c r="AS54" i="28" s="1"/>
  <c r="AT54" i="28" s="1"/>
  <c r="AU54" i="28" s="1"/>
  <c r="AV54" i="28" s="1"/>
  <c r="AW54" i="28" s="1"/>
  <c r="AX54" i="28" s="1"/>
  <c r="AY54" i="28" s="1"/>
  <c r="AZ54" i="28" s="1"/>
  <c r="BA54" i="28" s="1"/>
  <c r="BB54" i="28" s="1"/>
  <c r="BC54" i="28" s="1"/>
  <c r="BD54" i="28" s="1"/>
  <c r="BE54" i="28" s="1"/>
  <c r="BF54" i="28" s="1"/>
  <c r="BG54" i="28" s="1"/>
  <c r="BH54" i="28" s="1"/>
  <c r="BI54" i="28" s="1"/>
  <c r="BJ54" i="28" s="1"/>
  <c r="BK54" i="28" s="1"/>
  <c r="BL54" i="28" s="1"/>
  <c r="BM54" i="28" s="1"/>
  <c r="BN54" i="28" s="1"/>
  <c r="BO54" i="28" s="1"/>
  <c r="BP54" i="28" s="1"/>
  <c r="BQ54" i="28" s="1"/>
  <c r="BR54" i="28" s="1"/>
  <c r="BS54" i="28" s="1"/>
  <c r="AC53" i="28"/>
  <c r="AC52" i="28"/>
  <c r="O19" i="28"/>
  <c r="N19" i="28"/>
  <c r="M19" i="28"/>
  <c r="AB113" i="28" s="1"/>
  <c r="L19" i="28"/>
  <c r="AA113" i="28" s="1"/>
  <c r="K19" i="28"/>
  <c r="J19" i="28"/>
  <c r="I19" i="28"/>
  <c r="H19" i="28"/>
  <c r="Q113" i="28" s="1"/>
  <c r="G19" i="28"/>
  <c r="F19" i="28"/>
  <c r="L113" i="28" s="1"/>
  <c r="E19" i="28"/>
  <c r="H113" i="28" s="1"/>
  <c r="D19" i="28"/>
  <c r="G113" i="28" s="1"/>
  <c r="C19" i="28"/>
  <c r="B19" i="28"/>
  <c r="B81" i="28" s="1"/>
  <c r="O18" i="28"/>
  <c r="AG112" i="28" s="1"/>
  <c r="N18" i="28"/>
  <c r="AF112" i="28" s="1"/>
  <c r="M18" i="28"/>
  <c r="L18" i="28"/>
  <c r="AA112" i="28" s="1"/>
  <c r="K18" i="28"/>
  <c r="J18" i="28"/>
  <c r="V112" i="28" s="1"/>
  <c r="I18" i="28"/>
  <c r="H18" i="28"/>
  <c r="Q112" i="28" s="1"/>
  <c r="G18" i="28"/>
  <c r="F18" i="28"/>
  <c r="L112" i="28" s="1"/>
  <c r="E18" i="28"/>
  <c r="H112" i="28" s="1"/>
  <c r="D18" i="28"/>
  <c r="C80" i="28" s="1"/>
  <c r="T19" i="28" s="1"/>
  <c r="C18" i="28"/>
  <c r="C112" i="28" s="1"/>
  <c r="B18" i="28"/>
  <c r="B112" i="28" s="1"/>
  <c r="O17" i="28"/>
  <c r="AG111" i="28" s="1"/>
  <c r="N17" i="28"/>
  <c r="AF111" i="28" s="1"/>
  <c r="M17" i="28"/>
  <c r="AB111" i="28" s="1"/>
  <c r="L17" i="28"/>
  <c r="K17" i="28"/>
  <c r="J17" i="28"/>
  <c r="I17" i="28"/>
  <c r="H17" i="28"/>
  <c r="Q111" i="28" s="1"/>
  <c r="G17" i="28"/>
  <c r="F17" i="28"/>
  <c r="L111" i="28" s="1"/>
  <c r="E17" i="28"/>
  <c r="D17" i="28"/>
  <c r="G111" i="28" s="1"/>
  <c r="C17" i="28"/>
  <c r="B17" i="28"/>
  <c r="AG110" i="28"/>
  <c r="V110" i="28"/>
  <c r="Q110" i="28"/>
  <c r="L110" i="28"/>
  <c r="R15" i="28"/>
  <c r="R14" i="28"/>
  <c r="R13" i="28"/>
  <c r="R12" i="28"/>
  <c r="S12" i="28" s="1"/>
  <c r="AE11" i="28"/>
  <c r="AH105" i="28" s="1"/>
  <c r="AC11" i="28"/>
  <c r="AA11" i="28"/>
  <c r="Y11" i="28"/>
  <c r="W11" i="28"/>
  <c r="N105" i="28" s="1"/>
  <c r="U11" i="28"/>
  <c r="I105" i="28" s="1"/>
  <c r="S11" i="28"/>
  <c r="D105" i="28" s="1"/>
  <c r="R8" i="28"/>
  <c r="B8" i="28"/>
  <c r="D6" i="28"/>
  <c r="S15" i="28" s="1"/>
  <c r="D5" i="28"/>
  <c r="E5" i="28" s="1"/>
  <c r="F5" i="28" s="1"/>
  <c r="G5" i="28" s="1"/>
  <c r="H5" i="28" s="1"/>
  <c r="I5" i="28" s="1"/>
  <c r="J5" i="28" s="1"/>
  <c r="K5" i="28" s="1"/>
  <c r="L5" i="28" s="1"/>
  <c r="M5" i="28" s="1"/>
  <c r="N5" i="28" s="1"/>
  <c r="O5" i="28" s="1"/>
  <c r="P5" i="28" s="1"/>
  <c r="Q5" i="28" s="1"/>
  <c r="R5" i="28" s="1"/>
  <c r="D4" i="28"/>
  <c r="E4" i="28" s="1"/>
  <c r="F4" i="28" s="1"/>
  <c r="G4" i="28" s="1"/>
  <c r="H4" i="28" s="1"/>
  <c r="I4" i="28" s="1"/>
  <c r="J4" i="28" s="1"/>
  <c r="K4" i="28" s="1"/>
  <c r="L4" i="28" s="1"/>
  <c r="M4" i="28" s="1"/>
  <c r="N4" i="28" s="1"/>
  <c r="O4" i="28" s="1"/>
  <c r="P4" i="28" s="1"/>
  <c r="Q4" i="28" s="1"/>
  <c r="R4" i="28" s="1"/>
  <c r="E3" i="28"/>
  <c r="C69" i="28" s="1"/>
  <c r="J113" i="28" s="1"/>
  <c r="BJ66" i="18"/>
  <c r="T66" i="18"/>
  <c r="T66" i="26"/>
  <c r="T66" i="25"/>
  <c r="T66" i="24"/>
  <c r="BJ66" i="9"/>
  <c r="BP66" i="9" s="1"/>
  <c r="BI66" i="9"/>
  <c r="BF66" i="9" s="1"/>
  <c r="BC66" i="9"/>
  <c r="BH66" i="9" s="1"/>
  <c r="BE66" i="9" s="1"/>
  <c r="BB66" i="9"/>
  <c r="AY66" i="9" s="1"/>
  <c r="BA66" i="9"/>
  <c r="AX66" i="9" s="1"/>
  <c r="AV66" i="9"/>
  <c r="AZ66" i="9" s="1"/>
  <c r="AW66" i="9" s="1"/>
  <c r="AU66" i="9"/>
  <c r="AR66" i="9" s="1"/>
  <c r="BM66" i="9" s="1"/>
  <c r="AT66" i="9"/>
  <c r="AQ66" i="9" s="1"/>
  <c r="BL66" i="9" s="1"/>
  <c r="AS66" i="9"/>
  <c r="AP66" i="9" s="1"/>
  <c r="BK66" i="9" s="1"/>
  <c r="AO66" i="9"/>
  <c r="AH66" i="9"/>
  <c r="AA66" i="9"/>
  <c r="T66" i="9"/>
  <c r="J105" i="27"/>
  <c r="AD54" i="27"/>
  <c r="AE54" i="27" s="1"/>
  <c r="AF54" i="27" s="1"/>
  <c r="AG54" i="27" s="1"/>
  <c r="AH54" i="27" s="1"/>
  <c r="AI54" i="27" s="1"/>
  <c r="AJ54" i="27" s="1"/>
  <c r="AK54" i="27" s="1"/>
  <c r="AL54" i="27" s="1"/>
  <c r="AM54" i="27" s="1"/>
  <c r="AN54" i="27" s="1"/>
  <c r="AO54" i="27" s="1"/>
  <c r="AP54" i="27" s="1"/>
  <c r="AQ54" i="27" s="1"/>
  <c r="AR54" i="27" s="1"/>
  <c r="AS54" i="27" s="1"/>
  <c r="AT54" i="27" s="1"/>
  <c r="AU54" i="27" s="1"/>
  <c r="AV54" i="27" s="1"/>
  <c r="AW54" i="27" s="1"/>
  <c r="AX54" i="27" s="1"/>
  <c r="AY54" i="27" s="1"/>
  <c r="AZ54" i="27" s="1"/>
  <c r="BA54" i="27" s="1"/>
  <c r="BB54" i="27" s="1"/>
  <c r="BC54" i="27" s="1"/>
  <c r="BD54" i="27" s="1"/>
  <c r="BE54" i="27" s="1"/>
  <c r="AC53" i="27"/>
  <c r="AC52" i="27"/>
  <c r="O19" i="27"/>
  <c r="BJ69" i="27" s="1"/>
  <c r="N19" i="27"/>
  <c r="M19" i="27"/>
  <c r="BC69" i="27" s="1"/>
  <c r="L19" i="27"/>
  <c r="K19" i="27"/>
  <c r="AV69" i="27" s="1"/>
  <c r="J19" i="27"/>
  <c r="I19" i="27"/>
  <c r="AO69" i="27" s="1"/>
  <c r="H19" i="27"/>
  <c r="Q113" i="27" s="1"/>
  <c r="G19" i="27"/>
  <c r="M113" i="27" s="1"/>
  <c r="F19" i="27"/>
  <c r="L113" i="27" s="1"/>
  <c r="E19" i="27"/>
  <c r="AA69" i="27" s="1"/>
  <c r="D19" i="27"/>
  <c r="C19" i="27"/>
  <c r="B19" i="27"/>
  <c r="O18" i="27"/>
  <c r="BJ68" i="27" s="1"/>
  <c r="N18" i="27"/>
  <c r="M18" i="27"/>
  <c r="BC68" i="27" s="1"/>
  <c r="L18" i="27"/>
  <c r="K18" i="27"/>
  <c r="AV68" i="27" s="1"/>
  <c r="J18" i="27"/>
  <c r="I18" i="27"/>
  <c r="AO68" i="27" s="1"/>
  <c r="H18" i="27"/>
  <c r="Q112" i="27" s="1"/>
  <c r="G18" i="27"/>
  <c r="AH68" i="27" s="1"/>
  <c r="F18" i="27"/>
  <c r="L112" i="27" s="1"/>
  <c r="E18" i="27"/>
  <c r="AA68" i="27" s="1"/>
  <c r="D18" i="27"/>
  <c r="C18" i="27"/>
  <c r="T68" i="27" s="1"/>
  <c r="B18" i="27"/>
  <c r="O17" i="27"/>
  <c r="N17" i="27"/>
  <c r="M17" i="27"/>
  <c r="BC67" i="27" s="1"/>
  <c r="L17" i="27"/>
  <c r="K17" i="27"/>
  <c r="AV67" i="27" s="1"/>
  <c r="J17" i="27"/>
  <c r="V111" i="27" s="1"/>
  <c r="I17" i="27"/>
  <c r="AO67" i="27" s="1"/>
  <c r="H17" i="27"/>
  <c r="Q111" i="27" s="1"/>
  <c r="G17" i="27"/>
  <c r="AH67" i="27" s="1"/>
  <c r="F17" i="27"/>
  <c r="L111" i="27" s="1"/>
  <c r="E17" i="27"/>
  <c r="AA67" i="27" s="1"/>
  <c r="D17" i="27"/>
  <c r="C17" i="27"/>
  <c r="T67" i="27" s="1"/>
  <c r="B17" i="27"/>
  <c r="B111" i="27" s="1"/>
  <c r="O16" i="27"/>
  <c r="BJ66" i="27" s="1"/>
  <c r="N16" i="27"/>
  <c r="M16" i="27"/>
  <c r="L16" i="27"/>
  <c r="K16" i="27"/>
  <c r="AV66" i="27" s="1"/>
  <c r="J16" i="27"/>
  <c r="I16" i="27"/>
  <c r="AO66" i="27" s="1"/>
  <c r="H16" i="27"/>
  <c r="Q110" i="27" s="1"/>
  <c r="G16" i="27"/>
  <c r="M110" i="27" s="1"/>
  <c r="F16" i="27"/>
  <c r="L110" i="27" s="1"/>
  <c r="E16" i="27"/>
  <c r="AA66" i="27" s="1"/>
  <c r="D16" i="27"/>
  <c r="C16" i="27"/>
  <c r="T66" i="27" s="1"/>
  <c r="B16" i="27"/>
  <c r="O15" i="27"/>
  <c r="BJ65" i="27" s="1"/>
  <c r="N15" i="27"/>
  <c r="M15" i="27"/>
  <c r="AB109" i="27" s="1"/>
  <c r="L15" i="27"/>
  <c r="K15" i="27"/>
  <c r="W109" i="27" s="1"/>
  <c r="J15" i="27"/>
  <c r="I15" i="27"/>
  <c r="AO65" i="27" s="1"/>
  <c r="H15" i="27"/>
  <c r="Q109" i="27" s="1"/>
  <c r="G15" i="27"/>
  <c r="AH65" i="27" s="1"/>
  <c r="F15" i="27"/>
  <c r="L109" i="27" s="1"/>
  <c r="E15" i="27"/>
  <c r="H109" i="27" s="1"/>
  <c r="D15" i="27"/>
  <c r="C15" i="27"/>
  <c r="C109" i="27" s="1"/>
  <c r="B15" i="27"/>
  <c r="O14" i="27"/>
  <c r="BJ64" i="27" s="1"/>
  <c r="N14" i="27"/>
  <c r="AF108" i="27" s="1"/>
  <c r="M14" i="27"/>
  <c r="AB108" i="27" s="1"/>
  <c r="L14" i="27"/>
  <c r="K14" i="27"/>
  <c r="AV64" i="27" s="1"/>
  <c r="J14" i="27"/>
  <c r="I14" i="27"/>
  <c r="H14" i="27"/>
  <c r="Q108" i="27" s="1"/>
  <c r="G14" i="27"/>
  <c r="AH64" i="27" s="1"/>
  <c r="F14" i="27"/>
  <c r="L108" i="27" s="1"/>
  <c r="E14" i="27"/>
  <c r="AA64" i="27" s="1"/>
  <c r="D14" i="27"/>
  <c r="C14" i="27"/>
  <c r="T64" i="27" s="1"/>
  <c r="B14" i="27"/>
  <c r="O13" i="27"/>
  <c r="AG107" i="27" s="1"/>
  <c r="N13" i="27"/>
  <c r="M13" i="27"/>
  <c r="BC63" i="27" s="1"/>
  <c r="L13" i="27"/>
  <c r="K13" i="27"/>
  <c r="AV63" i="27" s="1"/>
  <c r="J13" i="27"/>
  <c r="V107" i="27" s="1"/>
  <c r="I13" i="27"/>
  <c r="AO63" i="27" s="1"/>
  <c r="H13" i="27"/>
  <c r="Q107" i="27" s="1"/>
  <c r="G13" i="27"/>
  <c r="F13" i="27"/>
  <c r="L107" i="27" s="1"/>
  <c r="E13" i="27"/>
  <c r="AA63" i="27" s="1"/>
  <c r="D13" i="27"/>
  <c r="G107" i="27" s="1"/>
  <c r="C13" i="27"/>
  <c r="T63" i="27" s="1"/>
  <c r="B13" i="27"/>
  <c r="B63" i="27" s="1"/>
  <c r="O12" i="27"/>
  <c r="AG106" i="27" s="1"/>
  <c r="N12" i="27"/>
  <c r="M12" i="27"/>
  <c r="AB106" i="27" s="1"/>
  <c r="L12" i="27"/>
  <c r="K12" i="27"/>
  <c r="W106" i="27" s="1"/>
  <c r="J12" i="27"/>
  <c r="I12" i="27"/>
  <c r="AO62" i="27" s="1"/>
  <c r="AS62" i="27" s="1"/>
  <c r="AP62" i="27" s="1"/>
  <c r="H12" i="27"/>
  <c r="Q106" i="27" s="1"/>
  <c r="G12" i="27"/>
  <c r="M106" i="27" s="1"/>
  <c r="F12" i="27"/>
  <c r="L106" i="27" s="1"/>
  <c r="E12" i="27"/>
  <c r="H106" i="27" s="1"/>
  <c r="D12" i="27"/>
  <c r="G106" i="27" s="1"/>
  <c r="C12" i="27"/>
  <c r="T62" i="27" s="1"/>
  <c r="B12" i="27"/>
  <c r="B106" i="27" s="1"/>
  <c r="U11" i="27"/>
  <c r="AG105" i="27"/>
  <c r="AC11" i="27"/>
  <c r="AC105" i="27" s="1"/>
  <c r="W105" i="27"/>
  <c r="V105" i="27"/>
  <c r="Y11" i="27"/>
  <c r="Q105" i="27"/>
  <c r="M105" i="27"/>
  <c r="L105" i="27"/>
  <c r="H105" i="27"/>
  <c r="C105" i="27"/>
  <c r="B8" i="27"/>
  <c r="R8" i="27" s="1"/>
  <c r="D6" i="27"/>
  <c r="D5" i="27"/>
  <c r="E5" i="27" s="1"/>
  <c r="F5" i="27" s="1"/>
  <c r="G5" i="27" s="1"/>
  <c r="H5" i="27" s="1"/>
  <c r="I5" i="27" s="1"/>
  <c r="J5" i="27" s="1"/>
  <c r="K5" i="27" s="1"/>
  <c r="L5" i="27" s="1"/>
  <c r="M5" i="27" s="1"/>
  <c r="N5" i="27" s="1"/>
  <c r="O5" i="27" s="1"/>
  <c r="P5" i="27" s="1"/>
  <c r="Q5" i="27" s="1"/>
  <c r="R5" i="27" s="1"/>
  <c r="D4" i="27"/>
  <c r="E4" i="27" s="1"/>
  <c r="F4" i="27" s="1"/>
  <c r="G4" i="27" s="1"/>
  <c r="H4" i="27" s="1"/>
  <c r="I4" i="27" s="1"/>
  <c r="J4" i="27" s="1"/>
  <c r="K4" i="27" s="1"/>
  <c r="L4" i="27" s="1"/>
  <c r="M4" i="27" s="1"/>
  <c r="N4" i="27" s="1"/>
  <c r="O4" i="27" s="1"/>
  <c r="P4" i="27" s="1"/>
  <c r="Q4" i="27" s="1"/>
  <c r="R4" i="27" s="1"/>
  <c r="F3" i="27"/>
  <c r="G3" i="27" s="1"/>
  <c r="H3" i="27" s="1"/>
  <c r="I3" i="27" s="1"/>
  <c r="J3" i="27" s="1"/>
  <c r="E3" i="27"/>
  <c r="D5" i="18"/>
  <c r="E5" i="18" s="1"/>
  <c r="F5" i="18" s="1"/>
  <c r="G5" i="18" s="1"/>
  <c r="H5" i="18" s="1"/>
  <c r="I5" i="18" s="1"/>
  <c r="J5" i="18" s="1"/>
  <c r="K5" i="18" s="1"/>
  <c r="L5" i="18" s="1"/>
  <c r="M5" i="18" s="1"/>
  <c r="N5" i="18" s="1"/>
  <c r="O5" i="18" s="1"/>
  <c r="P5" i="18" s="1"/>
  <c r="Q5" i="18" s="1"/>
  <c r="R5" i="18" s="1"/>
  <c r="D4" i="18"/>
  <c r="U61" i="26"/>
  <c r="V61" i="26" s="1"/>
  <c r="W61" i="26" s="1"/>
  <c r="U61" i="24"/>
  <c r="V61" i="24" s="1"/>
  <c r="BK61" i="9"/>
  <c r="BL61" i="9" s="1"/>
  <c r="BM61" i="9" s="1"/>
  <c r="BD61" i="9"/>
  <c r="BE61" i="9" s="1"/>
  <c r="BF61" i="9" s="1"/>
  <c r="AW61" i="9"/>
  <c r="AX61" i="9" s="1"/>
  <c r="AY61" i="9" s="1"/>
  <c r="AP61" i="9"/>
  <c r="AQ61" i="9" s="1"/>
  <c r="AR61" i="9" s="1"/>
  <c r="AJ113" i="26"/>
  <c r="AI113" i="26"/>
  <c r="AG113" i="26"/>
  <c r="AF113" i="26"/>
  <c r="AE113" i="26"/>
  <c r="AD113" i="26"/>
  <c r="AB113" i="26"/>
  <c r="AA113" i="26"/>
  <c r="Z113" i="26"/>
  <c r="Y113" i="26"/>
  <c r="W113" i="26"/>
  <c r="V113" i="26"/>
  <c r="U113" i="26"/>
  <c r="T113" i="26"/>
  <c r="R113" i="26"/>
  <c r="Q113" i="26"/>
  <c r="P113" i="26"/>
  <c r="O113" i="26"/>
  <c r="M113" i="26"/>
  <c r="L113" i="26"/>
  <c r="K113" i="26"/>
  <c r="J113" i="26"/>
  <c r="H113" i="26"/>
  <c r="G113" i="26"/>
  <c r="AJ112" i="26"/>
  <c r="AI112" i="26"/>
  <c r="AG112" i="26"/>
  <c r="AF112" i="26"/>
  <c r="AE112" i="26"/>
  <c r="AD112" i="26"/>
  <c r="AB112" i="26"/>
  <c r="AA112" i="26"/>
  <c r="Z112" i="26"/>
  <c r="Y112" i="26"/>
  <c r="W112" i="26"/>
  <c r="V112" i="26"/>
  <c r="U112" i="26"/>
  <c r="T112" i="26"/>
  <c r="R112" i="26"/>
  <c r="Q112" i="26"/>
  <c r="P112" i="26"/>
  <c r="O112" i="26"/>
  <c r="M112" i="26"/>
  <c r="L112" i="26"/>
  <c r="K112" i="26"/>
  <c r="J112" i="26"/>
  <c r="H112" i="26"/>
  <c r="G112" i="26"/>
  <c r="AJ111" i="26"/>
  <c r="AI111" i="26"/>
  <c r="AG111" i="26"/>
  <c r="AF111" i="26"/>
  <c r="AE111" i="26"/>
  <c r="AD111" i="26"/>
  <c r="AB111" i="26"/>
  <c r="AA111" i="26"/>
  <c r="Z111" i="26"/>
  <c r="Y111" i="26"/>
  <c r="W111" i="26"/>
  <c r="V111" i="26"/>
  <c r="U111" i="26"/>
  <c r="T111" i="26"/>
  <c r="R111" i="26"/>
  <c r="Q111" i="26"/>
  <c r="P111" i="26"/>
  <c r="O111" i="26"/>
  <c r="M111" i="26"/>
  <c r="L111" i="26"/>
  <c r="K111" i="26"/>
  <c r="J111" i="26"/>
  <c r="H111" i="26"/>
  <c r="G111" i="26"/>
  <c r="AJ110" i="26"/>
  <c r="AI110" i="26"/>
  <c r="AG110" i="26"/>
  <c r="AF110" i="26"/>
  <c r="AE110" i="26"/>
  <c r="AD110" i="26"/>
  <c r="AB110" i="26"/>
  <c r="AA110" i="26"/>
  <c r="Z110" i="26"/>
  <c r="Y110" i="26"/>
  <c r="W110" i="26"/>
  <c r="V110" i="26"/>
  <c r="U110" i="26"/>
  <c r="T110" i="26"/>
  <c r="R110" i="26"/>
  <c r="Q110" i="26"/>
  <c r="P110" i="26"/>
  <c r="O110" i="26"/>
  <c r="M110" i="26"/>
  <c r="L110" i="26"/>
  <c r="K110" i="26"/>
  <c r="J110" i="26"/>
  <c r="H110" i="26"/>
  <c r="G110" i="26"/>
  <c r="AJ109" i="26"/>
  <c r="AI109" i="26"/>
  <c r="AG109" i="26"/>
  <c r="AF109" i="26"/>
  <c r="AE109" i="26"/>
  <c r="AD109" i="26"/>
  <c r="AB109" i="26"/>
  <c r="AA109" i="26"/>
  <c r="Z109" i="26"/>
  <c r="Y109" i="26"/>
  <c r="W109" i="26"/>
  <c r="V109" i="26"/>
  <c r="U109" i="26"/>
  <c r="T109" i="26"/>
  <c r="R109" i="26"/>
  <c r="Q109" i="26"/>
  <c r="P109" i="26"/>
  <c r="O109" i="26"/>
  <c r="M109" i="26"/>
  <c r="L109" i="26"/>
  <c r="K109" i="26"/>
  <c r="J109" i="26"/>
  <c r="H109" i="26"/>
  <c r="G109" i="26"/>
  <c r="AJ108" i="26"/>
  <c r="AI108" i="26"/>
  <c r="AG108" i="26"/>
  <c r="AF108" i="26"/>
  <c r="AE108" i="26"/>
  <c r="AD108" i="26"/>
  <c r="AB108" i="26"/>
  <c r="AA108" i="26"/>
  <c r="Z108" i="26"/>
  <c r="Y108" i="26"/>
  <c r="W108" i="26"/>
  <c r="V108" i="26"/>
  <c r="U108" i="26"/>
  <c r="T108" i="26"/>
  <c r="R108" i="26"/>
  <c r="Q108" i="26"/>
  <c r="P108" i="26"/>
  <c r="O108" i="26"/>
  <c r="M108" i="26"/>
  <c r="L108" i="26"/>
  <c r="K108" i="26"/>
  <c r="J108" i="26"/>
  <c r="H108" i="26"/>
  <c r="G108" i="26"/>
  <c r="AJ107" i="26"/>
  <c r="AI107" i="26"/>
  <c r="AG107" i="26"/>
  <c r="AF107" i="26"/>
  <c r="AE107" i="26"/>
  <c r="AD107" i="26"/>
  <c r="AB107" i="26"/>
  <c r="AA107" i="26"/>
  <c r="Z107" i="26"/>
  <c r="Y107" i="26"/>
  <c r="W107" i="26"/>
  <c r="V107" i="26"/>
  <c r="U107" i="26"/>
  <c r="T107" i="26"/>
  <c r="R107" i="26"/>
  <c r="Q107" i="26"/>
  <c r="P107" i="26"/>
  <c r="O107" i="26"/>
  <c r="M107" i="26"/>
  <c r="L107" i="26"/>
  <c r="K107" i="26"/>
  <c r="J107" i="26"/>
  <c r="H107" i="26"/>
  <c r="G107" i="26"/>
  <c r="AJ106" i="26"/>
  <c r="AI106" i="26"/>
  <c r="AG106" i="26"/>
  <c r="AF106" i="26"/>
  <c r="AE106" i="26"/>
  <c r="AD106" i="26"/>
  <c r="AB106" i="26"/>
  <c r="AA106" i="26"/>
  <c r="Z106" i="26"/>
  <c r="Y106" i="26"/>
  <c r="W106" i="26"/>
  <c r="V106" i="26"/>
  <c r="U106" i="26"/>
  <c r="T106" i="26"/>
  <c r="R106" i="26"/>
  <c r="Q106" i="26"/>
  <c r="P106" i="26"/>
  <c r="O106" i="26"/>
  <c r="M106" i="26"/>
  <c r="L106" i="26"/>
  <c r="K106" i="26"/>
  <c r="J106" i="26"/>
  <c r="H106" i="26"/>
  <c r="G106" i="26"/>
  <c r="AJ105" i="26"/>
  <c r="AI105" i="26"/>
  <c r="AG105" i="26"/>
  <c r="AF105" i="26"/>
  <c r="AE105" i="26"/>
  <c r="AD105" i="26"/>
  <c r="AC105" i="26"/>
  <c r="AB105" i="26"/>
  <c r="AA105" i="26"/>
  <c r="Z105" i="26"/>
  <c r="Y105" i="26"/>
  <c r="X105" i="26"/>
  <c r="W105" i="26"/>
  <c r="V105" i="26"/>
  <c r="U105" i="26"/>
  <c r="T105" i="26"/>
  <c r="R105" i="26"/>
  <c r="Q105" i="26"/>
  <c r="P105" i="26"/>
  <c r="O105" i="26"/>
  <c r="M105" i="26"/>
  <c r="L105" i="26"/>
  <c r="K105" i="26"/>
  <c r="J105" i="26"/>
  <c r="I105" i="26"/>
  <c r="H105" i="26"/>
  <c r="G105" i="26"/>
  <c r="B68" i="26"/>
  <c r="B64" i="26"/>
  <c r="AC54" i="26"/>
  <c r="AD54" i="26" s="1"/>
  <c r="AE54" i="26" s="1"/>
  <c r="AF54" i="26" s="1"/>
  <c r="AG54" i="26" s="1"/>
  <c r="AH54" i="26" s="1"/>
  <c r="AI54" i="26" s="1"/>
  <c r="AJ54" i="26" s="1"/>
  <c r="AK54" i="26" s="1"/>
  <c r="AL54" i="26" s="1"/>
  <c r="AM54" i="26" s="1"/>
  <c r="AN54" i="26" s="1"/>
  <c r="AO54" i="26" s="1"/>
  <c r="AP54" i="26" s="1"/>
  <c r="AQ54" i="26" s="1"/>
  <c r="AR54" i="26" s="1"/>
  <c r="AS54" i="26" s="1"/>
  <c r="AT54" i="26" s="1"/>
  <c r="AU54" i="26" s="1"/>
  <c r="AV54" i="26" s="1"/>
  <c r="AW54" i="26" s="1"/>
  <c r="AX54" i="26" s="1"/>
  <c r="AY54" i="26" s="1"/>
  <c r="AZ54" i="26" s="1"/>
  <c r="BA54" i="26" s="1"/>
  <c r="BB54" i="26" s="1"/>
  <c r="BC54" i="26" s="1"/>
  <c r="BD54" i="26" s="1"/>
  <c r="BE54" i="26" s="1"/>
  <c r="BF54" i="26" s="1"/>
  <c r="BG54" i="26" s="1"/>
  <c r="BH54" i="26" s="1"/>
  <c r="BI54" i="26" s="1"/>
  <c r="BJ54" i="26" s="1"/>
  <c r="BK54" i="26" s="1"/>
  <c r="BL54" i="26" s="1"/>
  <c r="BM54" i="26" s="1"/>
  <c r="BN54" i="26" s="1"/>
  <c r="BO54" i="26" s="1"/>
  <c r="BP54" i="26" s="1"/>
  <c r="BQ54" i="26" s="1"/>
  <c r="BR54" i="26" s="1"/>
  <c r="BS54" i="26" s="1"/>
  <c r="AC53" i="26"/>
  <c r="AC52" i="26"/>
  <c r="AD52" i="26" s="1"/>
  <c r="AE52" i="26" s="1"/>
  <c r="AF52" i="26" s="1"/>
  <c r="AG52" i="26" s="1"/>
  <c r="AH52" i="26" s="1"/>
  <c r="AI52" i="26" s="1"/>
  <c r="AJ52" i="26" s="1"/>
  <c r="AK52" i="26" s="1"/>
  <c r="AL52" i="26" s="1"/>
  <c r="AM52" i="26" s="1"/>
  <c r="AN52" i="26" s="1"/>
  <c r="AO52" i="26" s="1"/>
  <c r="AP52" i="26" s="1"/>
  <c r="AQ52" i="26" s="1"/>
  <c r="AR52" i="26" s="1"/>
  <c r="AS52" i="26" s="1"/>
  <c r="AT52" i="26" s="1"/>
  <c r="AU52" i="26" s="1"/>
  <c r="AV52" i="26" s="1"/>
  <c r="AW52" i="26" s="1"/>
  <c r="AX52" i="26" s="1"/>
  <c r="AY52" i="26" s="1"/>
  <c r="AZ52" i="26" s="1"/>
  <c r="BA52" i="26" s="1"/>
  <c r="BB52" i="26" s="1"/>
  <c r="BC52" i="26" s="1"/>
  <c r="BD52" i="26" s="1"/>
  <c r="BE52" i="26" s="1"/>
  <c r="BF52" i="26" s="1"/>
  <c r="BG52" i="26" s="1"/>
  <c r="BH52" i="26" s="1"/>
  <c r="BI52" i="26" s="1"/>
  <c r="BJ52" i="26" s="1"/>
  <c r="BK52" i="26" s="1"/>
  <c r="BL52" i="26" s="1"/>
  <c r="BM52" i="26" s="1"/>
  <c r="BN52" i="26" s="1"/>
  <c r="BO52" i="26" s="1"/>
  <c r="BP52" i="26" s="1"/>
  <c r="BQ52" i="26" s="1"/>
  <c r="BR52" i="26" s="1"/>
  <c r="BS52" i="26" s="1"/>
  <c r="AD19" i="26"/>
  <c r="AB19" i="26"/>
  <c r="Z19" i="26"/>
  <c r="X19" i="26"/>
  <c r="V19" i="26"/>
  <c r="T19" i="26"/>
  <c r="C19" i="26"/>
  <c r="C113" i="26" s="1"/>
  <c r="B19" i="26"/>
  <c r="B113" i="26" s="1"/>
  <c r="AD18" i="26"/>
  <c r="AB18" i="26"/>
  <c r="Z18" i="26"/>
  <c r="X18" i="26"/>
  <c r="V18" i="26"/>
  <c r="T18" i="26"/>
  <c r="C18" i="26"/>
  <c r="C112" i="26" s="1"/>
  <c r="B18" i="26"/>
  <c r="B112" i="26" s="1"/>
  <c r="AD17" i="26"/>
  <c r="AB17" i="26"/>
  <c r="Z17" i="26"/>
  <c r="X17" i="26"/>
  <c r="V17" i="26"/>
  <c r="T17" i="26"/>
  <c r="C17" i="26"/>
  <c r="T67" i="26" s="1"/>
  <c r="B17" i="26"/>
  <c r="B111" i="26" s="1"/>
  <c r="AD16" i="26"/>
  <c r="AB16" i="26"/>
  <c r="Z16" i="26"/>
  <c r="X16" i="26"/>
  <c r="V16" i="26"/>
  <c r="T16" i="26"/>
  <c r="C16" i="26"/>
  <c r="C110" i="26" s="1"/>
  <c r="B16" i="26"/>
  <c r="B110" i="26" s="1"/>
  <c r="AD15" i="26"/>
  <c r="AB15" i="26"/>
  <c r="Z15" i="26"/>
  <c r="X15" i="26"/>
  <c r="V15" i="26"/>
  <c r="T15" i="26"/>
  <c r="C15" i="26"/>
  <c r="C109" i="26" s="1"/>
  <c r="B15" i="26"/>
  <c r="B109" i="26" s="1"/>
  <c r="AD14" i="26"/>
  <c r="AB14" i="26"/>
  <c r="Z14" i="26"/>
  <c r="X14" i="26"/>
  <c r="V14" i="26"/>
  <c r="T14" i="26"/>
  <c r="C14" i="26"/>
  <c r="C108" i="26" s="1"/>
  <c r="B14" i="26"/>
  <c r="B76" i="26" s="1"/>
  <c r="F108" i="26" s="1"/>
  <c r="AD13" i="26"/>
  <c r="AB13" i="26"/>
  <c r="Z13" i="26"/>
  <c r="X13" i="26"/>
  <c r="V13" i="26"/>
  <c r="T13" i="26"/>
  <c r="C13" i="26"/>
  <c r="C107" i="26" s="1"/>
  <c r="B13" i="26"/>
  <c r="B75" i="26" s="1"/>
  <c r="F107" i="26" s="1"/>
  <c r="AD12" i="26"/>
  <c r="AB12" i="26"/>
  <c r="Z12" i="26"/>
  <c r="X12" i="26"/>
  <c r="W12" i="26"/>
  <c r="N106" i="26" s="1"/>
  <c r="V12" i="26"/>
  <c r="T12" i="26"/>
  <c r="U12" i="26" s="1"/>
  <c r="I106" i="26" s="1"/>
  <c r="C12" i="26"/>
  <c r="C106" i="26" s="1"/>
  <c r="B12" i="26"/>
  <c r="B62" i="26" s="1"/>
  <c r="AE11" i="26"/>
  <c r="AH105" i="26" s="1"/>
  <c r="AC11" i="26"/>
  <c r="AA11" i="26"/>
  <c r="Y11" i="26"/>
  <c r="S105" i="26" s="1"/>
  <c r="W11" i="26"/>
  <c r="N105" i="26" s="1"/>
  <c r="U11" i="26"/>
  <c r="C11" i="26"/>
  <c r="C105" i="26" s="1"/>
  <c r="B11" i="26"/>
  <c r="B8" i="26"/>
  <c r="R8" i="26" s="1"/>
  <c r="E6" i="26"/>
  <c r="F6" i="26" s="1"/>
  <c r="D6" i="26"/>
  <c r="D5" i="26"/>
  <c r="E5" i="26" s="1"/>
  <c r="F5" i="26" s="1"/>
  <c r="G5" i="26" s="1"/>
  <c r="H5" i="26" s="1"/>
  <c r="I5" i="26" s="1"/>
  <c r="J5" i="26" s="1"/>
  <c r="K5" i="26" s="1"/>
  <c r="L5" i="26" s="1"/>
  <c r="M5" i="26" s="1"/>
  <c r="N5" i="26" s="1"/>
  <c r="O5" i="26" s="1"/>
  <c r="P5" i="26" s="1"/>
  <c r="Q5" i="26" s="1"/>
  <c r="R5" i="26" s="1"/>
  <c r="D4" i="26"/>
  <c r="E4" i="26" s="1"/>
  <c r="F4" i="26" s="1"/>
  <c r="G4" i="26" s="1"/>
  <c r="H4" i="26" s="1"/>
  <c r="I4" i="26" s="1"/>
  <c r="J4" i="26" s="1"/>
  <c r="K4" i="26" s="1"/>
  <c r="L4" i="26" s="1"/>
  <c r="M4" i="26" s="1"/>
  <c r="N4" i="26" s="1"/>
  <c r="O4" i="26" s="1"/>
  <c r="P4" i="26" s="1"/>
  <c r="Q4" i="26" s="1"/>
  <c r="R4" i="26" s="1"/>
  <c r="E3" i="26"/>
  <c r="F3" i="26" s="1"/>
  <c r="G3" i="26" s="1"/>
  <c r="H3" i="26" s="1"/>
  <c r="I3" i="26" s="1"/>
  <c r="J3" i="26" s="1"/>
  <c r="K3" i="26" s="1"/>
  <c r="L3" i="26" s="1"/>
  <c r="M3" i="26" s="1"/>
  <c r="N3" i="26" s="1"/>
  <c r="O3" i="26" s="1"/>
  <c r="P3" i="26" s="1"/>
  <c r="Q3" i="26" s="1"/>
  <c r="R3" i="26" s="1"/>
  <c r="AJ113" i="25"/>
  <c r="AI113" i="25"/>
  <c r="AG113" i="25"/>
  <c r="AF113" i="25"/>
  <c r="AE113" i="25"/>
  <c r="AD113" i="25"/>
  <c r="AB113" i="25"/>
  <c r="AA113" i="25"/>
  <c r="Z113" i="25"/>
  <c r="Y113" i="25"/>
  <c r="W113" i="25"/>
  <c r="V113" i="25"/>
  <c r="U113" i="25"/>
  <c r="T113" i="25"/>
  <c r="R113" i="25"/>
  <c r="Q113" i="25"/>
  <c r="P113" i="25"/>
  <c r="O113" i="25"/>
  <c r="M113" i="25"/>
  <c r="L113" i="25"/>
  <c r="K113" i="25"/>
  <c r="J113" i="25"/>
  <c r="H113" i="25"/>
  <c r="G113" i="25"/>
  <c r="AJ112" i="25"/>
  <c r="AI112" i="25"/>
  <c r="AG112" i="25"/>
  <c r="AF112" i="25"/>
  <c r="AE112" i="25"/>
  <c r="AD112" i="25"/>
  <c r="AB112" i="25"/>
  <c r="AA112" i="25"/>
  <c r="Z112" i="25"/>
  <c r="Y112" i="25"/>
  <c r="W112" i="25"/>
  <c r="V112" i="25"/>
  <c r="U112" i="25"/>
  <c r="T112" i="25"/>
  <c r="R112" i="25"/>
  <c r="Q112" i="25"/>
  <c r="P112" i="25"/>
  <c r="O112" i="25"/>
  <c r="M112" i="25"/>
  <c r="L112" i="25"/>
  <c r="K112" i="25"/>
  <c r="J112" i="25"/>
  <c r="H112" i="25"/>
  <c r="G112" i="25"/>
  <c r="AJ111" i="25"/>
  <c r="AI111" i="25"/>
  <c r="AG111" i="25"/>
  <c r="AF111" i="25"/>
  <c r="AE111" i="25"/>
  <c r="AD111" i="25"/>
  <c r="AB111" i="25"/>
  <c r="AA111" i="25"/>
  <c r="Z111" i="25"/>
  <c r="Y111" i="25"/>
  <c r="W111" i="25"/>
  <c r="V111" i="25"/>
  <c r="U111" i="25"/>
  <c r="T111" i="25"/>
  <c r="R111" i="25"/>
  <c r="Q111" i="25"/>
  <c r="P111" i="25"/>
  <c r="O111" i="25"/>
  <c r="M111" i="25"/>
  <c r="L111" i="25"/>
  <c r="K111" i="25"/>
  <c r="J111" i="25"/>
  <c r="H111" i="25"/>
  <c r="G111" i="25"/>
  <c r="AJ110" i="25"/>
  <c r="AI110" i="25"/>
  <c r="AG110" i="25"/>
  <c r="AF110" i="25"/>
  <c r="AE110" i="25"/>
  <c r="AD110" i="25"/>
  <c r="AB110" i="25"/>
  <c r="AA110" i="25"/>
  <c r="Z110" i="25"/>
  <c r="Y110" i="25"/>
  <c r="W110" i="25"/>
  <c r="V110" i="25"/>
  <c r="U110" i="25"/>
  <c r="T110" i="25"/>
  <c r="R110" i="25"/>
  <c r="Q110" i="25"/>
  <c r="P110" i="25"/>
  <c r="O110" i="25"/>
  <c r="M110" i="25"/>
  <c r="L110" i="25"/>
  <c r="K110" i="25"/>
  <c r="J110" i="25"/>
  <c r="H110" i="25"/>
  <c r="G110" i="25"/>
  <c r="AJ109" i="25"/>
  <c r="AI109" i="25"/>
  <c r="AG109" i="25"/>
  <c r="AF109" i="25"/>
  <c r="AE109" i="25"/>
  <c r="AD109" i="25"/>
  <c r="AB109" i="25"/>
  <c r="AA109" i="25"/>
  <c r="Z109" i="25"/>
  <c r="Y109" i="25"/>
  <c r="W109" i="25"/>
  <c r="V109" i="25"/>
  <c r="U109" i="25"/>
  <c r="T109" i="25"/>
  <c r="R109" i="25"/>
  <c r="Q109" i="25"/>
  <c r="P109" i="25"/>
  <c r="O109" i="25"/>
  <c r="M109" i="25"/>
  <c r="L109" i="25"/>
  <c r="K109" i="25"/>
  <c r="J109" i="25"/>
  <c r="H109" i="25"/>
  <c r="G109" i="25"/>
  <c r="AJ108" i="25"/>
  <c r="AI108" i="25"/>
  <c r="AG108" i="25"/>
  <c r="AF108" i="25"/>
  <c r="AE108" i="25"/>
  <c r="AD108" i="25"/>
  <c r="AB108" i="25"/>
  <c r="AA108" i="25"/>
  <c r="Z108" i="25"/>
  <c r="Y108" i="25"/>
  <c r="W108" i="25"/>
  <c r="V108" i="25"/>
  <c r="U108" i="25"/>
  <c r="T108" i="25"/>
  <c r="R108" i="25"/>
  <c r="Q108" i="25"/>
  <c r="P108" i="25"/>
  <c r="O108" i="25"/>
  <c r="M108" i="25"/>
  <c r="L108" i="25"/>
  <c r="K108" i="25"/>
  <c r="J108" i="25"/>
  <c r="H108" i="25"/>
  <c r="G108" i="25"/>
  <c r="AJ107" i="25"/>
  <c r="AI107" i="25"/>
  <c r="AG107" i="25"/>
  <c r="AF107" i="25"/>
  <c r="AE107" i="25"/>
  <c r="AD107" i="25"/>
  <c r="AB107" i="25"/>
  <c r="AA107" i="25"/>
  <c r="Z107" i="25"/>
  <c r="Y107" i="25"/>
  <c r="W107" i="25"/>
  <c r="V107" i="25"/>
  <c r="U107" i="25"/>
  <c r="T107" i="25"/>
  <c r="R107" i="25"/>
  <c r="Q107" i="25"/>
  <c r="P107" i="25"/>
  <c r="O107" i="25"/>
  <c r="M107" i="25"/>
  <c r="L107" i="25"/>
  <c r="K107" i="25"/>
  <c r="J107" i="25"/>
  <c r="H107" i="25"/>
  <c r="G107" i="25"/>
  <c r="AJ106" i="25"/>
  <c r="AI106" i="25"/>
  <c r="AG106" i="25"/>
  <c r="AF106" i="25"/>
  <c r="AE106" i="25"/>
  <c r="AD106" i="25"/>
  <c r="AB106" i="25"/>
  <c r="AA106" i="25"/>
  <c r="Z106" i="25"/>
  <c r="Y106" i="25"/>
  <c r="W106" i="25"/>
  <c r="V106" i="25"/>
  <c r="U106" i="25"/>
  <c r="T106" i="25"/>
  <c r="R106" i="25"/>
  <c r="Q106" i="25"/>
  <c r="P106" i="25"/>
  <c r="O106" i="25"/>
  <c r="M106" i="25"/>
  <c r="L106" i="25"/>
  <c r="K106" i="25"/>
  <c r="J106" i="25"/>
  <c r="H106" i="25"/>
  <c r="G106" i="25"/>
  <c r="B106" i="25"/>
  <c r="AJ105" i="25"/>
  <c r="AI105" i="25"/>
  <c r="AG105" i="25"/>
  <c r="AF105" i="25"/>
  <c r="AE105" i="25"/>
  <c r="AD105" i="25"/>
  <c r="AC105" i="25"/>
  <c r="AB105" i="25"/>
  <c r="AA105" i="25"/>
  <c r="Z105" i="25"/>
  <c r="Y105" i="25"/>
  <c r="W105" i="25"/>
  <c r="V105" i="25"/>
  <c r="U105" i="25"/>
  <c r="T105" i="25"/>
  <c r="R105" i="25"/>
  <c r="Q105" i="25"/>
  <c r="P105" i="25"/>
  <c r="O105" i="25"/>
  <c r="N105" i="25"/>
  <c r="M105" i="25"/>
  <c r="L105" i="25"/>
  <c r="K105" i="25"/>
  <c r="J105" i="25"/>
  <c r="H105" i="25"/>
  <c r="G105" i="25"/>
  <c r="AC54" i="25"/>
  <c r="AD54" i="25" s="1"/>
  <c r="AE54" i="25" s="1"/>
  <c r="AF54" i="25" s="1"/>
  <c r="AG54" i="25" s="1"/>
  <c r="AH54" i="25" s="1"/>
  <c r="AI54" i="25" s="1"/>
  <c r="AJ54" i="25" s="1"/>
  <c r="AK54" i="25" s="1"/>
  <c r="AL54" i="25" s="1"/>
  <c r="AM54" i="25" s="1"/>
  <c r="AN54" i="25" s="1"/>
  <c r="AO54" i="25" s="1"/>
  <c r="AP54" i="25" s="1"/>
  <c r="AQ54" i="25" s="1"/>
  <c r="AR54" i="25" s="1"/>
  <c r="AS54" i="25" s="1"/>
  <c r="AT54" i="25" s="1"/>
  <c r="AU54" i="25" s="1"/>
  <c r="AV54" i="25" s="1"/>
  <c r="AW54" i="25" s="1"/>
  <c r="AX54" i="25" s="1"/>
  <c r="AY54" i="25" s="1"/>
  <c r="AZ54" i="25" s="1"/>
  <c r="BA54" i="25" s="1"/>
  <c r="BB54" i="25" s="1"/>
  <c r="BC54" i="25" s="1"/>
  <c r="BD54" i="25" s="1"/>
  <c r="BE54" i="25" s="1"/>
  <c r="BF54" i="25" s="1"/>
  <c r="BG54" i="25" s="1"/>
  <c r="BH54" i="25" s="1"/>
  <c r="BI54" i="25" s="1"/>
  <c r="BJ54" i="25" s="1"/>
  <c r="BK54" i="25" s="1"/>
  <c r="BL54" i="25" s="1"/>
  <c r="BM54" i="25" s="1"/>
  <c r="BN54" i="25" s="1"/>
  <c r="BO54" i="25" s="1"/>
  <c r="BP54" i="25" s="1"/>
  <c r="BQ54" i="25" s="1"/>
  <c r="BR54" i="25" s="1"/>
  <c r="BS54" i="25" s="1"/>
  <c r="AC53" i="25"/>
  <c r="AC52" i="25"/>
  <c r="AD52" i="25" s="1"/>
  <c r="AE52" i="25" s="1"/>
  <c r="AF52" i="25" s="1"/>
  <c r="AG52" i="25" s="1"/>
  <c r="AH52" i="25" s="1"/>
  <c r="AI52" i="25" s="1"/>
  <c r="AJ52" i="25" s="1"/>
  <c r="AK52" i="25" s="1"/>
  <c r="AL52" i="25" s="1"/>
  <c r="AM52" i="25" s="1"/>
  <c r="AN52" i="25" s="1"/>
  <c r="AO52" i="25" s="1"/>
  <c r="AP52" i="25" s="1"/>
  <c r="AQ52" i="25" s="1"/>
  <c r="AR52" i="25" s="1"/>
  <c r="AS52" i="25" s="1"/>
  <c r="AT52" i="25" s="1"/>
  <c r="AU52" i="25" s="1"/>
  <c r="AV52" i="25" s="1"/>
  <c r="AW52" i="25" s="1"/>
  <c r="AX52" i="25" s="1"/>
  <c r="AY52" i="25" s="1"/>
  <c r="AZ52" i="25" s="1"/>
  <c r="BA52" i="25" s="1"/>
  <c r="BB52" i="25" s="1"/>
  <c r="BC52" i="25" s="1"/>
  <c r="BD52" i="25" s="1"/>
  <c r="BE52" i="25" s="1"/>
  <c r="BF52" i="25" s="1"/>
  <c r="BG52" i="25" s="1"/>
  <c r="BH52" i="25" s="1"/>
  <c r="BI52" i="25" s="1"/>
  <c r="BJ52" i="25" s="1"/>
  <c r="BK52" i="25" s="1"/>
  <c r="BL52" i="25" s="1"/>
  <c r="BM52" i="25" s="1"/>
  <c r="BN52" i="25" s="1"/>
  <c r="BO52" i="25" s="1"/>
  <c r="BP52" i="25" s="1"/>
  <c r="BQ52" i="25" s="1"/>
  <c r="BR52" i="25" s="1"/>
  <c r="BS52" i="25" s="1"/>
  <c r="AD19" i="25"/>
  <c r="AB19" i="25"/>
  <c r="Z19" i="25"/>
  <c r="X19" i="25"/>
  <c r="V19" i="25"/>
  <c r="T19" i="25"/>
  <c r="C19" i="25"/>
  <c r="C113" i="25" s="1"/>
  <c r="B19" i="25"/>
  <c r="B113" i="25" s="1"/>
  <c r="AD18" i="25"/>
  <c r="AB18" i="25"/>
  <c r="Z18" i="25"/>
  <c r="X18" i="25"/>
  <c r="V18" i="25"/>
  <c r="T18" i="25"/>
  <c r="C18" i="25"/>
  <c r="T68" i="25" s="1"/>
  <c r="B18" i="25"/>
  <c r="B80" i="25" s="1"/>
  <c r="F112" i="25" s="1"/>
  <c r="AD17" i="25"/>
  <c r="AB17" i="25"/>
  <c r="Z17" i="25"/>
  <c r="X17" i="25"/>
  <c r="V17" i="25"/>
  <c r="T17" i="25"/>
  <c r="C17" i="25"/>
  <c r="T67" i="25" s="1"/>
  <c r="B17" i="25"/>
  <c r="B111" i="25" s="1"/>
  <c r="AD16" i="25"/>
  <c r="AB16" i="25"/>
  <c r="Z16" i="25"/>
  <c r="X16" i="25"/>
  <c r="V16" i="25"/>
  <c r="T16" i="25"/>
  <c r="C16" i="25"/>
  <c r="C110" i="25" s="1"/>
  <c r="B16" i="25"/>
  <c r="B110" i="25" s="1"/>
  <c r="AD15" i="25"/>
  <c r="AB15" i="25"/>
  <c r="Z15" i="25"/>
  <c r="X15" i="25"/>
  <c r="V15" i="25"/>
  <c r="T15" i="25"/>
  <c r="C15" i="25"/>
  <c r="T65" i="25" s="1"/>
  <c r="B15" i="25"/>
  <c r="B65" i="25" s="1"/>
  <c r="AD14" i="25"/>
  <c r="AB14" i="25"/>
  <c r="Z14" i="25"/>
  <c r="X14" i="25"/>
  <c r="V14" i="25"/>
  <c r="T14" i="25"/>
  <c r="C14" i="25"/>
  <c r="C108" i="25" s="1"/>
  <c r="B14" i="25"/>
  <c r="B76" i="25" s="1"/>
  <c r="F108" i="25" s="1"/>
  <c r="AD13" i="25"/>
  <c r="AB13" i="25"/>
  <c r="Z13" i="25"/>
  <c r="X13" i="25"/>
  <c r="V13" i="25"/>
  <c r="T13" i="25"/>
  <c r="C13" i="25"/>
  <c r="C107" i="25" s="1"/>
  <c r="B13" i="25"/>
  <c r="B75" i="25" s="1"/>
  <c r="F107" i="25" s="1"/>
  <c r="AD12" i="25"/>
  <c r="AB12" i="25"/>
  <c r="Z12" i="25"/>
  <c r="X12" i="25"/>
  <c r="V12" i="25"/>
  <c r="W12" i="25" s="1"/>
  <c r="N106" i="25" s="1"/>
  <c r="T12" i="25"/>
  <c r="U12" i="25" s="1"/>
  <c r="I106" i="25" s="1"/>
  <c r="C12" i="25"/>
  <c r="T62" i="25" s="1"/>
  <c r="B12" i="25"/>
  <c r="B74" i="25" s="1"/>
  <c r="F106" i="25" s="1"/>
  <c r="AE11" i="25"/>
  <c r="AH105" i="25" s="1"/>
  <c r="AC11" i="25"/>
  <c r="AA11" i="25"/>
  <c r="X105" i="25" s="1"/>
  <c r="Y11" i="25"/>
  <c r="S105" i="25" s="1"/>
  <c r="W11" i="25"/>
  <c r="U11" i="25"/>
  <c r="S11" i="25"/>
  <c r="D105" i="25" s="1"/>
  <c r="C11" i="25"/>
  <c r="C105" i="25" s="1"/>
  <c r="B11" i="25"/>
  <c r="B8" i="25"/>
  <c r="R8" i="25" s="1"/>
  <c r="D6" i="25"/>
  <c r="D5" i="25"/>
  <c r="E5" i="25" s="1"/>
  <c r="F5" i="25" s="1"/>
  <c r="G5" i="25" s="1"/>
  <c r="H5" i="25" s="1"/>
  <c r="I5" i="25" s="1"/>
  <c r="J5" i="25" s="1"/>
  <c r="K5" i="25" s="1"/>
  <c r="L5" i="25" s="1"/>
  <c r="M5" i="25" s="1"/>
  <c r="N5" i="25" s="1"/>
  <c r="O5" i="25" s="1"/>
  <c r="P5" i="25" s="1"/>
  <c r="Q5" i="25" s="1"/>
  <c r="R5" i="25" s="1"/>
  <c r="D4" i="25"/>
  <c r="E4" i="25" s="1"/>
  <c r="F4" i="25" s="1"/>
  <c r="G4" i="25" s="1"/>
  <c r="H4" i="25" s="1"/>
  <c r="I4" i="25" s="1"/>
  <c r="J4" i="25" s="1"/>
  <c r="K4" i="25" s="1"/>
  <c r="L4" i="25" s="1"/>
  <c r="M4" i="25" s="1"/>
  <c r="N4" i="25" s="1"/>
  <c r="O4" i="25" s="1"/>
  <c r="P4" i="25" s="1"/>
  <c r="Q4" i="25" s="1"/>
  <c r="R4" i="25" s="1"/>
  <c r="G3" i="25"/>
  <c r="H3" i="25" s="1"/>
  <c r="I3" i="25" s="1"/>
  <c r="J3" i="25" s="1"/>
  <c r="K3" i="25" s="1"/>
  <c r="L3" i="25" s="1"/>
  <c r="M3" i="25" s="1"/>
  <c r="N3" i="25" s="1"/>
  <c r="O3" i="25" s="1"/>
  <c r="P3" i="25" s="1"/>
  <c r="Q3" i="25" s="1"/>
  <c r="R3" i="25" s="1"/>
  <c r="F3" i="25"/>
  <c r="E3" i="25"/>
  <c r="AC54" i="24"/>
  <c r="AD54" i="24" s="1"/>
  <c r="AE54" i="24" s="1"/>
  <c r="AF54" i="24" s="1"/>
  <c r="AG54" i="24" s="1"/>
  <c r="AH54" i="24" s="1"/>
  <c r="AI54" i="24" s="1"/>
  <c r="AJ54" i="24" s="1"/>
  <c r="AK54" i="24" s="1"/>
  <c r="AL54" i="24" s="1"/>
  <c r="AM54" i="24" s="1"/>
  <c r="AN54" i="24" s="1"/>
  <c r="AO54" i="24" s="1"/>
  <c r="AP54" i="24" s="1"/>
  <c r="AQ54" i="24" s="1"/>
  <c r="AR54" i="24" s="1"/>
  <c r="AS54" i="24" s="1"/>
  <c r="AT54" i="24" s="1"/>
  <c r="AU54" i="24" s="1"/>
  <c r="AV54" i="24" s="1"/>
  <c r="AW54" i="24" s="1"/>
  <c r="AX54" i="24" s="1"/>
  <c r="AY54" i="24" s="1"/>
  <c r="AZ54" i="24" s="1"/>
  <c r="BA54" i="24" s="1"/>
  <c r="BB54" i="24" s="1"/>
  <c r="BC54" i="24" s="1"/>
  <c r="BD54" i="24" s="1"/>
  <c r="BE54" i="24" s="1"/>
  <c r="BF54" i="24" s="1"/>
  <c r="BG54" i="24" s="1"/>
  <c r="BH54" i="24" s="1"/>
  <c r="BI54" i="24" s="1"/>
  <c r="BJ54" i="24" s="1"/>
  <c r="BK54" i="24" s="1"/>
  <c r="BL54" i="24" s="1"/>
  <c r="BM54" i="24" s="1"/>
  <c r="BN54" i="24" s="1"/>
  <c r="BO54" i="24" s="1"/>
  <c r="BP54" i="24" s="1"/>
  <c r="BQ54" i="24" s="1"/>
  <c r="BR54" i="24" s="1"/>
  <c r="BS54" i="24" s="1"/>
  <c r="AC53" i="24"/>
  <c r="AD53" i="24" s="1"/>
  <c r="AE53" i="24" s="1"/>
  <c r="AF53" i="24" s="1"/>
  <c r="AG53" i="24" s="1"/>
  <c r="AH53" i="24" s="1"/>
  <c r="AI53" i="24" s="1"/>
  <c r="AJ53" i="24" s="1"/>
  <c r="AK53" i="24" s="1"/>
  <c r="AL53" i="24" s="1"/>
  <c r="AM53" i="24" s="1"/>
  <c r="AN53" i="24" s="1"/>
  <c r="AO53" i="24" s="1"/>
  <c r="AP53" i="24" s="1"/>
  <c r="AQ53" i="24" s="1"/>
  <c r="AR53" i="24" s="1"/>
  <c r="AS53" i="24" s="1"/>
  <c r="AT53" i="24" s="1"/>
  <c r="AU53" i="24" s="1"/>
  <c r="AV53" i="24" s="1"/>
  <c r="AW53" i="24" s="1"/>
  <c r="AX53" i="24" s="1"/>
  <c r="AY53" i="24" s="1"/>
  <c r="AZ53" i="24" s="1"/>
  <c r="BA53" i="24" s="1"/>
  <c r="BB53" i="24" s="1"/>
  <c r="BC53" i="24" s="1"/>
  <c r="BD53" i="24" s="1"/>
  <c r="BE53" i="24" s="1"/>
  <c r="BF53" i="24" s="1"/>
  <c r="BG53" i="24" s="1"/>
  <c r="BH53" i="24" s="1"/>
  <c r="BI53" i="24" s="1"/>
  <c r="BJ53" i="24" s="1"/>
  <c r="BK53" i="24" s="1"/>
  <c r="BL53" i="24" s="1"/>
  <c r="BM53" i="24" s="1"/>
  <c r="BN53" i="24" s="1"/>
  <c r="BO53" i="24" s="1"/>
  <c r="BP53" i="24" s="1"/>
  <c r="BQ53" i="24" s="1"/>
  <c r="BR53" i="24" s="1"/>
  <c r="BS53" i="24" s="1"/>
  <c r="AC52" i="24"/>
  <c r="AD52" i="24" s="1"/>
  <c r="AE52" i="24" s="1"/>
  <c r="AF52" i="24" s="1"/>
  <c r="AG52" i="24" s="1"/>
  <c r="AH52" i="24" s="1"/>
  <c r="AI52" i="24" s="1"/>
  <c r="AJ52" i="24" s="1"/>
  <c r="AK52" i="24" s="1"/>
  <c r="AL52" i="24" s="1"/>
  <c r="AM52" i="24" s="1"/>
  <c r="AN52" i="24" s="1"/>
  <c r="AO52" i="24" s="1"/>
  <c r="AP52" i="24" s="1"/>
  <c r="AQ52" i="24" s="1"/>
  <c r="AR52" i="24" s="1"/>
  <c r="AS52" i="24" s="1"/>
  <c r="AT52" i="24" s="1"/>
  <c r="AU52" i="24" s="1"/>
  <c r="AV52" i="24" s="1"/>
  <c r="AW52" i="24" s="1"/>
  <c r="AX52" i="24" s="1"/>
  <c r="AY52" i="24" s="1"/>
  <c r="AZ52" i="24" s="1"/>
  <c r="BA52" i="24" s="1"/>
  <c r="BB52" i="24" s="1"/>
  <c r="BC52" i="24" s="1"/>
  <c r="BD52" i="24" s="1"/>
  <c r="BE52" i="24" s="1"/>
  <c r="BF52" i="24" s="1"/>
  <c r="BG52" i="24" s="1"/>
  <c r="BH52" i="24" s="1"/>
  <c r="BI52" i="24" s="1"/>
  <c r="BJ52" i="24" s="1"/>
  <c r="BK52" i="24" s="1"/>
  <c r="BL52" i="24" s="1"/>
  <c r="BM52" i="24" s="1"/>
  <c r="BN52" i="24" s="1"/>
  <c r="BO52" i="24" s="1"/>
  <c r="BP52" i="24" s="1"/>
  <c r="BQ52" i="24" s="1"/>
  <c r="BR52" i="24" s="1"/>
  <c r="BS52" i="24" s="1"/>
  <c r="W113" i="24"/>
  <c r="Q113" i="24"/>
  <c r="L113" i="24"/>
  <c r="H113" i="24"/>
  <c r="C19" i="24"/>
  <c r="B19" i="24"/>
  <c r="AF112" i="24"/>
  <c r="W112" i="24"/>
  <c r="V112" i="24"/>
  <c r="R112" i="24"/>
  <c r="Q112" i="24"/>
  <c r="L112" i="24"/>
  <c r="C18" i="24"/>
  <c r="T68" i="24" s="1"/>
  <c r="B18" i="24"/>
  <c r="AA111" i="24"/>
  <c r="W111" i="24"/>
  <c r="V111" i="24"/>
  <c r="Q111" i="24"/>
  <c r="L111" i="24"/>
  <c r="H111" i="24"/>
  <c r="C17" i="24"/>
  <c r="T67" i="24" s="1"/>
  <c r="B17" i="24"/>
  <c r="W110" i="24"/>
  <c r="V110" i="24"/>
  <c r="R110" i="24"/>
  <c r="Q110" i="24"/>
  <c r="L110" i="24"/>
  <c r="C16" i="24"/>
  <c r="B16" i="24"/>
  <c r="Q109" i="24"/>
  <c r="L109" i="24"/>
  <c r="H109" i="24"/>
  <c r="G109" i="24"/>
  <c r="C15" i="24"/>
  <c r="B15" i="24"/>
  <c r="AG108" i="24"/>
  <c r="Q108" i="24"/>
  <c r="M108" i="24"/>
  <c r="L108" i="24"/>
  <c r="H108" i="24"/>
  <c r="C14" i="24"/>
  <c r="C108" i="24" s="1"/>
  <c r="B14" i="24"/>
  <c r="AG107" i="24"/>
  <c r="Q107" i="24"/>
  <c r="M107" i="24"/>
  <c r="L107" i="24"/>
  <c r="H107" i="24"/>
  <c r="C13" i="24"/>
  <c r="B13" i="24"/>
  <c r="Q106" i="24"/>
  <c r="M106" i="24"/>
  <c r="L106" i="24"/>
  <c r="H106" i="24"/>
  <c r="C12" i="24"/>
  <c r="B12" i="24"/>
  <c r="AE11" i="24"/>
  <c r="AH105" i="24" s="1"/>
  <c r="AA11" i="24"/>
  <c r="X105" i="24" s="1"/>
  <c r="Q105" i="24"/>
  <c r="L105" i="24"/>
  <c r="U11" i="24"/>
  <c r="J105" i="24"/>
  <c r="C11" i="24"/>
  <c r="S11" i="24" s="1"/>
  <c r="D105" i="24" s="1"/>
  <c r="B11" i="24"/>
  <c r="B8" i="24"/>
  <c r="R8" i="24" s="1"/>
  <c r="D6" i="24"/>
  <c r="D5" i="24"/>
  <c r="E5" i="24" s="1"/>
  <c r="F5" i="24" s="1"/>
  <c r="G5" i="24" s="1"/>
  <c r="H5" i="24" s="1"/>
  <c r="I5" i="24" s="1"/>
  <c r="J5" i="24" s="1"/>
  <c r="K5" i="24" s="1"/>
  <c r="L5" i="24" s="1"/>
  <c r="M5" i="24" s="1"/>
  <c r="N5" i="24" s="1"/>
  <c r="O5" i="24" s="1"/>
  <c r="P5" i="24" s="1"/>
  <c r="Q5" i="24" s="1"/>
  <c r="R5" i="24" s="1"/>
  <c r="D4" i="24"/>
  <c r="E4" i="24" s="1"/>
  <c r="F3" i="24"/>
  <c r="G3" i="24" s="1"/>
  <c r="H3" i="24" s="1"/>
  <c r="E3" i="24"/>
  <c r="E3" i="23"/>
  <c r="F3" i="23" s="1"/>
  <c r="G3" i="23" s="1"/>
  <c r="H3" i="23" s="1"/>
  <c r="D4" i="23"/>
  <c r="E4" i="23" s="1"/>
  <c r="D5" i="23"/>
  <c r="E5" i="23" s="1"/>
  <c r="F5" i="23" s="1"/>
  <c r="G5" i="23" s="1"/>
  <c r="H5" i="23" s="1"/>
  <c r="I5" i="23" s="1"/>
  <c r="J5" i="23" s="1"/>
  <c r="K5" i="23" s="1"/>
  <c r="L5" i="23" s="1"/>
  <c r="M5" i="23" s="1"/>
  <c r="N5" i="23" s="1"/>
  <c r="O5" i="23" s="1"/>
  <c r="P5" i="23" s="1"/>
  <c r="Q5" i="23" s="1"/>
  <c r="R5" i="23" s="1"/>
  <c r="D6" i="23"/>
  <c r="S14" i="23" s="1"/>
  <c r="B8" i="23"/>
  <c r="R8" i="23" s="1"/>
  <c r="S11" i="23"/>
  <c r="U11" i="23"/>
  <c r="W11" i="23"/>
  <c r="N105" i="23" s="1"/>
  <c r="Y11" i="23"/>
  <c r="AA11" i="23"/>
  <c r="AC11" i="23"/>
  <c r="AE11" i="23"/>
  <c r="R12" i="23"/>
  <c r="R13" i="23"/>
  <c r="R14" i="23"/>
  <c r="R15" i="23"/>
  <c r="B16" i="23"/>
  <c r="B110" i="23" s="1"/>
  <c r="C16" i="23"/>
  <c r="D16" i="23"/>
  <c r="C66" i="23" s="1"/>
  <c r="J110" i="23" s="1"/>
  <c r="E16" i="23"/>
  <c r="F16" i="23"/>
  <c r="G16" i="23"/>
  <c r="H16" i="23"/>
  <c r="I16" i="23"/>
  <c r="J16" i="23"/>
  <c r="V110" i="23" s="1"/>
  <c r="K16" i="23"/>
  <c r="L16" i="23"/>
  <c r="M16" i="23"/>
  <c r="N16" i="23"/>
  <c r="O16" i="23"/>
  <c r="B17" i="23"/>
  <c r="C17" i="23"/>
  <c r="C111" i="23" s="1"/>
  <c r="D17" i="23"/>
  <c r="E17" i="23"/>
  <c r="F17" i="23"/>
  <c r="G17" i="23"/>
  <c r="H17" i="23"/>
  <c r="I17" i="23"/>
  <c r="J17" i="23"/>
  <c r="K17" i="23"/>
  <c r="L17" i="23"/>
  <c r="AA111" i="23" s="1"/>
  <c r="M17" i="23"/>
  <c r="N17" i="23"/>
  <c r="H79" i="23" s="1"/>
  <c r="O17" i="23"/>
  <c r="B18" i="23"/>
  <c r="C18" i="23"/>
  <c r="D18" i="23"/>
  <c r="C80" i="23" s="1"/>
  <c r="T19" i="23" s="1"/>
  <c r="E18" i="23"/>
  <c r="F18" i="23"/>
  <c r="L112" i="23" s="1"/>
  <c r="G18" i="23"/>
  <c r="H18" i="23"/>
  <c r="I18" i="23"/>
  <c r="J18" i="23"/>
  <c r="K18" i="23"/>
  <c r="L18" i="23"/>
  <c r="M18" i="23"/>
  <c r="N18" i="23"/>
  <c r="AF112" i="23" s="1"/>
  <c r="O18" i="23"/>
  <c r="B19" i="23"/>
  <c r="B69" i="23" s="1"/>
  <c r="D69" i="23" s="1"/>
  <c r="O113" i="23" s="1"/>
  <c r="C19" i="23"/>
  <c r="D19" i="23"/>
  <c r="E19" i="23"/>
  <c r="F19" i="23"/>
  <c r="L113" i="23" s="1"/>
  <c r="G19" i="23"/>
  <c r="H19" i="23"/>
  <c r="I19" i="23"/>
  <c r="J19" i="23"/>
  <c r="K19" i="23"/>
  <c r="L19" i="23"/>
  <c r="M19" i="23"/>
  <c r="N19" i="23"/>
  <c r="H81" i="23" s="1"/>
  <c r="AJ113" i="23" s="1"/>
  <c r="O19" i="23"/>
  <c r="AC52" i="23"/>
  <c r="AD52" i="23"/>
  <c r="AE52" i="23" s="1"/>
  <c r="AF52" i="23" s="1"/>
  <c r="AG52" i="23" s="1"/>
  <c r="AH52" i="23" s="1"/>
  <c r="AI52" i="23" s="1"/>
  <c r="AJ52" i="23" s="1"/>
  <c r="AK52" i="23" s="1"/>
  <c r="AL52" i="23" s="1"/>
  <c r="AM52" i="23" s="1"/>
  <c r="AN52" i="23" s="1"/>
  <c r="AO52" i="23" s="1"/>
  <c r="AP52" i="23" s="1"/>
  <c r="AQ52" i="23" s="1"/>
  <c r="AC53" i="23"/>
  <c r="AC54" i="23"/>
  <c r="AD54" i="23" s="1"/>
  <c r="AE54" i="23" s="1"/>
  <c r="AF54" i="23" s="1"/>
  <c r="AG54" i="23" s="1"/>
  <c r="AH54" i="23" s="1"/>
  <c r="AI54" i="23" s="1"/>
  <c r="AJ54" i="23" s="1"/>
  <c r="B66" i="23"/>
  <c r="R16" i="23" s="1"/>
  <c r="S16" i="23" s="1"/>
  <c r="D110" i="23" s="1"/>
  <c r="B67" i="23"/>
  <c r="E111" i="23" s="1"/>
  <c r="D67" i="23"/>
  <c r="O111" i="23" s="1"/>
  <c r="B68" i="23"/>
  <c r="R18" i="23" s="1"/>
  <c r="C68" i="23"/>
  <c r="J112" i="23" s="1"/>
  <c r="D68" i="23"/>
  <c r="O112" i="23" s="1"/>
  <c r="C69" i="23"/>
  <c r="C73" i="23"/>
  <c r="T12" i="23" s="1"/>
  <c r="U12" i="23" s="1"/>
  <c r="H78" i="23"/>
  <c r="AD17" i="23" s="1"/>
  <c r="B79" i="23"/>
  <c r="D79" i="23" s="1"/>
  <c r="P111" i="23" s="1"/>
  <c r="F79" i="23"/>
  <c r="Z18" i="23" s="1"/>
  <c r="B80" i="23"/>
  <c r="D80" i="23" s="1"/>
  <c r="V19" i="23" s="1"/>
  <c r="F80" i="23"/>
  <c r="AB19" i="23" s="1"/>
  <c r="B81" i="23"/>
  <c r="D81" i="23" s="1"/>
  <c r="P113" i="23" s="1"/>
  <c r="F81" i="23"/>
  <c r="B105" i="23"/>
  <c r="C105" i="23"/>
  <c r="D105" i="23"/>
  <c r="E105" i="23"/>
  <c r="G105" i="23"/>
  <c r="H105" i="23"/>
  <c r="J105" i="23"/>
  <c r="L105" i="23"/>
  <c r="M105" i="23"/>
  <c r="O105" i="23"/>
  <c r="Q105" i="23"/>
  <c r="R105" i="23"/>
  <c r="S105" i="23"/>
  <c r="T105" i="23"/>
  <c r="V105" i="23"/>
  <c r="W105" i="23"/>
  <c r="X105" i="23"/>
  <c r="Y105" i="23"/>
  <c r="AA105" i="23"/>
  <c r="AB105" i="23"/>
  <c r="AC105" i="23"/>
  <c r="AD105" i="23"/>
  <c r="AF105" i="23"/>
  <c r="AG105" i="23"/>
  <c r="AH105" i="23"/>
  <c r="AI105" i="23"/>
  <c r="B106" i="23"/>
  <c r="C106" i="23"/>
  <c r="E106" i="23"/>
  <c r="G106" i="23"/>
  <c r="H106" i="23"/>
  <c r="J106" i="23"/>
  <c r="L106" i="23"/>
  <c r="M106" i="23"/>
  <c r="O106" i="23"/>
  <c r="Q106" i="23"/>
  <c r="R106" i="23"/>
  <c r="T106" i="23"/>
  <c r="V106" i="23"/>
  <c r="W106" i="23"/>
  <c r="Y106" i="23"/>
  <c r="AA106" i="23"/>
  <c r="AB106" i="23"/>
  <c r="AD106" i="23"/>
  <c r="AF106" i="23"/>
  <c r="AG106" i="23"/>
  <c r="AI106" i="23"/>
  <c r="B107" i="23"/>
  <c r="C107" i="23"/>
  <c r="E107" i="23"/>
  <c r="G107" i="23"/>
  <c r="H107" i="23"/>
  <c r="J107" i="23"/>
  <c r="L107" i="23"/>
  <c r="M107" i="23"/>
  <c r="O107" i="23"/>
  <c r="Q107" i="23"/>
  <c r="R107" i="23"/>
  <c r="T107" i="23"/>
  <c r="V107" i="23"/>
  <c r="W107" i="23"/>
  <c r="Y107" i="23"/>
  <c r="AA107" i="23"/>
  <c r="AB107" i="23"/>
  <c r="AD107" i="23"/>
  <c r="AF107" i="23"/>
  <c r="AG107" i="23"/>
  <c r="AI107" i="23"/>
  <c r="B108" i="23"/>
  <c r="C108" i="23"/>
  <c r="E108" i="23"/>
  <c r="G108" i="23"/>
  <c r="H108" i="23"/>
  <c r="J108" i="23"/>
  <c r="L108" i="23"/>
  <c r="M108" i="23"/>
  <c r="O108" i="23"/>
  <c r="Q108" i="23"/>
  <c r="R108" i="23"/>
  <c r="T108" i="23"/>
  <c r="V108" i="23"/>
  <c r="W108" i="23"/>
  <c r="Y108" i="23"/>
  <c r="AA108" i="23"/>
  <c r="AB108" i="23"/>
  <c r="AD108" i="23"/>
  <c r="AF108" i="23"/>
  <c r="AG108" i="23"/>
  <c r="AI108" i="23"/>
  <c r="B109" i="23"/>
  <c r="C109" i="23"/>
  <c r="E109" i="23"/>
  <c r="G109" i="23"/>
  <c r="H109" i="23"/>
  <c r="J109" i="23"/>
  <c r="L109" i="23"/>
  <c r="M109" i="23"/>
  <c r="O109" i="23"/>
  <c r="Q109" i="23"/>
  <c r="R109" i="23"/>
  <c r="T109" i="23"/>
  <c r="V109" i="23"/>
  <c r="W109" i="23"/>
  <c r="Y109" i="23"/>
  <c r="AA109" i="23"/>
  <c r="AB109" i="23"/>
  <c r="AD109" i="23"/>
  <c r="AF109" i="23"/>
  <c r="AG109" i="23"/>
  <c r="AI109" i="23"/>
  <c r="C110" i="23"/>
  <c r="L110" i="23"/>
  <c r="M110" i="23"/>
  <c r="Q110" i="23"/>
  <c r="AA110" i="23"/>
  <c r="AB110" i="23"/>
  <c r="AF110" i="23"/>
  <c r="AG110" i="23"/>
  <c r="B111" i="23"/>
  <c r="H111" i="23"/>
  <c r="L111" i="23"/>
  <c r="Q111" i="23"/>
  <c r="R111" i="23"/>
  <c r="V111" i="23"/>
  <c r="W111" i="23"/>
  <c r="AB111" i="23"/>
  <c r="AF111" i="23"/>
  <c r="AG111" i="23"/>
  <c r="B112" i="23"/>
  <c r="C112" i="23"/>
  <c r="E112" i="23"/>
  <c r="G112" i="23"/>
  <c r="M112" i="23"/>
  <c r="Q112" i="23"/>
  <c r="R112" i="23"/>
  <c r="V112" i="23"/>
  <c r="W112" i="23"/>
  <c r="AA112" i="23"/>
  <c r="AB112" i="23"/>
  <c r="AG112" i="23"/>
  <c r="B113" i="23"/>
  <c r="C113" i="23"/>
  <c r="G113" i="23"/>
  <c r="H113" i="23"/>
  <c r="J113" i="23"/>
  <c r="Q113" i="23"/>
  <c r="R113" i="23"/>
  <c r="V113" i="23"/>
  <c r="W113" i="23"/>
  <c r="Z113" i="23"/>
  <c r="AA113" i="23"/>
  <c r="AB113" i="23"/>
  <c r="AG109" i="22"/>
  <c r="AI106" i="22"/>
  <c r="AD106" i="22"/>
  <c r="Y106" i="22"/>
  <c r="T106" i="22"/>
  <c r="O106" i="22"/>
  <c r="J106" i="22"/>
  <c r="E106" i="22"/>
  <c r="AI105" i="22"/>
  <c r="AD105" i="22"/>
  <c r="Y105" i="22"/>
  <c r="T105" i="22"/>
  <c r="O105" i="22"/>
  <c r="J105" i="22"/>
  <c r="E105" i="22"/>
  <c r="B78" i="22"/>
  <c r="AC54" i="22"/>
  <c r="AD54" i="22" s="1"/>
  <c r="AE54" i="22" s="1"/>
  <c r="AF54" i="22" s="1"/>
  <c r="AG54" i="22" s="1"/>
  <c r="AH54" i="22" s="1"/>
  <c r="AI54" i="22" s="1"/>
  <c r="AJ54" i="22" s="1"/>
  <c r="AC53" i="22"/>
  <c r="AD53" i="22" s="1"/>
  <c r="AE53" i="22" s="1"/>
  <c r="AF53" i="22" s="1"/>
  <c r="AG53" i="22" s="1"/>
  <c r="AH53" i="22" s="1"/>
  <c r="AI53" i="22" s="1"/>
  <c r="AJ53" i="22" s="1"/>
  <c r="AC52" i="22"/>
  <c r="AD52" i="22" s="1"/>
  <c r="AE52" i="22" s="1"/>
  <c r="AF52" i="22" s="1"/>
  <c r="AG52" i="22" s="1"/>
  <c r="AH52" i="22" s="1"/>
  <c r="AI52" i="22" s="1"/>
  <c r="AJ52" i="22" s="1"/>
  <c r="O19" i="22"/>
  <c r="N19" i="22"/>
  <c r="M19" i="22"/>
  <c r="AB113" i="22" s="1"/>
  <c r="L19" i="22"/>
  <c r="K19" i="22"/>
  <c r="J19" i="22"/>
  <c r="I19" i="22"/>
  <c r="R113" i="22" s="1"/>
  <c r="H19" i="22"/>
  <c r="Q113" i="22" s="1"/>
  <c r="G19" i="22"/>
  <c r="F19" i="22"/>
  <c r="L113" i="22" s="1"/>
  <c r="E19" i="22"/>
  <c r="D19" i="22"/>
  <c r="C81" i="22" s="1"/>
  <c r="K113" i="22" s="1"/>
  <c r="C19" i="22"/>
  <c r="B19" i="22"/>
  <c r="O18" i="22"/>
  <c r="N18" i="22"/>
  <c r="M18" i="22"/>
  <c r="AB112" i="22" s="1"/>
  <c r="L18" i="22"/>
  <c r="K18" i="22"/>
  <c r="W112" i="22" s="1"/>
  <c r="J18" i="22"/>
  <c r="I18" i="22"/>
  <c r="R112" i="22" s="1"/>
  <c r="H18" i="22"/>
  <c r="Q112" i="22" s="1"/>
  <c r="G18" i="22"/>
  <c r="F18" i="22"/>
  <c r="L112" i="22" s="1"/>
  <c r="E18" i="22"/>
  <c r="D18" i="22"/>
  <c r="G112" i="22" s="1"/>
  <c r="C18" i="22"/>
  <c r="B18" i="22"/>
  <c r="B80" i="22" s="1"/>
  <c r="F112" i="22" s="1"/>
  <c r="O17" i="22"/>
  <c r="N17" i="22"/>
  <c r="M17" i="22"/>
  <c r="AB111" i="22" s="1"/>
  <c r="L17" i="22"/>
  <c r="K17" i="22"/>
  <c r="W111" i="22" s="1"/>
  <c r="J17" i="22"/>
  <c r="I17" i="22"/>
  <c r="R111" i="22" s="1"/>
  <c r="H17" i="22"/>
  <c r="Q111" i="22" s="1"/>
  <c r="G17" i="22"/>
  <c r="F17" i="22"/>
  <c r="L111" i="22" s="1"/>
  <c r="E17" i="22"/>
  <c r="D17" i="22"/>
  <c r="C17" i="22"/>
  <c r="B17" i="22"/>
  <c r="O16" i="22"/>
  <c r="N16" i="22"/>
  <c r="H78" i="22" s="1"/>
  <c r="M16" i="22"/>
  <c r="AB110" i="22" s="1"/>
  <c r="L16" i="22"/>
  <c r="K16" i="22"/>
  <c r="W110" i="22" s="1"/>
  <c r="J16" i="22"/>
  <c r="F78" i="22" s="1"/>
  <c r="Z110" i="22" s="1"/>
  <c r="I16" i="22"/>
  <c r="R110" i="22" s="1"/>
  <c r="H16" i="22"/>
  <c r="Q110" i="22" s="1"/>
  <c r="G16" i="22"/>
  <c r="F16" i="22"/>
  <c r="L110" i="22" s="1"/>
  <c r="E16" i="22"/>
  <c r="D16" i="22"/>
  <c r="G110" i="22" s="1"/>
  <c r="C16" i="22"/>
  <c r="B16" i="22"/>
  <c r="O15" i="22"/>
  <c r="N15" i="22"/>
  <c r="H77" i="22" s="1"/>
  <c r="M15" i="22"/>
  <c r="AB109" i="22" s="1"/>
  <c r="L15" i="22"/>
  <c r="K15" i="22"/>
  <c r="J15" i="22"/>
  <c r="I15" i="22"/>
  <c r="R109" i="22" s="1"/>
  <c r="H15" i="22"/>
  <c r="Q109" i="22" s="1"/>
  <c r="G15" i="22"/>
  <c r="F15" i="22"/>
  <c r="L109" i="22" s="1"/>
  <c r="E15" i="22"/>
  <c r="D15" i="22"/>
  <c r="C15" i="22"/>
  <c r="B15" i="22"/>
  <c r="B109" i="22" s="1"/>
  <c r="O14" i="22"/>
  <c r="N14" i="22"/>
  <c r="M14" i="22"/>
  <c r="AB108" i="22" s="1"/>
  <c r="L14" i="22"/>
  <c r="AA108" i="22" s="1"/>
  <c r="K14" i="22"/>
  <c r="W108" i="22" s="1"/>
  <c r="J14" i="22"/>
  <c r="V108" i="22" s="1"/>
  <c r="I14" i="22"/>
  <c r="R108" i="22" s="1"/>
  <c r="H14" i="22"/>
  <c r="Q108" i="22" s="1"/>
  <c r="G14" i="22"/>
  <c r="M108" i="22" s="1"/>
  <c r="F14" i="22"/>
  <c r="L108" i="22" s="1"/>
  <c r="E14" i="22"/>
  <c r="H108" i="22" s="1"/>
  <c r="D14" i="22"/>
  <c r="C14" i="22"/>
  <c r="B14" i="22"/>
  <c r="B64" i="22" s="1"/>
  <c r="O13" i="22"/>
  <c r="AG107" i="22" s="1"/>
  <c r="N13" i="22"/>
  <c r="H75" i="22" s="1"/>
  <c r="AJ107" i="22" s="1"/>
  <c r="M13" i="22"/>
  <c r="AB107" i="22" s="1"/>
  <c r="L13" i="22"/>
  <c r="K13" i="22"/>
  <c r="W107" i="22" s="1"/>
  <c r="J13" i="22"/>
  <c r="V107" i="22" s="1"/>
  <c r="I13" i="22"/>
  <c r="R107" i="22" s="1"/>
  <c r="H13" i="22"/>
  <c r="Q107" i="22" s="1"/>
  <c r="G13" i="22"/>
  <c r="M107" i="22" s="1"/>
  <c r="F13" i="22"/>
  <c r="L107" i="22" s="1"/>
  <c r="E13" i="22"/>
  <c r="D13" i="22"/>
  <c r="C13" i="22"/>
  <c r="B13" i="22"/>
  <c r="R12" i="22"/>
  <c r="S12" i="22" s="1"/>
  <c r="D106" i="22" s="1"/>
  <c r="AG106" i="22"/>
  <c r="AB106" i="22"/>
  <c r="AA106" i="22"/>
  <c r="W106" i="22"/>
  <c r="V106" i="22"/>
  <c r="R106" i="22"/>
  <c r="Q106" i="22"/>
  <c r="M106" i="22"/>
  <c r="L106" i="22"/>
  <c r="H106" i="22"/>
  <c r="C106" i="22"/>
  <c r="AE11" i="22"/>
  <c r="AH105" i="22" s="1"/>
  <c r="AG105" i="22"/>
  <c r="AB105" i="22"/>
  <c r="W105" i="22"/>
  <c r="V105" i="22"/>
  <c r="R105" i="22"/>
  <c r="Q105" i="22"/>
  <c r="W11" i="22"/>
  <c r="N105" i="22" s="1"/>
  <c r="L105" i="22"/>
  <c r="B8" i="22"/>
  <c r="R8" i="22" s="1"/>
  <c r="E6" i="22"/>
  <c r="F6" i="22" s="1"/>
  <c r="G6" i="22" s="1"/>
  <c r="H6" i="22" s="1"/>
  <c r="D6" i="22"/>
  <c r="D5" i="22"/>
  <c r="E5" i="22" s="1"/>
  <c r="F5" i="22" s="1"/>
  <c r="G5" i="22" s="1"/>
  <c r="H5" i="22" s="1"/>
  <c r="I5" i="22" s="1"/>
  <c r="J5" i="22" s="1"/>
  <c r="K5" i="22" s="1"/>
  <c r="L5" i="22" s="1"/>
  <c r="M5" i="22" s="1"/>
  <c r="N5" i="22" s="1"/>
  <c r="O5" i="22" s="1"/>
  <c r="P5" i="22" s="1"/>
  <c r="Q5" i="22" s="1"/>
  <c r="R5" i="22" s="1"/>
  <c r="D4" i="22"/>
  <c r="E4" i="22" s="1"/>
  <c r="E3" i="22"/>
  <c r="F3" i="22" s="1"/>
  <c r="G3" i="22" s="1"/>
  <c r="H3" i="22" s="1"/>
  <c r="V108" i="21"/>
  <c r="AG107" i="21"/>
  <c r="B63" i="21"/>
  <c r="AD54" i="21"/>
  <c r="AE54" i="21" s="1"/>
  <c r="AF54" i="21" s="1"/>
  <c r="AG54" i="21" s="1"/>
  <c r="AH54" i="21" s="1"/>
  <c r="AI54" i="21" s="1"/>
  <c r="AJ54" i="21" s="1"/>
  <c r="AK54" i="21" s="1"/>
  <c r="AL54" i="21" s="1"/>
  <c r="AM54" i="21" s="1"/>
  <c r="AN54" i="21" s="1"/>
  <c r="AO54" i="21" s="1"/>
  <c r="AP54" i="21" s="1"/>
  <c r="AQ54" i="21" s="1"/>
  <c r="AR54" i="21" s="1"/>
  <c r="AS54" i="21" s="1"/>
  <c r="AT54" i="21" s="1"/>
  <c r="AU54" i="21" s="1"/>
  <c r="AV54" i="21" s="1"/>
  <c r="AW54" i="21" s="1"/>
  <c r="AX54" i="21" s="1"/>
  <c r="AY54" i="21" s="1"/>
  <c r="AZ54" i="21" s="1"/>
  <c r="BA54" i="21" s="1"/>
  <c r="BB54" i="21" s="1"/>
  <c r="BC54" i="21" s="1"/>
  <c r="BD54" i="21" s="1"/>
  <c r="BE54" i="21" s="1"/>
  <c r="AC53" i="21"/>
  <c r="AD53" i="21" s="1"/>
  <c r="AE53" i="21" s="1"/>
  <c r="AF53" i="21" s="1"/>
  <c r="AG53" i="21" s="1"/>
  <c r="AH53" i="21" s="1"/>
  <c r="AI53" i="21" s="1"/>
  <c r="AJ53" i="21" s="1"/>
  <c r="AK53" i="21" s="1"/>
  <c r="AL53" i="21" s="1"/>
  <c r="AM53" i="21" s="1"/>
  <c r="AN53" i="21" s="1"/>
  <c r="AO53" i="21" s="1"/>
  <c r="AP53" i="21" s="1"/>
  <c r="AQ53" i="21" s="1"/>
  <c r="AR53" i="21" s="1"/>
  <c r="AS53" i="21" s="1"/>
  <c r="AT53" i="21" s="1"/>
  <c r="AU53" i="21" s="1"/>
  <c r="AV53" i="21" s="1"/>
  <c r="AW53" i="21" s="1"/>
  <c r="AX53" i="21" s="1"/>
  <c r="AY53" i="21" s="1"/>
  <c r="AZ53" i="21" s="1"/>
  <c r="BA53" i="21" s="1"/>
  <c r="BB53" i="21" s="1"/>
  <c r="BC53" i="21" s="1"/>
  <c r="BD53" i="21" s="1"/>
  <c r="BE53" i="21" s="1"/>
  <c r="AC52" i="21"/>
  <c r="AD52" i="21" s="1"/>
  <c r="AE52" i="21" s="1"/>
  <c r="AF52" i="21" s="1"/>
  <c r="AG52" i="21" s="1"/>
  <c r="AH52" i="21" s="1"/>
  <c r="AI52" i="21" s="1"/>
  <c r="AJ52" i="21" s="1"/>
  <c r="AK52" i="21" s="1"/>
  <c r="AL52" i="21" s="1"/>
  <c r="AM52" i="21" s="1"/>
  <c r="AN52" i="21" s="1"/>
  <c r="AO52" i="21" s="1"/>
  <c r="AP52" i="21" s="1"/>
  <c r="AQ52" i="21" s="1"/>
  <c r="AR52" i="21" s="1"/>
  <c r="AS52" i="21" s="1"/>
  <c r="AT52" i="21" s="1"/>
  <c r="AU52" i="21" s="1"/>
  <c r="AV52" i="21" s="1"/>
  <c r="AW52" i="21" s="1"/>
  <c r="AX52" i="21" s="1"/>
  <c r="AY52" i="21" s="1"/>
  <c r="AZ52" i="21" s="1"/>
  <c r="BA52" i="21" s="1"/>
  <c r="BB52" i="21" s="1"/>
  <c r="BC52" i="21" s="1"/>
  <c r="BD52" i="21" s="1"/>
  <c r="BE52" i="21" s="1"/>
  <c r="O19" i="21"/>
  <c r="N19" i="21"/>
  <c r="M19" i="21"/>
  <c r="L19" i="21"/>
  <c r="K19" i="21"/>
  <c r="J19" i="21"/>
  <c r="I19" i="21"/>
  <c r="H19" i="21"/>
  <c r="Q113" i="21" s="1"/>
  <c r="G19" i="21"/>
  <c r="M113" i="21" s="1"/>
  <c r="F19" i="21"/>
  <c r="L113" i="21" s="1"/>
  <c r="E19" i="21"/>
  <c r="D19" i="21"/>
  <c r="G113" i="21" s="1"/>
  <c r="C19" i="21"/>
  <c r="B19" i="21"/>
  <c r="O18" i="21"/>
  <c r="N18" i="21"/>
  <c r="M18" i="21"/>
  <c r="L18" i="21"/>
  <c r="K18" i="21"/>
  <c r="J18" i="21"/>
  <c r="I18" i="21"/>
  <c r="R112" i="21" s="1"/>
  <c r="H18" i="21"/>
  <c r="Q112" i="21" s="1"/>
  <c r="G18" i="21"/>
  <c r="F18" i="21"/>
  <c r="L112" i="21" s="1"/>
  <c r="E18" i="21"/>
  <c r="D18" i="21"/>
  <c r="C18" i="21"/>
  <c r="B18" i="21"/>
  <c r="O17" i="21"/>
  <c r="N17" i="21"/>
  <c r="M17" i="21"/>
  <c r="L17" i="21"/>
  <c r="K17" i="21"/>
  <c r="J17" i="21"/>
  <c r="I17" i="21"/>
  <c r="H17" i="21"/>
  <c r="Q111" i="21" s="1"/>
  <c r="G17" i="21"/>
  <c r="M111" i="21" s="1"/>
  <c r="F17" i="21"/>
  <c r="L111" i="21" s="1"/>
  <c r="E17" i="21"/>
  <c r="D17" i="21"/>
  <c r="C17" i="21"/>
  <c r="B17" i="21"/>
  <c r="O16" i="21"/>
  <c r="N16" i="21"/>
  <c r="M16" i="21"/>
  <c r="L16" i="21"/>
  <c r="K16" i="21"/>
  <c r="J16" i="21"/>
  <c r="I16" i="21"/>
  <c r="H16" i="21"/>
  <c r="Q110" i="21" s="1"/>
  <c r="G16" i="21"/>
  <c r="F16" i="21"/>
  <c r="L110" i="21" s="1"/>
  <c r="E16" i="21"/>
  <c r="D16" i="21"/>
  <c r="G110" i="21" s="1"/>
  <c r="C16" i="21"/>
  <c r="B16" i="21"/>
  <c r="O15" i="21"/>
  <c r="N15" i="21"/>
  <c r="M15" i="21"/>
  <c r="L15" i="21"/>
  <c r="K15" i="21"/>
  <c r="J15" i="21"/>
  <c r="I15" i="21"/>
  <c r="H15" i="21"/>
  <c r="Q109" i="21" s="1"/>
  <c r="G15" i="21"/>
  <c r="M109" i="21" s="1"/>
  <c r="F15" i="21"/>
  <c r="L109" i="21" s="1"/>
  <c r="E15" i="21"/>
  <c r="D15" i="21"/>
  <c r="C15" i="21"/>
  <c r="B15" i="21"/>
  <c r="O14" i="21"/>
  <c r="N14" i="21"/>
  <c r="AF108" i="21" s="1"/>
  <c r="M14" i="21"/>
  <c r="L14" i="21"/>
  <c r="K14" i="21"/>
  <c r="W108" i="21" s="1"/>
  <c r="J14" i="21"/>
  <c r="I14" i="21"/>
  <c r="R108" i="21" s="1"/>
  <c r="H14" i="21"/>
  <c r="Q108" i="21" s="1"/>
  <c r="G14" i="21"/>
  <c r="F14" i="21"/>
  <c r="L108" i="21" s="1"/>
  <c r="E14" i="21"/>
  <c r="H108" i="21" s="1"/>
  <c r="D14" i="21"/>
  <c r="C14" i="21"/>
  <c r="C108" i="21" s="1"/>
  <c r="B14" i="21"/>
  <c r="B64" i="21" s="1"/>
  <c r="O13" i="21"/>
  <c r="N13" i="21"/>
  <c r="AF107" i="21" s="1"/>
  <c r="M13" i="21"/>
  <c r="AB107" i="21" s="1"/>
  <c r="L13" i="21"/>
  <c r="AA107" i="21" s="1"/>
  <c r="K13" i="21"/>
  <c r="J13" i="21"/>
  <c r="I13" i="21"/>
  <c r="H13" i="21"/>
  <c r="Q107" i="21" s="1"/>
  <c r="G13" i="21"/>
  <c r="M107" i="21" s="1"/>
  <c r="F13" i="21"/>
  <c r="L107" i="21" s="1"/>
  <c r="E13" i="21"/>
  <c r="H107" i="21" s="1"/>
  <c r="D13" i="21"/>
  <c r="C13" i="21"/>
  <c r="C107" i="21" s="1"/>
  <c r="B13" i="21"/>
  <c r="AA106" i="21"/>
  <c r="W106" i="21"/>
  <c r="R106" i="21"/>
  <c r="Q106" i="21"/>
  <c r="L106" i="21"/>
  <c r="H106" i="21"/>
  <c r="C106" i="21"/>
  <c r="AG105" i="21"/>
  <c r="AB105" i="21"/>
  <c r="AA11" i="21"/>
  <c r="X105" i="21" s="1"/>
  <c r="V105" i="21"/>
  <c r="R105" i="21"/>
  <c r="Q105" i="21"/>
  <c r="M105" i="21"/>
  <c r="L105" i="21"/>
  <c r="H105" i="21"/>
  <c r="B8" i="21"/>
  <c r="R8" i="21" s="1"/>
  <c r="D6" i="21"/>
  <c r="E6" i="21" s="1"/>
  <c r="F6" i="21" s="1"/>
  <c r="D5" i="21"/>
  <c r="E5" i="21" s="1"/>
  <c r="F5" i="21" s="1"/>
  <c r="G5" i="21" s="1"/>
  <c r="H5" i="21" s="1"/>
  <c r="I5" i="21" s="1"/>
  <c r="J5" i="21" s="1"/>
  <c r="K5" i="21" s="1"/>
  <c r="L5" i="21" s="1"/>
  <c r="M5" i="21" s="1"/>
  <c r="N5" i="21" s="1"/>
  <c r="O5" i="21" s="1"/>
  <c r="P5" i="21" s="1"/>
  <c r="Q5" i="21" s="1"/>
  <c r="R5" i="21" s="1"/>
  <c r="D4" i="21"/>
  <c r="E4" i="21" s="1"/>
  <c r="E3" i="21"/>
  <c r="AI107" i="20"/>
  <c r="AG107" i="20"/>
  <c r="AF107" i="20"/>
  <c r="AD107" i="20"/>
  <c r="AB107" i="20"/>
  <c r="AA107" i="20"/>
  <c r="Y107" i="20"/>
  <c r="W107" i="20"/>
  <c r="V107" i="20"/>
  <c r="T107" i="20"/>
  <c r="R107" i="20"/>
  <c r="Q107" i="20"/>
  <c r="O107" i="20"/>
  <c r="M107" i="20"/>
  <c r="L107" i="20"/>
  <c r="J107" i="20"/>
  <c r="H107" i="20"/>
  <c r="G107" i="20"/>
  <c r="E107" i="20"/>
  <c r="C107" i="20"/>
  <c r="B107" i="20"/>
  <c r="AI106" i="20"/>
  <c r="AG106" i="20"/>
  <c r="AF106" i="20"/>
  <c r="AD106" i="20"/>
  <c r="AB106" i="20"/>
  <c r="AA106" i="20"/>
  <c r="Y106" i="20"/>
  <c r="W106" i="20"/>
  <c r="V106" i="20"/>
  <c r="T106" i="20"/>
  <c r="R106" i="20"/>
  <c r="Q106" i="20"/>
  <c r="O106" i="20"/>
  <c r="M106" i="20"/>
  <c r="L106" i="20"/>
  <c r="J106" i="20"/>
  <c r="H106" i="20"/>
  <c r="G106" i="20"/>
  <c r="E106" i="20"/>
  <c r="C106" i="20"/>
  <c r="B106" i="20"/>
  <c r="AI105" i="20"/>
  <c r="AG105" i="20"/>
  <c r="AF105" i="20"/>
  <c r="AD105" i="20"/>
  <c r="AB105" i="20"/>
  <c r="AA105" i="20"/>
  <c r="Y105" i="20"/>
  <c r="W105" i="20"/>
  <c r="V105" i="20"/>
  <c r="T105" i="20"/>
  <c r="R105" i="20"/>
  <c r="Q105" i="20"/>
  <c r="O105" i="20"/>
  <c r="M105" i="20"/>
  <c r="L105" i="20"/>
  <c r="J105" i="20"/>
  <c r="H105" i="20"/>
  <c r="G105" i="20"/>
  <c r="E105" i="20"/>
  <c r="C105" i="20"/>
  <c r="B105" i="20"/>
  <c r="B66" i="20"/>
  <c r="AC54" i="20"/>
  <c r="AC53" i="20"/>
  <c r="AD53" i="20" s="1"/>
  <c r="AE53" i="20" s="1"/>
  <c r="AF53" i="20" s="1"/>
  <c r="AG53" i="20" s="1"/>
  <c r="AH53" i="20" s="1"/>
  <c r="AI53" i="20" s="1"/>
  <c r="AJ53" i="20" s="1"/>
  <c r="AK53" i="20" s="1"/>
  <c r="AL53" i="20" s="1"/>
  <c r="AM53" i="20" s="1"/>
  <c r="AN53" i="20" s="1"/>
  <c r="AO53" i="20" s="1"/>
  <c r="AP53" i="20" s="1"/>
  <c r="AQ53" i="20" s="1"/>
  <c r="AR53" i="20" s="1"/>
  <c r="AS53" i="20" s="1"/>
  <c r="AT53" i="20" s="1"/>
  <c r="AU53" i="20" s="1"/>
  <c r="AV53" i="20" s="1"/>
  <c r="AW53" i="20" s="1"/>
  <c r="AX53" i="20" s="1"/>
  <c r="AY53" i="20" s="1"/>
  <c r="AZ53" i="20" s="1"/>
  <c r="BA53" i="20" s="1"/>
  <c r="BB53" i="20" s="1"/>
  <c r="BC53" i="20" s="1"/>
  <c r="BD53" i="20" s="1"/>
  <c r="BE53" i="20" s="1"/>
  <c r="BF53" i="20" s="1"/>
  <c r="BG53" i="20" s="1"/>
  <c r="BH53" i="20" s="1"/>
  <c r="BI53" i="20" s="1"/>
  <c r="BJ53" i="20" s="1"/>
  <c r="BK53" i="20" s="1"/>
  <c r="BL53" i="20" s="1"/>
  <c r="BM53" i="20" s="1"/>
  <c r="BN53" i="20" s="1"/>
  <c r="BO53" i="20" s="1"/>
  <c r="BP53" i="20" s="1"/>
  <c r="BQ53" i="20" s="1"/>
  <c r="BR53" i="20" s="1"/>
  <c r="BS53" i="20" s="1"/>
  <c r="AC52" i="20"/>
  <c r="AD52" i="20" s="1"/>
  <c r="AE52" i="20" s="1"/>
  <c r="AF52" i="20" s="1"/>
  <c r="AG52" i="20" s="1"/>
  <c r="AH52" i="20" s="1"/>
  <c r="AI52" i="20" s="1"/>
  <c r="AJ52" i="20" s="1"/>
  <c r="AK52" i="20" s="1"/>
  <c r="AL52" i="20" s="1"/>
  <c r="AM52" i="20" s="1"/>
  <c r="AN52" i="20" s="1"/>
  <c r="AO52" i="20" s="1"/>
  <c r="AP52" i="20" s="1"/>
  <c r="AQ52" i="20" s="1"/>
  <c r="AR52" i="20" s="1"/>
  <c r="AS52" i="20" s="1"/>
  <c r="AT52" i="20" s="1"/>
  <c r="AU52" i="20" s="1"/>
  <c r="AV52" i="20" s="1"/>
  <c r="AW52" i="20" s="1"/>
  <c r="AX52" i="20" s="1"/>
  <c r="AY52" i="20" s="1"/>
  <c r="AZ52" i="20" s="1"/>
  <c r="BA52" i="20" s="1"/>
  <c r="BB52" i="20" s="1"/>
  <c r="BC52" i="20" s="1"/>
  <c r="BD52" i="20" s="1"/>
  <c r="BE52" i="20" s="1"/>
  <c r="BF52" i="20" s="1"/>
  <c r="BG52" i="20" s="1"/>
  <c r="BH52" i="20" s="1"/>
  <c r="BI52" i="20" s="1"/>
  <c r="BJ52" i="20" s="1"/>
  <c r="BK52" i="20" s="1"/>
  <c r="BL52" i="20" s="1"/>
  <c r="BM52" i="20" s="1"/>
  <c r="BN52" i="20" s="1"/>
  <c r="BO52" i="20" s="1"/>
  <c r="BP52" i="20" s="1"/>
  <c r="BQ52" i="20" s="1"/>
  <c r="BR52" i="20" s="1"/>
  <c r="BS52" i="20" s="1"/>
  <c r="O19" i="20"/>
  <c r="N19" i="20"/>
  <c r="M19" i="20"/>
  <c r="L19" i="20"/>
  <c r="K19" i="20"/>
  <c r="J19" i="20"/>
  <c r="I19" i="20"/>
  <c r="R113" i="20" s="1"/>
  <c r="H19" i="20"/>
  <c r="Q113" i="20" s="1"/>
  <c r="G19" i="20"/>
  <c r="M113" i="20" s="1"/>
  <c r="F19" i="20"/>
  <c r="L113" i="20" s="1"/>
  <c r="E19" i="20"/>
  <c r="D19" i="20"/>
  <c r="G113" i="20" s="1"/>
  <c r="C19" i="20"/>
  <c r="B19" i="20"/>
  <c r="B113" i="20" s="1"/>
  <c r="O18" i="20"/>
  <c r="N18" i="20"/>
  <c r="M18" i="20"/>
  <c r="L18" i="20"/>
  <c r="K18" i="20"/>
  <c r="J18" i="20"/>
  <c r="I18" i="20"/>
  <c r="H18" i="20"/>
  <c r="Q112" i="20" s="1"/>
  <c r="G18" i="20"/>
  <c r="M112" i="20" s="1"/>
  <c r="F18" i="20"/>
  <c r="L112" i="20" s="1"/>
  <c r="E18" i="20"/>
  <c r="D18" i="20"/>
  <c r="C18" i="20"/>
  <c r="B18" i="20"/>
  <c r="O17" i="20"/>
  <c r="N17" i="20"/>
  <c r="M17" i="20"/>
  <c r="L17" i="20"/>
  <c r="AA111" i="20" s="1"/>
  <c r="K17" i="20"/>
  <c r="J17" i="20"/>
  <c r="I17" i="20"/>
  <c r="H17" i="20"/>
  <c r="Q111" i="20" s="1"/>
  <c r="G17" i="20"/>
  <c r="M111" i="20" s="1"/>
  <c r="F17" i="20"/>
  <c r="L111" i="20" s="1"/>
  <c r="E17" i="20"/>
  <c r="D17" i="20"/>
  <c r="C17" i="20"/>
  <c r="B17" i="20"/>
  <c r="B67" i="20" s="1"/>
  <c r="R16" i="20"/>
  <c r="O16" i="20"/>
  <c r="N16" i="20"/>
  <c r="M16" i="20"/>
  <c r="L16" i="20"/>
  <c r="K16" i="20"/>
  <c r="J16" i="20"/>
  <c r="V110" i="20" s="1"/>
  <c r="I16" i="20"/>
  <c r="H16" i="20"/>
  <c r="Q110" i="20" s="1"/>
  <c r="G16" i="20"/>
  <c r="M110" i="20" s="1"/>
  <c r="F16" i="20"/>
  <c r="L110" i="20" s="1"/>
  <c r="E16" i="20"/>
  <c r="D16" i="20"/>
  <c r="C16" i="20"/>
  <c r="B16" i="20"/>
  <c r="B110" i="20" s="1"/>
  <c r="Y109" i="20"/>
  <c r="R109" i="20"/>
  <c r="Q109" i="20"/>
  <c r="M109" i="20"/>
  <c r="L109" i="20"/>
  <c r="V108" i="20"/>
  <c r="Q108" i="20"/>
  <c r="L108" i="20"/>
  <c r="R13" i="20"/>
  <c r="R12" i="20"/>
  <c r="AE11" i="20"/>
  <c r="AH105" i="20" s="1"/>
  <c r="AC11" i="20"/>
  <c r="AC105" i="20" s="1"/>
  <c r="AA11" i="20"/>
  <c r="X105" i="20" s="1"/>
  <c r="Y11" i="20"/>
  <c r="W11" i="20"/>
  <c r="N105" i="20" s="1"/>
  <c r="U11" i="20"/>
  <c r="S11" i="20"/>
  <c r="D105" i="20" s="1"/>
  <c r="B8" i="20"/>
  <c r="R8" i="20" s="1"/>
  <c r="D6" i="20"/>
  <c r="E6" i="20" s="1"/>
  <c r="F6" i="20" s="1"/>
  <c r="D5" i="20"/>
  <c r="E5" i="20" s="1"/>
  <c r="F5" i="20" s="1"/>
  <c r="G5" i="20" s="1"/>
  <c r="H5" i="20" s="1"/>
  <c r="I5" i="20" s="1"/>
  <c r="J5" i="20" s="1"/>
  <c r="K5" i="20" s="1"/>
  <c r="L5" i="20" s="1"/>
  <c r="M5" i="20" s="1"/>
  <c r="N5" i="20" s="1"/>
  <c r="O5" i="20" s="1"/>
  <c r="P5" i="20" s="1"/>
  <c r="Q5" i="20" s="1"/>
  <c r="R5" i="20" s="1"/>
  <c r="D4" i="20"/>
  <c r="E4" i="20" s="1"/>
  <c r="F4" i="20" s="1"/>
  <c r="G4" i="20" s="1"/>
  <c r="H4" i="20" s="1"/>
  <c r="I4" i="20" s="1"/>
  <c r="J4" i="20" s="1"/>
  <c r="K4" i="20" s="1"/>
  <c r="L4" i="20" s="1"/>
  <c r="M4" i="20" s="1"/>
  <c r="N4" i="20" s="1"/>
  <c r="O4" i="20" s="1"/>
  <c r="P4" i="20" s="1"/>
  <c r="Q4" i="20" s="1"/>
  <c r="R4" i="20" s="1"/>
  <c r="E3" i="20"/>
  <c r="F3" i="20" s="1"/>
  <c r="G3" i="20" s="1"/>
  <c r="H3" i="20" s="1"/>
  <c r="M111" i="19"/>
  <c r="AA110" i="19"/>
  <c r="V110" i="19"/>
  <c r="C109" i="19"/>
  <c r="AA106" i="19"/>
  <c r="AC54" i="19"/>
  <c r="AC53" i="19"/>
  <c r="AC52" i="19"/>
  <c r="AD52" i="19" s="1"/>
  <c r="AE52" i="19" s="1"/>
  <c r="AF52" i="19" s="1"/>
  <c r="AG52" i="19" s="1"/>
  <c r="AH52" i="19" s="1"/>
  <c r="AI52" i="19" s="1"/>
  <c r="AJ52" i="19" s="1"/>
  <c r="AK52" i="19" s="1"/>
  <c r="AL52" i="19" s="1"/>
  <c r="AM52" i="19" s="1"/>
  <c r="AN52" i="19" s="1"/>
  <c r="AO52" i="19" s="1"/>
  <c r="AP52" i="19" s="1"/>
  <c r="AQ52" i="19" s="1"/>
  <c r="AR52" i="19" s="1"/>
  <c r="AS52" i="19" s="1"/>
  <c r="AT52" i="19" s="1"/>
  <c r="AU52" i="19" s="1"/>
  <c r="AV52" i="19" s="1"/>
  <c r="AW52" i="19" s="1"/>
  <c r="AX52" i="19" s="1"/>
  <c r="O19" i="19"/>
  <c r="N19" i="19"/>
  <c r="M19" i="19"/>
  <c r="L19" i="19"/>
  <c r="K19" i="19"/>
  <c r="J19" i="19"/>
  <c r="I19" i="19"/>
  <c r="R113" i="19" s="1"/>
  <c r="H19" i="19"/>
  <c r="Q113" i="19" s="1"/>
  <c r="G19" i="19"/>
  <c r="M113" i="19" s="1"/>
  <c r="F19" i="19"/>
  <c r="L113" i="19" s="1"/>
  <c r="E19" i="19"/>
  <c r="D19" i="19"/>
  <c r="C19" i="19"/>
  <c r="B19" i="19"/>
  <c r="O18" i="19"/>
  <c r="N18" i="19"/>
  <c r="M18" i="19"/>
  <c r="L18" i="19"/>
  <c r="K18" i="19"/>
  <c r="W112" i="19" s="1"/>
  <c r="J18" i="19"/>
  <c r="I18" i="19"/>
  <c r="R112" i="19" s="1"/>
  <c r="H18" i="19"/>
  <c r="Q112" i="19" s="1"/>
  <c r="G18" i="19"/>
  <c r="F18" i="19"/>
  <c r="L112" i="19" s="1"/>
  <c r="E18" i="19"/>
  <c r="D18" i="19"/>
  <c r="C18" i="19"/>
  <c r="B18" i="19"/>
  <c r="O17" i="19"/>
  <c r="N17" i="19"/>
  <c r="AF111" i="19" s="1"/>
  <c r="M17" i="19"/>
  <c r="L17" i="19"/>
  <c r="K17" i="19"/>
  <c r="J17" i="19"/>
  <c r="I17" i="19"/>
  <c r="H17" i="19"/>
  <c r="Q111" i="19" s="1"/>
  <c r="G17" i="19"/>
  <c r="F17" i="19"/>
  <c r="L111" i="19" s="1"/>
  <c r="E17" i="19"/>
  <c r="D17" i="19"/>
  <c r="C17" i="19"/>
  <c r="B17" i="19"/>
  <c r="O16" i="19"/>
  <c r="N16" i="19"/>
  <c r="M16" i="19"/>
  <c r="L16" i="19"/>
  <c r="K16" i="19"/>
  <c r="W110" i="19" s="1"/>
  <c r="J16" i="19"/>
  <c r="I16" i="19"/>
  <c r="R110" i="19" s="1"/>
  <c r="H16" i="19"/>
  <c r="Q110" i="19" s="1"/>
  <c r="G16" i="19"/>
  <c r="F16" i="19"/>
  <c r="L110" i="19" s="1"/>
  <c r="E16" i="19"/>
  <c r="D16" i="19"/>
  <c r="G110" i="19" s="1"/>
  <c r="C16" i="19"/>
  <c r="B16" i="19"/>
  <c r="B66" i="19" s="1"/>
  <c r="O15" i="19"/>
  <c r="N15" i="19"/>
  <c r="M15" i="19"/>
  <c r="L15" i="19"/>
  <c r="K15" i="19"/>
  <c r="W109" i="19" s="1"/>
  <c r="J15" i="19"/>
  <c r="I15" i="19"/>
  <c r="H15" i="19"/>
  <c r="Q109" i="19" s="1"/>
  <c r="G15" i="19"/>
  <c r="F15" i="19"/>
  <c r="L109" i="19" s="1"/>
  <c r="E15" i="19"/>
  <c r="D15" i="19"/>
  <c r="C15" i="19"/>
  <c r="B15" i="19"/>
  <c r="B65" i="19" s="1"/>
  <c r="O14" i="19"/>
  <c r="N14" i="19"/>
  <c r="M14" i="19"/>
  <c r="L14" i="19"/>
  <c r="AA108" i="19" s="1"/>
  <c r="K14" i="19"/>
  <c r="W108" i="19" s="1"/>
  <c r="J14" i="19"/>
  <c r="I14" i="19"/>
  <c r="H14" i="19"/>
  <c r="Q108" i="19" s="1"/>
  <c r="G14" i="19"/>
  <c r="F14" i="19"/>
  <c r="L108" i="19" s="1"/>
  <c r="E14" i="19"/>
  <c r="D14" i="19"/>
  <c r="C14" i="19"/>
  <c r="C108" i="19" s="1"/>
  <c r="B14" i="19"/>
  <c r="AG107" i="19"/>
  <c r="AB107" i="19"/>
  <c r="Q107" i="19"/>
  <c r="L107" i="19"/>
  <c r="J107" i="19"/>
  <c r="AG106" i="19"/>
  <c r="W106" i="19"/>
  <c r="Q106" i="19"/>
  <c r="L106" i="19"/>
  <c r="G106" i="19"/>
  <c r="C106" i="19"/>
  <c r="W11" i="19"/>
  <c r="N105" i="19" s="1"/>
  <c r="AE11" i="19"/>
  <c r="AH105" i="19" s="1"/>
  <c r="AB105" i="19"/>
  <c r="AA11" i="19"/>
  <c r="X105" i="19" s="1"/>
  <c r="R105" i="19"/>
  <c r="Q105" i="19"/>
  <c r="L105" i="19"/>
  <c r="C105" i="19"/>
  <c r="B8" i="19"/>
  <c r="R8" i="19" s="1"/>
  <c r="E6" i="19"/>
  <c r="F6" i="19" s="1"/>
  <c r="D6" i="19"/>
  <c r="E5" i="19"/>
  <c r="F5" i="19" s="1"/>
  <c r="G5" i="19" s="1"/>
  <c r="H5" i="19" s="1"/>
  <c r="I5" i="19" s="1"/>
  <c r="J5" i="19" s="1"/>
  <c r="K5" i="19" s="1"/>
  <c r="L5" i="19" s="1"/>
  <c r="M5" i="19" s="1"/>
  <c r="N5" i="19" s="1"/>
  <c r="O5" i="19" s="1"/>
  <c r="P5" i="19" s="1"/>
  <c r="Q5" i="19" s="1"/>
  <c r="R5" i="19" s="1"/>
  <c r="D5" i="19"/>
  <c r="E4" i="19"/>
  <c r="F4" i="19" s="1"/>
  <c r="G4" i="19" s="1"/>
  <c r="H4" i="19" s="1"/>
  <c r="I4" i="19" s="1"/>
  <c r="J4" i="19" s="1"/>
  <c r="K4" i="19" s="1"/>
  <c r="L4" i="19" s="1"/>
  <c r="M4" i="19" s="1"/>
  <c r="N4" i="19" s="1"/>
  <c r="O4" i="19" s="1"/>
  <c r="P4" i="19" s="1"/>
  <c r="Q4" i="19" s="1"/>
  <c r="R4" i="19" s="1"/>
  <c r="D4" i="19"/>
  <c r="E3" i="19"/>
  <c r="AC54" i="9"/>
  <c r="AD54" i="9" s="1"/>
  <c r="AE54" i="9" s="1"/>
  <c r="AF54" i="9" s="1"/>
  <c r="AG54" i="9" s="1"/>
  <c r="AH54" i="9" s="1"/>
  <c r="AI54" i="9" s="1"/>
  <c r="AJ54" i="9" s="1"/>
  <c r="AC53" i="9"/>
  <c r="AC52" i="9"/>
  <c r="B107" i="18"/>
  <c r="M105" i="18"/>
  <c r="AH64" i="18"/>
  <c r="B64" i="18"/>
  <c r="E108" i="18" s="1"/>
  <c r="BC61" i="18"/>
  <c r="BI61" i="18" s="1"/>
  <c r="AD54" i="18"/>
  <c r="AE54" i="18" s="1"/>
  <c r="AF54" i="18" s="1"/>
  <c r="AG54" i="18" s="1"/>
  <c r="AH54" i="18" s="1"/>
  <c r="AI54" i="18" s="1"/>
  <c r="AJ54" i="18" s="1"/>
  <c r="AK54" i="18" s="1"/>
  <c r="AL54" i="18" s="1"/>
  <c r="AM54" i="18" s="1"/>
  <c r="AN54" i="18" s="1"/>
  <c r="AO54" i="18" s="1"/>
  <c r="AP54" i="18" s="1"/>
  <c r="AQ54" i="18" s="1"/>
  <c r="AR54" i="18" s="1"/>
  <c r="AS54" i="18" s="1"/>
  <c r="AT54" i="18" s="1"/>
  <c r="AU54" i="18" s="1"/>
  <c r="AV54" i="18" s="1"/>
  <c r="AW54" i="18" s="1"/>
  <c r="AX54" i="18" s="1"/>
  <c r="AY54" i="18" s="1"/>
  <c r="AZ54" i="18" s="1"/>
  <c r="BA54" i="18" s="1"/>
  <c r="BB54" i="18" s="1"/>
  <c r="BC54" i="18" s="1"/>
  <c r="BD54" i="18" s="1"/>
  <c r="BE54" i="18" s="1"/>
  <c r="AD53" i="18"/>
  <c r="AE53" i="18" s="1"/>
  <c r="AF53" i="18" s="1"/>
  <c r="AG53" i="18" s="1"/>
  <c r="AH53" i="18" s="1"/>
  <c r="AI53" i="18" s="1"/>
  <c r="AJ53" i="18" s="1"/>
  <c r="AK53" i="18" s="1"/>
  <c r="AL53" i="18" s="1"/>
  <c r="AM53" i="18" s="1"/>
  <c r="AN53" i="18" s="1"/>
  <c r="AO53" i="18" s="1"/>
  <c r="AP53" i="18" s="1"/>
  <c r="AQ53" i="18" s="1"/>
  <c r="AR53" i="18" s="1"/>
  <c r="AS53" i="18" s="1"/>
  <c r="AT53" i="18" s="1"/>
  <c r="AU53" i="18" s="1"/>
  <c r="AV53" i="18" s="1"/>
  <c r="AW53" i="18" s="1"/>
  <c r="AX53" i="18" s="1"/>
  <c r="AY53" i="18" s="1"/>
  <c r="AZ53" i="18" s="1"/>
  <c r="BA53" i="18" s="1"/>
  <c r="BB53" i="18" s="1"/>
  <c r="BC53" i="18" s="1"/>
  <c r="BD53" i="18" s="1"/>
  <c r="BE53" i="18" s="1"/>
  <c r="AD52" i="18"/>
  <c r="AE52" i="18" s="1"/>
  <c r="AF52" i="18" s="1"/>
  <c r="AG52" i="18" s="1"/>
  <c r="AH52" i="18" s="1"/>
  <c r="AI52" i="18" s="1"/>
  <c r="AJ52" i="18" s="1"/>
  <c r="AK52" i="18" s="1"/>
  <c r="AL52" i="18" s="1"/>
  <c r="AM52" i="18" s="1"/>
  <c r="AN52" i="18" s="1"/>
  <c r="AO52" i="18" s="1"/>
  <c r="AP52" i="18" s="1"/>
  <c r="AQ52" i="18" s="1"/>
  <c r="AR52" i="18" s="1"/>
  <c r="AS52" i="18" s="1"/>
  <c r="AT52" i="18" s="1"/>
  <c r="AU52" i="18" s="1"/>
  <c r="AV52" i="18" s="1"/>
  <c r="AW52" i="18" s="1"/>
  <c r="AX52" i="18" s="1"/>
  <c r="AY52" i="18" s="1"/>
  <c r="AZ52" i="18" s="1"/>
  <c r="BA52" i="18" s="1"/>
  <c r="BB52" i="18" s="1"/>
  <c r="BC52" i="18" s="1"/>
  <c r="BD52" i="18" s="1"/>
  <c r="BE52" i="18" s="1"/>
  <c r="BF52" i="18" s="1"/>
  <c r="BG52" i="18" s="1"/>
  <c r="BH52" i="18" s="1"/>
  <c r="BI52" i="18" s="1"/>
  <c r="BJ52" i="18" s="1"/>
  <c r="BK52" i="18" s="1"/>
  <c r="BL52" i="18" s="1"/>
  <c r="BM52" i="18" s="1"/>
  <c r="BN52" i="18" s="1"/>
  <c r="BO52" i="18" s="1"/>
  <c r="BP52" i="18" s="1"/>
  <c r="BQ52" i="18" s="1"/>
  <c r="BR52" i="18" s="1"/>
  <c r="BS52" i="18" s="1"/>
  <c r="O19" i="18"/>
  <c r="N19" i="18"/>
  <c r="M19" i="18"/>
  <c r="L19" i="18"/>
  <c r="K19" i="18"/>
  <c r="W113" i="18" s="1"/>
  <c r="J19" i="18"/>
  <c r="I19" i="18"/>
  <c r="H19" i="18"/>
  <c r="Q113" i="18" s="1"/>
  <c r="G19" i="18"/>
  <c r="AH69" i="18" s="1"/>
  <c r="F19" i="18"/>
  <c r="L113" i="18" s="1"/>
  <c r="E19" i="18"/>
  <c r="AA69" i="18" s="1"/>
  <c r="D19" i="18"/>
  <c r="C19" i="18"/>
  <c r="B19" i="18"/>
  <c r="O18" i="18"/>
  <c r="N18" i="18"/>
  <c r="M18" i="18"/>
  <c r="L18" i="18"/>
  <c r="K18" i="18"/>
  <c r="W112" i="18" s="1"/>
  <c r="J18" i="18"/>
  <c r="I18" i="18"/>
  <c r="H18" i="18"/>
  <c r="Q112" i="18" s="1"/>
  <c r="G18" i="18"/>
  <c r="F18" i="18"/>
  <c r="L112" i="18" s="1"/>
  <c r="E18" i="18"/>
  <c r="AA68" i="18" s="1"/>
  <c r="D18" i="18"/>
  <c r="C18" i="18"/>
  <c r="T68" i="18" s="1"/>
  <c r="B18" i="18"/>
  <c r="O17" i="18"/>
  <c r="N17" i="18"/>
  <c r="M17" i="18"/>
  <c r="L17" i="18"/>
  <c r="AA111" i="18" s="1"/>
  <c r="K17" i="18"/>
  <c r="W111" i="18" s="1"/>
  <c r="J17" i="18"/>
  <c r="V111" i="18" s="1"/>
  <c r="I17" i="18"/>
  <c r="H17" i="18"/>
  <c r="Q111" i="18" s="1"/>
  <c r="G17" i="18"/>
  <c r="F17" i="18"/>
  <c r="L111" i="18" s="1"/>
  <c r="E17" i="18"/>
  <c r="H111" i="18" s="1"/>
  <c r="D17" i="18"/>
  <c r="C17" i="18"/>
  <c r="T67" i="18" s="1"/>
  <c r="B17" i="18"/>
  <c r="O16" i="18"/>
  <c r="N16" i="18"/>
  <c r="M16" i="18"/>
  <c r="BC66" i="18" s="1"/>
  <c r="L16" i="18"/>
  <c r="K16" i="18"/>
  <c r="W110" i="18" s="1"/>
  <c r="J16" i="18"/>
  <c r="I16" i="18"/>
  <c r="AO66" i="18" s="1"/>
  <c r="H16" i="18"/>
  <c r="Q110" i="18" s="1"/>
  <c r="G16" i="18"/>
  <c r="AH66" i="18" s="1"/>
  <c r="F16" i="18"/>
  <c r="L110" i="18" s="1"/>
  <c r="E16" i="18"/>
  <c r="H110" i="18" s="1"/>
  <c r="D16" i="18"/>
  <c r="C16" i="18"/>
  <c r="B16" i="18"/>
  <c r="O15" i="18"/>
  <c r="BJ65" i="18" s="1"/>
  <c r="N15" i="18"/>
  <c r="AF109" i="18" s="1"/>
  <c r="M15" i="18"/>
  <c r="BC65" i="18" s="1"/>
  <c r="L15" i="18"/>
  <c r="K15" i="18"/>
  <c r="W109" i="18" s="1"/>
  <c r="J15" i="18"/>
  <c r="I15" i="18"/>
  <c r="H15" i="18"/>
  <c r="Q109" i="18" s="1"/>
  <c r="G15" i="18"/>
  <c r="F15" i="18"/>
  <c r="L109" i="18" s="1"/>
  <c r="E15" i="18"/>
  <c r="H109" i="18" s="1"/>
  <c r="D15" i="18"/>
  <c r="C15" i="18"/>
  <c r="B15" i="18"/>
  <c r="O14" i="18"/>
  <c r="N14" i="18"/>
  <c r="M14" i="18"/>
  <c r="BC64" i="18" s="1"/>
  <c r="L14" i="18"/>
  <c r="AA108" i="18" s="1"/>
  <c r="K14" i="18"/>
  <c r="W108" i="18" s="1"/>
  <c r="J14" i="18"/>
  <c r="I14" i="18"/>
  <c r="R108" i="18" s="1"/>
  <c r="H14" i="18"/>
  <c r="Q108" i="18" s="1"/>
  <c r="G14" i="18"/>
  <c r="M108" i="18" s="1"/>
  <c r="F14" i="18"/>
  <c r="L108" i="18" s="1"/>
  <c r="E14" i="18"/>
  <c r="H108" i="18" s="1"/>
  <c r="D14" i="18"/>
  <c r="G108" i="18" s="1"/>
  <c r="C14" i="18"/>
  <c r="C108" i="18" s="1"/>
  <c r="B14" i="18"/>
  <c r="B108" i="18" s="1"/>
  <c r="O13" i="18"/>
  <c r="AG107" i="18" s="1"/>
  <c r="N13" i="18"/>
  <c r="M13" i="18"/>
  <c r="AB107" i="18" s="1"/>
  <c r="L13" i="18"/>
  <c r="K13" i="18"/>
  <c r="AV63" i="18" s="1"/>
  <c r="J13" i="18"/>
  <c r="V107" i="18" s="1"/>
  <c r="I13" i="18"/>
  <c r="R107" i="18" s="1"/>
  <c r="H13" i="18"/>
  <c r="Q107" i="18" s="1"/>
  <c r="G13" i="18"/>
  <c r="M107" i="18" s="1"/>
  <c r="F13" i="18"/>
  <c r="L107" i="18" s="1"/>
  <c r="E13" i="18"/>
  <c r="H107" i="18" s="1"/>
  <c r="D13" i="18"/>
  <c r="G107" i="18" s="1"/>
  <c r="C13" i="18"/>
  <c r="C107" i="18" s="1"/>
  <c r="B13" i="18"/>
  <c r="B63" i="18" s="1"/>
  <c r="O12" i="18"/>
  <c r="AG106" i="18" s="1"/>
  <c r="N12" i="18"/>
  <c r="M12" i="18"/>
  <c r="AB106" i="18" s="1"/>
  <c r="L12" i="18"/>
  <c r="K12" i="18"/>
  <c r="W106" i="18" s="1"/>
  <c r="J12" i="18"/>
  <c r="V106" i="18" s="1"/>
  <c r="I12" i="18"/>
  <c r="AO62" i="18" s="1"/>
  <c r="H12" i="18"/>
  <c r="Q106" i="18" s="1"/>
  <c r="G12" i="18"/>
  <c r="M106" i="18" s="1"/>
  <c r="F12" i="18"/>
  <c r="L106" i="18" s="1"/>
  <c r="E12" i="18"/>
  <c r="H106" i="18" s="1"/>
  <c r="D12" i="18"/>
  <c r="C62" i="18" s="1"/>
  <c r="J106" i="18" s="1"/>
  <c r="C12" i="18"/>
  <c r="C106" i="18" s="1"/>
  <c r="B12" i="18"/>
  <c r="B62" i="18" s="1"/>
  <c r="R12" i="18" s="1"/>
  <c r="O11" i="18"/>
  <c r="AG105" i="18" s="1"/>
  <c r="N11" i="18"/>
  <c r="M11" i="18"/>
  <c r="AB105" i="18" s="1"/>
  <c r="L11" i="18"/>
  <c r="K11" i="18"/>
  <c r="W105" i="18" s="1"/>
  <c r="J11" i="18"/>
  <c r="I11" i="18"/>
  <c r="R105" i="18" s="1"/>
  <c r="H11" i="18"/>
  <c r="Q105" i="18" s="1"/>
  <c r="G11" i="18"/>
  <c r="AH61" i="18" s="1"/>
  <c r="F11" i="18"/>
  <c r="L105" i="18" s="1"/>
  <c r="E11" i="18"/>
  <c r="H105" i="18" s="1"/>
  <c r="D11" i="18"/>
  <c r="C61" i="18" s="1"/>
  <c r="J105" i="18" s="1"/>
  <c r="C11" i="18"/>
  <c r="C105" i="18" s="1"/>
  <c r="B11" i="18"/>
  <c r="B8" i="18"/>
  <c r="R8" i="18" s="1"/>
  <c r="D6" i="18"/>
  <c r="E4" i="18"/>
  <c r="F4" i="18" s="1"/>
  <c r="G4" i="18" s="1"/>
  <c r="H4" i="18" s="1"/>
  <c r="I4" i="18" s="1"/>
  <c r="J4" i="18" s="1"/>
  <c r="K4" i="18" s="1"/>
  <c r="L4" i="18" s="1"/>
  <c r="M4" i="18" s="1"/>
  <c r="N4" i="18" s="1"/>
  <c r="O4" i="18" s="1"/>
  <c r="P4" i="18" s="1"/>
  <c r="Q4" i="18" s="1"/>
  <c r="R4" i="18" s="1"/>
  <c r="F3" i="18"/>
  <c r="G3" i="18" s="1"/>
  <c r="H3" i="18" s="1"/>
  <c r="E3" i="18"/>
  <c r="AA108" i="9"/>
  <c r="AO63" i="9"/>
  <c r="AO62" i="9"/>
  <c r="Y61" i="9"/>
  <c r="T61" i="9"/>
  <c r="Z61" i="9" s="1"/>
  <c r="AD53" i="9"/>
  <c r="AE53" i="9" s="1"/>
  <c r="AF53" i="9" s="1"/>
  <c r="AG53" i="9" s="1"/>
  <c r="AH53" i="9" s="1"/>
  <c r="AI53" i="9" s="1"/>
  <c r="AJ53" i="9" s="1"/>
  <c r="AD52" i="9"/>
  <c r="AE52" i="9" s="1"/>
  <c r="AF52" i="9" s="1"/>
  <c r="AG52" i="9" s="1"/>
  <c r="AH52" i="9" s="1"/>
  <c r="AI52" i="9" s="1"/>
  <c r="AJ52" i="9" s="1"/>
  <c r="AK52" i="9" s="1"/>
  <c r="AL52" i="9" s="1"/>
  <c r="AM52" i="9" s="1"/>
  <c r="AN52" i="9" s="1"/>
  <c r="AO52" i="9" s="1"/>
  <c r="AP52" i="9" s="1"/>
  <c r="AQ52" i="9" s="1"/>
  <c r="AR52" i="9" s="1"/>
  <c r="AS52" i="9" s="1"/>
  <c r="AT52" i="9" s="1"/>
  <c r="AU52" i="9" s="1"/>
  <c r="AV52" i="9" s="1"/>
  <c r="AW52" i="9" s="1"/>
  <c r="AX52" i="9" s="1"/>
  <c r="AY52" i="9" s="1"/>
  <c r="AZ52" i="9" s="1"/>
  <c r="BA52" i="9" s="1"/>
  <c r="BB52" i="9" s="1"/>
  <c r="BC52" i="9" s="1"/>
  <c r="BD52" i="9" s="1"/>
  <c r="BE52" i="9" s="1"/>
  <c r="BF52" i="9" s="1"/>
  <c r="BG52" i="9" s="1"/>
  <c r="BH52" i="9" s="1"/>
  <c r="BI52" i="9" s="1"/>
  <c r="BJ52" i="9" s="1"/>
  <c r="BK52" i="9" s="1"/>
  <c r="BL52" i="9" s="1"/>
  <c r="BM52" i="9" s="1"/>
  <c r="BN52" i="9" s="1"/>
  <c r="BO52" i="9" s="1"/>
  <c r="BP52" i="9" s="1"/>
  <c r="BQ52" i="9" s="1"/>
  <c r="BR52" i="9" s="1"/>
  <c r="BS52" i="9" s="1"/>
  <c r="O19" i="9"/>
  <c r="N19" i="9"/>
  <c r="M19" i="9"/>
  <c r="L19" i="9"/>
  <c r="K19" i="9"/>
  <c r="J19" i="9"/>
  <c r="I19" i="9"/>
  <c r="H19" i="9"/>
  <c r="Q113" i="9" s="1"/>
  <c r="G19" i="9"/>
  <c r="F19" i="9"/>
  <c r="L113" i="9" s="1"/>
  <c r="E19" i="9"/>
  <c r="D19" i="9"/>
  <c r="C19" i="9"/>
  <c r="B19" i="9"/>
  <c r="O18" i="9"/>
  <c r="N18" i="9"/>
  <c r="M18" i="9"/>
  <c r="AB112" i="9" s="1"/>
  <c r="L18" i="9"/>
  <c r="K18" i="9"/>
  <c r="AV68" i="9" s="1"/>
  <c r="J18" i="9"/>
  <c r="I18" i="9"/>
  <c r="H18" i="9"/>
  <c r="Q112" i="9" s="1"/>
  <c r="G18" i="9"/>
  <c r="F18" i="9"/>
  <c r="L112" i="9" s="1"/>
  <c r="E18" i="9"/>
  <c r="D18" i="9"/>
  <c r="C18" i="9"/>
  <c r="B18" i="9"/>
  <c r="O17" i="9"/>
  <c r="N17" i="9"/>
  <c r="M17" i="9"/>
  <c r="AB111" i="9" s="1"/>
  <c r="L17" i="9"/>
  <c r="K17" i="9"/>
  <c r="J17" i="9"/>
  <c r="I17" i="9"/>
  <c r="R111" i="9" s="1"/>
  <c r="H17" i="9"/>
  <c r="Q111" i="9" s="1"/>
  <c r="G17" i="9"/>
  <c r="F17" i="9"/>
  <c r="L111" i="9" s="1"/>
  <c r="E17" i="9"/>
  <c r="D17" i="9"/>
  <c r="C17" i="9"/>
  <c r="B17" i="9"/>
  <c r="B111" i="9" s="1"/>
  <c r="O16" i="9"/>
  <c r="N16" i="9"/>
  <c r="M16" i="9"/>
  <c r="AB110" i="9" s="1"/>
  <c r="L16" i="9"/>
  <c r="K16" i="9"/>
  <c r="J16" i="9"/>
  <c r="I16" i="9"/>
  <c r="H16" i="9"/>
  <c r="Q110" i="9" s="1"/>
  <c r="G16" i="9"/>
  <c r="F16" i="9"/>
  <c r="L110" i="9" s="1"/>
  <c r="E16" i="9"/>
  <c r="D16" i="9"/>
  <c r="C16" i="9"/>
  <c r="B16" i="9"/>
  <c r="O15" i="9"/>
  <c r="AG109" i="9" s="1"/>
  <c r="N15" i="9"/>
  <c r="M15" i="9"/>
  <c r="L15" i="9"/>
  <c r="K15" i="9"/>
  <c r="J15" i="9"/>
  <c r="I15" i="9"/>
  <c r="H15" i="9"/>
  <c r="Q109" i="9" s="1"/>
  <c r="G15" i="9"/>
  <c r="F15" i="9"/>
  <c r="L109" i="9" s="1"/>
  <c r="E15" i="9"/>
  <c r="AA65" i="9" s="1"/>
  <c r="D15" i="9"/>
  <c r="C15" i="9"/>
  <c r="B15" i="9"/>
  <c r="O14" i="9"/>
  <c r="N14" i="9"/>
  <c r="M14" i="9"/>
  <c r="AB108" i="9" s="1"/>
  <c r="L14" i="9"/>
  <c r="K14" i="9"/>
  <c r="J14" i="9"/>
  <c r="V108" i="9" s="1"/>
  <c r="I14" i="9"/>
  <c r="R108" i="9" s="1"/>
  <c r="H14" i="9"/>
  <c r="Q108" i="9" s="1"/>
  <c r="G14" i="9"/>
  <c r="M108" i="9" s="1"/>
  <c r="F14" i="9"/>
  <c r="L108" i="9" s="1"/>
  <c r="E14" i="9"/>
  <c r="H108" i="9" s="1"/>
  <c r="D14" i="9"/>
  <c r="C14" i="9"/>
  <c r="B14" i="9"/>
  <c r="O13" i="9"/>
  <c r="N13" i="9"/>
  <c r="M13" i="9"/>
  <c r="L13" i="9"/>
  <c r="K13" i="9"/>
  <c r="W107" i="9" s="1"/>
  <c r="J13" i="9"/>
  <c r="V107" i="9" s="1"/>
  <c r="I13" i="9"/>
  <c r="R107" i="9" s="1"/>
  <c r="H13" i="9"/>
  <c r="Q107" i="9" s="1"/>
  <c r="G13" i="9"/>
  <c r="M107" i="9" s="1"/>
  <c r="F13" i="9"/>
  <c r="L107" i="9" s="1"/>
  <c r="E13" i="9"/>
  <c r="H107" i="9" s="1"/>
  <c r="D13" i="9"/>
  <c r="C13" i="9"/>
  <c r="T63" i="9" s="1"/>
  <c r="B13" i="9"/>
  <c r="O12" i="9"/>
  <c r="BJ62" i="9" s="1"/>
  <c r="N12" i="9"/>
  <c r="M12" i="9"/>
  <c r="AB106" i="9" s="1"/>
  <c r="L12" i="9"/>
  <c r="K12" i="9"/>
  <c r="W106" i="9" s="1"/>
  <c r="J12" i="9"/>
  <c r="I12" i="9"/>
  <c r="R106" i="9" s="1"/>
  <c r="H12" i="9"/>
  <c r="Q106" i="9" s="1"/>
  <c r="G12" i="9"/>
  <c r="M106" i="9" s="1"/>
  <c r="F12" i="9"/>
  <c r="L106" i="9" s="1"/>
  <c r="E12" i="9"/>
  <c r="H106" i="9" s="1"/>
  <c r="D12" i="9"/>
  <c r="C12" i="9"/>
  <c r="C106" i="9" s="1"/>
  <c r="B12" i="9"/>
  <c r="O11" i="9"/>
  <c r="AG105" i="9" s="1"/>
  <c r="N11" i="9"/>
  <c r="M11" i="9"/>
  <c r="BC61" i="9" s="1"/>
  <c r="L11" i="9"/>
  <c r="K11" i="9"/>
  <c r="W105" i="9" s="1"/>
  <c r="J11" i="9"/>
  <c r="I11" i="9"/>
  <c r="R105" i="9" s="1"/>
  <c r="H11" i="9"/>
  <c r="Q105" i="9" s="1"/>
  <c r="G11" i="9"/>
  <c r="F11" i="9"/>
  <c r="L105" i="9" s="1"/>
  <c r="E11" i="9"/>
  <c r="D11" i="9"/>
  <c r="C11" i="9"/>
  <c r="C105" i="9" s="1"/>
  <c r="B11" i="9"/>
  <c r="B61" i="9" s="1"/>
  <c r="E105" i="9" s="1"/>
  <c r="B8" i="9"/>
  <c r="R8" i="9" s="1"/>
  <c r="D6" i="9"/>
  <c r="D5" i="9"/>
  <c r="E5" i="9" s="1"/>
  <c r="F5" i="9" s="1"/>
  <c r="G5" i="9" s="1"/>
  <c r="H5" i="9" s="1"/>
  <c r="I5" i="9" s="1"/>
  <c r="J5" i="9" s="1"/>
  <c r="K5" i="9" s="1"/>
  <c r="L5" i="9" s="1"/>
  <c r="M5" i="9" s="1"/>
  <c r="N5" i="9" s="1"/>
  <c r="O5" i="9" s="1"/>
  <c r="P5" i="9" s="1"/>
  <c r="Q5" i="9" s="1"/>
  <c r="R5" i="9" s="1"/>
  <c r="D4" i="9"/>
  <c r="E4" i="9" s="1"/>
  <c r="E63" i="9" s="1"/>
  <c r="T107" i="9" s="1"/>
  <c r="E3" i="9"/>
  <c r="AH62" i="27" l="1"/>
  <c r="BC65" i="27"/>
  <c r="BC64" i="27"/>
  <c r="AH69" i="27"/>
  <c r="AV62" i="27"/>
  <c r="BC62" i="27"/>
  <c r="BG62" i="27" s="1"/>
  <c r="BD62" i="27" s="1"/>
  <c r="BG63" i="27" s="1"/>
  <c r="BD63" i="27" s="1"/>
  <c r="BJ63" i="27"/>
  <c r="T65" i="27"/>
  <c r="BJ62" i="27"/>
  <c r="AA65" i="27"/>
  <c r="AH66" i="27"/>
  <c r="C106" i="27"/>
  <c r="E107" i="18"/>
  <c r="R13" i="18"/>
  <c r="AH62" i="18"/>
  <c r="AL62" i="18" s="1"/>
  <c r="AV64" i="18"/>
  <c r="AV62" i="18"/>
  <c r="BA62" i="18" s="1"/>
  <c r="AX62" i="18" s="1"/>
  <c r="BA63" i="18" s="1"/>
  <c r="AX63" i="18" s="1"/>
  <c r="BA64" i="18" s="1"/>
  <c r="AX64" i="18" s="1"/>
  <c r="BA65" i="18" s="1"/>
  <c r="AX65" i="18" s="1"/>
  <c r="AV65" i="18"/>
  <c r="W107" i="18"/>
  <c r="U11" i="18"/>
  <c r="I105" i="18" s="1"/>
  <c r="BJ62" i="18"/>
  <c r="AV67" i="18"/>
  <c r="AG109" i="18"/>
  <c r="AV66" i="18"/>
  <c r="W11" i="18"/>
  <c r="N105" i="18" s="1"/>
  <c r="T61" i="18"/>
  <c r="AV68" i="18"/>
  <c r="AA66" i="18"/>
  <c r="AA11" i="18"/>
  <c r="X105" i="18" s="1"/>
  <c r="AH63" i="18"/>
  <c r="AV69" i="18"/>
  <c r="AE11" i="18"/>
  <c r="AH105" i="18" s="1"/>
  <c r="AA61" i="18"/>
  <c r="AG61" i="18" s="1"/>
  <c r="BJ63" i="18"/>
  <c r="H112" i="18"/>
  <c r="E6" i="23"/>
  <c r="F6" i="23" s="1"/>
  <c r="G6" i="23" s="1"/>
  <c r="H6" i="23" s="1"/>
  <c r="S18" i="23"/>
  <c r="D112" i="23" s="1"/>
  <c r="S15" i="23"/>
  <c r="B77" i="23" s="1"/>
  <c r="U61" i="9"/>
  <c r="U61" i="25"/>
  <c r="V61" i="25" s="1"/>
  <c r="W61" i="25" s="1"/>
  <c r="Z62" i="25" s="1"/>
  <c r="W62" i="25" s="1"/>
  <c r="D66" i="28"/>
  <c r="K112" i="23"/>
  <c r="E65" i="31"/>
  <c r="T109" i="31" s="1"/>
  <c r="F111" i="23"/>
  <c r="S13" i="23"/>
  <c r="D107" i="23" s="1"/>
  <c r="S12" i="20"/>
  <c r="D106" i="20" s="1"/>
  <c r="Z112" i="23"/>
  <c r="F112" i="23"/>
  <c r="Z111" i="23"/>
  <c r="K105" i="23"/>
  <c r="B73" i="23"/>
  <c r="F105" i="23" s="1"/>
  <c r="S12" i="23"/>
  <c r="E63" i="31"/>
  <c r="T107" i="31" s="1"/>
  <c r="S12" i="18"/>
  <c r="D106" i="18" s="1"/>
  <c r="J74" i="25"/>
  <c r="E66" i="30"/>
  <c r="T110" i="30" s="1"/>
  <c r="AH61" i="31"/>
  <c r="T63" i="31"/>
  <c r="H73" i="31"/>
  <c r="AB109" i="31"/>
  <c r="U11" i="31"/>
  <c r="Z17" i="31"/>
  <c r="AA63" i="31"/>
  <c r="AO66" i="31"/>
  <c r="AG109" i="31"/>
  <c r="AB111" i="31"/>
  <c r="W11" i="31"/>
  <c r="N105" i="31" s="1"/>
  <c r="AB17" i="31"/>
  <c r="AO63" i="31"/>
  <c r="AA67" i="31"/>
  <c r="F75" i="31"/>
  <c r="Z14" i="31" s="1"/>
  <c r="AH64" i="31"/>
  <c r="AD14" i="31"/>
  <c r="AF107" i="31"/>
  <c r="AV63" i="31"/>
  <c r="AV67" i="31"/>
  <c r="V105" i="31"/>
  <c r="V110" i="31"/>
  <c r="AF112" i="31"/>
  <c r="BC61" i="31"/>
  <c r="BC63" i="31"/>
  <c r="AO68" i="31"/>
  <c r="AG110" i="31"/>
  <c r="AG112" i="31"/>
  <c r="AK52" i="31"/>
  <c r="AL52" i="31" s="1"/>
  <c r="AM52" i="31" s="1"/>
  <c r="AN52" i="31" s="1"/>
  <c r="AO52" i="31" s="1"/>
  <c r="AP52" i="31" s="1"/>
  <c r="AQ52" i="31" s="1"/>
  <c r="AR52" i="31" s="1"/>
  <c r="AS52" i="31" s="1"/>
  <c r="AT52" i="31" s="1"/>
  <c r="AU52" i="31" s="1"/>
  <c r="AV52" i="31" s="1"/>
  <c r="AW52" i="31" s="1"/>
  <c r="AX52" i="31" s="1"/>
  <c r="AY52" i="31" s="1"/>
  <c r="AZ52" i="31" s="1"/>
  <c r="BA52" i="31" s="1"/>
  <c r="BB52" i="31" s="1"/>
  <c r="BC52" i="31" s="1"/>
  <c r="BD52" i="31" s="1"/>
  <c r="BE52" i="31" s="1"/>
  <c r="BF52" i="31" s="1"/>
  <c r="BG52" i="31" s="1"/>
  <c r="BH52" i="31" s="1"/>
  <c r="BI52" i="31" s="1"/>
  <c r="BJ52" i="31" s="1"/>
  <c r="BK52" i="31" s="1"/>
  <c r="BL52" i="31" s="1"/>
  <c r="BI61" i="31"/>
  <c r="BH61" i="31"/>
  <c r="BG61" i="31"/>
  <c r="F62" i="31"/>
  <c r="Y106" i="31" s="1"/>
  <c r="H106" i="31"/>
  <c r="AA62" i="31"/>
  <c r="C108" i="31"/>
  <c r="T64" i="31"/>
  <c r="AF106" i="31"/>
  <c r="H74" i="31"/>
  <c r="C64" i="31"/>
  <c r="J108" i="31" s="1"/>
  <c r="G108" i="31"/>
  <c r="AA108" i="31"/>
  <c r="M109" i="31"/>
  <c r="AH65" i="31"/>
  <c r="C110" i="31"/>
  <c r="T66" i="31"/>
  <c r="W110" i="31"/>
  <c r="AV66" i="31"/>
  <c r="M111" i="31"/>
  <c r="AH67" i="31"/>
  <c r="AG111" i="31"/>
  <c r="BJ67" i="31"/>
  <c r="T68" i="31"/>
  <c r="C112" i="31"/>
  <c r="W112" i="31"/>
  <c r="AV68" i="31"/>
  <c r="AH69" i="31"/>
  <c r="M113" i="31"/>
  <c r="BJ69" i="31"/>
  <c r="AG113" i="31"/>
  <c r="Y60" i="31"/>
  <c r="AD53" i="31"/>
  <c r="AE53" i="31" s="1"/>
  <c r="AF53" i="31" s="1"/>
  <c r="AG53" i="31" s="1"/>
  <c r="AH53" i="31" s="1"/>
  <c r="AI53" i="31" s="1"/>
  <c r="AJ53" i="31" s="1"/>
  <c r="AO61" i="31"/>
  <c r="AV62" i="31"/>
  <c r="E64" i="31"/>
  <c r="T108" i="31" s="1"/>
  <c r="F66" i="31"/>
  <c r="Y110" i="31" s="1"/>
  <c r="E68" i="31"/>
  <c r="T112" i="31" s="1"/>
  <c r="C106" i="31"/>
  <c r="H108" i="31"/>
  <c r="AA64" i="31"/>
  <c r="AA110" i="31"/>
  <c r="F64" i="31"/>
  <c r="Y108" i="31" s="1"/>
  <c r="F68" i="31"/>
  <c r="Y112" i="31" s="1"/>
  <c r="E6" i="31"/>
  <c r="F6" i="31" s="1"/>
  <c r="B105" i="31"/>
  <c r="B73" i="31"/>
  <c r="B61" i="31"/>
  <c r="Z105" i="31"/>
  <c r="AB12" i="31"/>
  <c r="Z12" i="31"/>
  <c r="AF108" i="31"/>
  <c r="H76" i="31"/>
  <c r="R109" i="31"/>
  <c r="AO65" i="31"/>
  <c r="H110" i="31"/>
  <c r="AA66" i="31"/>
  <c r="BC66" i="31"/>
  <c r="AB110" i="31"/>
  <c r="R111" i="31"/>
  <c r="AO67" i="31"/>
  <c r="E67" i="31"/>
  <c r="T111" i="31" s="1"/>
  <c r="BC68" i="31"/>
  <c r="AB112" i="31"/>
  <c r="R113" i="31"/>
  <c r="E69" i="31"/>
  <c r="T113" i="31" s="1"/>
  <c r="BB61" i="31"/>
  <c r="AZ61" i="31"/>
  <c r="BA61" i="31"/>
  <c r="BC62" i="31"/>
  <c r="F63" i="31"/>
  <c r="Y107" i="31" s="1"/>
  <c r="I3" i="31"/>
  <c r="G66" i="31" s="1"/>
  <c r="AD110" i="31" s="1"/>
  <c r="BD61" i="31"/>
  <c r="BE61" i="31" s="1"/>
  <c r="BF61" i="31" s="1"/>
  <c r="AB14" i="31"/>
  <c r="G106" i="31"/>
  <c r="C62" i="31"/>
  <c r="J106" i="31" s="1"/>
  <c r="G62" i="31"/>
  <c r="AD106" i="31" s="1"/>
  <c r="M107" i="31"/>
  <c r="AH63" i="31"/>
  <c r="AG107" i="31"/>
  <c r="BJ63" i="31"/>
  <c r="B63" i="31"/>
  <c r="B107" i="31"/>
  <c r="BC64" i="31"/>
  <c r="AB108" i="31"/>
  <c r="C66" i="31"/>
  <c r="J110" i="31" s="1"/>
  <c r="G110" i="31"/>
  <c r="G112" i="31"/>
  <c r="C68" i="31"/>
  <c r="J112" i="31" s="1"/>
  <c r="C105" i="31"/>
  <c r="T61" i="31"/>
  <c r="W105" i="31"/>
  <c r="AA11" i="31"/>
  <c r="X105" i="31" s="1"/>
  <c r="Y11" i="31"/>
  <c r="B65" i="31"/>
  <c r="B109" i="31"/>
  <c r="F77" i="31"/>
  <c r="V109" i="31"/>
  <c r="F65" i="31"/>
  <c r="Y109" i="31" s="1"/>
  <c r="AW61" i="31"/>
  <c r="AX61" i="31" s="1"/>
  <c r="AY61" i="31" s="1"/>
  <c r="E62" i="31"/>
  <c r="T106" i="31" s="1"/>
  <c r="H112" i="31"/>
  <c r="H78" i="31"/>
  <c r="AF110" i="31"/>
  <c r="B111" i="31"/>
  <c r="B67" i="31"/>
  <c r="B113" i="31"/>
  <c r="B69" i="31"/>
  <c r="G63" i="31"/>
  <c r="AD107" i="31" s="1"/>
  <c r="V113" i="31"/>
  <c r="C73" i="31"/>
  <c r="G105" i="31"/>
  <c r="AA105" i="31"/>
  <c r="BJ64" i="31"/>
  <c r="AG108" i="31"/>
  <c r="T65" i="31"/>
  <c r="C109" i="31"/>
  <c r="M110" i="31"/>
  <c r="AH66" i="31"/>
  <c r="M112" i="31"/>
  <c r="AH68" i="31"/>
  <c r="C113" i="31"/>
  <c r="T69" i="31"/>
  <c r="AA61" i="31"/>
  <c r="AI61" i="31"/>
  <c r="AJ61" i="31" s="1"/>
  <c r="AK61" i="31" s="1"/>
  <c r="C69" i="31"/>
  <c r="J113" i="31" s="1"/>
  <c r="G113" i="31"/>
  <c r="F67" i="31"/>
  <c r="Y111" i="31" s="1"/>
  <c r="AE11" i="31"/>
  <c r="AH105" i="31" s="1"/>
  <c r="AB113" i="31"/>
  <c r="BC69" i="31"/>
  <c r="AD54" i="31"/>
  <c r="AE54" i="31" s="1"/>
  <c r="AF54" i="31" s="1"/>
  <c r="AG54" i="31" s="1"/>
  <c r="AH54" i="31" s="1"/>
  <c r="AI54" i="31" s="1"/>
  <c r="AJ54" i="31" s="1"/>
  <c r="B62" i="31"/>
  <c r="B64" i="31"/>
  <c r="AV65" i="31"/>
  <c r="AC11" i="31"/>
  <c r="AC105" i="31" s="1"/>
  <c r="G109" i="31"/>
  <c r="C65" i="31"/>
  <c r="J109" i="31" s="1"/>
  <c r="AA109" i="31"/>
  <c r="C67" i="31"/>
  <c r="J111" i="31" s="1"/>
  <c r="G111" i="31"/>
  <c r="G67" i="31"/>
  <c r="AD111" i="31" s="1"/>
  <c r="Z18" i="31"/>
  <c r="AA113" i="31"/>
  <c r="AD19" i="31"/>
  <c r="F76" i="31"/>
  <c r="V108" i="31"/>
  <c r="B66" i="31"/>
  <c r="B110" i="31"/>
  <c r="H79" i="31"/>
  <c r="AF111" i="31"/>
  <c r="B68" i="31"/>
  <c r="B112" i="31"/>
  <c r="AB18" i="31"/>
  <c r="C61" i="31"/>
  <c r="J105" i="31" s="1"/>
  <c r="BJ61" i="31"/>
  <c r="BJ62" i="31"/>
  <c r="C63" i="31"/>
  <c r="J107" i="31" s="1"/>
  <c r="AA65" i="31"/>
  <c r="E66" i="31"/>
  <c r="T110" i="31" s="1"/>
  <c r="F69" i="31"/>
  <c r="Y113" i="31" s="1"/>
  <c r="H77" i="31"/>
  <c r="F80" i="31"/>
  <c r="B106" i="31"/>
  <c r="AF113" i="31"/>
  <c r="U11" i="30"/>
  <c r="T61" i="30"/>
  <c r="U61" i="30" s="1"/>
  <c r="V61" i="30" s="1"/>
  <c r="W61" i="30" s="1"/>
  <c r="Z62" i="30" s="1"/>
  <c r="W62" i="30" s="1"/>
  <c r="AA62" i="30"/>
  <c r="BC68" i="30"/>
  <c r="T63" i="30"/>
  <c r="AA63" i="30"/>
  <c r="AZ61" i="30"/>
  <c r="AA64" i="30"/>
  <c r="W105" i="30"/>
  <c r="BA61" i="30"/>
  <c r="AB105" i="30"/>
  <c r="BB61" i="30"/>
  <c r="AK54" i="30"/>
  <c r="AL54" i="30" s="1"/>
  <c r="AM54" i="30" s="1"/>
  <c r="AN54" i="30" s="1"/>
  <c r="AO54" i="30" s="1"/>
  <c r="AP54" i="30" s="1"/>
  <c r="AQ54" i="30" s="1"/>
  <c r="AR54" i="30" s="1"/>
  <c r="AS54" i="30" s="1"/>
  <c r="AT54" i="30" s="1"/>
  <c r="AU54" i="30" s="1"/>
  <c r="AV54" i="30" s="1"/>
  <c r="AW54" i="30" s="1"/>
  <c r="AX54" i="30" s="1"/>
  <c r="AK52" i="30"/>
  <c r="AL52" i="30" s="1"/>
  <c r="AM52" i="30" s="1"/>
  <c r="AN52" i="30" s="1"/>
  <c r="AO52" i="30" s="1"/>
  <c r="AP52" i="30" s="1"/>
  <c r="AQ52" i="30" s="1"/>
  <c r="AR52" i="30" s="1"/>
  <c r="AS52" i="30" s="1"/>
  <c r="AT52" i="30" s="1"/>
  <c r="AU52" i="30" s="1"/>
  <c r="AV52" i="30" s="1"/>
  <c r="AW52" i="30" s="1"/>
  <c r="AX52" i="30" s="1"/>
  <c r="E108" i="30"/>
  <c r="D64" i="30"/>
  <c r="O108" i="30" s="1"/>
  <c r="R14" i="30"/>
  <c r="F69" i="30"/>
  <c r="Y113" i="30" s="1"/>
  <c r="I3" i="30"/>
  <c r="G66" i="30"/>
  <c r="AD110" i="30" s="1"/>
  <c r="AB61" i="30"/>
  <c r="AE62" i="30" s="1"/>
  <c r="AB62" i="30" s="1"/>
  <c r="AE63" i="30" s="1"/>
  <c r="AB63" i="30" s="1"/>
  <c r="AE64" i="30" s="1"/>
  <c r="AB64" i="30" s="1"/>
  <c r="L4" i="30"/>
  <c r="M4" i="30" s="1"/>
  <c r="N4" i="30" s="1"/>
  <c r="O4" i="30" s="1"/>
  <c r="P4" i="30" s="1"/>
  <c r="Q4" i="30" s="1"/>
  <c r="R4" i="30" s="1"/>
  <c r="F64" i="30"/>
  <c r="Y108" i="30" s="1"/>
  <c r="AF109" i="30"/>
  <c r="V110" i="30"/>
  <c r="I105" i="30"/>
  <c r="J74" i="30"/>
  <c r="G108" i="30"/>
  <c r="C66" i="30"/>
  <c r="J110" i="30" s="1"/>
  <c r="G110" i="30"/>
  <c r="AA112" i="30"/>
  <c r="G68" i="30"/>
  <c r="AD112" i="30" s="1"/>
  <c r="E6" i="30"/>
  <c r="F6" i="30" s="1"/>
  <c r="B105" i="30"/>
  <c r="B73" i="30"/>
  <c r="F73" i="30"/>
  <c r="F61" i="30"/>
  <c r="Y105" i="30" s="1"/>
  <c r="W11" i="30"/>
  <c r="N105" i="30" s="1"/>
  <c r="R107" i="30"/>
  <c r="AO63" i="30"/>
  <c r="E63" i="30"/>
  <c r="T107" i="30" s="1"/>
  <c r="E65" i="30"/>
  <c r="T109" i="30" s="1"/>
  <c r="R109" i="30"/>
  <c r="AA66" i="30"/>
  <c r="H110" i="30"/>
  <c r="R113" i="30"/>
  <c r="E69" i="30"/>
  <c r="T113" i="30" s="1"/>
  <c r="BJ62" i="30"/>
  <c r="C64" i="30"/>
  <c r="J108" i="30" s="1"/>
  <c r="BJ66" i="30"/>
  <c r="AV67" i="30"/>
  <c r="C68" i="30"/>
  <c r="J112" i="30" s="1"/>
  <c r="AH68" i="30"/>
  <c r="C73" i="30"/>
  <c r="V106" i="30"/>
  <c r="F62" i="30"/>
  <c r="Y106" i="30" s="1"/>
  <c r="Z61" i="30"/>
  <c r="Y61" i="30"/>
  <c r="X61" i="30"/>
  <c r="AG111" i="30"/>
  <c r="R105" i="30"/>
  <c r="AO61" i="30"/>
  <c r="E61" i="30"/>
  <c r="T105" i="30" s="1"/>
  <c r="G106" i="30"/>
  <c r="G62" i="30"/>
  <c r="AD106" i="30" s="1"/>
  <c r="G64" i="30"/>
  <c r="AD108" i="30" s="1"/>
  <c r="AA108" i="30"/>
  <c r="AA110" i="30"/>
  <c r="B62" i="30"/>
  <c r="F66" i="30"/>
  <c r="Y110" i="30" s="1"/>
  <c r="B68" i="30"/>
  <c r="M105" i="30"/>
  <c r="C106" i="30"/>
  <c r="Y11" i="30"/>
  <c r="B107" i="30"/>
  <c r="F63" i="30"/>
  <c r="Y107" i="30" s="1"/>
  <c r="AF108" i="30"/>
  <c r="B65" i="30"/>
  <c r="V109" i="30"/>
  <c r="AF110" i="30"/>
  <c r="B111" i="30"/>
  <c r="V111" i="30"/>
  <c r="F67" i="30"/>
  <c r="Y111" i="30" s="1"/>
  <c r="AF112" i="30"/>
  <c r="B113" i="30"/>
  <c r="B69" i="30"/>
  <c r="AD53" i="30"/>
  <c r="AE53" i="30" s="1"/>
  <c r="AF53" i="30" s="1"/>
  <c r="AG53" i="30" s="1"/>
  <c r="AH53" i="30" s="1"/>
  <c r="AI53" i="30" s="1"/>
  <c r="AJ53" i="30" s="1"/>
  <c r="Y60" i="30"/>
  <c r="AG61" i="30"/>
  <c r="AF61" i="30"/>
  <c r="AE61" i="30"/>
  <c r="F65" i="30"/>
  <c r="Y109" i="30" s="1"/>
  <c r="B67" i="30"/>
  <c r="V105" i="30"/>
  <c r="AB110" i="30"/>
  <c r="R111" i="30"/>
  <c r="H112" i="30"/>
  <c r="AG112" i="30"/>
  <c r="W113" i="30"/>
  <c r="AN61" i="30"/>
  <c r="AM61" i="30"/>
  <c r="X60" i="30"/>
  <c r="U60" i="30"/>
  <c r="AH63" i="30"/>
  <c r="M107" i="30"/>
  <c r="W108" i="30"/>
  <c r="AV64" i="30"/>
  <c r="T68" i="30"/>
  <c r="C112" i="30"/>
  <c r="AG113" i="30"/>
  <c r="BJ69" i="30"/>
  <c r="G61" i="30"/>
  <c r="AD105" i="30" s="1"/>
  <c r="M106" i="30"/>
  <c r="AH62" i="30"/>
  <c r="AV63" i="30"/>
  <c r="W107" i="30"/>
  <c r="AH64" i="30"/>
  <c r="M108" i="30"/>
  <c r="AG108" i="30"/>
  <c r="BJ64" i="30"/>
  <c r="T65" i="30"/>
  <c r="C109" i="30"/>
  <c r="W109" i="30"/>
  <c r="AV65" i="30"/>
  <c r="M110" i="30"/>
  <c r="AH66" i="30"/>
  <c r="T67" i="30"/>
  <c r="C111" i="30"/>
  <c r="T64" i="30"/>
  <c r="BJ65" i="30"/>
  <c r="AV66" i="30"/>
  <c r="AH67" i="30"/>
  <c r="B108" i="30"/>
  <c r="AF111" i="30"/>
  <c r="F68" i="30"/>
  <c r="Y112" i="30" s="1"/>
  <c r="AF113" i="30"/>
  <c r="W106" i="30"/>
  <c r="AV62" i="30"/>
  <c r="M109" i="30"/>
  <c r="AH65" i="30"/>
  <c r="C110" i="30"/>
  <c r="T66" i="30"/>
  <c r="M113" i="30"/>
  <c r="AC11" i="30"/>
  <c r="AC105" i="30" s="1"/>
  <c r="AA107" i="30"/>
  <c r="G63" i="30"/>
  <c r="AD107" i="30" s="1"/>
  <c r="G109" i="30"/>
  <c r="C65" i="30"/>
  <c r="J109" i="30" s="1"/>
  <c r="G111" i="30"/>
  <c r="AA111" i="30"/>
  <c r="G67" i="30"/>
  <c r="AD111" i="30" s="1"/>
  <c r="G113" i="30"/>
  <c r="C69" i="30"/>
  <c r="J113" i="30" s="1"/>
  <c r="B61" i="30"/>
  <c r="BI61" i="30"/>
  <c r="B63" i="30"/>
  <c r="BC64" i="30"/>
  <c r="AO65" i="30"/>
  <c r="BC69" i="30"/>
  <c r="AA105" i="30"/>
  <c r="G107" i="30"/>
  <c r="AF107" i="30"/>
  <c r="V108" i="30"/>
  <c r="C113" i="30"/>
  <c r="B110" i="30"/>
  <c r="B66" i="30"/>
  <c r="AI61" i="30"/>
  <c r="AJ61" i="30" s="1"/>
  <c r="AK61" i="30" s="1"/>
  <c r="V112" i="30"/>
  <c r="W112" i="30"/>
  <c r="AF105" i="30"/>
  <c r="AE11" i="30"/>
  <c r="AH105" i="30" s="1"/>
  <c r="AO62" i="30"/>
  <c r="E62" i="30"/>
  <c r="T106" i="30" s="1"/>
  <c r="AB107" i="30"/>
  <c r="BC63" i="30"/>
  <c r="R108" i="30"/>
  <c r="AO64" i="30"/>
  <c r="E64" i="30"/>
  <c r="T108" i="30" s="1"/>
  <c r="S14" i="30"/>
  <c r="D108" i="30" s="1"/>
  <c r="AA65" i="30"/>
  <c r="H109" i="30"/>
  <c r="AB109" i="30"/>
  <c r="BC65" i="30"/>
  <c r="R110" i="30"/>
  <c r="AO66" i="30"/>
  <c r="H111" i="30"/>
  <c r="AA67" i="30"/>
  <c r="R112" i="30"/>
  <c r="E68" i="30"/>
  <c r="T112" i="30" s="1"/>
  <c r="H113" i="30"/>
  <c r="AA69" i="30"/>
  <c r="C61" i="30"/>
  <c r="J105" i="30" s="1"/>
  <c r="BJ61" i="30"/>
  <c r="BJ63" i="30"/>
  <c r="E67" i="30"/>
  <c r="T111" i="30" s="1"/>
  <c r="R106" i="30"/>
  <c r="E113" i="29"/>
  <c r="R19" i="29"/>
  <c r="H108" i="29"/>
  <c r="AO62" i="29"/>
  <c r="AV63" i="29"/>
  <c r="AA65" i="29"/>
  <c r="H111" i="29"/>
  <c r="AK52" i="29"/>
  <c r="AL52" i="29" s="1"/>
  <c r="AM52" i="29" s="1"/>
  <c r="AN52" i="29" s="1"/>
  <c r="AO52" i="29" s="1"/>
  <c r="AP52" i="29" s="1"/>
  <c r="AQ52" i="29" s="1"/>
  <c r="AR52" i="29" s="1"/>
  <c r="AS52" i="29" s="1"/>
  <c r="AT52" i="29" s="1"/>
  <c r="AU52" i="29" s="1"/>
  <c r="AV52" i="29" s="1"/>
  <c r="AW52" i="29" s="1"/>
  <c r="AX52" i="29" s="1"/>
  <c r="AY52" i="29" s="1"/>
  <c r="AZ52" i="29" s="1"/>
  <c r="BA52" i="29" s="1"/>
  <c r="BB52" i="29" s="1"/>
  <c r="BC52" i="29" s="1"/>
  <c r="BD52" i="29" s="1"/>
  <c r="BE52" i="29" s="1"/>
  <c r="BF52" i="29" s="1"/>
  <c r="BG52" i="29" s="1"/>
  <c r="BH52" i="29" s="1"/>
  <c r="BI52" i="29" s="1"/>
  <c r="BJ52" i="29" s="1"/>
  <c r="BK52" i="29" s="1"/>
  <c r="BL52" i="29" s="1"/>
  <c r="BM52" i="29" s="1"/>
  <c r="BN52" i="29" s="1"/>
  <c r="BO52" i="29" s="1"/>
  <c r="BP52" i="29" s="1"/>
  <c r="BQ52" i="29" s="1"/>
  <c r="BR52" i="29" s="1"/>
  <c r="BS52" i="29" s="1"/>
  <c r="AV64" i="29"/>
  <c r="W108" i="29"/>
  <c r="E6" i="29"/>
  <c r="F6" i="29" s="1"/>
  <c r="C106" i="29"/>
  <c r="T62" i="29"/>
  <c r="W106" i="29"/>
  <c r="AV62" i="29"/>
  <c r="M107" i="29"/>
  <c r="AH63" i="29"/>
  <c r="AG107" i="29"/>
  <c r="BJ63" i="29"/>
  <c r="G108" i="29"/>
  <c r="C64" i="29"/>
  <c r="J108" i="29" s="1"/>
  <c r="AA108" i="29"/>
  <c r="G64" i="29"/>
  <c r="AD108" i="29" s="1"/>
  <c r="H110" i="29"/>
  <c r="AA66" i="29"/>
  <c r="AO67" i="29"/>
  <c r="E67" i="29"/>
  <c r="T111" i="29" s="1"/>
  <c r="R111" i="29"/>
  <c r="BC66" i="29"/>
  <c r="C62" i="29"/>
  <c r="J106" i="29" s="1"/>
  <c r="G106" i="29"/>
  <c r="AA106" i="29"/>
  <c r="G62" i="29"/>
  <c r="AD106" i="29" s="1"/>
  <c r="AB108" i="29"/>
  <c r="BC64" i="29"/>
  <c r="R109" i="29"/>
  <c r="AO65" i="29"/>
  <c r="E65" i="29"/>
  <c r="T109" i="29" s="1"/>
  <c r="C108" i="29"/>
  <c r="T64" i="29"/>
  <c r="G66" i="29"/>
  <c r="AD110" i="29" s="1"/>
  <c r="AA110" i="29"/>
  <c r="BC68" i="29"/>
  <c r="AB112" i="29"/>
  <c r="AO69" i="29"/>
  <c r="E69" i="29"/>
  <c r="T113" i="29" s="1"/>
  <c r="R113" i="29"/>
  <c r="H106" i="29"/>
  <c r="AA62" i="29"/>
  <c r="AB106" i="29"/>
  <c r="BC62" i="29"/>
  <c r="AO63" i="29"/>
  <c r="E63" i="29"/>
  <c r="T107" i="29" s="1"/>
  <c r="R107" i="29"/>
  <c r="F62" i="29"/>
  <c r="Y106" i="29" s="1"/>
  <c r="AG111" i="29"/>
  <c r="F4" i="29"/>
  <c r="G4" i="29" s="1"/>
  <c r="H4" i="29" s="1"/>
  <c r="I4" i="29" s="1"/>
  <c r="J4" i="29" s="1"/>
  <c r="K4" i="29" s="1"/>
  <c r="L4" i="29" s="1"/>
  <c r="M4" i="29" s="1"/>
  <c r="N4" i="29" s="1"/>
  <c r="O4" i="29" s="1"/>
  <c r="P4" i="29" s="1"/>
  <c r="Q4" i="29" s="1"/>
  <c r="R4" i="29" s="1"/>
  <c r="E64" i="29"/>
  <c r="T108" i="29" s="1"/>
  <c r="M109" i="29"/>
  <c r="G110" i="29"/>
  <c r="C66" i="29"/>
  <c r="J110" i="29" s="1"/>
  <c r="H112" i="29"/>
  <c r="AA68" i="29"/>
  <c r="S19" i="29"/>
  <c r="D113" i="29" s="1"/>
  <c r="R105" i="29"/>
  <c r="T105" i="29"/>
  <c r="Y11" i="29"/>
  <c r="I105" i="29"/>
  <c r="J74" i="29"/>
  <c r="D66" i="29"/>
  <c r="O110" i="29" s="1"/>
  <c r="E110" i="29"/>
  <c r="R16" i="29"/>
  <c r="S16" i="29" s="1"/>
  <c r="C112" i="29"/>
  <c r="T68" i="29"/>
  <c r="AV68" i="29"/>
  <c r="W112" i="29"/>
  <c r="AH69" i="29"/>
  <c r="M113" i="29"/>
  <c r="BJ69" i="29"/>
  <c r="AG113" i="29"/>
  <c r="AD53" i="29"/>
  <c r="AE53" i="29" s="1"/>
  <c r="AF53" i="29" s="1"/>
  <c r="AG53" i="29" s="1"/>
  <c r="AH53" i="29" s="1"/>
  <c r="AI53" i="29" s="1"/>
  <c r="AJ53" i="29" s="1"/>
  <c r="AK53" i="29" s="1"/>
  <c r="AL53" i="29" s="1"/>
  <c r="AM53" i="29" s="1"/>
  <c r="AN53" i="29" s="1"/>
  <c r="AO53" i="29" s="1"/>
  <c r="AP53" i="29" s="1"/>
  <c r="AQ53" i="29" s="1"/>
  <c r="AR53" i="29" s="1"/>
  <c r="AS53" i="29" s="1"/>
  <c r="AT53" i="29" s="1"/>
  <c r="AU53" i="29" s="1"/>
  <c r="AV53" i="29" s="1"/>
  <c r="AW53" i="29" s="1"/>
  <c r="AX53" i="29" s="1"/>
  <c r="AY53" i="29" s="1"/>
  <c r="AZ53" i="29" s="1"/>
  <c r="BA53" i="29" s="1"/>
  <c r="BB53" i="29" s="1"/>
  <c r="BC53" i="29" s="1"/>
  <c r="BD53" i="29" s="1"/>
  <c r="BE53" i="29" s="1"/>
  <c r="BF53" i="29" s="1"/>
  <c r="BG53" i="29" s="1"/>
  <c r="BH53" i="29" s="1"/>
  <c r="BI53" i="29" s="1"/>
  <c r="BJ53" i="29" s="1"/>
  <c r="BK53" i="29" s="1"/>
  <c r="BL53" i="29" s="1"/>
  <c r="BM53" i="29" s="1"/>
  <c r="BN53" i="29" s="1"/>
  <c r="BO53" i="29" s="1"/>
  <c r="BP53" i="29" s="1"/>
  <c r="BQ53" i="29" s="1"/>
  <c r="BR53" i="29" s="1"/>
  <c r="BS53" i="29" s="1"/>
  <c r="C110" i="29"/>
  <c r="AG109" i="29"/>
  <c r="BJ65" i="29"/>
  <c r="B105" i="29"/>
  <c r="B73" i="29"/>
  <c r="V105" i="29"/>
  <c r="Y105" i="29"/>
  <c r="F64" i="29"/>
  <c r="Y108" i="29" s="1"/>
  <c r="W110" i="29"/>
  <c r="AV66" i="29"/>
  <c r="M111" i="29"/>
  <c r="AH67" i="29"/>
  <c r="C68" i="29"/>
  <c r="J112" i="29" s="1"/>
  <c r="AA112" i="29"/>
  <c r="G68" i="29"/>
  <c r="AD112" i="29" s="1"/>
  <c r="C105" i="29"/>
  <c r="AF106" i="29"/>
  <c r="H62" i="29"/>
  <c r="AI106" i="29" s="1"/>
  <c r="B107" i="29"/>
  <c r="B63" i="29"/>
  <c r="V107" i="29"/>
  <c r="AF108" i="29"/>
  <c r="H64" i="29"/>
  <c r="AI108" i="29" s="1"/>
  <c r="B109" i="29"/>
  <c r="F65" i="29"/>
  <c r="Y109" i="29" s="1"/>
  <c r="V109" i="29"/>
  <c r="AF110" i="29"/>
  <c r="H66" i="29"/>
  <c r="AI110" i="29" s="1"/>
  <c r="B111" i="29"/>
  <c r="B67" i="29"/>
  <c r="F67" i="29"/>
  <c r="Y111" i="29" s="1"/>
  <c r="AF112" i="29"/>
  <c r="B81" i="29"/>
  <c r="V113" i="29"/>
  <c r="F69" i="29"/>
  <c r="Y113" i="29" s="1"/>
  <c r="BC63" i="29"/>
  <c r="B65" i="29"/>
  <c r="C69" i="29"/>
  <c r="J113" i="29" s="1"/>
  <c r="G105" i="29"/>
  <c r="J105" i="29"/>
  <c r="C73" i="29"/>
  <c r="AA105" i="29"/>
  <c r="AD105" i="29"/>
  <c r="AA11" i="29"/>
  <c r="X105" i="29" s="1"/>
  <c r="M106" i="29"/>
  <c r="AH62" i="29"/>
  <c r="BJ62" i="29"/>
  <c r="AG106" i="29"/>
  <c r="C107" i="29"/>
  <c r="T63" i="29"/>
  <c r="M108" i="29"/>
  <c r="AH64" i="29"/>
  <c r="C109" i="29"/>
  <c r="T65" i="29"/>
  <c r="BJ66" i="29"/>
  <c r="AG110" i="29"/>
  <c r="AV67" i="29"/>
  <c r="W111" i="29"/>
  <c r="AH68" i="29"/>
  <c r="M112" i="29"/>
  <c r="AG112" i="29"/>
  <c r="BJ68" i="29"/>
  <c r="T69" i="29"/>
  <c r="C113" i="29"/>
  <c r="W113" i="29"/>
  <c r="AV69" i="29"/>
  <c r="AO64" i="29"/>
  <c r="H67" i="29"/>
  <c r="AI111" i="29" s="1"/>
  <c r="D69" i="29"/>
  <c r="O113" i="29" s="1"/>
  <c r="W109" i="29"/>
  <c r="H105" i="29"/>
  <c r="AC11" i="29"/>
  <c r="AC105" i="29" s="1"/>
  <c r="G107" i="29"/>
  <c r="C63" i="29"/>
  <c r="J107" i="29" s="1"/>
  <c r="AA107" i="29"/>
  <c r="G63" i="29"/>
  <c r="AD107" i="29" s="1"/>
  <c r="G109" i="29"/>
  <c r="AA109" i="29"/>
  <c r="G65" i="29"/>
  <c r="AD109" i="29" s="1"/>
  <c r="C67" i="29"/>
  <c r="J111" i="29" s="1"/>
  <c r="AA111" i="29"/>
  <c r="G67" i="29"/>
  <c r="AD111" i="29" s="1"/>
  <c r="G69" i="29"/>
  <c r="AD113" i="29" s="1"/>
  <c r="T67" i="29"/>
  <c r="H68" i="29"/>
  <c r="AI112" i="29" s="1"/>
  <c r="AA69" i="29"/>
  <c r="V111" i="29"/>
  <c r="H73" i="29"/>
  <c r="AF105" i="29"/>
  <c r="AI105" i="29"/>
  <c r="H107" i="29"/>
  <c r="AA63" i="29"/>
  <c r="AO66" i="29"/>
  <c r="E66" i="29"/>
  <c r="T110" i="29" s="1"/>
  <c r="AB111" i="29"/>
  <c r="BC67" i="29"/>
  <c r="R112" i="29"/>
  <c r="AO68" i="29"/>
  <c r="E68" i="29"/>
  <c r="T112" i="29" s="1"/>
  <c r="AB113" i="29"/>
  <c r="BC69" i="29"/>
  <c r="AD54" i="29"/>
  <c r="AE54" i="29" s="1"/>
  <c r="AF54" i="29" s="1"/>
  <c r="AG54" i="29" s="1"/>
  <c r="AH54" i="29" s="1"/>
  <c r="AI54" i="29" s="1"/>
  <c r="AJ54" i="29" s="1"/>
  <c r="F63" i="29"/>
  <c r="Y107" i="29" s="1"/>
  <c r="AG108" i="29"/>
  <c r="AB109" i="29"/>
  <c r="M105" i="29"/>
  <c r="AG105" i="29"/>
  <c r="B106" i="29"/>
  <c r="B62" i="29"/>
  <c r="V106" i="29"/>
  <c r="AF107" i="29"/>
  <c r="H63" i="29"/>
  <c r="AI107" i="29" s="1"/>
  <c r="B64" i="29"/>
  <c r="B108" i="29"/>
  <c r="V108" i="29"/>
  <c r="AF109" i="29"/>
  <c r="H65" i="29"/>
  <c r="AI109" i="29" s="1"/>
  <c r="F66" i="29"/>
  <c r="Y110" i="29" s="1"/>
  <c r="V110" i="29"/>
  <c r="B112" i="29"/>
  <c r="B68" i="29"/>
  <c r="F68" i="29"/>
  <c r="Y112" i="29" s="1"/>
  <c r="AF113" i="29"/>
  <c r="H69" i="29"/>
  <c r="AI113" i="29" s="1"/>
  <c r="B110" i="29"/>
  <c r="AA113" i="29"/>
  <c r="BM63" i="22"/>
  <c r="AU64" i="22"/>
  <c r="AR64" i="22" s="1"/>
  <c r="AU65" i="22"/>
  <c r="AR65" i="22" s="1"/>
  <c r="AK63" i="22"/>
  <c r="AN64" i="22" s="1"/>
  <c r="Z64" i="22"/>
  <c r="W64" i="22" s="1"/>
  <c r="BL64" i="22"/>
  <c r="AT65" i="22"/>
  <c r="AQ65" i="22" s="1"/>
  <c r="BP64" i="22"/>
  <c r="AG64" i="22"/>
  <c r="AD64" i="22" s="1"/>
  <c r="AG65" i="22" s="1"/>
  <c r="AD65" i="22" s="1"/>
  <c r="AG66" i="22" s="1"/>
  <c r="AD66" i="22" s="1"/>
  <c r="AG67" i="22" s="1"/>
  <c r="AD67" i="22" s="1"/>
  <c r="AG68" i="22" s="1"/>
  <c r="AD68" i="22" s="1"/>
  <c r="AG69" i="22" s="1"/>
  <c r="AD69" i="22" s="1"/>
  <c r="AU66" i="22"/>
  <c r="AR66" i="22" s="1"/>
  <c r="AS63" i="22"/>
  <c r="AP63" i="22" s="1"/>
  <c r="BA63" i="22"/>
  <c r="AX63" i="22" s="1"/>
  <c r="BA64" i="22" s="1"/>
  <c r="AX64" i="22" s="1"/>
  <c r="BA65" i="22" s="1"/>
  <c r="AX65" i="22" s="1"/>
  <c r="BA66" i="22" s="1"/>
  <c r="AX66" i="22" s="1"/>
  <c r="BH64" i="22"/>
  <c r="BE64" i="22" s="1"/>
  <c r="BH65" i="22" s="1"/>
  <c r="BE65" i="22" s="1"/>
  <c r="BH66" i="22" s="1"/>
  <c r="BE66" i="22" s="1"/>
  <c r="BH67" i="22" s="1"/>
  <c r="BE67" i="22" s="1"/>
  <c r="BO65" i="22"/>
  <c r="BB63" i="22"/>
  <c r="AY63" i="22" s="1"/>
  <c r="BB64" i="22" s="1"/>
  <c r="AY64" i="22" s="1"/>
  <c r="BB65" i="22" s="1"/>
  <c r="AY65" i="22" s="1"/>
  <c r="BB66" i="22" s="1"/>
  <c r="AY66" i="22" s="1"/>
  <c r="BB67" i="22" s="1"/>
  <c r="AY67" i="22" s="1"/>
  <c r="BB68" i="22" s="1"/>
  <c r="AY68" i="22" s="1"/>
  <c r="BB69" i="22" s="1"/>
  <c r="AY69" i="22" s="1"/>
  <c r="BI64" i="22"/>
  <c r="BF64" i="22" s="1"/>
  <c r="BI65" i="22" s="1"/>
  <c r="BF65" i="22" s="1"/>
  <c r="BI66" i="22" s="1"/>
  <c r="BF66" i="22" s="1"/>
  <c r="BI67" i="22" s="1"/>
  <c r="BF67" i="22" s="1"/>
  <c r="BI68" i="22" s="1"/>
  <c r="BF68" i="22" s="1"/>
  <c r="BI69" i="22" s="1"/>
  <c r="BF69" i="22" s="1"/>
  <c r="AE63" i="22"/>
  <c r="AB63" i="22" s="1"/>
  <c r="AE64" i="22" s="1"/>
  <c r="AB64" i="22" s="1"/>
  <c r="AL64" i="22"/>
  <c r="AZ66" i="22"/>
  <c r="AW66" i="22" s="1"/>
  <c r="AZ67" i="22" s="1"/>
  <c r="AW67" i="22" s="1"/>
  <c r="AZ68" i="22" s="1"/>
  <c r="AW68" i="22" s="1"/>
  <c r="AZ69" i="22" s="1"/>
  <c r="AW69" i="22" s="1"/>
  <c r="BG67" i="22"/>
  <c r="BD67" i="22" s="1"/>
  <c r="BG68" i="22" s="1"/>
  <c r="BD68" i="22" s="1"/>
  <c r="BG69" i="22" s="1"/>
  <c r="BD69" i="22" s="1"/>
  <c r="Y63" i="22"/>
  <c r="V63" i="22" s="1"/>
  <c r="AJ63" i="22" s="1"/>
  <c r="AM64" i="22" s="1"/>
  <c r="X64" i="22"/>
  <c r="U64" i="22" s="1"/>
  <c r="AI64" i="22" s="1"/>
  <c r="AL65" i="22" s="1"/>
  <c r="AF64" i="22"/>
  <c r="AC64" i="22" s="1"/>
  <c r="AF65" i="22" s="1"/>
  <c r="AC65" i="22" s="1"/>
  <c r="AF66" i="22" s="1"/>
  <c r="AC66" i="22" s="1"/>
  <c r="AF67" i="22" s="1"/>
  <c r="AC67" i="22" s="1"/>
  <c r="AF68" i="22" s="1"/>
  <c r="AC68" i="22" s="1"/>
  <c r="AF69" i="22" s="1"/>
  <c r="AC69" i="22" s="1"/>
  <c r="AE65" i="22"/>
  <c r="AB65" i="22" s="1"/>
  <c r="AE66" i="22" s="1"/>
  <c r="AB66" i="22" s="1"/>
  <c r="AE67" i="22" s="1"/>
  <c r="AB67" i="22" s="1"/>
  <c r="AE68" i="22" s="1"/>
  <c r="AB68" i="22" s="1"/>
  <c r="AE69" i="22" s="1"/>
  <c r="AB69" i="22" s="1"/>
  <c r="AT66" i="22"/>
  <c r="AQ66" i="22" s="1"/>
  <c r="BA67" i="22"/>
  <c r="AX67" i="22" s="1"/>
  <c r="BA68" i="22" s="1"/>
  <c r="AX68" i="22" s="1"/>
  <c r="BA69" i="22" s="1"/>
  <c r="AX69" i="22" s="1"/>
  <c r="BH68" i="22"/>
  <c r="BE68" i="22" s="1"/>
  <c r="BH69" i="22" s="1"/>
  <c r="BE69" i="22" s="1"/>
  <c r="AN63" i="21"/>
  <c r="Z63" i="21"/>
  <c r="W63" i="21" s="1"/>
  <c r="AG64" i="21"/>
  <c r="AD64" i="21" s="1"/>
  <c r="AG65" i="21" s="1"/>
  <c r="AD65" i="21" s="1"/>
  <c r="AG66" i="21" s="1"/>
  <c r="AD66" i="21" s="1"/>
  <c r="AG67" i="21" s="1"/>
  <c r="AD67" i="21" s="1"/>
  <c r="AG68" i="21" s="1"/>
  <c r="AD68" i="21" s="1"/>
  <c r="AG69" i="21" s="1"/>
  <c r="AD69" i="21" s="1"/>
  <c r="AE63" i="21"/>
  <c r="AB63" i="21" s="1"/>
  <c r="AE64" i="21" s="1"/>
  <c r="AB64" i="21" s="1"/>
  <c r="AE65" i="21" s="1"/>
  <c r="AB65" i="21" s="1"/>
  <c r="AE66" i="21" s="1"/>
  <c r="AB66" i="21" s="1"/>
  <c r="AE67" i="21" s="1"/>
  <c r="AB67" i="21" s="1"/>
  <c r="AE68" i="21" s="1"/>
  <c r="AB68" i="21" s="1"/>
  <c r="AE69" i="21" s="1"/>
  <c r="AB69" i="21" s="1"/>
  <c r="X63" i="21"/>
  <c r="U63" i="21" s="1"/>
  <c r="AF63" i="21"/>
  <c r="AC63" i="21" s="1"/>
  <c r="Y63" i="21"/>
  <c r="V63" i="21" s="1"/>
  <c r="AF64" i="21"/>
  <c r="AC64" i="21" s="1"/>
  <c r="AF65" i="21" s="1"/>
  <c r="AC65" i="21" s="1"/>
  <c r="AF66" i="21" s="1"/>
  <c r="AC66" i="21" s="1"/>
  <c r="AF67" i="21" s="1"/>
  <c r="AC67" i="21" s="1"/>
  <c r="AF68" i="21" s="1"/>
  <c r="AC68" i="21" s="1"/>
  <c r="AF69" i="21" s="1"/>
  <c r="AC69" i="21" s="1"/>
  <c r="AN67" i="28"/>
  <c r="Z67" i="28"/>
  <c r="W67" i="28" s="1"/>
  <c r="AU67" i="28"/>
  <c r="AR67" i="28" s="1"/>
  <c r="BP67" i="28"/>
  <c r="AL67" i="28"/>
  <c r="X67" i="28"/>
  <c r="U67" i="28" s="1"/>
  <c r="AM67" i="28"/>
  <c r="Y67" i="28"/>
  <c r="V67" i="28" s="1"/>
  <c r="BB67" i="28"/>
  <c r="AY67" i="28" s="1"/>
  <c r="BB68" i="28" s="1"/>
  <c r="AY68" i="28" s="1"/>
  <c r="BB69" i="28" s="1"/>
  <c r="AY69" i="28" s="1"/>
  <c r="BI68" i="28"/>
  <c r="BF68" i="28" s="1"/>
  <c r="BI69" i="28" s="1"/>
  <c r="BF69" i="28" s="1"/>
  <c r="AZ67" i="28"/>
  <c r="AW67" i="28" s="1"/>
  <c r="AZ68" i="28" s="1"/>
  <c r="AW68" i="28" s="1"/>
  <c r="AZ69" i="28" s="1"/>
  <c r="AW69" i="28" s="1"/>
  <c r="BG67" i="28"/>
  <c r="BD67" i="28" s="1"/>
  <c r="BG68" i="28" s="1"/>
  <c r="BD68" i="28" s="1"/>
  <c r="BG69" i="28" s="1"/>
  <c r="BD69" i="28" s="1"/>
  <c r="BN67" i="28"/>
  <c r="BH67" i="28"/>
  <c r="BE67" i="28" s="1"/>
  <c r="BH68" i="28" s="1"/>
  <c r="BE68" i="28" s="1"/>
  <c r="BH69" i="28" s="1"/>
  <c r="BE69" i="28" s="1"/>
  <c r="BO67" i="28"/>
  <c r="AS67" i="28"/>
  <c r="AP67" i="28" s="1"/>
  <c r="AS68" i="28" s="1"/>
  <c r="AP68" i="28" s="1"/>
  <c r="BA67" i="28"/>
  <c r="AX67" i="28" s="1"/>
  <c r="BA68" i="28" s="1"/>
  <c r="AX68" i="28" s="1"/>
  <c r="BA69" i="28" s="1"/>
  <c r="AX69" i="28" s="1"/>
  <c r="BH67" i="20"/>
  <c r="BE67" i="20" s="1"/>
  <c r="Y67" i="20"/>
  <c r="V67" i="20" s="1"/>
  <c r="AF68" i="20"/>
  <c r="AC68" i="20" s="1"/>
  <c r="AF69" i="20" s="1"/>
  <c r="AC69" i="20" s="1"/>
  <c r="X67" i="20"/>
  <c r="U67" i="20" s="1"/>
  <c r="AU67" i="20"/>
  <c r="AR67" i="20" s="1"/>
  <c r="BM66" i="20"/>
  <c r="BP67" i="20" s="1"/>
  <c r="BH69" i="20"/>
  <c r="BE69" i="20" s="1"/>
  <c r="BB67" i="20"/>
  <c r="AY67" i="20" s="1"/>
  <c r="BB68" i="20" s="1"/>
  <c r="AY68" i="20" s="1"/>
  <c r="BB69" i="20" s="1"/>
  <c r="AY69" i="20" s="1"/>
  <c r="BG66" i="20"/>
  <c r="BD66" i="20" s="1"/>
  <c r="BG67" i="20" s="1"/>
  <c r="BD67" i="20" s="1"/>
  <c r="BG68" i="20" s="1"/>
  <c r="BD68" i="20" s="1"/>
  <c r="BG69" i="20" s="1"/>
  <c r="BD69" i="20" s="1"/>
  <c r="BO66" i="20"/>
  <c r="Z67" i="20"/>
  <c r="W67" i="20" s="1"/>
  <c r="AG68" i="20"/>
  <c r="AD68" i="20" s="1"/>
  <c r="AG69" i="20" s="1"/>
  <c r="AD69" i="20" s="1"/>
  <c r="AZ66" i="20"/>
  <c r="AW66" i="20" s="1"/>
  <c r="AS66" i="20"/>
  <c r="AP66" i="20" s="1"/>
  <c r="BK66" i="20" s="1"/>
  <c r="BN67" i="20" s="1"/>
  <c r="BA66" i="20"/>
  <c r="AX66" i="20" s="1"/>
  <c r="BA67" i="20" s="1"/>
  <c r="AX67" i="20" s="1"/>
  <c r="BA68" i="20" s="1"/>
  <c r="AX68" i="20" s="1"/>
  <c r="BA69" i="20" s="1"/>
  <c r="AX69" i="20" s="1"/>
  <c r="AL66" i="20"/>
  <c r="AI66" i="20" s="1"/>
  <c r="AL67" i="20" s="1"/>
  <c r="AT66" i="20"/>
  <c r="AQ66" i="20" s="1"/>
  <c r="BL66" i="20" s="1"/>
  <c r="BO67" i="20" s="1"/>
  <c r="AS67" i="20"/>
  <c r="AP67" i="20" s="1"/>
  <c r="BK67" i="20" s="1"/>
  <c r="BN68" i="20" s="1"/>
  <c r="BI67" i="20"/>
  <c r="BF67" i="20" s="1"/>
  <c r="BI68" i="20" s="1"/>
  <c r="BF68" i="20" s="1"/>
  <c r="BI69" i="20" s="1"/>
  <c r="BF69" i="20" s="1"/>
  <c r="BH68" i="20"/>
  <c r="BE68" i="20" s="1"/>
  <c r="AZ67" i="20"/>
  <c r="AW67" i="20" s="1"/>
  <c r="AZ68" i="20" s="1"/>
  <c r="AW68" i="20" s="1"/>
  <c r="AZ69" i="20" s="1"/>
  <c r="AW69" i="20" s="1"/>
  <c r="BH66" i="23"/>
  <c r="BE66" i="23" s="1"/>
  <c r="BH67" i="23" s="1"/>
  <c r="BE67" i="23" s="1"/>
  <c r="BH68" i="23" s="1"/>
  <c r="BE68" i="23" s="1"/>
  <c r="BH69" i="23" s="1"/>
  <c r="BE69" i="23" s="1"/>
  <c r="AG66" i="23"/>
  <c r="AD66" i="23" s="1"/>
  <c r="AG67" i="23" s="1"/>
  <c r="AD67" i="23" s="1"/>
  <c r="AG68" i="23" s="1"/>
  <c r="AD68" i="23" s="1"/>
  <c r="AG69" i="23" s="1"/>
  <c r="AD69" i="23" s="1"/>
  <c r="BI66" i="23"/>
  <c r="BF66" i="23" s="1"/>
  <c r="BI67" i="23" s="1"/>
  <c r="BF67" i="23" s="1"/>
  <c r="BI68" i="23" s="1"/>
  <c r="BF68" i="23" s="1"/>
  <c r="BI69" i="23" s="1"/>
  <c r="BF69" i="23" s="1"/>
  <c r="BG66" i="23"/>
  <c r="BD66" i="23" s="1"/>
  <c r="BG67" i="23" s="1"/>
  <c r="BD67" i="23" s="1"/>
  <c r="BG68" i="23" s="1"/>
  <c r="BD68" i="23" s="1"/>
  <c r="BG69" i="23" s="1"/>
  <c r="BD69" i="23" s="1"/>
  <c r="AF66" i="23"/>
  <c r="AC66" i="23" s="1"/>
  <c r="AF67" i="23" s="1"/>
  <c r="AC67" i="23" s="1"/>
  <c r="AF68" i="23" s="1"/>
  <c r="AC68" i="23" s="1"/>
  <c r="AF69" i="23" s="1"/>
  <c r="AC69" i="23" s="1"/>
  <c r="AE66" i="23"/>
  <c r="AB66" i="23" s="1"/>
  <c r="AE67" i="23" s="1"/>
  <c r="AB67" i="23" s="1"/>
  <c r="AE68" i="23" s="1"/>
  <c r="AB68" i="23" s="1"/>
  <c r="AE69" i="23" s="1"/>
  <c r="AB69" i="23" s="1"/>
  <c r="BH62" i="27"/>
  <c r="BE62" i="27" s="1"/>
  <c r="BH63" i="27" s="1"/>
  <c r="BE63" i="27" s="1"/>
  <c r="BH64" i="27" s="1"/>
  <c r="BE64" i="27" s="1"/>
  <c r="BH65" i="27" s="1"/>
  <c r="BE65" i="27" s="1"/>
  <c r="BH66" i="27" s="1"/>
  <c r="BE66" i="27" s="1"/>
  <c r="BH67" i="27" s="1"/>
  <c r="BE67" i="27" s="1"/>
  <c r="BH68" i="27" s="1"/>
  <c r="BE68" i="27" s="1"/>
  <c r="BH69" i="27" s="1"/>
  <c r="BE69" i="27" s="1"/>
  <c r="AU62" i="27"/>
  <c r="AR62" i="27" s="1"/>
  <c r="AT62" i="27"/>
  <c r="AQ62" i="27" s="1"/>
  <c r="AL62" i="27"/>
  <c r="Z62" i="27"/>
  <c r="W62" i="27" s="1"/>
  <c r="AG62" i="27"/>
  <c r="AD62" i="27" s="1"/>
  <c r="AG63" i="27" s="1"/>
  <c r="AD63" i="27" s="1"/>
  <c r="AG64" i="27" s="1"/>
  <c r="AD64" i="27" s="1"/>
  <c r="AG65" i="27" s="1"/>
  <c r="AD65" i="27" s="1"/>
  <c r="AG66" i="27" s="1"/>
  <c r="AD66" i="27" s="1"/>
  <c r="AG67" i="27" s="1"/>
  <c r="AD67" i="27" s="1"/>
  <c r="AG68" i="27" s="1"/>
  <c r="AD68" i="27" s="1"/>
  <c r="AG69" i="27" s="1"/>
  <c r="AD69" i="27" s="1"/>
  <c r="AE62" i="27"/>
  <c r="AB62" i="27" s="1"/>
  <c r="AE63" i="27" s="1"/>
  <c r="AB63" i="27" s="1"/>
  <c r="AE64" i="27" s="1"/>
  <c r="AB64" i="27" s="1"/>
  <c r="AE65" i="27" s="1"/>
  <c r="AB65" i="27" s="1"/>
  <c r="AE66" i="27" s="1"/>
  <c r="AB66" i="27" s="1"/>
  <c r="AE67" i="27" s="1"/>
  <c r="AB67" i="27" s="1"/>
  <c r="AE68" i="27" s="1"/>
  <c r="AB68" i="27" s="1"/>
  <c r="AE69" i="27" s="1"/>
  <c r="AB69" i="27" s="1"/>
  <c r="AS63" i="27"/>
  <c r="AP63" i="27" s="1"/>
  <c r="AL61" i="27"/>
  <c r="BB61" i="27"/>
  <c r="BI62" i="27"/>
  <c r="BF62" i="27" s="1"/>
  <c r="BI63" i="27" s="1"/>
  <c r="BF63" i="27" s="1"/>
  <c r="BI64" i="27" s="1"/>
  <c r="BF64" i="27" s="1"/>
  <c r="BI65" i="27" s="1"/>
  <c r="BF65" i="27" s="1"/>
  <c r="BI66" i="27" s="1"/>
  <c r="BF66" i="27" s="1"/>
  <c r="BI67" i="27" s="1"/>
  <c r="BF67" i="27" s="1"/>
  <c r="BI68" i="27" s="1"/>
  <c r="BF68" i="27" s="1"/>
  <c r="BI69" i="27" s="1"/>
  <c r="BF69" i="27" s="1"/>
  <c r="BG64" i="27"/>
  <c r="BD64" i="27" s="1"/>
  <c r="BG65" i="27" s="1"/>
  <c r="BD65" i="27" s="1"/>
  <c r="BG66" i="27" s="1"/>
  <c r="BD66" i="27" s="1"/>
  <c r="BG67" i="27" s="1"/>
  <c r="BD67" i="27" s="1"/>
  <c r="BG68" i="27" s="1"/>
  <c r="BD68" i="27" s="1"/>
  <c r="BG69" i="27" s="1"/>
  <c r="BD69" i="27" s="1"/>
  <c r="AM61" i="27"/>
  <c r="BP62" i="27"/>
  <c r="AG61" i="27"/>
  <c r="X62" i="27"/>
  <c r="U62" i="27" s="1"/>
  <c r="BN61" i="27"/>
  <c r="Y62" i="27"/>
  <c r="V62" i="27" s="1"/>
  <c r="BG61" i="27"/>
  <c r="BO61" i="27"/>
  <c r="BN62" i="27"/>
  <c r="BK62" i="27" s="1"/>
  <c r="BN63" i="27" s="1"/>
  <c r="Z63" i="19"/>
  <c r="AN63" i="19"/>
  <c r="AU63" i="19"/>
  <c r="AE63" i="19"/>
  <c r="AE64" i="19" s="1"/>
  <c r="AB64" i="19" s="1"/>
  <c r="AE65" i="19" s="1"/>
  <c r="AB65" i="19" s="1"/>
  <c r="AE66" i="19" s="1"/>
  <c r="AB66" i="19" s="1"/>
  <c r="AE67" i="19" s="1"/>
  <c r="AB67" i="19" s="1"/>
  <c r="AE68" i="19" s="1"/>
  <c r="AB68" i="19" s="1"/>
  <c r="AE69" i="19" s="1"/>
  <c r="AB69" i="19" s="1"/>
  <c r="BH63" i="19"/>
  <c r="BH64" i="19" s="1"/>
  <c r="BE64" i="19" s="1"/>
  <c r="BH65" i="19" s="1"/>
  <c r="BE65" i="19" s="1"/>
  <c r="BH66" i="19" s="1"/>
  <c r="BE66" i="19" s="1"/>
  <c r="BH67" i="19" s="1"/>
  <c r="BE67" i="19" s="1"/>
  <c r="BH68" i="19" s="1"/>
  <c r="BE68" i="19" s="1"/>
  <c r="BH69" i="19" s="1"/>
  <c r="BE69" i="19" s="1"/>
  <c r="BN63" i="19"/>
  <c r="BI63" i="19"/>
  <c r="BI64" i="19" s="1"/>
  <c r="BF64" i="19" s="1"/>
  <c r="BI65" i="19" s="1"/>
  <c r="BF65" i="19" s="1"/>
  <c r="BI66" i="19" s="1"/>
  <c r="BF66" i="19" s="1"/>
  <c r="BI67" i="19" s="1"/>
  <c r="BF67" i="19" s="1"/>
  <c r="BI68" i="19" s="1"/>
  <c r="BF68" i="19" s="1"/>
  <c r="BI69" i="19" s="1"/>
  <c r="BF69" i="19" s="1"/>
  <c r="BG64" i="19"/>
  <c r="BD64" i="19" s="1"/>
  <c r="BG65" i="19" s="1"/>
  <c r="BD65" i="19" s="1"/>
  <c r="BG66" i="19" s="1"/>
  <c r="BD66" i="19" s="1"/>
  <c r="BG67" i="19" s="1"/>
  <c r="BD67" i="19" s="1"/>
  <c r="BG68" i="19" s="1"/>
  <c r="BD68" i="19" s="1"/>
  <c r="BG69" i="19" s="1"/>
  <c r="BD69" i="19" s="1"/>
  <c r="C73" i="28"/>
  <c r="K105" i="28" s="1"/>
  <c r="W112" i="28"/>
  <c r="K112" i="28"/>
  <c r="H111" i="28"/>
  <c r="R111" i="28"/>
  <c r="B113" i="28"/>
  <c r="C110" i="28"/>
  <c r="G112" i="28"/>
  <c r="B79" i="28"/>
  <c r="B111" i="28"/>
  <c r="B67" i="28"/>
  <c r="V111" i="28"/>
  <c r="AF113" i="28"/>
  <c r="E73" i="28"/>
  <c r="S105" i="28"/>
  <c r="H110" i="28"/>
  <c r="C111" i="28"/>
  <c r="R112" i="28"/>
  <c r="E68" i="28"/>
  <c r="T112" i="28" s="1"/>
  <c r="M113" i="28"/>
  <c r="F3" i="28"/>
  <c r="G3" i="28" s="1"/>
  <c r="H3" i="28" s="1"/>
  <c r="F67" i="28" s="1"/>
  <c r="Y111" i="28" s="1"/>
  <c r="C68" i="28"/>
  <c r="J112" i="28" s="1"/>
  <c r="B77" i="28"/>
  <c r="D109" i="28"/>
  <c r="AF110" i="28"/>
  <c r="F113" i="28"/>
  <c r="D81" i="28"/>
  <c r="P113" i="28" s="1"/>
  <c r="AB110" i="28"/>
  <c r="W111" i="28"/>
  <c r="AG113" i="28"/>
  <c r="D106" i="28"/>
  <c r="B74" i="28"/>
  <c r="G110" i="28"/>
  <c r="E67" i="28"/>
  <c r="T111" i="28" s="1"/>
  <c r="B69" i="28"/>
  <c r="B110" i="28"/>
  <c r="M110" i="28"/>
  <c r="AA110" i="28"/>
  <c r="F73" i="28"/>
  <c r="S14" i="28"/>
  <c r="AA111" i="28"/>
  <c r="B66" i="28"/>
  <c r="B73" i="28"/>
  <c r="J74" i="28"/>
  <c r="B80" i="28"/>
  <c r="M112" i="28"/>
  <c r="C113" i="28"/>
  <c r="G73" i="28"/>
  <c r="AE105" i="28" s="1"/>
  <c r="AC105" i="28"/>
  <c r="E69" i="28"/>
  <c r="T113" i="28" s="1"/>
  <c r="C66" i="28"/>
  <c r="J110" i="28" s="1"/>
  <c r="AB112" i="28"/>
  <c r="R113" i="28"/>
  <c r="S13" i="28"/>
  <c r="E66" i="28"/>
  <c r="T110" i="28" s="1"/>
  <c r="V113" i="28"/>
  <c r="F69" i="28"/>
  <c r="Y113" i="28" s="1"/>
  <c r="M111" i="28"/>
  <c r="W113" i="28"/>
  <c r="AD53" i="28"/>
  <c r="AE53" i="28" s="1"/>
  <c r="AF53" i="28" s="1"/>
  <c r="AG53" i="28" s="1"/>
  <c r="AH53" i="28" s="1"/>
  <c r="AI53" i="28" s="1"/>
  <c r="AJ53" i="28" s="1"/>
  <c r="AK53" i="28" s="1"/>
  <c r="AL53" i="28" s="1"/>
  <c r="AM53" i="28" s="1"/>
  <c r="AN53" i="28" s="1"/>
  <c r="AO53" i="28" s="1"/>
  <c r="AP53" i="28" s="1"/>
  <c r="AQ53" i="28" s="1"/>
  <c r="AR53" i="28" s="1"/>
  <c r="AS53" i="28" s="1"/>
  <c r="AT53" i="28" s="1"/>
  <c r="AU53" i="28" s="1"/>
  <c r="AV53" i="28" s="1"/>
  <c r="AW53" i="28" s="1"/>
  <c r="AX53" i="28" s="1"/>
  <c r="AY53" i="28" s="1"/>
  <c r="AZ53" i="28" s="1"/>
  <c r="BA53" i="28" s="1"/>
  <c r="BB53" i="28" s="1"/>
  <c r="BC53" i="28" s="1"/>
  <c r="BD53" i="28" s="1"/>
  <c r="BE53" i="28" s="1"/>
  <c r="BF53" i="28" s="1"/>
  <c r="BG53" i="28" s="1"/>
  <c r="BH53" i="28" s="1"/>
  <c r="BI53" i="28" s="1"/>
  <c r="BJ53" i="28" s="1"/>
  <c r="BK53" i="28" s="1"/>
  <c r="BL53" i="28" s="1"/>
  <c r="BM53" i="28" s="1"/>
  <c r="BN53" i="28" s="1"/>
  <c r="BO53" i="28" s="1"/>
  <c r="BP53" i="28" s="1"/>
  <c r="BQ53" i="28" s="1"/>
  <c r="BR53" i="28" s="1"/>
  <c r="BS53" i="28" s="1"/>
  <c r="F66" i="28"/>
  <c r="Y110" i="28" s="1"/>
  <c r="C67" i="28"/>
  <c r="J111" i="28" s="1"/>
  <c r="H73" i="28"/>
  <c r="X105" i="28"/>
  <c r="E6" i="28"/>
  <c r="F6" i="28" s="1"/>
  <c r="W110" i="28"/>
  <c r="AD52" i="28"/>
  <c r="AE52" i="28" s="1"/>
  <c r="AF52" i="28" s="1"/>
  <c r="AG52" i="28" s="1"/>
  <c r="AH52" i="28" s="1"/>
  <c r="AI52" i="28" s="1"/>
  <c r="AJ52" i="28" s="1"/>
  <c r="AK52" i="28" s="1"/>
  <c r="AL52" i="28" s="1"/>
  <c r="AM52" i="28" s="1"/>
  <c r="AN52" i="28" s="1"/>
  <c r="AO52" i="28" s="1"/>
  <c r="AP52" i="28" s="1"/>
  <c r="AQ52" i="28" s="1"/>
  <c r="B68" i="28"/>
  <c r="BN66" i="9"/>
  <c r="BG66" i="9"/>
  <c r="BD66" i="9" s="1"/>
  <c r="BO66" i="9"/>
  <c r="X62" i="9"/>
  <c r="U62" i="9" s="1"/>
  <c r="AD53" i="19"/>
  <c r="AE53" i="19" s="1"/>
  <c r="AF53" i="19" s="1"/>
  <c r="AG53" i="19" s="1"/>
  <c r="AH53" i="19" s="1"/>
  <c r="AI53" i="19" s="1"/>
  <c r="AJ53" i="19" s="1"/>
  <c r="AD53" i="26"/>
  <c r="AE53" i="26" s="1"/>
  <c r="AF53" i="26" s="1"/>
  <c r="AG53" i="26" s="1"/>
  <c r="AH53" i="26" s="1"/>
  <c r="AI53" i="26" s="1"/>
  <c r="AJ53" i="26" s="1"/>
  <c r="AK53" i="26" s="1"/>
  <c r="AL53" i="26" s="1"/>
  <c r="AM53" i="26" s="1"/>
  <c r="AN53" i="26" s="1"/>
  <c r="AO53" i="26" s="1"/>
  <c r="AP53" i="26" s="1"/>
  <c r="AQ53" i="26" s="1"/>
  <c r="AR53" i="26" s="1"/>
  <c r="AS53" i="26" s="1"/>
  <c r="AT53" i="26" s="1"/>
  <c r="AU53" i="26" s="1"/>
  <c r="AV53" i="26" s="1"/>
  <c r="AW53" i="26" s="1"/>
  <c r="AX53" i="26" s="1"/>
  <c r="AY53" i="26" s="1"/>
  <c r="AZ53" i="26" s="1"/>
  <c r="BA53" i="26" s="1"/>
  <c r="BB53" i="26" s="1"/>
  <c r="BC53" i="26" s="1"/>
  <c r="BD53" i="26" s="1"/>
  <c r="BE53" i="26" s="1"/>
  <c r="BF53" i="26" s="1"/>
  <c r="BG53" i="26" s="1"/>
  <c r="BH53" i="26" s="1"/>
  <c r="BI53" i="26" s="1"/>
  <c r="BJ53" i="26" s="1"/>
  <c r="BK53" i="26" s="1"/>
  <c r="BL53" i="26" s="1"/>
  <c r="BM53" i="26" s="1"/>
  <c r="BN53" i="26" s="1"/>
  <c r="BO53" i="26" s="1"/>
  <c r="BP53" i="26" s="1"/>
  <c r="BQ53" i="26" s="1"/>
  <c r="BR53" i="26" s="1"/>
  <c r="BS53" i="26" s="1"/>
  <c r="V18" i="23"/>
  <c r="AD53" i="25"/>
  <c r="AE53" i="25" s="1"/>
  <c r="AF53" i="25" s="1"/>
  <c r="AG53" i="25" s="1"/>
  <c r="AH53" i="25" s="1"/>
  <c r="AI53" i="25" s="1"/>
  <c r="AJ53" i="25" s="1"/>
  <c r="AK53" i="25" s="1"/>
  <c r="AL53" i="25" s="1"/>
  <c r="AM53" i="25" s="1"/>
  <c r="AN53" i="25" s="1"/>
  <c r="AO53" i="25" s="1"/>
  <c r="AP53" i="25" s="1"/>
  <c r="AQ53" i="25" s="1"/>
  <c r="AR53" i="25" s="1"/>
  <c r="AS53" i="25" s="1"/>
  <c r="AT53" i="25" s="1"/>
  <c r="AU53" i="25" s="1"/>
  <c r="AV53" i="25" s="1"/>
  <c r="AW53" i="25" s="1"/>
  <c r="AX53" i="25" s="1"/>
  <c r="AY53" i="25" s="1"/>
  <c r="AZ53" i="25" s="1"/>
  <c r="BA53" i="25" s="1"/>
  <c r="BB53" i="25" s="1"/>
  <c r="BC53" i="25" s="1"/>
  <c r="BD53" i="25" s="1"/>
  <c r="BE53" i="25" s="1"/>
  <c r="BF53" i="25" s="1"/>
  <c r="BG53" i="25" s="1"/>
  <c r="BH53" i="25" s="1"/>
  <c r="BI53" i="25" s="1"/>
  <c r="BJ53" i="25" s="1"/>
  <c r="BK53" i="25" s="1"/>
  <c r="BL53" i="25" s="1"/>
  <c r="BM53" i="25" s="1"/>
  <c r="BN53" i="25" s="1"/>
  <c r="BO53" i="25" s="1"/>
  <c r="BP53" i="25" s="1"/>
  <c r="BQ53" i="25" s="1"/>
  <c r="BR53" i="25" s="1"/>
  <c r="BS53" i="25" s="1"/>
  <c r="B74" i="22"/>
  <c r="F106" i="22" s="1"/>
  <c r="AE11" i="27"/>
  <c r="AH105" i="27" s="1"/>
  <c r="C62" i="27"/>
  <c r="J106" i="27" s="1"/>
  <c r="H108" i="27"/>
  <c r="AG108" i="27"/>
  <c r="C63" i="27"/>
  <c r="J107" i="27" s="1"/>
  <c r="R105" i="27"/>
  <c r="K3" i="27"/>
  <c r="L3" i="27" s="1"/>
  <c r="M3" i="27" s="1"/>
  <c r="N3" i="27" s="1"/>
  <c r="O3" i="27" s="1"/>
  <c r="P3" i="27" s="1"/>
  <c r="Q3" i="27" s="1"/>
  <c r="R3" i="27" s="1"/>
  <c r="H66" i="27"/>
  <c r="AI110" i="27" s="1"/>
  <c r="BF54" i="27"/>
  <c r="BG54" i="27" s="1"/>
  <c r="BH54" i="27" s="1"/>
  <c r="BI54" i="27" s="1"/>
  <c r="BJ54" i="27" s="1"/>
  <c r="BK54" i="27" s="1"/>
  <c r="BL54" i="27" s="1"/>
  <c r="BM54" i="27" s="1"/>
  <c r="BN54" i="27" s="1"/>
  <c r="BO54" i="27" s="1"/>
  <c r="BP54" i="27" s="1"/>
  <c r="BQ54" i="27" s="1"/>
  <c r="BR54" i="27" s="1"/>
  <c r="BS54" i="27" s="1"/>
  <c r="B108" i="27"/>
  <c r="B64" i="27"/>
  <c r="H111" i="27"/>
  <c r="AF111" i="27"/>
  <c r="H67" i="27"/>
  <c r="AI111" i="27" s="1"/>
  <c r="W11" i="27"/>
  <c r="N105" i="27" s="1"/>
  <c r="H107" i="27"/>
  <c r="AB107" i="27"/>
  <c r="F65" i="27"/>
  <c r="Y109" i="27" s="1"/>
  <c r="E66" i="27"/>
  <c r="T110" i="27" s="1"/>
  <c r="R110" i="27"/>
  <c r="B62" i="27"/>
  <c r="H63" i="27"/>
  <c r="AI107" i="27" s="1"/>
  <c r="AF107" i="27"/>
  <c r="B66" i="27"/>
  <c r="B110" i="27"/>
  <c r="V110" i="27"/>
  <c r="F66" i="27"/>
  <c r="Y110" i="27" s="1"/>
  <c r="H113" i="27"/>
  <c r="AB113" i="27"/>
  <c r="AB111" i="27"/>
  <c r="S105" i="27"/>
  <c r="E73" i="27"/>
  <c r="R106" i="27"/>
  <c r="E62" i="27"/>
  <c r="T106" i="27" s="1"/>
  <c r="G65" i="27"/>
  <c r="AD109" i="27" s="1"/>
  <c r="H69" i="27"/>
  <c r="AI113" i="27" s="1"/>
  <c r="AF113" i="27"/>
  <c r="E105" i="27"/>
  <c r="O105" i="27"/>
  <c r="V108" i="27"/>
  <c r="E107" i="27"/>
  <c r="R13" i="27"/>
  <c r="S13" i="27" s="1"/>
  <c r="D107" i="27" s="1"/>
  <c r="D63" i="27"/>
  <c r="O107" i="27" s="1"/>
  <c r="AD52" i="27"/>
  <c r="AE52" i="27" s="1"/>
  <c r="AF52" i="27" s="1"/>
  <c r="AG52" i="27" s="1"/>
  <c r="AH52" i="27" s="1"/>
  <c r="AI52" i="27" s="1"/>
  <c r="AJ52" i="27" s="1"/>
  <c r="V106" i="27"/>
  <c r="F62" i="27"/>
  <c r="Y106" i="27" s="1"/>
  <c r="R112" i="27"/>
  <c r="E68" i="27"/>
  <c r="T112" i="27" s="1"/>
  <c r="E67" i="27"/>
  <c r="T111" i="27" s="1"/>
  <c r="H73" i="27"/>
  <c r="AF105" i="27"/>
  <c r="AI105" i="27"/>
  <c r="E6" i="27"/>
  <c r="F6" i="27" s="1"/>
  <c r="AF109" i="27"/>
  <c r="H65" i="27"/>
  <c r="AI109" i="27" s="1"/>
  <c r="B112" i="27"/>
  <c r="B68" i="27"/>
  <c r="V112" i="27"/>
  <c r="F68" i="27"/>
  <c r="Y112" i="27" s="1"/>
  <c r="AD105" i="27"/>
  <c r="F63" i="27"/>
  <c r="Y107" i="27" s="1"/>
  <c r="R108" i="27"/>
  <c r="E64" i="27"/>
  <c r="T108" i="27" s="1"/>
  <c r="G67" i="27"/>
  <c r="AD111" i="27" s="1"/>
  <c r="F64" i="27"/>
  <c r="Y108" i="27" s="1"/>
  <c r="S11" i="27"/>
  <c r="D105" i="27" s="1"/>
  <c r="M107" i="27"/>
  <c r="C108" i="27"/>
  <c r="M109" i="27"/>
  <c r="AG109" i="27"/>
  <c r="C110" i="27"/>
  <c r="W110" i="27"/>
  <c r="AG111" i="27"/>
  <c r="W112" i="27"/>
  <c r="AG113" i="27"/>
  <c r="W107" i="27"/>
  <c r="J74" i="27"/>
  <c r="AA106" i="27"/>
  <c r="G108" i="27"/>
  <c r="G64" i="27"/>
  <c r="AD108" i="27" s="1"/>
  <c r="C66" i="27"/>
  <c r="J110" i="27" s="1"/>
  <c r="G110" i="27"/>
  <c r="G66" i="27"/>
  <c r="AD110" i="27" s="1"/>
  <c r="C68" i="27"/>
  <c r="J112" i="27" s="1"/>
  <c r="G112" i="27"/>
  <c r="AA112" i="27"/>
  <c r="G68" i="27"/>
  <c r="AD112" i="27" s="1"/>
  <c r="T105" i="27"/>
  <c r="C107" i="27"/>
  <c r="B105" i="27"/>
  <c r="R107" i="27"/>
  <c r="E63" i="27"/>
  <c r="T107" i="27" s="1"/>
  <c r="E65" i="27"/>
  <c r="T109" i="27" s="1"/>
  <c r="R109" i="27"/>
  <c r="AB110" i="27"/>
  <c r="R111" i="27"/>
  <c r="H112" i="27"/>
  <c r="AB112" i="27"/>
  <c r="Y105" i="27"/>
  <c r="AB105" i="27"/>
  <c r="AF106" i="27"/>
  <c r="B107" i="27"/>
  <c r="H64" i="27"/>
  <c r="AI108" i="27" s="1"/>
  <c r="B65" i="27"/>
  <c r="B109" i="27"/>
  <c r="V109" i="27"/>
  <c r="AF110" i="27"/>
  <c r="B67" i="27"/>
  <c r="F67" i="27"/>
  <c r="Y111" i="27" s="1"/>
  <c r="H68" i="27"/>
  <c r="AI112" i="27" s="1"/>
  <c r="AF112" i="27"/>
  <c r="B113" i="27"/>
  <c r="V113" i="27"/>
  <c r="F69" i="27"/>
  <c r="Y113" i="27" s="1"/>
  <c r="AD53" i="27"/>
  <c r="AE53" i="27" s="1"/>
  <c r="AF53" i="27" s="1"/>
  <c r="AG53" i="27" s="1"/>
  <c r="AH53" i="27" s="1"/>
  <c r="AI53" i="27" s="1"/>
  <c r="AJ53" i="27" s="1"/>
  <c r="AK53" i="27" s="1"/>
  <c r="AL53" i="27" s="1"/>
  <c r="AM53" i="27" s="1"/>
  <c r="AN53" i="27" s="1"/>
  <c r="AO53" i="27" s="1"/>
  <c r="AP53" i="27" s="1"/>
  <c r="AQ53" i="27" s="1"/>
  <c r="AR53" i="27" s="1"/>
  <c r="AS53" i="27" s="1"/>
  <c r="AT53" i="27" s="1"/>
  <c r="AU53" i="27" s="1"/>
  <c r="AV53" i="27" s="1"/>
  <c r="AW53" i="27" s="1"/>
  <c r="AX53" i="27" s="1"/>
  <c r="AY53" i="27" s="1"/>
  <c r="AZ53" i="27" s="1"/>
  <c r="BA53" i="27" s="1"/>
  <c r="BB53" i="27" s="1"/>
  <c r="BC53" i="27" s="1"/>
  <c r="BD53" i="27" s="1"/>
  <c r="BE53" i="27" s="1"/>
  <c r="BF53" i="27" s="1"/>
  <c r="BG53" i="27" s="1"/>
  <c r="BH53" i="27" s="1"/>
  <c r="BI53" i="27" s="1"/>
  <c r="BJ53" i="27" s="1"/>
  <c r="BK53" i="27" s="1"/>
  <c r="BL53" i="27" s="1"/>
  <c r="BM53" i="27" s="1"/>
  <c r="BN53" i="27" s="1"/>
  <c r="BO53" i="27" s="1"/>
  <c r="BP53" i="27" s="1"/>
  <c r="BQ53" i="27" s="1"/>
  <c r="BR53" i="27" s="1"/>
  <c r="BS53" i="27" s="1"/>
  <c r="G62" i="27"/>
  <c r="AD106" i="27" s="1"/>
  <c r="B69" i="27"/>
  <c r="W108" i="27"/>
  <c r="M111" i="27"/>
  <c r="C112" i="27"/>
  <c r="R113" i="27"/>
  <c r="C73" i="27"/>
  <c r="G105" i="27"/>
  <c r="AA105" i="27"/>
  <c r="G73" i="27"/>
  <c r="AE105" i="27" s="1"/>
  <c r="AA11" i="27"/>
  <c r="X105" i="27" s="1"/>
  <c r="M108" i="27"/>
  <c r="AG110" i="27"/>
  <c r="C111" i="27"/>
  <c r="W111" i="27"/>
  <c r="M112" i="27"/>
  <c r="C113" i="27"/>
  <c r="W113" i="27"/>
  <c r="H62" i="27"/>
  <c r="AI106" i="27" s="1"/>
  <c r="E69" i="27"/>
  <c r="T113" i="27" s="1"/>
  <c r="I105" i="27"/>
  <c r="AA110" i="27"/>
  <c r="AA107" i="27"/>
  <c r="G63" i="27"/>
  <c r="AD107" i="27" s="1"/>
  <c r="G109" i="27"/>
  <c r="C65" i="27"/>
  <c r="J109" i="27" s="1"/>
  <c r="AA109" i="27"/>
  <c r="C67" i="27"/>
  <c r="J111" i="27" s="1"/>
  <c r="G111" i="27"/>
  <c r="AA111" i="27"/>
  <c r="C69" i="27"/>
  <c r="J113" i="27" s="1"/>
  <c r="G113" i="27"/>
  <c r="AA113" i="27"/>
  <c r="G69" i="27"/>
  <c r="AD113" i="27" s="1"/>
  <c r="C64" i="27"/>
  <c r="J108" i="27" s="1"/>
  <c r="AA108" i="27"/>
  <c r="H110" i="27"/>
  <c r="AG112" i="27"/>
  <c r="E67" i="18"/>
  <c r="T111" i="18" s="1"/>
  <c r="AN62" i="18"/>
  <c r="AK62" i="18" s="1"/>
  <c r="AN63" i="18" s="1"/>
  <c r="AK63" i="18" s="1"/>
  <c r="V61" i="9"/>
  <c r="W61" i="9" s="1"/>
  <c r="R12" i="26"/>
  <c r="S12" i="26" s="1"/>
  <c r="D106" i="26" s="1"/>
  <c r="E106" i="26"/>
  <c r="B63" i="26"/>
  <c r="B67" i="26"/>
  <c r="E111" i="26" s="1"/>
  <c r="T64" i="26"/>
  <c r="T68" i="26"/>
  <c r="T63" i="26"/>
  <c r="B65" i="26"/>
  <c r="R15" i="26" s="1"/>
  <c r="S15" i="26" s="1"/>
  <c r="D109" i="26" s="1"/>
  <c r="B69" i="26"/>
  <c r="B107" i="26"/>
  <c r="T65" i="26"/>
  <c r="T69" i="26"/>
  <c r="B66" i="26"/>
  <c r="E110" i="26" s="1"/>
  <c r="B77" i="26"/>
  <c r="F109" i="26" s="1"/>
  <c r="C111" i="26"/>
  <c r="B74" i="26"/>
  <c r="F106" i="26" s="1"/>
  <c r="T62" i="26"/>
  <c r="Z62" i="26" s="1"/>
  <c r="W62" i="26" s="1"/>
  <c r="B80" i="26"/>
  <c r="F112" i="26" s="1"/>
  <c r="G6" i="26"/>
  <c r="H6" i="26" s="1"/>
  <c r="Y12" i="26" s="1"/>
  <c r="S106" i="26" s="1"/>
  <c r="U19" i="26"/>
  <c r="I113" i="26" s="1"/>
  <c r="U18" i="26"/>
  <c r="I112" i="26" s="1"/>
  <c r="U17" i="26"/>
  <c r="I111" i="26" s="1"/>
  <c r="U16" i="26"/>
  <c r="I110" i="26" s="1"/>
  <c r="U15" i="26"/>
  <c r="I109" i="26" s="1"/>
  <c r="U14" i="26"/>
  <c r="I108" i="26" s="1"/>
  <c r="U13" i="26"/>
  <c r="I107" i="26" s="1"/>
  <c r="J74" i="26"/>
  <c r="R19" i="26"/>
  <c r="S19" i="26" s="1"/>
  <c r="D113" i="26" s="1"/>
  <c r="E113" i="26"/>
  <c r="X62" i="26"/>
  <c r="U62" i="26" s="1"/>
  <c r="B105" i="26"/>
  <c r="B61" i="26"/>
  <c r="E105" i="26" s="1"/>
  <c r="R16" i="26"/>
  <c r="S16" i="26" s="1"/>
  <c r="D110" i="26" s="1"/>
  <c r="B73" i="26"/>
  <c r="F105" i="26" s="1"/>
  <c r="R18" i="26"/>
  <c r="S18" i="26" s="1"/>
  <c r="D112" i="26" s="1"/>
  <c r="E112" i="26"/>
  <c r="R14" i="26"/>
  <c r="S14" i="26" s="1"/>
  <c r="D108" i="26" s="1"/>
  <c r="E108" i="26"/>
  <c r="E107" i="26"/>
  <c r="R13" i="26"/>
  <c r="S13" i="26" s="1"/>
  <c r="D107" i="26" s="1"/>
  <c r="R17" i="26"/>
  <c r="S17" i="26" s="1"/>
  <c r="D111" i="26" s="1"/>
  <c r="B106" i="26"/>
  <c r="Y62" i="26"/>
  <c r="V62" i="26" s="1"/>
  <c r="B78" i="26"/>
  <c r="F110" i="26" s="1"/>
  <c r="B79" i="26"/>
  <c r="F111" i="26" s="1"/>
  <c r="B81" i="26"/>
  <c r="F113" i="26" s="1"/>
  <c r="S11" i="26"/>
  <c r="D105" i="26" s="1"/>
  <c r="T61" i="26"/>
  <c r="B108" i="26"/>
  <c r="B109" i="25"/>
  <c r="B77" i="25"/>
  <c r="F109" i="25" s="1"/>
  <c r="C109" i="25"/>
  <c r="B78" i="25"/>
  <c r="F110" i="25" s="1"/>
  <c r="C106" i="25"/>
  <c r="B79" i="25"/>
  <c r="F111" i="25" s="1"/>
  <c r="C111" i="25"/>
  <c r="B112" i="25"/>
  <c r="R15" i="25"/>
  <c r="S15" i="25" s="1"/>
  <c r="D109" i="25" s="1"/>
  <c r="E109" i="25"/>
  <c r="E6" i="25"/>
  <c r="F6" i="25" s="1"/>
  <c r="B62" i="25"/>
  <c r="B63" i="25"/>
  <c r="B64" i="25"/>
  <c r="B66" i="25"/>
  <c r="B67" i="25"/>
  <c r="B68" i="25"/>
  <c r="B69" i="25"/>
  <c r="B73" i="25"/>
  <c r="F105" i="25" s="1"/>
  <c r="B107" i="25"/>
  <c r="C112" i="25"/>
  <c r="T63" i="25"/>
  <c r="T64" i="25"/>
  <c r="T69" i="25"/>
  <c r="B81" i="25"/>
  <c r="F113" i="25" s="1"/>
  <c r="I105" i="25"/>
  <c r="B61" i="25"/>
  <c r="E105" i="25" s="1"/>
  <c r="B105" i="25"/>
  <c r="T61" i="25"/>
  <c r="B108" i="25"/>
  <c r="AB109" i="24"/>
  <c r="Y110" i="24"/>
  <c r="I3" i="24"/>
  <c r="J3" i="24" s="1"/>
  <c r="I105" i="24"/>
  <c r="J74" i="24"/>
  <c r="T112" i="24"/>
  <c r="F4" i="24"/>
  <c r="G4" i="24" s="1"/>
  <c r="H4" i="24" s="1"/>
  <c r="I4" i="24" s="1"/>
  <c r="J4" i="24" s="1"/>
  <c r="K4" i="24" s="1"/>
  <c r="L4" i="24" s="1"/>
  <c r="M4" i="24" s="1"/>
  <c r="N4" i="24" s="1"/>
  <c r="O4" i="24" s="1"/>
  <c r="P4" i="24" s="1"/>
  <c r="Q4" i="24" s="1"/>
  <c r="R4" i="24" s="1"/>
  <c r="AD107" i="24"/>
  <c r="AI108" i="24"/>
  <c r="AF105" i="24"/>
  <c r="AI105" i="24"/>
  <c r="AB107" i="24"/>
  <c r="M105" i="24"/>
  <c r="AG105" i="24"/>
  <c r="B106" i="24"/>
  <c r="B62" i="24"/>
  <c r="V106" i="24"/>
  <c r="Y106" i="24"/>
  <c r="AF107" i="24"/>
  <c r="T65" i="24"/>
  <c r="C109" i="24"/>
  <c r="W109" i="24"/>
  <c r="J110" i="24"/>
  <c r="G110" i="24"/>
  <c r="AA110" i="24"/>
  <c r="AD110" i="24"/>
  <c r="R111" i="24"/>
  <c r="T111" i="24"/>
  <c r="H112" i="24"/>
  <c r="AB112" i="24"/>
  <c r="V108" i="24"/>
  <c r="Y108" i="24"/>
  <c r="T62" i="24"/>
  <c r="C106" i="24"/>
  <c r="W106" i="24"/>
  <c r="G108" i="24"/>
  <c r="J108" i="24"/>
  <c r="AA108" i="24"/>
  <c r="H110" i="24"/>
  <c r="AB110" i="24"/>
  <c r="AD108" i="24"/>
  <c r="T106" i="24"/>
  <c r="R106" i="24"/>
  <c r="B108" i="24"/>
  <c r="B64" i="24"/>
  <c r="V109" i="24"/>
  <c r="Y109" i="24"/>
  <c r="AD112" i="24"/>
  <c r="AA112" i="24"/>
  <c r="R105" i="24"/>
  <c r="T105" i="24"/>
  <c r="G106" i="24"/>
  <c r="J106" i="24"/>
  <c r="AB108" i="24"/>
  <c r="C111" i="24"/>
  <c r="B109" i="24"/>
  <c r="B65" i="24"/>
  <c r="G112" i="24"/>
  <c r="J112" i="24"/>
  <c r="E6" i="24"/>
  <c r="F6" i="24" s="1"/>
  <c r="B105" i="24"/>
  <c r="B73" i="24"/>
  <c r="B61" i="24"/>
  <c r="Y105" i="24"/>
  <c r="V105" i="24"/>
  <c r="W11" i="24"/>
  <c r="N105" i="24" s="1"/>
  <c r="AB106" i="24"/>
  <c r="T107" i="24"/>
  <c r="R107" i="24"/>
  <c r="AF108" i="24"/>
  <c r="AF109" i="24"/>
  <c r="M110" i="24"/>
  <c r="AG110" i="24"/>
  <c r="AA106" i="24"/>
  <c r="C105" i="24"/>
  <c r="T61" i="24"/>
  <c r="W105" i="24"/>
  <c r="Y11" i="24"/>
  <c r="AF106" i="24"/>
  <c r="B107" i="24"/>
  <c r="B63" i="24"/>
  <c r="V107" i="24"/>
  <c r="Y107" i="24"/>
  <c r="AI107" i="24"/>
  <c r="G105" i="24"/>
  <c r="AA105" i="24"/>
  <c r="AD105" i="24"/>
  <c r="AG106" i="24"/>
  <c r="C107" i="24"/>
  <c r="T63" i="24"/>
  <c r="W107" i="24"/>
  <c r="AD106" i="24"/>
  <c r="AI109" i="24"/>
  <c r="H105" i="24"/>
  <c r="AB105" i="24"/>
  <c r="AC11" i="24"/>
  <c r="AC105" i="24" s="1"/>
  <c r="G107" i="24"/>
  <c r="J107" i="24"/>
  <c r="AA107" i="24"/>
  <c r="R108" i="24"/>
  <c r="T108" i="24"/>
  <c r="T109" i="24"/>
  <c r="R109" i="24"/>
  <c r="B66" i="24"/>
  <c r="B110" i="24"/>
  <c r="R113" i="24"/>
  <c r="T113" i="24"/>
  <c r="AI106" i="24"/>
  <c r="AF110" i="24"/>
  <c r="B111" i="24"/>
  <c r="B67" i="24"/>
  <c r="B113" i="24"/>
  <c r="B69" i="24"/>
  <c r="T64" i="24"/>
  <c r="Y112" i="24"/>
  <c r="W108" i="24"/>
  <c r="AG109" i="24"/>
  <c r="AG112" i="24"/>
  <c r="M112" i="24"/>
  <c r="C113" i="24"/>
  <c r="T69" i="24"/>
  <c r="AI112" i="24"/>
  <c r="AB111" i="24"/>
  <c r="V113" i="24"/>
  <c r="AA109" i="24"/>
  <c r="AD109" i="24"/>
  <c r="J111" i="24"/>
  <c r="G111" i="24"/>
  <c r="AD111" i="24"/>
  <c r="J113" i="24"/>
  <c r="G113" i="24"/>
  <c r="AA113" i="24"/>
  <c r="AD113" i="24"/>
  <c r="AB113" i="24"/>
  <c r="J109" i="24"/>
  <c r="Y111" i="24"/>
  <c r="AF111" i="24"/>
  <c r="B68" i="24"/>
  <c r="B112" i="24"/>
  <c r="AI111" i="24"/>
  <c r="M109" i="24"/>
  <c r="C110" i="24"/>
  <c r="M111" i="24"/>
  <c r="AG111" i="24"/>
  <c r="AG113" i="24"/>
  <c r="T110" i="24"/>
  <c r="Y113" i="24"/>
  <c r="C112" i="24"/>
  <c r="M113" i="24"/>
  <c r="AF113" i="24"/>
  <c r="AD18" i="23"/>
  <c r="AJ111" i="23"/>
  <c r="E110" i="23"/>
  <c r="H80" i="23"/>
  <c r="C67" i="23"/>
  <c r="J111" i="23" s="1"/>
  <c r="Z19" i="23"/>
  <c r="AG113" i="23"/>
  <c r="F113" i="23"/>
  <c r="G111" i="23"/>
  <c r="B78" i="23"/>
  <c r="F78" i="23"/>
  <c r="Z17" i="23" s="1"/>
  <c r="AF113" i="23"/>
  <c r="M113" i="23"/>
  <c r="H112" i="23"/>
  <c r="R110" i="23"/>
  <c r="AJ110" i="23"/>
  <c r="AK54" i="23"/>
  <c r="AL54" i="23" s="1"/>
  <c r="AM54" i="23" s="1"/>
  <c r="AN54" i="23" s="1"/>
  <c r="AO54" i="23" s="1"/>
  <c r="AP54" i="23" s="1"/>
  <c r="AQ54" i="23" s="1"/>
  <c r="I6" i="23"/>
  <c r="J6" i="23" s="1"/>
  <c r="W19" i="23"/>
  <c r="N113" i="23" s="1"/>
  <c r="W18" i="23"/>
  <c r="N112" i="23" s="1"/>
  <c r="I106" i="23"/>
  <c r="C74" i="23"/>
  <c r="AR52" i="23"/>
  <c r="AS52" i="23" s="1"/>
  <c r="AT52" i="23" s="1"/>
  <c r="AU52" i="23" s="1"/>
  <c r="AV52" i="23" s="1"/>
  <c r="AW52" i="23" s="1"/>
  <c r="AX52" i="23" s="1"/>
  <c r="F4" i="23"/>
  <c r="G4" i="23" s="1"/>
  <c r="H4" i="23" s="1"/>
  <c r="I4" i="23" s="1"/>
  <c r="J4" i="23" s="1"/>
  <c r="K4" i="23" s="1"/>
  <c r="L4" i="23" s="1"/>
  <c r="M4" i="23" s="1"/>
  <c r="N4" i="23" s="1"/>
  <c r="O4" i="23" s="1"/>
  <c r="P4" i="23" s="1"/>
  <c r="Q4" i="23" s="1"/>
  <c r="R4" i="23" s="1"/>
  <c r="E66" i="23"/>
  <c r="T110" i="23" s="1"/>
  <c r="E68" i="23"/>
  <c r="T112" i="23" s="1"/>
  <c r="E73" i="23"/>
  <c r="D109" i="23"/>
  <c r="E67" i="23"/>
  <c r="T111" i="23" s="1"/>
  <c r="H110" i="23"/>
  <c r="AB17" i="23"/>
  <c r="Z110" i="23"/>
  <c r="D66" i="23"/>
  <c r="O110" i="23" s="1"/>
  <c r="E69" i="23"/>
  <c r="T113" i="23" s="1"/>
  <c r="R17" i="23"/>
  <c r="S17" i="23" s="1"/>
  <c r="D111" i="23" s="1"/>
  <c r="G110" i="23"/>
  <c r="C78" i="23"/>
  <c r="R19" i="23"/>
  <c r="S19" i="23" s="1"/>
  <c r="D113" i="23" s="1"/>
  <c r="M111" i="23"/>
  <c r="W110" i="23"/>
  <c r="J74" i="23"/>
  <c r="I105" i="23"/>
  <c r="U19" i="23"/>
  <c r="F73" i="23"/>
  <c r="G73" i="23"/>
  <c r="AE105" i="23" s="1"/>
  <c r="H73" i="23"/>
  <c r="B75" i="23"/>
  <c r="E113" i="23"/>
  <c r="P112" i="23"/>
  <c r="D73" i="23"/>
  <c r="AD53" i="23"/>
  <c r="AE53" i="23" s="1"/>
  <c r="AF53" i="23" s="1"/>
  <c r="AG53" i="23" s="1"/>
  <c r="AH53" i="23" s="1"/>
  <c r="AI53" i="23" s="1"/>
  <c r="AJ53" i="23" s="1"/>
  <c r="D106" i="23"/>
  <c r="B74" i="23"/>
  <c r="D108" i="23"/>
  <c r="B76" i="23"/>
  <c r="F66" i="23"/>
  <c r="Y110" i="23" s="1"/>
  <c r="F67" i="23"/>
  <c r="Y111" i="23" s="1"/>
  <c r="F68" i="23"/>
  <c r="Y112" i="23" s="1"/>
  <c r="F69" i="23"/>
  <c r="Y113" i="23" s="1"/>
  <c r="I3" i="23"/>
  <c r="G68" i="23" s="1"/>
  <c r="AD112" i="23" s="1"/>
  <c r="AB18" i="23"/>
  <c r="D64" i="22"/>
  <c r="O108" i="22" s="1"/>
  <c r="R14" i="22"/>
  <c r="S14" i="22" s="1"/>
  <c r="D108" i="22" s="1"/>
  <c r="AF109" i="22"/>
  <c r="H107" i="22"/>
  <c r="M105" i="22"/>
  <c r="AF107" i="22"/>
  <c r="H109" i="22"/>
  <c r="Y11" i="22"/>
  <c r="S105" i="22" s="1"/>
  <c r="F75" i="22"/>
  <c r="AB14" i="22" s="1"/>
  <c r="C108" i="22"/>
  <c r="H112" i="22"/>
  <c r="AA11" i="22"/>
  <c r="AB17" i="22"/>
  <c r="M113" i="22"/>
  <c r="AK53" i="22"/>
  <c r="AL53" i="22" s="1"/>
  <c r="AM53" i="22" s="1"/>
  <c r="AN53" i="22" s="1"/>
  <c r="AO53" i="22" s="1"/>
  <c r="AP53" i="22" s="1"/>
  <c r="AQ53" i="22" s="1"/>
  <c r="AK54" i="22"/>
  <c r="AL54" i="22" s="1"/>
  <c r="AM54" i="22" s="1"/>
  <c r="AN54" i="22" s="1"/>
  <c r="AO54" i="22" s="1"/>
  <c r="AP54" i="22" s="1"/>
  <c r="AQ54" i="22" s="1"/>
  <c r="AK52" i="22"/>
  <c r="AL52" i="22" s="1"/>
  <c r="AM52" i="22" s="1"/>
  <c r="AN52" i="22" s="1"/>
  <c r="AO52" i="22" s="1"/>
  <c r="AP52" i="22" s="1"/>
  <c r="AQ52" i="22" s="1"/>
  <c r="AR52" i="22" s="1"/>
  <c r="AS52" i="22" s="1"/>
  <c r="AT52" i="22" s="1"/>
  <c r="AU52" i="22" s="1"/>
  <c r="AV52" i="22" s="1"/>
  <c r="AW52" i="22" s="1"/>
  <c r="AX52" i="22" s="1"/>
  <c r="AY52" i="22" s="1"/>
  <c r="AZ52" i="22" s="1"/>
  <c r="BA52" i="22" s="1"/>
  <c r="BB52" i="22" s="1"/>
  <c r="BC52" i="22" s="1"/>
  <c r="BD52" i="22" s="1"/>
  <c r="BE52" i="22" s="1"/>
  <c r="BF52" i="22" s="1"/>
  <c r="BG52" i="22" s="1"/>
  <c r="BH52" i="22" s="1"/>
  <c r="BI52" i="22" s="1"/>
  <c r="BJ52" i="22" s="1"/>
  <c r="BK52" i="22" s="1"/>
  <c r="BL52" i="22" s="1"/>
  <c r="BM52" i="22" s="1"/>
  <c r="BN52" i="22" s="1"/>
  <c r="BO52" i="22" s="1"/>
  <c r="BP52" i="22" s="1"/>
  <c r="BQ52" i="22" s="1"/>
  <c r="BR52" i="22" s="1"/>
  <c r="BS52" i="22" s="1"/>
  <c r="I6" i="22"/>
  <c r="J6" i="22" s="1"/>
  <c r="E67" i="22"/>
  <c r="T111" i="22" s="1"/>
  <c r="E65" i="22"/>
  <c r="T109" i="22" s="1"/>
  <c r="F4" i="22"/>
  <c r="G4" i="22" s="1"/>
  <c r="H4" i="22" s="1"/>
  <c r="I4" i="22" s="1"/>
  <c r="J4" i="22" s="1"/>
  <c r="K4" i="22" s="1"/>
  <c r="L4" i="22" s="1"/>
  <c r="M4" i="22" s="1"/>
  <c r="N4" i="22" s="1"/>
  <c r="O4" i="22" s="1"/>
  <c r="P4" i="22" s="1"/>
  <c r="Q4" i="22" s="1"/>
  <c r="R4" i="22" s="1"/>
  <c r="E68" i="22"/>
  <c r="T112" i="22" s="1"/>
  <c r="E64" i="22"/>
  <c r="T108" i="22" s="1"/>
  <c r="E66" i="22"/>
  <c r="T110" i="22" s="1"/>
  <c r="E63" i="22"/>
  <c r="T107" i="22" s="1"/>
  <c r="AJ110" i="22"/>
  <c r="AD17" i="22"/>
  <c r="C107" i="22"/>
  <c r="I3" i="22"/>
  <c r="G66" i="22" s="1"/>
  <c r="AD110" i="22" s="1"/>
  <c r="F68" i="22"/>
  <c r="Y112" i="22" s="1"/>
  <c r="E73" i="22"/>
  <c r="AF106" i="22"/>
  <c r="C75" i="22"/>
  <c r="G107" i="22"/>
  <c r="C63" i="22"/>
  <c r="J107" i="22" s="1"/>
  <c r="AA107" i="22"/>
  <c r="B81" i="22"/>
  <c r="B113" i="22"/>
  <c r="B69" i="22"/>
  <c r="F81" i="22"/>
  <c r="Z113" i="22" s="1"/>
  <c r="V113" i="22"/>
  <c r="F63" i="22"/>
  <c r="Y107" i="22" s="1"/>
  <c r="AJ109" i="22"/>
  <c r="AD16" i="22"/>
  <c r="X105" i="22"/>
  <c r="F73" i="22"/>
  <c r="C113" i="22"/>
  <c r="W113" i="22"/>
  <c r="D78" i="22"/>
  <c r="F110" i="22"/>
  <c r="AC11" i="22"/>
  <c r="AC105" i="22" s="1"/>
  <c r="B67" i="22"/>
  <c r="F79" i="22"/>
  <c r="V111" i="22"/>
  <c r="F67" i="22"/>
  <c r="Y111" i="22" s="1"/>
  <c r="H80" i="22"/>
  <c r="AF112" i="22"/>
  <c r="C69" i="22"/>
  <c r="J113" i="22" s="1"/>
  <c r="G113" i="22"/>
  <c r="AA113" i="22"/>
  <c r="C105" i="22"/>
  <c r="S11" i="22"/>
  <c r="D105" i="22" s="1"/>
  <c r="C111" i="22"/>
  <c r="M112" i="22"/>
  <c r="AG112" i="22"/>
  <c r="M110" i="22"/>
  <c r="AG108" i="22"/>
  <c r="G105" i="22"/>
  <c r="AA105" i="22"/>
  <c r="B65" i="22"/>
  <c r="B77" i="22"/>
  <c r="F77" i="22"/>
  <c r="V109" i="22"/>
  <c r="F65" i="22"/>
  <c r="Y109" i="22" s="1"/>
  <c r="AF110" i="22"/>
  <c r="C67" i="22"/>
  <c r="J111" i="22" s="1"/>
  <c r="G111" i="22"/>
  <c r="AA111" i="22"/>
  <c r="F69" i="22"/>
  <c r="Y113" i="22" s="1"/>
  <c r="H105" i="22"/>
  <c r="U11" i="22"/>
  <c r="C109" i="22"/>
  <c r="W109" i="22"/>
  <c r="AG110" i="22"/>
  <c r="F66" i="22"/>
  <c r="Y110" i="22" s="1"/>
  <c r="B75" i="22"/>
  <c r="B107" i="22"/>
  <c r="B63" i="22"/>
  <c r="AF108" i="22"/>
  <c r="H76" i="22"/>
  <c r="G109" i="22"/>
  <c r="C65" i="22"/>
  <c r="J109" i="22" s="1"/>
  <c r="C77" i="22"/>
  <c r="AA109" i="22"/>
  <c r="F64" i="22"/>
  <c r="Y108" i="22" s="1"/>
  <c r="B111" i="22"/>
  <c r="AF105" i="22"/>
  <c r="H73" i="22"/>
  <c r="H111" i="22"/>
  <c r="H113" i="22"/>
  <c r="B108" i="22"/>
  <c r="B76" i="22"/>
  <c r="B66" i="22"/>
  <c r="B110" i="22"/>
  <c r="H79" i="22"/>
  <c r="AF111" i="22"/>
  <c r="B68" i="22"/>
  <c r="B112" i="22"/>
  <c r="V112" i="22"/>
  <c r="F80" i="22"/>
  <c r="H81" i="22"/>
  <c r="AJ113" i="22" s="1"/>
  <c r="AF113" i="22"/>
  <c r="F76" i="22"/>
  <c r="B106" i="22"/>
  <c r="E108" i="22"/>
  <c r="V110" i="22"/>
  <c r="M109" i="22"/>
  <c r="C110" i="22"/>
  <c r="M111" i="22"/>
  <c r="AG111" i="22"/>
  <c r="C112" i="22"/>
  <c r="AG113" i="22"/>
  <c r="G106" i="22"/>
  <c r="C76" i="22"/>
  <c r="G108" i="22"/>
  <c r="AD14" i="22"/>
  <c r="C66" i="22"/>
  <c r="J110" i="22" s="1"/>
  <c r="C78" i="22"/>
  <c r="AA110" i="22"/>
  <c r="Z17" i="22"/>
  <c r="C68" i="22"/>
  <c r="J112" i="22" s="1"/>
  <c r="AA112" i="22"/>
  <c r="G68" i="22"/>
  <c r="AD112" i="22" s="1"/>
  <c r="C64" i="22"/>
  <c r="J108" i="22" s="1"/>
  <c r="C80" i="22"/>
  <c r="B105" i="22"/>
  <c r="H110" i="22"/>
  <c r="E69" i="22"/>
  <c r="T113" i="22" s="1"/>
  <c r="D80" i="22"/>
  <c r="W110" i="21"/>
  <c r="W11" i="21"/>
  <c r="N105" i="21" s="1"/>
  <c r="Y11" i="21"/>
  <c r="E73" i="21" s="1"/>
  <c r="BF54" i="21"/>
  <c r="BG54" i="21" s="1"/>
  <c r="BH54" i="21" s="1"/>
  <c r="BI54" i="21" s="1"/>
  <c r="BJ54" i="21" s="1"/>
  <c r="BK54" i="21" s="1"/>
  <c r="BL54" i="21" s="1"/>
  <c r="BM54" i="21" s="1"/>
  <c r="BN54" i="21" s="1"/>
  <c r="BO54" i="21" s="1"/>
  <c r="BP54" i="21" s="1"/>
  <c r="BQ54" i="21" s="1"/>
  <c r="BR54" i="21" s="1"/>
  <c r="BS54" i="21" s="1"/>
  <c r="G6" i="21"/>
  <c r="H6" i="21" s="1"/>
  <c r="BF52" i="21"/>
  <c r="BG52" i="21" s="1"/>
  <c r="BH52" i="21" s="1"/>
  <c r="BI52" i="21" s="1"/>
  <c r="BJ52" i="21" s="1"/>
  <c r="BK52" i="21" s="1"/>
  <c r="BL52" i="21" s="1"/>
  <c r="BF53" i="21"/>
  <c r="BG53" i="21" s="1"/>
  <c r="BH53" i="21" s="1"/>
  <c r="BI53" i="21" s="1"/>
  <c r="BJ53" i="21" s="1"/>
  <c r="BK53" i="21" s="1"/>
  <c r="BL53" i="21" s="1"/>
  <c r="AG106" i="21"/>
  <c r="R111" i="21"/>
  <c r="E67" i="21"/>
  <c r="T111" i="21" s="1"/>
  <c r="H112" i="21"/>
  <c r="C113" i="21"/>
  <c r="S105" i="21"/>
  <c r="B111" i="21"/>
  <c r="B67" i="21"/>
  <c r="AF112" i="21"/>
  <c r="E107" i="21"/>
  <c r="R13" i="21"/>
  <c r="S13" i="21" s="1"/>
  <c r="D107" i="21" s="1"/>
  <c r="D63" i="21"/>
  <c r="O107" i="21" s="1"/>
  <c r="E64" i="21"/>
  <c r="T108" i="21" s="1"/>
  <c r="T106" i="21"/>
  <c r="F4" i="21"/>
  <c r="G4" i="21" s="1"/>
  <c r="H4" i="21" s="1"/>
  <c r="I4" i="21" s="1"/>
  <c r="J4" i="21" s="1"/>
  <c r="K4" i="21" s="1"/>
  <c r="L4" i="21" s="1"/>
  <c r="M4" i="21" s="1"/>
  <c r="N4" i="21" s="1"/>
  <c r="O4" i="21" s="1"/>
  <c r="P4" i="21" s="1"/>
  <c r="Q4" i="21" s="1"/>
  <c r="R4" i="21" s="1"/>
  <c r="V111" i="21"/>
  <c r="B105" i="21"/>
  <c r="AB110" i="21"/>
  <c r="W111" i="21"/>
  <c r="AG112" i="21"/>
  <c r="C105" i="21"/>
  <c r="S11" i="21"/>
  <c r="D105" i="21" s="1"/>
  <c r="B75" i="21"/>
  <c r="B107" i="21"/>
  <c r="V107" i="21"/>
  <c r="W107" i="21"/>
  <c r="M108" i="21"/>
  <c r="AG108" i="21"/>
  <c r="R113" i="21"/>
  <c r="E69" i="21"/>
  <c r="T113" i="21" s="1"/>
  <c r="T105" i="21"/>
  <c r="AB106" i="21"/>
  <c r="M106" i="21"/>
  <c r="AB112" i="21"/>
  <c r="F3" i="21"/>
  <c r="G3" i="21" s="1"/>
  <c r="H3" i="21" s="1"/>
  <c r="F67" i="21" s="1"/>
  <c r="Y111" i="21" s="1"/>
  <c r="C64" i="21"/>
  <c r="J108" i="21" s="1"/>
  <c r="J106" i="21"/>
  <c r="E65" i="21"/>
  <c r="T109" i="21" s="1"/>
  <c r="H110" i="21"/>
  <c r="C111" i="21"/>
  <c r="M112" i="21"/>
  <c r="W105" i="21"/>
  <c r="B65" i="21"/>
  <c r="B109" i="21"/>
  <c r="V109" i="21"/>
  <c r="F65" i="21"/>
  <c r="Y109" i="21" s="1"/>
  <c r="AF110" i="21"/>
  <c r="E106" i="21"/>
  <c r="O106" i="21"/>
  <c r="R12" i="21"/>
  <c r="S12" i="21" s="1"/>
  <c r="D106" i="21" s="1"/>
  <c r="F73" i="21"/>
  <c r="J105" i="21"/>
  <c r="G105" i="21"/>
  <c r="AA105" i="21"/>
  <c r="R107" i="21"/>
  <c r="E63" i="21"/>
  <c r="T107" i="21" s="1"/>
  <c r="AB108" i="21"/>
  <c r="C109" i="21"/>
  <c r="W109" i="21"/>
  <c r="M110" i="21"/>
  <c r="AG110" i="21"/>
  <c r="AF106" i="21"/>
  <c r="B113" i="21"/>
  <c r="B69" i="21"/>
  <c r="V113" i="21"/>
  <c r="F69" i="21"/>
  <c r="Y113" i="21" s="1"/>
  <c r="Y105" i="21"/>
  <c r="E108" i="21"/>
  <c r="D64" i="21"/>
  <c r="O108" i="21" s="1"/>
  <c r="R14" i="21"/>
  <c r="S14" i="21" s="1"/>
  <c r="D108" i="21" s="1"/>
  <c r="R109" i="21"/>
  <c r="W113" i="21"/>
  <c r="AC11" i="21"/>
  <c r="AC105" i="21" s="1"/>
  <c r="G107" i="21"/>
  <c r="G109" i="21"/>
  <c r="C65" i="21"/>
  <c r="J109" i="21" s="1"/>
  <c r="C67" i="21"/>
  <c r="J111" i="21" s="1"/>
  <c r="G111" i="21"/>
  <c r="AA111" i="21"/>
  <c r="C69" i="21"/>
  <c r="J113" i="21" s="1"/>
  <c r="AA113" i="21"/>
  <c r="C63" i="21"/>
  <c r="J107" i="21" s="1"/>
  <c r="AA109" i="21"/>
  <c r="AF105" i="21"/>
  <c r="AE11" i="21"/>
  <c r="AH105" i="21" s="1"/>
  <c r="H109" i="21"/>
  <c r="AB109" i="21"/>
  <c r="R110" i="21"/>
  <c r="E66" i="21"/>
  <c r="T110" i="21" s="1"/>
  <c r="H111" i="21"/>
  <c r="E68" i="21"/>
  <c r="T112" i="21" s="1"/>
  <c r="H113" i="21"/>
  <c r="AB113" i="21"/>
  <c r="AB111" i="21"/>
  <c r="AG109" i="21"/>
  <c r="C110" i="21"/>
  <c r="AG111" i="21"/>
  <c r="C112" i="21"/>
  <c r="W112" i="21"/>
  <c r="AG113" i="21"/>
  <c r="B106" i="21"/>
  <c r="V106" i="21"/>
  <c r="B108" i="21"/>
  <c r="B76" i="21"/>
  <c r="AF109" i="21"/>
  <c r="B66" i="21"/>
  <c r="B110" i="21"/>
  <c r="V110" i="21"/>
  <c r="AF111" i="21"/>
  <c r="B68" i="21"/>
  <c r="V112" i="21"/>
  <c r="AF113" i="21"/>
  <c r="U11" i="21"/>
  <c r="C73" i="21" s="1"/>
  <c r="G106" i="21"/>
  <c r="G108" i="21"/>
  <c r="AA108" i="21"/>
  <c r="C66" i="21"/>
  <c r="J110" i="21" s="1"/>
  <c r="AA110" i="21"/>
  <c r="G112" i="21"/>
  <c r="C68" i="21"/>
  <c r="J112" i="21" s="1"/>
  <c r="AA112" i="21"/>
  <c r="B112" i="21"/>
  <c r="D67" i="20"/>
  <c r="O111" i="20" s="1"/>
  <c r="R17" i="20"/>
  <c r="E111" i="20"/>
  <c r="G6" i="20"/>
  <c r="H6" i="20" s="1"/>
  <c r="B74" i="20"/>
  <c r="G66" i="20"/>
  <c r="AD110" i="20" s="1"/>
  <c r="I3" i="20"/>
  <c r="F69" i="20"/>
  <c r="Y113" i="20" s="1"/>
  <c r="G69" i="20"/>
  <c r="AD113" i="20" s="1"/>
  <c r="R108" i="20"/>
  <c r="T108" i="20"/>
  <c r="H109" i="20"/>
  <c r="AB109" i="20"/>
  <c r="R110" i="20"/>
  <c r="E66" i="20"/>
  <c r="T110" i="20" s="1"/>
  <c r="S16" i="20"/>
  <c r="D110" i="20" s="1"/>
  <c r="E68" i="20"/>
  <c r="T112" i="20" s="1"/>
  <c r="H113" i="20"/>
  <c r="AB113" i="20"/>
  <c r="AD54" i="20"/>
  <c r="AE54" i="20" s="1"/>
  <c r="AF54" i="20" s="1"/>
  <c r="AG54" i="20" s="1"/>
  <c r="AH54" i="20" s="1"/>
  <c r="AI54" i="20" s="1"/>
  <c r="AJ54" i="20" s="1"/>
  <c r="AK54" i="20" s="1"/>
  <c r="AL54" i="20" s="1"/>
  <c r="AM54" i="20" s="1"/>
  <c r="AN54" i="20" s="1"/>
  <c r="AO54" i="20" s="1"/>
  <c r="AP54" i="20" s="1"/>
  <c r="AQ54" i="20" s="1"/>
  <c r="AR54" i="20" s="1"/>
  <c r="AS54" i="20" s="1"/>
  <c r="AT54" i="20" s="1"/>
  <c r="AU54" i="20" s="1"/>
  <c r="AV54" i="20" s="1"/>
  <c r="AW54" i="20" s="1"/>
  <c r="AX54" i="20" s="1"/>
  <c r="AY54" i="20" s="1"/>
  <c r="AZ54" i="20" s="1"/>
  <c r="BA54" i="20" s="1"/>
  <c r="BB54" i="20" s="1"/>
  <c r="BC54" i="20" s="1"/>
  <c r="BD54" i="20" s="1"/>
  <c r="BE54" i="20" s="1"/>
  <c r="BF54" i="20" s="1"/>
  <c r="BG54" i="20" s="1"/>
  <c r="BH54" i="20" s="1"/>
  <c r="BI54" i="20" s="1"/>
  <c r="BJ54" i="20" s="1"/>
  <c r="BK54" i="20" s="1"/>
  <c r="BL54" i="20" s="1"/>
  <c r="BM54" i="20" s="1"/>
  <c r="BN54" i="20" s="1"/>
  <c r="BO54" i="20" s="1"/>
  <c r="BP54" i="20" s="1"/>
  <c r="BQ54" i="20" s="1"/>
  <c r="BR54" i="20" s="1"/>
  <c r="BS54" i="20" s="1"/>
  <c r="F66" i="20"/>
  <c r="Y110" i="20" s="1"/>
  <c r="B78" i="20"/>
  <c r="AG112" i="20"/>
  <c r="G109" i="20"/>
  <c r="J109" i="20"/>
  <c r="S105" i="20"/>
  <c r="E73" i="20"/>
  <c r="B108" i="20"/>
  <c r="AF109" i="20"/>
  <c r="V112" i="20"/>
  <c r="AF113" i="20"/>
  <c r="B68" i="20"/>
  <c r="AB111" i="20"/>
  <c r="V113" i="20"/>
  <c r="AA113" i="20"/>
  <c r="C108" i="20"/>
  <c r="W108" i="20"/>
  <c r="AG109" i="20"/>
  <c r="AG111" i="20"/>
  <c r="C112" i="20"/>
  <c r="W112" i="20"/>
  <c r="AG113" i="20"/>
  <c r="F68" i="20"/>
  <c r="Y112" i="20" s="1"/>
  <c r="W110" i="20"/>
  <c r="H111" i="20"/>
  <c r="W113" i="20"/>
  <c r="J108" i="20"/>
  <c r="G108" i="20"/>
  <c r="AA108" i="20"/>
  <c r="C66" i="20"/>
  <c r="J110" i="20" s="1"/>
  <c r="G112" i="20"/>
  <c r="C68" i="20"/>
  <c r="J112" i="20" s="1"/>
  <c r="AA112" i="20"/>
  <c r="G68" i="20"/>
  <c r="AD112" i="20" s="1"/>
  <c r="B73" i="20"/>
  <c r="C110" i="20"/>
  <c r="AF111" i="20"/>
  <c r="R112" i="20"/>
  <c r="H73" i="20"/>
  <c r="S13" i="20"/>
  <c r="H108" i="20"/>
  <c r="AB108" i="20"/>
  <c r="T109" i="20"/>
  <c r="AB110" i="20"/>
  <c r="R111" i="20"/>
  <c r="E67" i="20"/>
  <c r="T111" i="20" s="1"/>
  <c r="S17" i="20"/>
  <c r="D111" i="20" s="1"/>
  <c r="H112" i="20"/>
  <c r="AB112" i="20"/>
  <c r="E69" i="20"/>
  <c r="T113" i="20" s="1"/>
  <c r="AD109" i="20"/>
  <c r="F73" i="20"/>
  <c r="M108" i="20"/>
  <c r="AG108" i="20"/>
  <c r="G110" i="20"/>
  <c r="AA110" i="20"/>
  <c r="C73" i="20"/>
  <c r="I105" i="20"/>
  <c r="J74" i="20"/>
  <c r="C67" i="20"/>
  <c r="J111" i="20" s="1"/>
  <c r="G111" i="20"/>
  <c r="E110" i="20"/>
  <c r="D66" i="20"/>
  <c r="O110" i="20" s="1"/>
  <c r="AA109" i="20"/>
  <c r="AF108" i="20"/>
  <c r="B111" i="20"/>
  <c r="V111" i="20"/>
  <c r="AF112" i="20"/>
  <c r="F67" i="20"/>
  <c r="Y111" i="20" s="1"/>
  <c r="G73" i="20"/>
  <c r="AE105" i="20" s="1"/>
  <c r="B109" i="20"/>
  <c r="V109" i="20"/>
  <c r="H110" i="20"/>
  <c r="B112" i="20"/>
  <c r="C69" i="20"/>
  <c r="J113" i="20" s="1"/>
  <c r="W109" i="20"/>
  <c r="AG110" i="20"/>
  <c r="C111" i="20"/>
  <c r="W111" i="20"/>
  <c r="C113" i="20"/>
  <c r="Y108" i="20"/>
  <c r="G67" i="20"/>
  <c r="AD111" i="20" s="1"/>
  <c r="B69" i="20"/>
  <c r="C109" i="20"/>
  <c r="AF110" i="20"/>
  <c r="Y11" i="19"/>
  <c r="S105" i="19" s="1"/>
  <c r="AC11" i="19"/>
  <c r="AC105" i="19" s="1"/>
  <c r="AB108" i="19"/>
  <c r="M105" i="19"/>
  <c r="AG109" i="19"/>
  <c r="H112" i="19"/>
  <c r="C110" i="19"/>
  <c r="W113" i="19"/>
  <c r="AY52" i="19"/>
  <c r="AZ52" i="19" s="1"/>
  <c r="BA52" i="19" s="1"/>
  <c r="BB52" i="19" s="1"/>
  <c r="BC52" i="19" s="1"/>
  <c r="BD52" i="19" s="1"/>
  <c r="BE52" i="19" s="1"/>
  <c r="BF52" i="19" s="1"/>
  <c r="BG52" i="19" s="1"/>
  <c r="BH52" i="19" s="1"/>
  <c r="BI52" i="19" s="1"/>
  <c r="BJ52" i="19" s="1"/>
  <c r="BK52" i="19" s="1"/>
  <c r="BL52" i="19" s="1"/>
  <c r="BM52" i="19" s="1"/>
  <c r="BN52" i="19" s="1"/>
  <c r="BO52" i="19" s="1"/>
  <c r="BP52" i="19" s="1"/>
  <c r="BQ52" i="19" s="1"/>
  <c r="BR52" i="19" s="1"/>
  <c r="BS52" i="19" s="1"/>
  <c r="AK53" i="19"/>
  <c r="AL53" i="19" s="1"/>
  <c r="AM53" i="19" s="1"/>
  <c r="AN53" i="19" s="1"/>
  <c r="AO53" i="19" s="1"/>
  <c r="AP53" i="19" s="1"/>
  <c r="AQ53" i="19" s="1"/>
  <c r="AR53" i="19" s="1"/>
  <c r="AS53" i="19" s="1"/>
  <c r="AT53" i="19" s="1"/>
  <c r="AU53" i="19" s="1"/>
  <c r="AV53" i="19" s="1"/>
  <c r="AW53" i="19" s="1"/>
  <c r="AX53" i="19" s="1"/>
  <c r="C69" i="19"/>
  <c r="J113" i="19" s="1"/>
  <c r="G113" i="19"/>
  <c r="V105" i="19"/>
  <c r="F73" i="19"/>
  <c r="H113" i="19"/>
  <c r="M109" i="19"/>
  <c r="C107" i="19"/>
  <c r="B108" i="19"/>
  <c r="B64" i="19"/>
  <c r="AA107" i="19"/>
  <c r="G6" i="19"/>
  <c r="H6" i="19" s="1"/>
  <c r="H106" i="19"/>
  <c r="AB106" i="19"/>
  <c r="AA111" i="19"/>
  <c r="H110" i="19"/>
  <c r="T105" i="19"/>
  <c r="E69" i="19"/>
  <c r="T113" i="19" s="1"/>
  <c r="E66" i="19"/>
  <c r="T110" i="19" s="1"/>
  <c r="E68" i="19"/>
  <c r="T112" i="19" s="1"/>
  <c r="T107" i="19"/>
  <c r="E67" i="19"/>
  <c r="T111" i="19" s="1"/>
  <c r="AF110" i="19"/>
  <c r="W107" i="19"/>
  <c r="V108" i="19"/>
  <c r="J106" i="19"/>
  <c r="AF106" i="19"/>
  <c r="B112" i="19"/>
  <c r="B68" i="19"/>
  <c r="V112" i="19"/>
  <c r="F68" i="19"/>
  <c r="Y112" i="19" s="1"/>
  <c r="F69" i="19"/>
  <c r="Y113" i="19" s="1"/>
  <c r="C111" i="19"/>
  <c r="C67" i="19"/>
  <c r="J111" i="19" s="1"/>
  <c r="G111" i="19"/>
  <c r="AA113" i="19"/>
  <c r="B105" i="19"/>
  <c r="AB110" i="19"/>
  <c r="AB113" i="19"/>
  <c r="E73" i="19"/>
  <c r="E106" i="19"/>
  <c r="O106" i="19"/>
  <c r="R12" i="19"/>
  <c r="S12" i="19" s="1"/>
  <c r="D106" i="19" s="1"/>
  <c r="R108" i="19"/>
  <c r="E64" i="19"/>
  <c r="T108" i="19" s="1"/>
  <c r="E110" i="19"/>
  <c r="D66" i="19"/>
  <c r="O110" i="19" s="1"/>
  <c r="R16" i="19"/>
  <c r="S16" i="19" s="1"/>
  <c r="D110" i="19" s="1"/>
  <c r="G107" i="19"/>
  <c r="W111" i="19"/>
  <c r="M110" i="19"/>
  <c r="G105" i="19"/>
  <c r="J105" i="19"/>
  <c r="AA105" i="19"/>
  <c r="G73" i="19"/>
  <c r="AE105" i="19" s="1"/>
  <c r="AF107" i="19"/>
  <c r="D65" i="19"/>
  <c r="O109" i="19" s="1"/>
  <c r="E109" i="19"/>
  <c r="R15" i="19"/>
  <c r="S15" i="19" s="1"/>
  <c r="C64" i="19"/>
  <c r="J108" i="19" s="1"/>
  <c r="H107" i="19"/>
  <c r="F3" i="19"/>
  <c r="G3" i="19" s="1"/>
  <c r="H3" i="19" s="1"/>
  <c r="H105" i="19"/>
  <c r="U11" i="19"/>
  <c r="M107" i="19"/>
  <c r="H108" i="19"/>
  <c r="AG111" i="19"/>
  <c r="AD54" i="19"/>
  <c r="AE54" i="19" s="1"/>
  <c r="AF54" i="19" s="1"/>
  <c r="AG54" i="19" s="1"/>
  <c r="AH54" i="19" s="1"/>
  <c r="AI54" i="19" s="1"/>
  <c r="AJ54" i="19" s="1"/>
  <c r="AK54" i="19" s="1"/>
  <c r="AL54" i="19" s="1"/>
  <c r="AM54" i="19" s="1"/>
  <c r="AN54" i="19" s="1"/>
  <c r="AO54" i="19" s="1"/>
  <c r="AP54" i="19" s="1"/>
  <c r="AQ54" i="19" s="1"/>
  <c r="AR54" i="19" s="1"/>
  <c r="AS54" i="19" s="1"/>
  <c r="AT54" i="19" s="1"/>
  <c r="AU54" i="19" s="1"/>
  <c r="AV54" i="19" s="1"/>
  <c r="AW54" i="19" s="1"/>
  <c r="AX54" i="19" s="1"/>
  <c r="R106" i="19"/>
  <c r="R109" i="19"/>
  <c r="AF112" i="19"/>
  <c r="V113" i="19"/>
  <c r="W105" i="19"/>
  <c r="M106" i="19"/>
  <c r="V106" i="19"/>
  <c r="AF108" i="19"/>
  <c r="F66" i="19"/>
  <c r="Y110" i="19" s="1"/>
  <c r="AG105" i="19"/>
  <c r="R107" i="19"/>
  <c r="M108" i="19"/>
  <c r="AG108" i="19"/>
  <c r="H109" i="19"/>
  <c r="AB109" i="19"/>
  <c r="R111" i="19"/>
  <c r="B113" i="19"/>
  <c r="B69" i="19"/>
  <c r="B106" i="19"/>
  <c r="V109" i="19"/>
  <c r="M112" i="19"/>
  <c r="AG110" i="19"/>
  <c r="H111" i="19"/>
  <c r="AF113" i="19"/>
  <c r="AF105" i="19"/>
  <c r="H73" i="19"/>
  <c r="G109" i="19"/>
  <c r="C65" i="19"/>
  <c r="J109" i="19" s="1"/>
  <c r="AA109" i="19"/>
  <c r="B110" i="19"/>
  <c r="AG112" i="19"/>
  <c r="S11" i="19"/>
  <c r="D105" i="19" s="1"/>
  <c r="B107" i="19"/>
  <c r="V107" i="19"/>
  <c r="AF109" i="19"/>
  <c r="B111" i="19"/>
  <c r="B67" i="19"/>
  <c r="V111" i="19"/>
  <c r="C113" i="19"/>
  <c r="T106" i="19"/>
  <c r="E65" i="19"/>
  <c r="T109" i="19" s="1"/>
  <c r="B109" i="19"/>
  <c r="AB111" i="19"/>
  <c r="C112" i="19"/>
  <c r="AG113" i="19"/>
  <c r="G108" i="19"/>
  <c r="C66" i="19"/>
  <c r="J110" i="19" s="1"/>
  <c r="G112" i="19"/>
  <c r="C68" i="19"/>
  <c r="J112" i="19" s="1"/>
  <c r="AA112" i="19"/>
  <c r="AB112" i="19"/>
  <c r="BN62" i="18"/>
  <c r="BF53" i="18"/>
  <c r="BG53" i="18" s="1"/>
  <c r="BH53" i="18" s="1"/>
  <c r="BI53" i="18" s="1"/>
  <c r="BJ53" i="18" s="1"/>
  <c r="BK53" i="18" s="1"/>
  <c r="BL53" i="18" s="1"/>
  <c r="BM53" i="18" s="1"/>
  <c r="BN53" i="18" s="1"/>
  <c r="BO53" i="18" s="1"/>
  <c r="BP53" i="18" s="1"/>
  <c r="BQ53" i="18" s="1"/>
  <c r="BR53" i="18" s="1"/>
  <c r="BS53" i="18" s="1"/>
  <c r="AN61" i="18"/>
  <c r="AM61" i="18"/>
  <c r="AL61" i="18"/>
  <c r="BF54" i="18"/>
  <c r="BG54" i="18" s="1"/>
  <c r="BH54" i="18" s="1"/>
  <c r="BI54" i="18" s="1"/>
  <c r="BJ54" i="18" s="1"/>
  <c r="BK54" i="18" s="1"/>
  <c r="BL54" i="18" s="1"/>
  <c r="BM54" i="18" s="1"/>
  <c r="BN54" i="18" s="1"/>
  <c r="BO54" i="18" s="1"/>
  <c r="BP54" i="18" s="1"/>
  <c r="BQ54" i="18" s="1"/>
  <c r="BR54" i="18" s="1"/>
  <c r="BS54" i="18" s="1"/>
  <c r="BP62" i="18" s="1"/>
  <c r="AZ62" i="18"/>
  <c r="AW62" i="18" s="1"/>
  <c r="AZ63" i="18" s="1"/>
  <c r="AW63" i="18" s="1"/>
  <c r="AZ64" i="18" s="1"/>
  <c r="AW64" i="18" s="1"/>
  <c r="F61" i="18"/>
  <c r="Y105" i="18" s="1"/>
  <c r="I3" i="18"/>
  <c r="AS62" i="18"/>
  <c r="AP62" i="18" s="1"/>
  <c r="AU62" i="18"/>
  <c r="AR62" i="18" s="1"/>
  <c r="AT62" i="18"/>
  <c r="AQ62" i="18" s="1"/>
  <c r="BC67" i="18"/>
  <c r="AB111" i="18"/>
  <c r="AB113" i="18"/>
  <c r="BC69" i="18"/>
  <c r="B74" i="18"/>
  <c r="AF107" i="18"/>
  <c r="V108" i="18"/>
  <c r="B66" i="18"/>
  <c r="B110" i="18"/>
  <c r="F66" i="18"/>
  <c r="Y110" i="18" s="1"/>
  <c r="AF111" i="18"/>
  <c r="B68" i="18"/>
  <c r="B112" i="18"/>
  <c r="V112" i="18"/>
  <c r="F68" i="18"/>
  <c r="Y112" i="18" s="1"/>
  <c r="Y61" i="18"/>
  <c r="AA62" i="18"/>
  <c r="BO62" i="18"/>
  <c r="AA63" i="18"/>
  <c r="AA64" i="18"/>
  <c r="AF105" i="18"/>
  <c r="H113" i="18"/>
  <c r="R110" i="18"/>
  <c r="R112" i="18"/>
  <c r="AO68" i="18"/>
  <c r="G64" i="18"/>
  <c r="AD108" i="18" s="1"/>
  <c r="S11" i="18"/>
  <c r="D105" i="18" s="1"/>
  <c r="M109" i="18"/>
  <c r="AH65" i="18"/>
  <c r="C110" i="18"/>
  <c r="M111" i="18"/>
  <c r="AH67" i="18"/>
  <c r="AG111" i="18"/>
  <c r="BJ67" i="18"/>
  <c r="BJ69" i="18"/>
  <c r="AG113" i="18"/>
  <c r="E61" i="18"/>
  <c r="T105" i="18" s="1"/>
  <c r="T62" i="18"/>
  <c r="T63" i="18"/>
  <c r="T64" i="18"/>
  <c r="E66" i="18"/>
  <c r="T110" i="18" s="1"/>
  <c r="B106" i="18"/>
  <c r="AB108" i="18"/>
  <c r="V110" i="18"/>
  <c r="M113" i="18"/>
  <c r="E6" i="18"/>
  <c r="F6" i="18" s="1"/>
  <c r="B105" i="18"/>
  <c r="V105" i="18"/>
  <c r="F73" i="18"/>
  <c r="S13" i="18"/>
  <c r="D107" i="18" s="1"/>
  <c r="R109" i="18"/>
  <c r="AO65" i="18"/>
  <c r="AB110" i="18"/>
  <c r="R111" i="18"/>
  <c r="AO67" i="18"/>
  <c r="BC68" i="18"/>
  <c r="AB112" i="18"/>
  <c r="R113" i="18"/>
  <c r="AO69" i="18"/>
  <c r="AE61" i="18"/>
  <c r="BG61" i="18"/>
  <c r="AI62" i="18"/>
  <c r="C63" i="18"/>
  <c r="J107" i="18" s="1"/>
  <c r="C64" i="18"/>
  <c r="J108" i="18" s="1"/>
  <c r="E65" i="18"/>
  <c r="T109" i="18" s="1"/>
  <c r="E69" i="18"/>
  <c r="T113" i="18" s="1"/>
  <c r="AA106" i="18"/>
  <c r="G68" i="18"/>
  <c r="AD112" i="18" s="1"/>
  <c r="AO61" i="18"/>
  <c r="E106" i="18"/>
  <c r="AB109" i="18"/>
  <c r="Y11" i="18"/>
  <c r="AF106" i="18"/>
  <c r="AF108" i="18"/>
  <c r="B65" i="18"/>
  <c r="B109" i="18"/>
  <c r="V109" i="18"/>
  <c r="F65" i="18"/>
  <c r="Y109" i="18" s="1"/>
  <c r="AF110" i="18"/>
  <c r="B111" i="18"/>
  <c r="B67" i="18"/>
  <c r="F67" i="18"/>
  <c r="Y111" i="18" s="1"/>
  <c r="B113" i="18"/>
  <c r="B69" i="18"/>
  <c r="V113" i="18"/>
  <c r="F69" i="18"/>
  <c r="Y113" i="18" s="1"/>
  <c r="AF61" i="18"/>
  <c r="BH61" i="18"/>
  <c r="D62" i="18"/>
  <c r="O106" i="18" s="1"/>
  <c r="AM62" i="18"/>
  <c r="AJ62" i="18" s="1"/>
  <c r="BC62" i="18"/>
  <c r="D63" i="18"/>
  <c r="O107" i="18" s="1"/>
  <c r="BC63" i="18"/>
  <c r="D64" i="18"/>
  <c r="O108" i="18" s="1"/>
  <c r="J74" i="18"/>
  <c r="AG110" i="18"/>
  <c r="AA112" i="18"/>
  <c r="G106" i="18"/>
  <c r="C66" i="18"/>
  <c r="J110" i="18" s="1"/>
  <c r="G110" i="18"/>
  <c r="AA67" i="18"/>
  <c r="C73" i="18"/>
  <c r="G105" i="18"/>
  <c r="AA105" i="18"/>
  <c r="BJ64" i="18"/>
  <c r="AG108" i="18"/>
  <c r="T65" i="18"/>
  <c r="C109" i="18"/>
  <c r="M110" i="18"/>
  <c r="M112" i="18"/>
  <c r="AH68" i="18"/>
  <c r="BJ68" i="18"/>
  <c r="AG112" i="18"/>
  <c r="C113" i="18"/>
  <c r="T69" i="18"/>
  <c r="E62" i="18"/>
  <c r="T106" i="18" s="1"/>
  <c r="E63" i="18"/>
  <c r="T107" i="18" s="1"/>
  <c r="E64" i="18"/>
  <c r="T108" i="18" s="1"/>
  <c r="E68" i="18"/>
  <c r="T112" i="18" s="1"/>
  <c r="R106" i="18"/>
  <c r="C111" i="18"/>
  <c r="AF112" i="18"/>
  <c r="AA110" i="18"/>
  <c r="G112" i="18"/>
  <c r="C68" i="18"/>
  <c r="J112" i="18" s="1"/>
  <c r="AC11" i="18"/>
  <c r="AC105" i="18" s="1"/>
  <c r="AA107" i="18"/>
  <c r="R14" i="18"/>
  <c r="S14" i="18" s="1"/>
  <c r="D108" i="18" s="1"/>
  <c r="G109" i="18"/>
  <c r="C65" i="18"/>
  <c r="J109" i="18" s="1"/>
  <c r="AA109" i="18"/>
  <c r="C67" i="18"/>
  <c r="J111" i="18" s="1"/>
  <c r="G111" i="18"/>
  <c r="G67" i="18"/>
  <c r="AD111" i="18" s="1"/>
  <c r="C69" i="18"/>
  <c r="J113" i="18" s="1"/>
  <c r="G113" i="18"/>
  <c r="AA113" i="18"/>
  <c r="B61" i="18"/>
  <c r="AV61" i="18"/>
  <c r="BJ61" i="18"/>
  <c r="F62" i="18"/>
  <c r="Y106" i="18" s="1"/>
  <c r="F63" i="18"/>
  <c r="Y107" i="18" s="1"/>
  <c r="AO63" i="18"/>
  <c r="F64" i="18"/>
  <c r="Y108" i="18" s="1"/>
  <c r="AO64" i="18"/>
  <c r="AA65" i="18"/>
  <c r="C112" i="18"/>
  <c r="AF113" i="18"/>
  <c r="C66" i="9"/>
  <c r="J110" i="9" s="1"/>
  <c r="BN62" i="9"/>
  <c r="C61" i="9"/>
  <c r="J105" i="9" s="1"/>
  <c r="X61" i="9"/>
  <c r="AH63" i="9"/>
  <c r="AV63" i="9"/>
  <c r="H109" i="9"/>
  <c r="AV61" i="9"/>
  <c r="BB61" i="9" s="1"/>
  <c r="E64" i="9"/>
  <c r="T108" i="9" s="1"/>
  <c r="S11" i="9"/>
  <c r="D105" i="9" s="1"/>
  <c r="E62" i="9"/>
  <c r="T106" i="9" s="1"/>
  <c r="AA64" i="9"/>
  <c r="AA11" i="9"/>
  <c r="X105" i="9" s="1"/>
  <c r="AA62" i="9"/>
  <c r="BC64" i="9"/>
  <c r="W112" i="9"/>
  <c r="AK54" i="9"/>
  <c r="AL54" i="9" s="1"/>
  <c r="AM54" i="9" s="1"/>
  <c r="AN54" i="9" s="1"/>
  <c r="AO54" i="9" s="1"/>
  <c r="AP54" i="9" s="1"/>
  <c r="AQ54" i="9" s="1"/>
  <c r="AR54" i="9" s="1"/>
  <c r="AS54" i="9" s="1"/>
  <c r="AT54" i="9" s="1"/>
  <c r="AU54" i="9" s="1"/>
  <c r="AV54" i="9" s="1"/>
  <c r="AW54" i="9" s="1"/>
  <c r="AX54" i="9" s="1"/>
  <c r="AY54" i="9" s="1"/>
  <c r="AZ54" i="9" s="1"/>
  <c r="BA54" i="9" s="1"/>
  <c r="BB54" i="9" s="1"/>
  <c r="BC54" i="9" s="1"/>
  <c r="BD54" i="9" s="1"/>
  <c r="BE54" i="9" s="1"/>
  <c r="BF54" i="9" s="1"/>
  <c r="BG54" i="9" s="1"/>
  <c r="BH54" i="9" s="1"/>
  <c r="BI54" i="9" s="1"/>
  <c r="BJ54" i="9" s="1"/>
  <c r="BK54" i="9" s="1"/>
  <c r="BL54" i="9" s="1"/>
  <c r="BM54" i="9" s="1"/>
  <c r="BN54" i="9" s="1"/>
  <c r="BO54" i="9" s="1"/>
  <c r="BP54" i="9" s="1"/>
  <c r="BQ54" i="9" s="1"/>
  <c r="BR54" i="9" s="1"/>
  <c r="BS54" i="9" s="1"/>
  <c r="BP62" i="9" s="1"/>
  <c r="AK53" i="9"/>
  <c r="AL53" i="9" s="1"/>
  <c r="AM53" i="9" s="1"/>
  <c r="AN53" i="9" s="1"/>
  <c r="AO53" i="9" s="1"/>
  <c r="AP53" i="9" s="1"/>
  <c r="AQ53" i="9" s="1"/>
  <c r="AR53" i="9" s="1"/>
  <c r="AS53" i="9" s="1"/>
  <c r="AT53" i="9" s="1"/>
  <c r="AU53" i="9" s="1"/>
  <c r="AV53" i="9" s="1"/>
  <c r="AW53" i="9" s="1"/>
  <c r="AX53" i="9" s="1"/>
  <c r="AY53" i="9" s="1"/>
  <c r="AZ53" i="9" s="1"/>
  <c r="BA53" i="9" s="1"/>
  <c r="BB53" i="9" s="1"/>
  <c r="BC53" i="9" s="1"/>
  <c r="BD53" i="9" s="1"/>
  <c r="BE53" i="9" s="1"/>
  <c r="BF53" i="9" s="1"/>
  <c r="BG53" i="9" s="1"/>
  <c r="BH53" i="9" s="1"/>
  <c r="BI53" i="9" s="1"/>
  <c r="BJ53" i="9" s="1"/>
  <c r="BK53" i="9" s="1"/>
  <c r="BL53" i="9" s="1"/>
  <c r="BM53" i="9" s="1"/>
  <c r="BN53" i="9" s="1"/>
  <c r="BO53" i="9" s="1"/>
  <c r="BP53" i="9" s="1"/>
  <c r="BQ53" i="9" s="1"/>
  <c r="BR53" i="9" s="1"/>
  <c r="BS53" i="9" s="1"/>
  <c r="BO62" i="9" s="1"/>
  <c r="H105" i="9"/>
  <c r="AA61" i="9"/>
  <c r="U11" i="9"/>
  <c r="AA107" i="9"/>
  <c r="F3" i="9"/>
  <c r="G3" i="9" s="1"/>
  <c r="H3" i="9" s="1"/>
  <c r="F66" i="9" s="1"/>
  <c r="Y110" i="9" s="1"/>
  <c r="B108" i="9"/>
  <c r="B64" i="9"/>
  <c r="T65" i="9"/>
  <c r="C109" i="9"/>
  <c r="W109" i="9"/>
  <c r="AV65" i="9"/>
  <c r="AF111" i="9"/>
  <c r="BA61" i="9"/>
  <c r="BH61" i="9"/>
  <c r="BG61" i="9"/>
  <c r="G107" i="9"/>
  <c r="C63" i="9"/>
  <c r="J107" i="9" s="1"/>
  <c r="AB113" i="9"/>
  <c r="BC69" i="9"/>
  <c r="AF105" i="9"/>
  <c r="AB107" i="9"/>
  <c r="BC63" i="9"/>
  <c r="AG108" i="9"/>
  <c r="BJ64" i="9"/>
  <c r="V110" i="9"/>
  <c r="W111" i="9"/>
  <c r="AV67" i="9"/>
  <c r="W110" i="9"/>
  <c r="AA111" i="9"/>
  <c r="AH69" i="9"/>
  <c r="M113" i="9"/>
  <c r="BJ69" i="9"/>
  <c r="AG113" i="9"/>
  <c r="AG107" i="9"/>
  <c r="BJ63" i="9"/>
  <c r="AA109" i="9"/>
  <c r="AG111" i="9"/>
  <c r="BJ67" i="9"/>
  <c r="F4" i="9"/>
  <c r="G4" i="9" s="1"/>
  <c r="H4" i="9" s="1"/>
  <c r="I4" i="9" s="1"/>
  <c r="J4" i="9" s="1"/>
  <c r="K4" i="9" s="1"/>
  <c r="AE11" i="9"/>
  <c r="AH105" i="9" s="1"/>
  <c r="AB109" i="9"/>
  <c r="BC65" i="9"/>
  <c r="M110" i="9"/>
  <c r="AG110" i="9"/>
  <c r="B68" i="9"/>
  <c r="B112" i="9"/>
  <c r="V112" i="9"/>
  <c r="C113" i="9"/>
  <c r="T69" i="9"/>
  <c r="W113" i="9"/>
  <c r="AV69" i="9"/>
  <c r="E61" i="9"/>
  <c r="T105" i="9" s="1"/>
  <c r="BI61" i="9"/>
  <c r="AA63" i="9"/>
  <c r="AO64" i="9"/>
  <c r="BJ65" i="9"/>
  <c r="BC67" i="9"/>
  <c r="AB105" i="9"/>
  <c r="M109" i="9"/>
  <c r="AH65" i="9"/>
  <c r="R110" i="9"/>
  <c r="E66" i="9"/>
  <c r="T110" i="9" s="1"/>
  <c r="H113" i="9"/>
  <c r="AA69" i="9"/>
  <c r="B66" i="9"/>
  <c r="B110" i="9"/>
  <c r="T67" i="9"/>
  <c r="C111" i="9"/>
  <c r="AF113" i="9"/>
  <c r="M105" i="9"/>
  <c r="W11" i="9"/>
  <c r="N105" i="9" s="1"/>
  <c r="AF107" i="9"/>
  <c r="C110" i="9"/>
  <c r="G111" i="9"/>
  <c r="H111" i="9"/>
  <c r="AA67" i="9"/>
  <c r="M112" i="9"/>
  <c r="AH68" i="9"/>
  <c r="BJ68" i="9"/>
  <c r="AG112" i="9"/>
  <c r="AZ61" i="9"/>
  <c r="AS62" i="9"/>
  <c r="AP62" i="9" s="1"/>
  <c r="BK62" i="9" s="1"/>
  <c r="AH64" i="9"/>
  <c r="C67" i="9"/>
  <c r="J111" i="9" s="1"/>
  <c r="AC11" i="9"/>
  <c r="AC105" i="9" s="1"/>
  <c r="T64" i="9"/>
  <c r="C108" i="9"/>
  <c r="W108" i="9"/>
  <c r="AV64" i="9"/>
  <c r="G109" i="9"/>
  <c r="C65" i="9"/>
  <c r="J109" i="9" s="1"/>
  <c r="M111" i="9"/>
  <c r="AH67" i="9"/>
  <c r="R112" i="9"/>
  <c r="AO68" i="9"/>
  <c r="E68" i="9"/>
  <c r="T112" i="9" s="1"/>
  <c r="D61" i="9"/>
  <c r="O105" i="9" s="1"/>
  <c r="AH61" i="9"/>
  <c r="C73" i="9"/>
  <c r="G105" i="9"/>
  <c r="AA105" i="9"/>
  <c r="G73" i="9"/>
  <c r="AE105" i="9" s="1"/>
  <c r="B106" i="9"/>
  <c r="B62" i="9"/>
  <c r="V106" i="9"/>
  <c r="C107" i="9"/>
  <c r="B63" i="9"/>
  <c r="AF109" i="9"/>
  <c r="T68" i="9"/>
  <c r="C112" i="9"/>
  <c r="C69" i="9"/>
  <c r="J113" i="9" s="1"/>
  <c r="G113" i="9"/>
  <c r="AA113" i="9"/>
  <c r="BJ61" i="9"/>
  <c r="T62" i="9"/>
  <c r="AH62" i="9"/>
  <c r="AV62" i="9"/>
  <c r="AG106" i="9"/>
  <c r="G106" i="9"/>
  <c r="AA106" i="9"/>
  <c r="G108" i="9"/>
  <c r="G110" i="9"/>
  <c r="AA110" i="9"/>
  <c r="C68" i="9"/>
  <c r="J112" i="9" s="1"/>
  <c r="AA112" i="9"/>
  <c r="AO61" i="9"/>
  <c r="E6" i="9"/>
  <c r="F6" i="9" s="1"/>
  <c r="B105" i="9"/>
  <c r="B73" i="9"/>
  <c r="V105" i="9"/>
  <c r="R109" i="9"/>
  <c r="AO65" i="9"/>
  <c r="E65" i="9"/>
  <c r="T109" i="9" s="1"/>
  <c r="H110" i="9"/>
  <c r="AO67" i="9"/>
  <c r="E67" i="9"/>
  <c r="T111" i="9" s="1"/>
  <c r="AA68" i="9"/>
  <c r="H112" i="9"/>
  <c r="R113" i="9"/>
  <c r="AO69" i="9"/>
  <c r="E69" i="9"/>
  <c r="T113" i="9" s="1"/>
  <c r="C62" i="9"/>
  <c r="J106" i="9" s="1"/>
  <c r="C64" i="9"/>
  <c r="J108" i="9" s="1"/>
  <c r="Y11" i="9"/>
  <c r="AF106" i="9"/>
  <c r="B107" i="9"/>
  <c r="AF108" i="9"/>
  <c r="B65" i="9"/>
  <c r="B109" i="9"/>
  <c r="V109" i="9"/>
  <c r="AF110" i="9"/>
  <c r="B67" i="9"/>
  <c r="V111" i="9"/>
  <c r="AF112" i="9"/>
  <c r="B113" i="9"/>
  <c r="B69" i="9"/>
  <c r="V113" i="9"/>
  <c r="BC62" i="9"/>
  <c r="BC68" i="9"/>
  <c r="G112" i="9"/>
  <c r="BM62" i="27" l="1"/>
  <c r="BP63" i="27" s="1"/>
  <c r="BA66" i="18"/>
  <c r="AX66" i="18" s="1"/>
  <c r="BB62" i="18"/>
  <c r="AY62" i="18" s="1"/>
  <c r="BB63" i="18" s="1"/>
  <c r="AY63" i="18" s="1"/>
  <c r="BB64" i="18" s="1"/>
  <c r="AY64" i="18" s="1"/>
  <c r="BB65" i="18" s="1"/>
  <c r="AY65" i="18" s="1"/>
  <c r="BB66" i="18" s="1"/>
  <c r="AY66" i="18" s="1"/>
  <c r="BB67" i="18" s="1"/>
  <c r="AY67" i="18" s="1"/>
  <c r="BB68" i="18" s="1"/>
  <c r="AY68" i="18" s="1"/>
  <c r="BB69" i="18" s="1"/>
  <c r="AY69" i="18" s="1"/>
  <c r="B73" i="18"/>
  <c r="D73" i="18" s="1"/>
  <c r="H73" i="18"/>
  <c r="AE66" i="18"/>
  <c r="AB66" i="18" s="1"/>
  <c r="AF66" i="18"/>
  <c r="AC66" i="18" s="1"/>
  <c r="AZ65" i="18"/>
  <c r="AW65" i="18" s="1"/>
  <c r="AZ66" i="18" s="1"/>
  <c r="AW66" i="18" s="1"/>
  <c r="AZ67" i="18" s="1"/>
  <c r="AW67" i="18" s="1"/>
  <c r="AZ68" i="18" s="1"/>
  <c r="AW68" i="18" s="1"/>
  <c r="AZ69" i="18" s="1"/>
  <c r="AW69" i="18" s="1"/>
  <c r="U61" i="18"/>
  <c r="Z61" i="18"/>
  <c r="X61" i="18"/>
  <c r="AI62" i="9"/>
  <c r="Y62" i="25"/>
  <c r="V62" i="25" s="1"/>
  <c r="X62" i="25"/>
  <c r="U62" i="25" s="1"/>
  <c r="L4" i="9"/>
  <c r="M4" i="9" s="1"/>
  <c r="N4" i="9" s="1"/>
  <c r="O4" i="9" s="1"/>
  <c r="P4" i="9" s="1"/>
  <c r="Q4" i="9" s="1"/>
  <c r="R4" i="9" s="1"/>
  <c r="AI61" i="9" s="1"/>
  <c r="AJ61" i="9" s="1"/>
  <c r="AK61" i="9" s="1"/>
  <c r="AB61" i="9"/>
  <c r="Z107" i="22"/>
  <c r="W61" i="24"/>
  <c r="Z62" i="24" s="1"/>
  <c r="Y62" i="30"/>
  <c r="V62" i="30" s="1"/>
  <c r="Y63" i="30" s="1"/>
  <c r="V63" i="30" s="1"/>
  <c r="I105" i="31"/>
  <c r="J74" i="31"/>
  <c r="AJ105" i="31"/>
  <c r="AD12" i="31"/>
  <c r="G73" i="31"/>
  <c r="AE105" i="31" s="1"/>
  <c r="Z107" i="31"/>
  <c r="AL61" i="31"/>
  <c r="AN61" i="31"/>
  <c r="AM61" i="31"/>
  <c r="AK53" i="31"/>
  <c r="AL53" i="31" s="1"/>
  <c r="AM53" i="31" s="1"/>
  <c r="AN53" i="31" s="1"/>
  <c r="AO53" i="31" s="1"/>
  <c r="AP53" i="31" s="1"/>
  <c r="AQ53" i="31" s="1"/>
  <c r="D68" i="31"/>
  <c r="O112" i="31" s="1"/>
  <c r="E112" i="31"/>
  <c r="R18" i="31"/>
  <c r="S18" i="31" s="1"/>
  <c r="Z13" i="31"/>
  <c r="AB13" i="31"/>
  <c r="Z106" i="31"/>
  <c r="E107" i="31"/>
  <c r="D63" i="31"/>
  <c r="O107" i="31" s="1"/>
  <c r="R13" i="31"/>
  <c r="S13" i="31" s="1"/>
  <c r="AD15" i="31"/>
  <c r="AJ108" i="31"/>
  <c r="G6" i="31"/>
  <c r="H6" i="31" s="1"/>
  <c r="K105" i="31"/>
  <c r="T12" i="31"/>
  <c r="U12" i="31" s="1"/>
  <c r="G61" i="31"/>
  <c r="AD105" i="31" s="1"/>
  <c r="J3" i="31"/>
  <c r="D69" i="31"/>
  <c r="O113" i="31" s="1"/>
  <c r="E113" i="31"/>
  <c r="R19" i="31"/>
  <c r="S19" i="31" s="1"/>
  <c r="AB16" i="31"/>
  <c r="Z16" i="31"/>
  <c r="Z109" i="31"/>
  <c r="D73" i="31"/>
  <c r="F105" i="31"/>
  <c r="G68" i="31"/>
  <c r="AD112" i="31" s="1"/>
  <c r="AJ111" i="31"/>
  <c r="AD18" i="31"/>
  <c r="G65" i="31"/>
  <c r="AD109" i="31" s="1"/>
  <c r="D67" i="31"/>
  <c r="O111" i="31" s="1"/>
  <c r="E111" i="31"/>
  <c r="R17" i="31"/>
  <c r="S17" i="31" s="1"/>
  <c r="AL62" i="31"/>
  <c r="D65" i="31"/>
  <c r="O109" i="31" s="1"/>
  <c r="E109" i="31"/>
  <c r="R15" i="31"/>
  <c r="S15" i="31" s="1"/>
  <c r="BM52" i="31"/>
  <c r="BN52" i="31" s="1"/>
  <c r="BO52" i="31" s="1"/>
  <c r="BP52" i="31" s="1"/>
  <c r="BQ52" i="31" s="1"/>
  <c r="BR52" i="31" s="1"/>
  <c r="BS52" i="31" s="1"/>
  <c r="AK54" i="31"/>
  <c r="AL54" i="31" s="1"/>
  <c r="AM54" i="31" s="1"/>
  <c r="AN54" i="31" s="1"/>
  <c r="AO54" i="31" s="1"/>
  <c r="AP54" i="31" s="1"/>
  <c r="AQ54" i="31" s="1"/>
  <c r="AJ110" i="31"/>
  <c r="AD17" i="31"/>
  <c r="U61" i="31"/>
  <c r="Z61" i="31"/>
  <c r="Y61" i="31"/>
  <c r="X61" i="31"/>
  <c r="AG62" i="31"/>
  <c r="AD62" i="31" s="1"/>
  <c r="AG63" i="31" s="1"/>
  <c r="AD63" i="31" s="1"/>
  <c r="AG64" i="31" s="1"/>
  <c r="AD64" i="31" s="1"/>
  <c r="AG65" i="31" s="1"/>
  <c r="AD65" i="31" s="1"/>
  <c r="AG66" i="31" s="1"/>
  <c r="AD66" i="31" s="1"/>
  <c r="AG67" i="31" s="1"/>
  <c r="AD67" i="31" s="1"/>
  <c r="AG68" i="31" s="1"/>
  <c r="AD68" i="31" s="1"/>
  <c r="AG69" i="31" s="1"/>
  <c r="AD69" i="31" s="1"/>
  <c r="Z112" i="31"/>
  <c r="AB19" i="31"/>
  <c r="Z19" i="31"/>
  <c r="BP61" i="31"/>
  <c r="BO61" i="31"/>
  <c r="BN61" i="31"/>
  <c r="BK61" i="31"/>
  <c r="BL61" i="31" s="1"/>
  <c r="BM61" i="31" s="1"/>
  <c r="G69" i="31"/>
  <c r="AD113" i="31" s="1"/>
  <c r="R14" i="31"/>
  <c r="S14" i="31" s="1"/>
  <c r="E108" i="31"/>
  <c r="D64" i="31"/>
  <c r="O108" i="31" s="1"/>
  <c r="AB61" i="31"/>
  <c r="AC61" i="31" s="1"/>
  <c r="AD61" i="31" s="1"/>
  <c r="AF61" i="31"/>
  <c r="AE61" i="31"/>
  <c r="AG61" i="31"/>
  <c r="S105" i="31"/>
  <c r="E73" i="31"/>
  <c r="BG62" i="31"/>
  <c r="BD62" i="31" s="1"/>
  <c r="AZ62" i="31"/>
  <c r="AW62" i="31" s="1"/>
  <c r="AZ63" i="31" s="1"/>
  <c r="AW63" i="31" s="1"/>
  <c r="AZ64" i="31" s="1"/>
  <c r="AW64" i="31" s="1"/>
  <c r="AZ65" i="31" s="1"/>
  <c r="AW65" i="31" s="1"/>
  <c r="AZ66" i="31" s="1"/>
  <c r="AW66" i="31" s="1"/>
  <c r="AZ67" i="31" s="1"/>
  <c r="AW67" i="31" s="1"/>
  <c r="AZ68" i="31" s="1"/>
  <c r="AW68" i="31" s="1"/>
  <c r="AZ69" i="31" s="1"/>
  <c r="AW69" i="31" s="1"/>
  <c r="Z108" i="31"/>
  <c r="AB15" i="31"/>
  <c r="Z15" i="31"/>
  <c r="E105" i="31"/>
  <c r="D61" i="31"/>
  <c r="O105" i="31" s="1"/>
  <c r="AJ109" i="31"/>
  <c r="AD16" i="31"/>
  <c r="E110" i="31"/>
  <c r="D66" i="31"/>
  <c r="O110" i="31" s="1"/>
  <c r="R16" i="31"/>
  <c r="S16" i="31" s="1"/>
  <c r="R12" i="31"/>
  <c r="S12" i="31" s="1"/>
  <c r="D62" i="31"/>
  <c r="O106" i="31" s="1"/>
  <c r="E106" i="31"/>
  <c r="BG63" i="31"/>
  <c r="BD63" i="31" s="1"/>
  <c r="BG64" i="31" s="1"/>
  <c r="BD64" i="31" s="1"/>
  <c r="BG65" i="31" s="1"/>
  <c r="BD65" i="31" s="1"/>
  <c r="BG66" i="31" s="1"/>
  <c r="BD66" i="31" s="1"/>
  <c r="BG67" i="31" s="1"/>
  <c r="BD67" i="31" s="1"/>
  <c r="BG68" i="31" s="1"/>
  <c r="BD68" i="31" s="1"/>
  <c r="BG69" i="31" s="1"/>
  <c r="BD69" i="31" s="1"/>
  <c r="AT61" i="31"/>
  <c r="AS61" i="31"/>
  <c r="AP61" i="31"/>
  <c r="AU61" i="31"/>
  <c r="G64" i="31"/>
  <c r="AD108" i="31" s="1"/>
  <c r="AJ106" i="31"/>
  <c r="AD13" i="31"/>
  <c r="X62" i="30"/>
  <c r="U62" i="30" s="1"/>
  <c r="X63" i="30" s="1"/>
  <c r="U63" i="30" s="1"/>
  <c r="AE65" i="30"/>
  <c r="AB65" i="30" s="1"/>
  <c r="AE66" i="30" s="1"/>
  <c r="AB66" i="30" s="1"/>
  <c r="AE67" i="30" s="1"/>
  <c r="AB67" i="30" s="1"/>
  <c r="AE68" i="30" s="1"/>
  <c r="AB68" i="30" s="1"/>
  <c r="AE69" i="30" s="1"/>
  <c r="AB69" i="30" s="1"/>
  <c r="S105" i="30"/>
  <c r="E73" i="30"/>
  <c r="D63" i="30"/>
  <c r="O107" i="30" s="1"/>
  <c r="E107" i="30"/>
  <c r="R13" i="30"/>
  <c r="S13" i="30" s="1"/>
  <c r="K105" i="30"/>
  <c r="T12" i="30"/>
  <c r="U12" i="30" s="1"/>
  <c r="Z105" i="30"/>
  <c r="Z12" i="30"/>
  <c r="AB12" i="30"/>
  <c r="E112" i="30"/>
  <c r="D68" i="30"/>
  <c r="O112" i="30" s="1"/>
  <c r="R18" i="30"/>
  <c r="S18" i="30" s="1"/>
  <c r="AY52" i="30"/>
  <c r="AZ52" i="30" s="1"/>
  <c r="BA52" i="30" s="1"/>
  <c r="BB52" i="30" s="1"/>
  <c r="BC52" i="30" s="1"/>
  <c r="BD52" i="30" s="1"/>
  <c r="BE52" i="30" s="1"/>
  <c r="AZ62" i="30" s="1"/>
  <c r="AW62" i="30" s="1"/>
  <c r="E106" i="30"/>
  <c r="D62" i="30"/>
  <c r="O106" i="30" s="1"/>
  <c r="R12" i="30"/>
  <c r="S12" i="30" s="1"/>
  <c r="G6" i="30"/>
  <c r="H6" i="30" s="1"/>
  <c r="B76" i="30"/>
  <c r="AC61" i="30"/>
  <c r="G65" i="30"/>
  <c r="AD109" i="30" s="1"/>
  <c r="G69" i="30"/>
  <c r="AD113" i="30" s="1"/>
  <c r="J3" i="30"/>
  <c r="AN62" i="30"/>
  <c r="AL62" i="30"/>
  <c r="F105" i="30"/>
  <c r="D73" i="30"/>
  <c r="E110" i="30"/>
  <c r="R16" i="30"/>
  <c r="S16" i="30" s="1"/>
  <c r="D66" i="30"/>
  <c r="O110" i="30" s="1"/>
  <c r="E105" i="30"/>
  <c r="D61" i="30"/>
  <c r="O105" i="30" s="1"/>
  <c r="X64" i="30"/>
  <c r="U64" i="30" s="1"/>
  <c r="X65" i="30" s="1"/>
  <c r="U65" i="30" s="1"/>
  <c r="D67" i="30"/>
  <c r="O111" i="30" s="1"/>
  <c r="E111" i="30"/>
  <c r="R17" i="30"/>
  <c r="S17" i="30" s="1"/>
  <c r="G73" i="30"/>
  <c r="AE105" i="30" s="1"/>
  <c r="AK62" i="30"/>
  <c r="AN63" i="30" s="1"/>
  <c r="AK53" i="30"/>
  <c r="AL53" i="30" s="1"/>
  <c r="AM53" i="30" s="1"/>
  <c r="AN53" i="30" s="1"/>
  <c r="AO53" i="30" s="1"/>
  <c r="AP53" i="30" s="1"/>
  <c r="AQ53" i="30" s="1"/>
  <c r="AM62" i="30" s="1"/>
  <c r="AJ62" i="30" s="1"/>
  <c r="AP61" i="30"/>
  <c r="AQ61" i="30" s="1"/>
  <c r="AR61" i="30" s="1"/>
  <c r="AU61" i="30"/>
  <c r="AT61" i="30"/>
  <c r="AS61" i="30"/>
  <c r="AU62" i="30"/>
  <c r="AR62" i="30" s="1"/>
  <c r="AS62" i="30"/>
  <c r="AP62" i="30" s="1"/>
  <c r="BN61" i="30"/>
  <c r="BK61" i="30"/>
  <c r="BL61" i="30" s="1"/>
  <c r="BM61" i="30" s="1"/>
  <c r="BP61" i="30"/>
  <c r="BO61" i="30"/>
  <c r="H73" i="30"/>
  <c r="Z63" i="30"/>
  <c r="W63" i="30" s="1"/>
  <c r="D69" i="30"/>
  <c r="O113" i="30" s="1"/>
  <c r="E113" i="30"/>
  <c r="R19" i="30"/>
  <c r="S19" i="30" s="1"/>
  <c r="E109" i="30"/>
  <c r="D65" i="30"/>
  <c r="O109" i="30" s="1"/>
  <c r="R15" i="30"/>
  <c r="S15" i="30" s="1"/>
  <c r="AY54" i="30"/>
  <c r="AZ54" i="30" s="1"/>
  <c r="BA54" i="30" s="1"/>
  <c r="BB54" i="30" s="1"/>
  <c r="BC54" i="30" s="1"/>
  <c r="BD54" i="30" s="1"/>
  <c r="BE54" i="30" s="1"/>
  <c r="BB62" i="30" s="1"/>
  <c r="AY62" i="30" s="1"/>
  <c r="BB63" i="30" s="1"/>
  <c r="AY63" i="30" s="1"/>
  <c r="D110" i="29"/>
  <c r="B78" i="29"/>
  <c r="E73" i="29"/>
  <c r="S105" i="29"/>
  <c r="D62" i="29"/>
  <c r="O106" i="29" s="1"/>
  <c r="R12" i="29"/>
  <c r="S12" i="29" s="1"/>
  <c r="E106" i="29"/>
  <c r="T12" i="29"/>
  <c r="U12" i="29" s="1"/>
  <c r="K105" i="29"/>
  <c r="AK54" i="29"/>
  <c r="AL54" i="29" s="1"/>
  <c r="AM54" i="29" s="1"/>
  <c r="AN54" i="29" s="1"/>
  <c r="AO54" i="29" s="1"/>
  <c r="AP54" i="29" s="1"/>
  <c r="AQ54" i="29" s="1"/>
  <c r="AJ105" i="29"/>
  <c r="AD12" i="29"/>
  <c r="F113" i="29"/>
  <c r="E105" i="29"/>
  <c r="O105" i="29"/>
  <c r="E108" i="29"/>
  <c r="R14" i="29"/>
  <c r="S14" i="29" s="1"/>
  <c r="D64" i="29"/>
  <c r="O108" i="29" s="1"/>
  <c r="BH62" i="29"/>
  <c r="BE62" i="29" s="1"/>
  <c r="BG62" i="29"/>
  <c r="BD62" i="29" s="1"/>
  <c r="BG63" i="29" s="1"/>
  <c r="BD63" i="29" s="1"/>
  <c r="BG64" i="29" s="1"/>
  <c r="BD64" i="29" s="1"/>
  <c r="BG65" i="29" s="1"/>
  <c r="BD65" i="29" s="1"/>
  <c r="BG66" i="29" s="1"/>
  <c r="BD66" i="29" s="1"/>
  <c r="BG67" i="29" s="1"/>
  <c r="BD67" i="29" s="1"/>
  <c r="BG68" i="29" s="1"/>
  <c r="BD68" i="29" s="1"/>
  <c r="BG69" i="29" s="1"/>
  <c r="BD69" i="29" s="1"/>
  <c r="G6" i="29"/>
  <c r="H6" i="29" s="1"/>
  <c r="F105" i="29"/>
  <c r="D73" i="29"/>
  <c r="Z62" i="29"/>
  <c r="W62" i="29" s="1"/>
  <c r="E112" i="29"/>
  <c r="R18" i="29"/>
  <c r="S18" i="29" s="1"/>
  <c r="D68" i="29"/>
  <c r="O112" i="29" s="1"/>
  <c r="E109" i="29"/>
  <c r="D65" i="29"/>
  <c r="O109" i="29" s="1"/>
  <c r="R15" i="29"/>
  <c r="S15" i="29" s="1"/>
  <c r="AG62" i="29"/>
  <c r="AD62" i="29" s="1"/>
  <c r="AG63" i="29" s="1"/>
  <c r="AD63" i="29" s="1"/>
  <c r="AG64" i="29" s="1"/>
  <c r="AD64" i="29" s="1"/>
  <c r="AG65" i="29" s="1"/>
  <c r="AD65" i="29" s="1"/>
  <c r="AG66" i="29" s="1"/>
  <c r="AD66" i="29" s="1"/>
  <c r="AG67" i="29" s="1"/>
  <c r="AD67" i="29" s="1"/>
  <c r="AG68" i="29" s="1"/>
  <c r="AD68" i="29" s="1"/>
  <c r="AG69" i="29" s="1"/>
  <c r="AD69" i="29" s="1"/>
  <c r="AF62" i="29"/>
  <c r="AC62" i="29" s="1"/>
  <c r="AF63" i="29" s="1"/>
  <c r="AC63" i="29" s="1"/>
  <c r="AF64" i="29" s="1"/>
  <c r="AC64" i="29" s="1"/>
  <c r="AF65" i="29" s="1"/>
  <c r="AC65" i="29" s="1"/>
  <c r="AF66" i="29" s="1"/>
  <c r="AC66" i="29" s="1"/>
  <c r="AF67" i="29" s="1"/>
  <c r="AC67" i="29" s="1"/>
  <c r="AF68" i="29" s="1"/>
  <c r="AC68" i="29" s="1"/>
  <c r="AF69" i="29" s="1"/>
  <c r="AC69" i="29" s="1"/>
  <c r="AE62" i="29"/>
  <c r="AB62" i="29" s="1"/>
  <c r="AE63" i="29" s="1"/>
  <c r="AB63" i="29" s="1"/>
  <c r="AE64" i="29" s="1"/>
  <c r="AB64" i="29" s="1"/>
  <c r="AE65" i="29" s="1"/>
  <c r="AB65" i="29" s="1"/>
  <c r="AE66" i="29" s="1"/>
  <c r="AB66" i="29" s="1"/>
  <c r="AE67" i="29" s="1"/>
  <c r="AB67" i="29" s="1"/>
  <c r="AE68" i="29" s="1"/>
  <c r="AB68" i="29" s="1"/>
  <c r="AE69" i="29" s="1"/>
  <c r="AB69" i="29" s="1"/>
  <c r="G73" i="29"/>
  <c r="AE105" i="29" s="1"/>
  <c r="BH63" i="29"/>
  <c r="BE63" i="29" s="1"/>
  <c r="BH64" i="29" s="1"/>
  <c r="BE64" i="29" s="1"/>
  <c r="BH65" i="29" s="1"/>
  <c r="BE65" i="29" s="1"/>
  <c r="BH66" i="29" s="1"/>
  <c r="BE66" i="29" s="1"/>
  <c r="BH67" i="29" s="1"/>
  <c r="BE67" i="29" s="1"/>
  <c r="BH68" i="29" s="1"/>
  <c r="BE68" i="29" s="1"/>
  <c r="BH69" i="29" s="1"/>
  <c r="BE69" i="29" s="1"/>
  <c r="E111" i="29"/>
  <c r="D67" i="29"/>
  <c r="O111" i="29" s="1"/>
  <c r="R17" i="29"/>
  <c r="S17" i="29" s="1"/>
  <c r="D63" i="29"/>
  <c r="O107" i="29" s="1"/>
  <c r="E107" i="29"/>
  <c r="R13" i="29"/>
  <c r="S13" i="29" s="1"/>
  <c r="F73" i="29"/>
  <c r="AT67" i="22"/>
  <c r="AQ67" i="22" s="1"/>
  <c r="X65" i="22"/>
  <c r="U65" i="22" s="1"/>
  <c r="BL65" i="22"/>
  <c r="BO66" i="22" s="1"/>
  <c r="BL66" i="22" s="1"/>
  <c r="BO67" i="22" s="1"/>
  <c r="BK63" i="22"/>
  <c r="BN64" i="22" s="1"/>
  <c r="AS64" i="22"/>
  <c r="AP64" i="22" s="1"/>
  <c r="BM64" i="22"/>
  <c r="BP65" i="22" s="1"/>
  <c r="BM65" i="22" s="1"/>
  <c r="BP66" i="22" s="1"/>
  <c r="BM66" i="22" s="1"/>
  <c r="BP67" i="22" s="1"/>
  <c r="AU67" i="22"/>
  <c r="AR67" i="22" s="1"/>
  <c r="Y64" i="22"/>
  <c r="V64" i="22" s="1"/>
  <c r="Z65" i="22"/>
  <c r="W65" i="22" s="1"/>
  <c r="AK64" i="22"/>
  <c r="AN65" i="22" s="1"/>
  <c r="BG63" i="21"/>
  <c r="BD63" i="21" s="1"/>
  <c r="BG64" i="21" s="1"/>
  <c r="BD64" i="21" s="1"/>
  <c r="BG65" i="21" s="1"/>
  <c r="BD65" i="21" s="1"/>
  <c r="BG66" i="21" s="1"/>
  <c r="BD66" i="21" s="1"/>
  <c r="BG67" i="21" s="1"/>
  <c r="BD67" i="21" s="1"/>
  <c r="BG68" i="21" s="1"/>
  <c r="BD68" i="21" s="1"/>
  <c r="BG69" i="21" s="1"/>
  <c r="BD69" i="21" s="1"/>
  <c r="AK63" i="21"/>
  <c r="AN64" i="21" s="1"/>
  <c r="Z64" i="21"/>
  <c r="W64" i="21" s="1"/>
  <c r="BN63" i="21"/>
  <c r="X64" i="21"/>
  <c r="U64" i="21" s="1"/>
  <c r="AL63" i="21"/>
  <c r="AI63" i="21" s="1"/>
  <c r="AL64" i="21" s="1"/>
  <c r="Y64" i="21"/>
  <c r="V64" i="21" s="1"/>
  <c r="AM63" i="21"/>
  <c r="AJ63" i="21" s="1"/>
  <c r="AM64" i="21" s="1"/>
  <c r="AZ63" i="21"/>
  <c r="AW63" i="21" s="1"/>
  <c r="AZ64" i="21" s="1"/>
  <c r="AW64" i="21" s="1"/>
  <c r="AZ65" i="21" s="1"/>
  <c r="AW65" i="21" s="1"/>
  <c r="AZ66" i="21" s="1"/>
  <c r="AW66" i="21" s="1"/>
  <c r="AZ67" i="21" s="1"/>
  <c r="AW67" i="21" s="1"/>
  <c r="AZ68" i="21" s="1"/>
  <c r="AW68" i="21" s="1"/>
  <c r="AZ69" i="21" s="1"/>
  <c r="AW69" i="21" s="1"/>
  <c r="AS63" i="21"/>
  <c r="AP63" i="21" s="1"/>
  <c r="BK67" i="28"/>
  <c r="BN68" i="28" s="1"/>
  <c r="BK68" i="28" s="1"/>
  <c r="BN69" i="28" s="1"/>
  <c r="AI67" i="28"/>
  <c r="AL68" i="28" s="1"/>
  <c r="X68" i="28"/>
  <c r="U68" i="28" s="1"/>
  <c r="AS69" i="28"/>
  <c r="AP69" i="28" s="1"/>
  <c r="AT67" i="28"/>
  <c r="AQ67" i="28" s="1"/>
  <c r="AK67" i="28"/>
  <c r="AN68" i="28" s="1"/>
  <c r="Z68" i="28"/>
  <c r="W68" i="28" s="1"/>
  <c r="AJ67" i="28"/>
  <c r="AM68" i="28" s="1"/>
  <c r="Y68" i="28"/>
  <c r="V68" i="28" s="1"/>
  <c r="AU68" i="28"/>
  <c r="AR68" i="28" s="1"/>
  <c r="BM67" i="28"/>
  <c r="BP68" i="28" s="1"/>
  <c r="BM67" i="20"/>
  <c r="BP68" i="20" s="1"/>
  <c r="AU68" i="20"/>
  <c r="AR68" i="20" s="1"/>
  <c r="AK67" i="20"/>
  <c r="AN68" i="20" s="1"/>
  <c r="Z68" i="20"/>
  <c r="W68" i="20" s="1"/>
  <c r="AT67" i="20"/>
  <c r="AQ67" i="20" s="1"/>
  <c r="AI67" i="20"/>
  <c r="AL68" i="20" s="1"/>
  <c r="X68" i="20"/>
  <c r="U68" i="20" s="1"/>
  <c r="AS68" i="20"/>
  <c r="AP68" i="20" s="1"/>
  <c r="AJ67" i="20"/>
  <c r="AM68" i="20" s="1"/>
  <c r="Y68" i="20"/>
  <c r="V68" i="20" s="1"/>
  <c r="AZ66" i="23"/>
  <c r="AW66" i="23" s="1"/>
  <c r="AZ67" i="23" s="1"/>
  <c r="AW67" i="23" s="1"/>
  <c r="AZ68" i="23" s="1"/>
  <c r="AW68" i="23" s="1"/>
  <c r="AZ69" i="23" s="1"/>
  <c r="AW69" i="23" s="1"/>
  <c r="Y63" i="27"/>
  <c r="V63" i="27" s="1"/>
  <c r="Z63" i="27"/>
  <c r="W63" i="27" s="1"/>
  <c r="AZ62" i="27"/>
  <c r="AW62" i="27" s="1"/>
  <c r="AZ63" i="27" s="1"/>
  <c r="AW63" i="27" s="1"/>
  <c r="AZ64" i="27" s="1"/>
  <c r="AW64" i="27" s="1"/>
  <c r="AZ65" i="27" s="1"/>
  <c r="AW65" i="27" s="1"/>
  <c r="AZ66" i="27" s="1"/>
  <c r="AW66" i="27" s="1"/>
  <c r="AZ67" i="27" s="1"/>
  <c r="AW67" i="27" s="1"/>
  <c r="AZ68" i="27" s="1"/>
  <c r="AW68" i="27" s="1"/>
  <c r="AZ69" i="27" s="1"/>
  <c r="AW69" i="27" s="1"/>
  <c r="AM62" i="27"/>
  <c r="AJ62" i="27" s="1"/>
  <c r="AM63" i="27" s="1"/>
  <c r="AN62" i="27"/>
  <c r="AK62" i="27" s="1"/>
  <c r="AN63" i="27" s="1"/>
  <c r="AI62" i="27"/>
  <c r="AL63" i="27" s="1"/>
  <c r="X63" i="27"/>
  <c r="U63" i="27" s="1"/>
  <c r="BK63" i="27"/>
  <c r="BN64" i="27" s="1"/>
  <c r="AS64" i="27"/>
  <c r="AP64" i="27" s="1"/>
  <c r="AU63" i="27"/>
  <c r="AR63" i="27" s="1"/>
  <c r="AF62" i="27"/>
  <c r="AC62" i="27" s="1"/>
  <c r="AF63" i="27" s="1"/>
  <c r="AC63" i="27" s="1"/>
  <c r="AF64" i="27" s="1"/>
  <c r="AC64" i="27" s="1"/>
  <c r="AF65" i="27" s="1"/>
  <c r="AC65" i="27" s="1"/>
  <c r="AF66" i="27" s="1"/>
  <c r="AC66" i="27" s="1"/>
  <c r="AF67" i="27" s="1"/>
  <c r="AC67" i="27" s="1"/>
  <c r="AF68" i="27" s="1"/>
  <c r="AC68" i="27" s="1"/>
  <c r="AF69" i="27" s="1"/>
  <c r="AC69" i="27" s="1"/>
  <c r="BO62" i="27"/>
  <c r="BL62" i="27"/>
  <c r="BO63" i="27" s="1"/>
  <c r="AT63" i="27"/>
  <c r="AQ63" i="27" s="1"/>
  <c r="AT63" i="19"/>
  <c r="BO63" i="19"/>
  <c r="AL63" i="19"/>
  <c r="X63" i="19"/>
  <c r="Y63" i="19"/>
  <c r="AM63" i="19"/>
  <c r="AZ63" i="19"/>
  <c r="AZ64" i="19" s="1"/>
  <c r="AW64" i="19" s="1"/>
  <c r="AZ65" i="19" s="1"/>
  <c r="AW65" i="19" s="1"/>
  <c r="AZ66" i="19" s="1"/>
  <c r="AW66" i="19" s="1"/>
  <c r="AZ67" i="19" s="1"/>
  <c r="AW67" i="19" s="1"/>
  <c r="AZ68" i="19" s="1"/>
  <c r="AW68" i="19" s="1"/>
  <c r="AZ69" i="19" s="1"/>
  <c r="AW69" i="19" s="1"/>
  <c r="BP63" i="19"/>
  <c r="BP64" i="19" s="1"/>
  <c r="AF63" i="19"/>
  <c r="AF64" i="19" s="1"/>
  <c r="AC64" i="19" s="1"/>
  <c r="AF65" i="19" s="1"/>
  <c r="AC65" i="19" s="1"/>
  <c r="AF66" i="19" s="1"/>
  <c r="AC66" i="19" s="1"/>
  <c r="AF67" i="19" s="1"/>
  <c r="AC67" i="19" s="1"/>
  <c r="AF68" i="19" s="1"/>
  <c r="AC68" i="19" s="1"/>
  <c r="AF69" i="19" s="1"/>
  <c r="AC69" i="19" s="1"/>
  <c r="AG63" i="19"/>
  <c r="AG64" i="19" s="1"/>
  <c r="AD64" i="19" s="1"/>
  <c r="AG65" i="19" s="1"/>
  <c r="AD65" i="19" s="1"/>
  <c r="AG66" i="19" s="1"/>
  <c r="AD66" i="19" s="1"/>
  <c r="AG67" i="19" s="1"/>
  <c r="AD67" i="19" s="1"/>
  <c r="AG68" i="19" s="1"/>
  <c r="AD68" i="19" s="1"/>
  <c r="AG69" i="19" s="1"/>
  <c r="AD69" i="19" s="1"/>
  <c r="AU64" i="19"/>
  <c r="AR64" i="19" s="1"/>
  <c r="AN64" i="19"/>
  <c r="Z64" i="19"/>
  <c r="W64" i="19" s="1"/>
  <c r="AS63" i="19"/>
  <c r="T12" i="28"/>
  <c r="U12" i="28" s="1"/>
  <c r="I106" i="28" s="1"/>
  <c r="U19" i="28"/>
  <c r="G6" i="28"/>
  <c r="H6" i="28" s="1"/>
  <c r="E112" i="28"/>
  <c r="D68" i="28"/>
  <c r="O112" i="28" s="1"/>
  <c r="R18" i="28"/>
  <c r="S18" i="28" s="1"/>
  <c r="D112" i="28" s="1"/>
  <c r="D108" i="28"/>
  <c r="B76" i="28"/>
  <c r="E111" i="28"/>
  <c r="R17" i="28"/>
  <c r="S17" i="28" s="1"/>
  <c r="D111" i="28" s="1"/>
  <c r="D67" i="28"/>
  <c r="O111" i="28" s="1"/>
  <c r="Z12" i="28"/>
  <c r="Z105" i="28"/>
  <c r="AB12" i="28"/>
  <c r="F106" i="28"/>
  <c r="U105" i="28"/>
  <c r="X12" i="28"/>
  <c r="AJ105" i="28"/>
  <c r="AD12" i="28"/>
  <c r="O110" i="28"/>
  <c r="R16" i="28"/>
  <c r="S16" i="28" s="1"/>
  <c r="E110" i="28"/>
  <c r="E113" i="28"/>
  <c r="R19" i="28"/>
  <c r="S19" i="28" s="1"/>
  <c r="D113" i="28" s="1"/>
  <c r="D69" i="28"/>
  <c r="O113" i="28" s="1"/>
  <c r="F109" i="28"/>
  <c r="D79" i="28"/>
  <c r="F111" i="28"/>
  <c r="F105" i="28"/>
  <c r="D73" i="28"/>
  <c r="AR52" i="28"/>
  <c r="AS52" i="28" s="1"/>
  <c r="AT52" i="28" s="1"/>
  <c r="AU52" i="28" s="1"/>
  <c r="AV52" i="28" s="1"/>
  <c r="AW52" i="28" s="1"/>
  <c r="AX52" i="28" s="1"/>
  <c r="C74" i="28"/>
  <c r="B75" i="28"/>
  <c r="D107" i="28"/>
  <c r="D80" i="28"/>
  <c r="F112" i="28"/>
  <c r="F68" i="28"/>
  <c r="Y112" i="28" s="1"/>
  <c r="I3" i="28"/>
  <c r="BL62" i="18"/>
  <c r="BO63" i="18" s="1"/>
  <c r="Z63" i="26"/>
  <c r="W63" i="26" s="1"/>
  <c r="Z64" i="26" s="1"/>
  <c r="W64" i="26" s="1"/>
  <c r="Z65" i="26" s="1"/>
  <c r="W65" i="26" s="1"/>
  <c r="AK52" i="27"/>
  <c r="AL52" i="27" s="1"/>
  <c r="AM52" i="27" s="1"/>
  <c r="AN52" i="27" s="1"/>
  <c r="AO52" i="27" s="1"/>
  <c r="AP52" i="27" s="1"/>
  <c r="AQ52" i="27" s="1"/>
  <c r="AR52" i="27" s="1"/>
  <c r="AS52" i="27" s="1"/>
  <c r="AT52" i="27" s="1"/>
  <c r="AU52" i="27" s="1"/>
  <c r="AV52" i="27" s="1"/>
  <c r="AW52" i="27" s="1"/>
  <c r="AX52" i="27" s="1"/>
  <c r="AY52" i="27" s="1"/>
  <c r="AZ52" i="27" s="1"/>
  <c r="BA52" i="27" s="1"/>
  <c r="BB52" i="27" s="1"/>
  <c r="BC52" i="27" s="1"/>
  <c r="BD52" i="27" s="1"/>
  <c r="BE52" i="27" s="1"/>
  <c r="BF52" i="27" s="1"/>
  <c r="BG52" i="27" s="1"/>
  <c r="BH52" i="27" s="1"/>
  <c r="BI52" i="27" s="1"/>
  <c r="BJ52" i="27" s="1"/>
  <c r="BK52" i="27" s="1"/>
  <c r="BL52" i="27" s="1"/>
  <c r="BM52" i="27" s="1"/>
  <c r="BN52" i="27" s="1"/>
  <c r="BO52" i="27" s="1"/>
  <c r="BP52" i="27" s="1"/>
  <c r="BQ52" i="27" s="1"/>
  <c r="BR52" i="27" s="1"/>
  <c r="BS52" i="27" s="1"/>
  <c r="BM62" i="18"/>
  <c r="BK62" i="18"/>
  <c r="BN63" i="18" s="1"/>
  <c r="B75" i="18"/>
  <c r="B75" i="27"/>
  <c r="F107" i="27" s="1"/>
  <c r="D69" i="27"/>
  <c r="O113" i="27" s="1"/>
  <c r="R19" i="27"/>
  <c r="S19" i="27" s="1"/>
  <c r="E113" i="27"/>
  <c r="E108" i="27"/>
  <c r="R14" i="27"/>
  <c r="S14" i="27" s="1"/>
  <c r="D64" i="27"/>
  <c r="O108" i="27" s="1"/>
  <c r="K105" i="27"/>
  <c r="T12" i="27"/>
  <c r="U12" i="27" s="1"/>
  <c r="R18" i="27"/>
  <c r="S18" i="27" s="1"/>
  <c r="E112" i="27"/>
  <c r="D68" i="27"/>
  <c r="O112" i="27" s="1"/>
  <c r="U105" i="27"/>
  <c r="X12" i="27"/>
  <c r="Y12" i="27" s="1"/>
  <c r="D66" i="27"/>
  <c r="O110" i="27" s="1"/>
  <c r="E110" i="27"/>
  <c r="R16" i="27"/>
  <c r="S16" i="27" s="1"/>
  <c r="E109" i="27"/>
  <c r="D65" i="27"/>
  <c r="O109" i="27" s="1"/>
  <c r="R15" i="27"/>
  <c r="S15" i="27" s="1"/>
  <c r="AJ105" i="27"/>
  <c r="AD12" i="27"/>
  <c r="E111" i="27"/>
  <c r="R17" i="27"/>
  <c r="S17" i="27" s="1"/>
  <c r="D67" i="27"/>
  <c r="O111" i="27" s="1"/>
  <c r="F73" i="27"/>
  <c r="G6" i="27"/>
  <c r="H6" i="27" s="1"/>
  <c r="R12" i="27"/>
  <c r="S12" i="27" s="1"/>
  <c r="D62" i="27"/>
  <c r="O106" i="27" s="1"/>
  <c r="E106" i="27"/>
  <c r="B73" i="27"/>
  <c r="AM63" i="18"/>
  <c r="AJ63" i="18" s="1"/>
  <c r="E109" i="26"/>
  <c r="Y63" i="26"/>
  <c r="V63" i="26" s="1"/>
  <c r="Y64" i="26" s="1"/>
  <c r="V64" i="26" s="1"/>
  <c r="Y65" i="26" s="1"/>
  <c r="V65" i="26" s="1"/>
  <c r="X63" i="26"/>
  <c r="U63" i="26" s="1"/>
  <c r="X64" i="26" s="1"/>
  <c r="U64" i="26" s="1"/>
  <c r="X65" i="26" s="1"/>
  <c r="U65" i="26" s="1"/>
  <c r="Z61" i="26"/>
  <c r="Y61" i="26"/>
  <c r="X61" i="26"/>
  <c r="I6" i="26"/>
  <c r="J6" i="26" s="1"/>
  <c r="W17" i="26"/>
  <c r="N111" i="26" s="1"/>
  <c r="W13" i="26"/>
  <c r="N107" i="26" s="1"/>
  <c r="W16" i="26"/>
  <c r="N110" i="26" s="1"/>
  <c r="W19" i="26"/>
  <c r="N113" i="26" s="1"/>
  <c r="W15" i="26"/>
  <c r="N109" i="26" s="1"/>
  <c r="W18" i="26"/>
  <c r="N112" i="26" s="1"/>
  <c r="W14" i="26"/>
  <c r="N108" i="26" s="1"/>
  <c r="E107" i="25"/>
  <c r="R13" i="25"/>
  <c r="S13" i="25" s="1"/>
  <c r="D107" i="25" s="1"/>
  <c r="R19" i="25"/>
  <c r="S19" i="25" s="1"/>
  <c r="D113" i="25" s="1"/>
  <c r="E113" i="25"/>
  <c r="R17" i="25"/>
  <c r="S17" i="25" s="1"/>
  <c r="D111" i="25" s="1"/>
  <c r="E111" i="25"/>
  <c r="E110" i="25"/>
  <c r="R16" i="25"/>
  <c r="S16" i="25" s="1"/>
  <c r="D110" i="25" s="1"/>
  <c r="R18" i="25"/>
  <c r="S18" i="25" s="1"/>
  <c r="D112" i="25" s="1"/>
  <c r="E112" i="25"/>
  <c r="Y61" i="25"/>
  <c r="Z61" i="25"/>
  <c r="X61" i="25"/>
  <c r="Z63" i="25"/>
  <c r="W63" i="25" s="1"/>
  <c r="Z64" i="25" s="1"/>
  <c r="W64" i="25" s="1"/>
  <c r="Z65" i="25" s="1"/>
  <c r="W65" i="25" s="1"/>
  <c r="Y63" i="25"/>
  <c r="V63" i="25" s="1"/>
  <c r="Y64" i="25" s="1"/>
  <c r="V64" i="25" s="1"/>
  <c r="Y65" i="25" s="1"/>
  <c r="V65" i="25" s="1"/>
  <c r="X63" i="25"/>
  <c r="U63" i="25" s="1"/>
  <c r="X64" i="25" s="1"/>
  <c r="U64" i="25" s="1"/>
  <c r="X65" i="25" s="1"/>
  <c r="U65" i="25" s="1"/>
  <c r="R14" i="25"/>
  <c r="S14" i="25" s="1"/>
  <c r="D108" i="25" s="1"/>
  <c r="E108" i="25"/>
  <c r="R12" i="25"/>
  <c r="S12" i="25" s="1"/>
  <c r="D106" i="25" s="1"/>
  <c r="E106" i="25"/>
  <c r="U18" i="25"/>
  <c r="I112" i="25" s="1"/>
  <c r="U15" i="25"/>
  <c r="I109" i="25" s="1"/>
  <c r="U16" i="25"/>
  <c r="I110" i="25" s="1"/>
  <c r="G6" i="25"/>
  <c r="H6" i="25" s="1"/>
  <c r="U19" i="25"/>
  <c r="I113" i="25" s="1"/>
  <c r="U17" i="25"/>
  <c r="I111" i="25" s="1"/>
  <c r="U14" i="25"/>
  <c r="I108" i="25" s="1"/>
  <c r="U13" i="25"/>
  <c r="I107" i="25" s="1"/>
  <c r="E107" i="24"/>
  <c r="O107" i="24"/>
  <c r="R13" i="24"/>
  <c r="S13" i="24" s="1"/>
  <c r="Z61" i="24"/>
  <c r="Y61" i="24"/>
  <c r="X61" i="24"/>
  <c r="E105" i="24"/>
  <c r="O105" i="24"/>
  <c r="E110" i="24"/>
  <c r="O110" i="24"/>
  <c r="R16" i="24"/>
  <c r="S16" i="24" s="1"/>
  <c r="O112" i="24"/>
  <c r="E112" i="24"/>
  <c r="R18" i="24"/>
  <c r="S18" i="24" s="1"/>
  <c r="O111" i="24"/>
  <c r="E111" i="24"/>
  <c r="R17" i="24"/>
  <c r="S17" i="24" s="1"/>
  <c r="K105" i="24"/>
  <c r="T12" i="24"/>
  <c r="U12" i="24" s="1"/>
  <c r="F105" i="24"/>
  <c r="O106" i="24"/>
  <c r="R12" i="24"/>
  <c r="S12" i="24" s="1"/>
  <c r="E106" i="24"/>
  <c r="O113" i="24"/>
  <c r="E113" i="24"/>
  <c r="R19" i="24"/>
  <c r="S19" i="24" s="1"/>
  <c r="S105" i="24"/>
  <c r="AJ105" i="24"/>
  <c r="AD12" i="24"/>
  <c r="AI113" i="24"/>
  <c r="AI110" i="24"/>
  <c r="K3" i="24"/>
  <c r="L3" i="24" s="1"/>
  <c r="M3" i="24" s="1"/>
  <c r="N3" i="24" s="1"/>
  <c r="O3" i="24" s="1"/>
  <c r="P3" i="24" s="1"/>
  <c r="Q3" i="24" s="1"/>
  <c r="R3" i="24" s="1"/>
  <c r="O109" i="24"/>
  <c r="E109" i="24"/>
  <c r="R15" i="24"/>
  <c r="S15" i="24" s="1"/>
  <c r="G6" i="24"/>
  <c r="H6" i="24" s="1"/>
  <c r="Y62" i="24"/>
  <c r="X62" i="24"/>
  <c r="U62" i="24" s="1"/>
  <c r="AE105" i="24"/>
  <c r="Z105" i="24"/>
  <c r="Z12" i="24"/>
  <c r="AB12" i="24"/>
  <c r="O108" i="24"/>
  <c r="E108" i="24"/>
  <c r="R14" i="24"/>
  <c r="S14" i="24" s="1"/>
  <c r="AD19" i="23"/>
  <c r="AJ112" i="23"/>
  <c r="D78" i="23"/>
  <c r="F110" i="23"/>
  <c r="I113" i="23"/>
  <c r="C81" i="23"/>
  <c r="K113" i="23" s="1"/>
  <c r="AD12" i="23"/>
  <c r="AJ105" i="23"/>
  <c r="AK53" i="23"/>
  <c r="AL53" i="23" s="1"/>
  <c r="AM53" i="23" s="1"/>
  <c r="AN53" i="23" s="1"/>
  <c r="AO53" i="23" s="1"/>
  <c r="AP53" i="23" s="1"/>
  <c r="AQ53" i="23" s="1"/>
  <c r="Z12" i="23"/>
  <c r="AA12" i="23" s="1"/>
  <c r="Z105" i="23"/>
  <c r="AB12" i="23"/>
  <c r="AY52" i="23"/>
  <c r="AZ52" i="23" s="1"/>
  <c r="BA52" i="23" s="1"/>
  <c r="BB52" i="23" s="1"/>
  <c r="BC52" i="23" s="1"/>
  <c r="BD52" i="23" s="1"/>
  <c r="BE52" i="23" s="1"/>
  <c r="U105" i="23"/>
  <c r="X12" i="23"/>
  <c r="Y12" i="23" s="1"/>
  <c r="K106" i="23"/>
  <c r="T13" i="23"/>
  <c r="U13" i="23" s="1"/>
  <c r="F106" i="23"/>
  <c r="V12" i="23"/>
  <c r="W12" i="23" s="1"/>
  <c r="N106" i="23" s="1"/>
  <c r="P105" i="23"/>
  <c r="T17" i="23"/>
  <c r="U17" i="23" s="1"/>
  <c r="K110" i="23"/>
  <c r="F109" i="23"/>
  <c r="K6" i="23"/>
  <c r="L6" i="23" s="1"/>
  <c r="F108" i="23"/>
  <c r="AR54" i="23"/>
  <c r="AS54" i="23" s="1"/>
  <c r="AT54" i="23" s="1"/>
  <c r="AU54" i="23" s="1"/>
  <c r="AV54" i="23" s="1"/>
  <c r="AW54" i="23" s="1"/>
  <c r="AX54" i="23" s="1"/>
  <c r="G67" i="23"/>
  <c r="AD111" i="23" s="1"/>
  <c r="G69" i="23"/>
  <c r="AD113" i="23" s="1"/>
  <c r="J3" i="23"/>
  <c r="G66" i="23"/>
  <c r="AD110" i="23" s="1"/>
  <c r="F107" i="23"/>
  <c r="B73" i="21"/>
  <c r="D73" i="21" s="1"/>
  <c r="G73" i="22"/>
  <c r="AE105" i="22" s="1"/>
  <c r="B73" i="22"/>
  <c r="F105" i="22" s="1"/>
  <c r="Z14" i="22"/>
  <c r="F109" i="22"/>
  <c r="D77" i="22"/>
  <c r="K112" i="22"/>
  <c r="T19" i="22"/>
  <c r="U19" i="22" s="1"/>
  <c r="I113" i="22" s="1"/>
  <c r="AJ111" i="22"/>
  <c r="AD18" i="22"/>
  <c r="I105" i="22"/>
  <c r="J74" i="22"/>
  <c r="E111" i="22"/>
  <c r="R17" i="22"/>
  <c r="S17" i="22" s="1"/>
  <c r="D67" i="22"/>
  <c r="O111" i="22" s="1"/>
  <c r="D75" i="22"/>
  <c r="F107" i="22"/>
  <c r="E109" i="22"/>
  <c r="R15" i="22"/>
  <c r="S15" i="22" s="1"/>
  <c r="D109" i="22" s="1"/>
  <c r="D65" i="22"/>
  <c r="O109" i="22" s="1"/>
  <c r="F113" i="22"/>
  <c r="D81" i="22"/>
  <c r="P113" i="22" s="1"/>
  <c r="U105" i="22"/>
  <c r="X12" i="22"/>
  <c r="Y12" i="22" s="1"/>
  <c r="AR54" i="22"/>
  <c r="AS54" i="22" s="1"/>
  <c r="AT54" i="22" s="1"/>
  <c r="AU54" i="22" s="1"/>
  <c r="AV54" i="22" s="1"/>
  <c r="AW54" i="22" s="1"/>
  <c r="AX54" i="22" s="1"/>
  <c r="P112" i="22"/>
  <c r="V19" i="22"/>
  <c r="W19" i="22" s="1"/>
  <c r="N113" i="22" s="1"/>
  <c r="K110" i="22"/>
  <c r="T17" i="22"/>
  <c r="U17" i="22" s="1"/>
  <c r="K108" i="22"/>
  <c r="T15" i="22"/>
  <c r="U15" i="22" s="1"/>
  <c r="I109" i="22" s="1"/>
  <c r="Z112" i="22"/>
  <c r="Z19" i="22"/>
  <c r="AB19" i="22"/>
  <c r="Z108" i="22"/>
  <c r="Z15" i="22"/>
  <c r="AB15" i="22"/>
  <c r="C73" i="22"/>
  <c r="AJ112" i="22"/>
  <c r="AD19" i="22"/>
  <c r="P110" i="22"/>
  <c r="V17" i="22"/>
  <c r="W17" i="22" s="1"/>
  <c r="N111" i="22" s="1"/>
  <c r="Z105" i="22"/>
  <c r="AB12" i="22"/>
  <c r="Z12" i="22"/>
  <c r="AA12" i="22" s="1"/>
  <c r="K6" i="22"/>
  <c r="L6" i="22" s="1"/>
  <c r="E112" i="22"/>
  <c r="D68" i="22"/>
  <c r="O112" i="22" s="1"/>
  <c r="R18" i="22"/>
  <c r="S18" i="22" s="1"/>
  <c r="D112" i="22" s="1"/>
  <c r="AD12" i="22"/>
  <c r="AJ105" i="22"/>
  <c r="AB16" i="22"/>
  <c r="Z16" i="22"/>
  <c r="Z109" i="22"/>
  <c r="D69" i="22"/>
  <c r="O113" i="22" s="1"/>
  <c r="R19" i="22"/>
  <c r="S19" i="22" s="1"/>
  <c r="D113" i="22" s="1"/>
  <c r="E113" i="22"/>
  <c r="K109" i="22"/>
  <c r="T16" i="22"/>
  <c r="U16" i="22" s="1"/>
  <c r="I110" i="22" s="1"/>
  <c r="Z111" i="22"/>
  <c r="AB18" i="22"/>
  <c r="Z18" i="22"/>
  <c r="D66" i="22"/>
  <c r="O110" i="22" s="1"/>
  <c r="E110" i="22"/>
  <c r="R16" i="22"/>
  <c r="S16" i="22" s="1"/>
  <c r="D110" i="22" s="1"/>
  <c r="AJ108" i="22"/>
  <c r="AD15" i="22"/>
  <c r="J3" i="22"/>
  <c r="G64" i="22"/>
  <c r="AD108" i="22" s="1"/>
  <c r="D76" i="22"/>
  <c r="F108" i="22"/>
  <c r="G65" i="22"/>
  <c r="AD109" i="22" s="1"/>
  <c r="E107" i="22"/>
  <c r="D63" i="22"/>
  <c r="O107" i="22" s="1"/>
  <c r="R13" i="22"/>
  <c r="S13" i="22" s="1"/>
  <c r="D107" i="22" s="1"/>
  <c r="G67" i="22"/>
  <c r="AD111" i="22" s="1"/>
  <c r="G69" i="22"/>
  <c r="AD113" i="22" s="1"/>
  <c r="G63" i="22"/>
  <c r="AD107" i="22" s="1"/>
  <c r="K107" i="22"/>
  <c r="T14" i="22"/>
  <c r="U14" i="22" s="1"/>
  <c r="I108" i="22" s="1"/>
  <c r="AR53" i="22"/>
  <c r="AS53" i="22" s="1"/>
  <c r="AT53" i="22" s="1"/>
  <c r="AU53" i="22" s="1"/>
  <c r="AV53" i="22" s="1"/>
  <c r="AW53" i="22" s="1"/>
  <c r="AX53" i="22" s="1"/>
  <c r="H73" i="21"/>
  <c r="D69" i="21"/>
  <c r="O113" i="21" s="1"/>
  <c r="E113" i="21"/>
  <c r="R19" i="21"/>
  <c r="S19" i="21" s="1"/>
  <c r="F105" i="21"/>
  <c r="Z105" i="21"/>
  <c r="AB12" i="21"/>
  <c r="Z12" i="21"/>
  <c r="D68" i="21"/>
  <c r="O112" i="21" s="1"/>
  <c r="E112" i="21"/>
  <c r="R18" i="21"/>
  <c r="S18" i="21" s="1"/>
  <c r="E110" i="21"/>
  <c r="D66" i="21"/>
  <c r="O110" i="21" s="1"/>
  <c r="R16" i="21"/>
  <c r="S16" i="21" s="1"/>
  <c r="D65" i="21"/>
  <c r="O109" i="21" s="1"/>
  <c r="E109" i="21"/>
  <c r="R15" i="21"/>
  <c r="S15" i="21" s="1"/>
  <c r="F64" i="21"/>
  <c r="Y108" i="21" s="1"/>
  <c r="I6" i="21"/>
  <c r="J6" i="21" s="1"/>
  <c r="E105" i="21"/>
  <c r="O105" i="21"/>
  <c r="F108" i="21"/>
  <c r="BM52" i="21"/>
  <c r="BN52" i="21" s="1"/>
  <c r="BO52" i="21" s="1"/>
  <c r="BP52" i="21" s="1"/>
  <c r="BQ52" i="21" s="1"/>
  <c r="BR52" i="21" s="1"/>
  <c r="BS52" i="21" s="1"/>
  <c r="Y106" i="21"/>
  <c r="F68" i="21"/>
  <c r="Y112" i="21" s="1"/>
  <c r="U105" i="21"/>
  <c r="X12" i="21"/>
  <c r="Y12" i="21" s="1"/>
  <c r="BM53" i="21"/>
  <c r="BN53" i="21" s="1"/>
  <c r="BO53" i="21" s="1"/>
  <c r="BP53" i="21" s="1"/>
  <c r="BQ53" i="21" s="1"/>
  <c r="BR53" i="21" s="1"/>
  <c r="BS53" i="21" s="1"/>
  <c r="K105" i="21"/>
  <c r="T12" i="21"/>
  <c r="U12" i="21" s="1"/>
  <c r="I3" i="21"/>
  <c r="F66" i="21"/>
  <c r="Y110" i="21" s="1"/>
  <c r="F107" i="21"/>
  <c r="D67" i="21"/>
  <c r="O111" i="21" s="1"/>
  <c r="E111" i="21"/>
  <c r="R17" i="21"/>
  <c r="S17" i="21" s="1"/>
  <c r="I105" i="21"/>
  <c r="J74" i="21"/>
  <c r="B74" i="21"/>
  <c r="G73" i="21"/>
  <c r="AE105" i="21" s="1"/>
  <c r="F63" i="21"/>
  <c r="Y107" i="21" s="1"/>
  <c r="D73" i="20"/>
  <c r="F105" i="20"/>
  <c r="D69" i="20"/>
  <c r="O113" i="20" s="1"/>
  <c r="E113" i="20"/>
  <c r="R19" i="20"/>
  <c r="S19" i="20" s="1"/>
  <c r="O108" i="20"/>
  <c r="R14" i="20"/>
  <c r="S14" i="20" s="1"/>
  <c r="E108" i="20"/>
  <c r="AB12" i="20"/>
  <c r="Z12" i="20"/>
  <c r="Z105" i="20"/>
  <c r="B75" i="20"/>
  <c r="D107" i="20"/>
  <c r="F110" i="20"/>
  <c r="AJ105" i="20"/>
  <c r="AD12" i="20"/>
  <c r="K105" i="20"/>
  <c r="T12" i="20"/>
  <c r="U12" i="20" s="1"/>
  <c r="I6" i="20"/>
  <c r="J6" i="20" s="1"/>
  <c r="D68" i="20"/>
  <c r="O112" i="20" s="1"/>
  <c r="E112" i="20"/>
  <c r="R18" i="20"/>
  <c r="S18" i="20" s="1"/>
  <c r="U105" i="20"/>
  <c r="X12" i="20"/>
  <c r="Y12" i="20" s="1"/>
  <c r="J3" i="20"/>
  <c r="AD108" i="20"/>
  <c r="B79" i="20"/>
  <c r="O109" i="20"/>
  <c r="E109" i="20"/>
  <c r="R15" i="20"/>
  <c r="S15" i="20" s="1"/>
  <c r="F106" i="20"/>
  <c r="D67" i="19"/>
  <c r="O111" i="19" s="1"/>
  <c r="E111" i="19"/>
  <c r="R17" i="19"/>
  <c r="S17" i="19" s="1"/>
  <c r="E107" i="19"/>
  <c r="R13" i="19"/>
  <c r="S13" i="19" s="1"/>
  <c r="O107" i="19"/>
  <c r="I3" i="19"/>
  <c r="F67" i="19"/>
  <c r="Y111" i="19" s="1"/>
  <c r="F65" i="19"/>
  <c r="Y109" i="19" s="1"/>
  <c r="Y105" i="19"/>
  <c r="R14" i="19"/>
  <c r="S14" i="19" s="1"/>
  <c r="E108" i="19"/>
  <c r="D64" i="19"/>
  <c r="O108" i="19" s="1"/>
  <c r="U105" i="19"/>
  <c r="X12" i="19"/>
  <c r="Y12" i="19" s="1"/>
  <c r="Y107" i="19"/>
  <c r="B73" i="19"/>
  <c r="F64" i="19"/>
  <c r="Y108" i="19" s="1"/>
  <c r="AJ105" i="19"/>
  <c r="AD12" i="19"/>
  <c r="D69" i="19"/>
  <c r="O113" i="19" s="1"/>
  <c r="R19" i="19"/>
  <c r="S19" i="19" s="1"/>
  <c r="E113" i="19"/>
  <c r="Y106" i="19"/>
  <c r="D109" i="19"/>
  <c r="B77" i="19"/>
  <c r="O105" i="19"/>
  <c r="E105" i="19"/>
  <c r="AY53" i="19"/>
  <c r="AZ53" i="19" s="1"/>
  <c r="BA53" i="19" s="1"/>
  <c r="BB53" i="19" s="1"/>
  <c r="BC53" i="19" s="1"/>
  <c r="BD53" i="19" s="1"/>
  <c r="BE53" i="19" s="1"/>
  <c r="I6" i="19"/>
  <c r="J6" i="19" s="1"/>
  <c r="AY54" i="19"/>
  <c r="AZ54" i="19" s="1"/>
  <c r="BA54" i="19" s="1"/>
  <c r="BB54" i="19" s="1"/>
  <c r="BC54" i="19" s="1"/>
  <c r="BD54" i="19" s="1"/>
  <c r="BE54" i="19" s="1"/>
  <c r="D68" i="19"/>
  <c r="O112" i="19" s="1"/>
  <c r="E112" i="19"/>
  <c r="R18" i="19"/>
  <c r="S18" i="19" s="1"/>
  <c r="B78" i="19"/>
  <c r="Z105" i="19"/>
  <c r="Z12" i="19"/>
  <c r="AB12" i="19"/>
  <c r="B74" i="19"/>
  <c r="I105" i="19"/>
  <c r="J74" i="19"/>
  <c r="C73" i="19"/>
  <c r="BB61" i="18"/>
  <c r="AZ61" i="18"/>
  <c r="BA61" i="18"/>
  <c r="BI62" i="18"/>
  <c r="BF62" i="18" s="1"/>
  <c r="BI63" i="18" s="1"/>
  <c r="BF63" i="18" s="1"/>
  <c r="BI64" i="18" s="1"/>
  <c r="BF64" i="18" s="1"/>
  <c r="BI65" i="18" s="1"/>
  <c r="BF65" i="18" s="1"/>
  <c r="BH62" i="18"/>
  <c r="BE62" i="18" s="1"/>
  <c r="BH63" i="18" s="1"/>
  <c r="BE63" i="18" s="1"/>
  <c r="BH64" i="18" s="1"/>
  <c r="BE64" i="18" s="1"/>
  <c r="BH65" i="18" s="1"/>
  <c r="BE65" i="18" s="1"/>
  <c r="BG62" i="18"/>
  <c r="BD62" i="18" s="1"/>
  <c r="D69" i="18"/>
  <c r="O113" i="18" s="1"/>
  <c r="R19" i="18"/>
  <c r="S19" i="18" s="1"/>
  <c r="E113" i="18"/>
  <c r="AJ105" i="18"/>
  <c r="AD12" i="18"/>
  <c r="AL63" i="18"/>
  <c r="AI63" i="18" s="1"/>
  <c r="G6" i="18"/>
  <c r="H6" i="18" s="1"/>
  <c r="G61" i="18"/>
  <c r="AD105" i="18" s="1"/>
  <c r="J3" i="18"/>
  <c r="G62" i="18"/>
  <c r="AD106" i="18" s="1"/>
  <c r="G63" i="18"/>
  <c r="AD107" i="18" s="1"/>
  <c r="G66" i="18"/>
  <c r="AD110" i="18" s="1"/>
  <c r="AU61" i="18"/>
  <c r="AT61" i="18"/>
  <c r="AS61" i="18"/>
  <c r="BP63" i="18"/>
  <c r="AN64" i="18"/>
  <c r="AK64" i="18" s="1"/>
  <c r="AN65" i="18" s="1"/>
  <c r="AK65" i="18" s="1"/>
  <c r="AN66" i="18" s="1"/>
  <c r="AK66" i="18" s="1"/>
  <c r="F105" i="18"/>
  <c r="BP61" i="18"/>
  <c r="BO61" i="18"/>
  <c r="BN61" i="18"/>
  <c r="D65" i="18"/>
  <c r="O109" i="18" s="1"/>
  <c r="E109" i="18"/>
  <c r="R15" i="18"/>
  <c r="S15" i="18" s="1"/>
  <c r="AG62" i="18"/>
  <c r="AD62" i="18" s="1"/>
  <c r="AG63" i="18" s="1"/>
  <c r="AD63" i="18" s="1"/>
  <c r="AG64" i="18" s="1"/>
  <c r="AD64" i="18" s="1"/>
  <c r="AG65" i="18" s="1"/>
  <c r="AD65" i="18" s="1"/>
  <c r="AF62" i="18"/>
  <c r="AC62" i="18" s="1"/>
  <c r="AF63" i="18" s="1"/>
  <c r="AC63" i="18" s="1"/>
  <c r="AF64" i="18" s="1"/>
  <c r="AC64" i="18" s="1"/>
  <c r="AF65" i="18" s="1"/>
  <c r="AC65" i="18" s="1"/>
  <c r="AE62" i="18"/>
  <c r="AB62" i="18" s="1"/>
  <c r="AE63" i="18" s="1"/>
  <c r="AB63" i="18" s="1"/>
  <c r="AE64" i="18" s="1"/>
  <c r="AB64" i="18" s="1"/>
  <c r="AE65" i="18" s="1"/>
  <c r="AB65" i="18" s="1"/>
  <c r="F107" i="18"/>
  <c r="F106" i="18"/>
  <c r="G69" i="18"/>
  <c r="AD113" i="18" s="1"/>
  <c r="AS63" i="18"/>
  <c r="AP63" i="18" s="1"/>
  <c r="AU63" i="18"/>
  <c r="AR63" i="18" s="1"/>
  <c r="AT63" i="18"/>
  <c r="AQ63" i="18" s="1"/>
  <c r="BL63" i="18" s="1"/>
  <c r="BO64" i="18" s="1"/>
  <c r="Z105" i="18"/>
  <c r="Z12" i="18"/>
  <c r="AB12" i="18"/>
  <c r="K105" i="18"/>
  <c r="T12" i="18"/>
  <c r="U12" i="18" s="1"/>
  <c r="D67" i="18"/>
  <c r="O111" i="18" s="1"/>
  <c r="E111" i="18"/>
  <c r="R17" i="18"/>
  <c r="S17" i="18" s="1"/>
  <c r="BA67" i="18"/>
  <c r="AX67" i="18" s="1"/>
  <c r="BA68" i="18" s="1"/>
  <c r="AX68" i="18" s="1"/>
  <c r="BA69" i="18" s="1"/>
  <c r="AX69" i="18" s="1"/>
  <c r="E105" i="18"/>
  <c r="D61" i="18"/>
  <c r="O105" i="18" s="1"/>
  <c r="G73" i="18"/>
  <c r="AE105" i="18" s="1"/>
  <c r="AM64" i="18"/>
  <c r="AJ64" i="18" s="1"/>
  <c r="Y62" i="18"/>
  <c r="V62" i="18" s="1"/>
  <c r="Y63" i="18" s="1"/>
  <c r="X62" i="18"/>
  <c r="U62" i="18" s="1"/>
  <c r="X63" i="18" s="1"/>
  <c r="Z62" i="18"/>
  <c r="W62" i="18" s="1"/>
  <c r="Z63" i="18" s="1"/>
  <c r="W63" i="18" s="1"/>
  <c r="Z64" i="18" s="1"/>
  <c r="B76" i="18"/>
  <c r="G65" i="18"/>
  <c r="AD109" i="18" s="1"/>
  <c r="BG63" i="18"/>
  <c r="BD63" i="18" s="1"/>
  <c r="BG64" i="18" s="1"/>
  <c r="BD64" i="18" s="1"/>
  <c r="BG65" i="18" s="1"/>
  <c r="BD65" i="18" s="1"/>
  <c r="S105" i="18"/>
  <c r="E73" i="18"/>
  <c r="D68" i="18"/>
  <c r="O112" i="18" s="1"/>
  <c r="E112" i="18"/>
  <c r="R18" i="18"/>
  <c r="S18" i="18" s="1"/>
  <c r="E110" i="18"/>
  <c r="D66" i="18"/>
  <c r="O110" i="18" s="1"/>
  <c r="R16" i="18"/>
  <c r="S16" i="18" s="1"/>
  <c r="F73" i="9"/>
  <c r="Z105" i="9" s="1"/>
  <c r="H73" i="9"/>
  <c r="AJ105" i="9" s="1"/>
  <c r="E109" i="9"/>
  <c r="R15" i="9"/>
  <c r="S15" i="9" s="1"/>
  <c r="D65" i="9"/>
  <c r="O109" i="9" s="1"/>
  <c r="BI62" i="9"/>
  <c r="BF62" i="9" s="1"/>
  <c r="BI63" i="9" s="1"/>
  <c r="BF63" i="9" s="1"/>
  <c r="BI64" i="9" s="1"/>
  <c r="BF64" i="9" s="1"/>
  <c r="BI65" i="9" s="1"/>
  <c r="BF65" i="9" s="1"/>
  <c r="BI67" i="9" s="1"/>
  <c r="BF67" i="9" s="1"/>
  <c r="BI68" i="9" s="1"/>
  <c r="BF68" i="9" s="1"/>
  <c r="BI69" i="9" s="1"/>
  <c r="BF69" i="9" s="1"/>
  <c r="BG62" i="9"/>
  <c r="BD62" i="9" s="1"/>
  <c r="BG63" i="9" s="1"/>
  <c r="BD63" i="9" s="1"/>
  <c r="BG64" i="9" s="1"/>
  <c r="BD64" i="9" s="1"/>
  <c r="BG65" i="9" s="1"/>
  <c r="BD65" i="9" s="1"/>
  <c r="BG67" i="9" s="1"/>
  <c r="BD67" i="9" s="1"/>
  <c r="BG68" i="9" s="1"/>
  <c r="BD68" i="9" s="1"/>
  <c r="BG69" i="9" s="1"/>
  <c r="BD69" i="9" s="1"/>
  <c r="BH62" i="9"/>
  <c r="BE62" i="9" s="1"/>
  <c r="BH63" i="9" s="1"/>
  <c r="BE63" i="9" s="1"/>
  <c r="BH64" i="9" s="1"/>
  <c r="BE64" i="9" s="1"/>
  <c r="BH65" i="9" s="1"/>
  <c r="BE65" i="9" s="1"/>
  <c r="BH67" i="9" s="1"/>
  <c r="BE67" i="9" s="1"/>
  <c r="BH68" i="9" s="1"/>
  <c r="BE68" i="9" s="1"/>
  <c r="BH69" i="9" s="1"/>
  <c r="BE69" i="9" s="1"/>
  <c r="G6" i="9"/>
  <c r="H6" i="9" s="1"/>
  <c r="E110" i="9"/>
  <c r="D66" i="9"/>
  <c r="O110" i="9" s="1"/>
  <c r="R16" i="9"/>
  <c r="S16" i="9" s="1"/>
  <c r="E111" i="9"/>
  <c r="R17" i="9"/>
  <c r="S17" i="9" s="1"/>
  <c r="D67" i="9"/>
  <c r="O111" i="9" s="1"/>
  <c r="Z62" i="9"/>
  <c r="W62" i="9" s="1"/>
  <c r="AK62" i="9" s="1"/>
  <c r="Y62" i="9"/>
  <c r="V62" i="9" s="1"/>
  <c r="AJ62" i="9" s="1"/>
  <c r="E107" i="9"/>
  <c r="D63" i="9"/>
  <c r="O107" i="9" s="1"/>
  <c r="R13" i="9"/>
  <c r="S13" i="9" s="1"/>
  <c r="F69" i="9"/>
  <c r="Y113" i="9" s="1"/>
  <c r="F65" i="9"/>
  <c r="Y109" i="9" s="1"/>
  <c r="AT61" i="9"/>
  <c r="AS61" i="9"/>
  <c r="AU61" i="9"/>
  <c r="K105" i="9"/>
  <c r="T12" i="9"/>
  <c r="U12" i="9" s="1"/>
  <c r="F105" i="9"/>
  <c r="D73" i="9"/>
  <c r="F68" i="9"/>
  <c r="Y112" i="9" s="1"/>
  <c r="F67" i="9"/>
  <c r="Y111" i="9" s="1"/>
  <c r="E106" i="9"/>
  <c r="D62" i="9"/>
  <c r="O106" i="9" s="1"/>
  <c r="R12" i="9"/>
  <c r="S12" i="9" s="1"/>
  <c r="I105" i="9"/>
  <c r="J74" i="9"/>
  <c r="S105" i="9"/>
  <c r="E73" i="9"/>
  <c r="F61" i="9"/>
  <c r="Y105" i="9" s="1"/>
  <c r="I3" i="9"/>
  <c r="F63" i="9"/>
  <c r="Y107" i="9" s="1"/>
  <c r="F64" i="9"/>
  <c r="Y108" i="9" s="1"/>
  <c r="BP61" i="9"/>
  <c r="BO61" i="9"/>
  <c r="BN61" i="9"/>
  <c r="AT62" i="9"/>
  <c r="AQ62" i="9" s="1"/>
  <c r="E108" i="9"/>
  <c r="D64" i="9"/>
  <c r="O108" i="9" s="1"/>
  <c r="R14" i="9"/>
  <c r="S14" i="9" s="1"/>
  <c r="AF61" i="9"/>
  <c r="AE61" i="9"/>
  <c r="AG61" i="9"/>
  <c r="E113" i="9"/>
  <c r="R19" i="9"/>
  <c r="S19" i="9" s="1"/>
  <c r="D69" i="9"/>
  <c r="O113" i="9" s="1"/>
  <c r="BB62" i="9"/>
  <c r="AY62" i="9" s="1"/>
  <c r="BB63" i="9" s="1"/>
  <c r="AY63" i="9" s="1"/>
  <c r="BB64" i="9" s="1"/>
  <c r="AY64" i="9" s="1"/>
  <c r="BB65" i="9" s="1"/>
  <c r="AY65" i="9" s="1"/>
  <c r="BB67" i="9" s="1"/>
  <c r="AY67" i="9" s="1"/>
  <c r="BB68" i="9" s="1"/>
  <c r="AY68" i="9" s="1"/>
  <c r="BB69" i="9" s="1"/>
  <c r="AY69" i="9" s="1"/>
  <c r="BA62" i="9"/>
  <c r="AX62" i="9" s="1"/>
  <c r="BA63" i="9" s="1"/>
  <c r="AX63" i="9" s="1"/>
  <c r="BA64" i="9" s="1"/>
  <c r="AX64" i="9" s="1"/>
  <c r="BA65" i="9" s="1"/>
  <c r="AX65" i="9" s="1"/>
  <c r="BA67" i="9" s="1"/>
  <c r="AX67" i="9" s="1"/>
  <c r="BA68" i="9" s="1"/>
  <c r="AX68" i="9" s="1"/>
  <c r="BA69" i="9" s="1"/>
  <c r="AX69" i="9" s="1"/>
  <c r="AZ62" i="9"/>
  <c r="AW62" i="9" s="1"/>
  <c r="AZ63" i="9" s="1"/>
  <c r="AW63" i="9" s="1"/>
  <c r="AZ64" i="9" s="1"/>
  <c r="AW64" i="9" s="1"/>
  <c r="AZ65" i="9" s="1"/>
  <c r="AW65" i="9" s="1"/>
  <c r="AZ67" i="9" s="1"/>
  <c r="AW67" i="9" s="1"/>
  <c r="AZ68" i="9" s="1"/>
  <c r="AW68" i="9" s="1"/>
  <c r="AZ69" i="9" s="1"/>
  <c r="AW69" i="9" s="1"/>
  <c r="AU62" i="9"/>
  <c r="AR62" i="9" s="1"/>
  <c r="E112" i="9"/>
  <c r="R18" i="9"/>
  <c r="S18" i="9" s="1"/>
  <c r="D68" i="9"/>
  <c r="O112" i="9" s="1"/>
  <c r="BN63" i="9"/>
  <c r="AM62" i="9"/>
  <c r="AL62" i="9"/>
  <c r="AN62" i="9"/>
  <c r="AM61" i="9"/>
  <c r="AL61" i="9"/>
  <c r="AN61" i="9"/>
  <c r="AS63" i="9"/>
  <c r="AP63" i="9" s="1"/>
  <c r="BK63" i="9" s="1"/>
  <c r="BN64" i="9" s="1"/>
  <c r="F62" i="9"/>
  <c r="Y106" i="9" s="1"/>
  <c r="AE67" i="18" l="1"/>
  <c r="AB67" i="18" s="1"/>
  <c r="AE68" i="18" s="1"/>
  <c r="AB68" i="18" s="1"/>
  <c r="AE69" i="18" s="1"/>
  <c r="AB69" i="18" s="1"/>
  <c r="BI66" i="18"/>
  <c r="BF66" i="18" s="1"/>
  <c r="BI67" i="18" s="1"/>
  <c r="BF67" i="18" s="1"/>
  <c r="BI68" i="18" s="1"/>
  <c r="BF68" i="18" s="1"/>
  <c r="BI69" i="18" s="1"/>
  <c r="BF69" i="18" s="1"/>
  <c r="AF67" i="18"/>
  <c r="AC67" i="18" s="1"/>
  <c r="AF68" i="18" s="1"/>
  <c r="AC68" i="18" s="1"/>
  <c r="AF69" i="18" s="1"/>
  <c r="AC69" i="18" s="1"/>
  <c r="W66" i="18"/>
  <c r="BG66" i="18"/>
  <c r="BD66" i="18" s="1"/>
  <c r="BG67" i="18" s="1"/>
  <c r="BD67" i="18" s="1"/>
  <c r="BG68" i="18" s="1"/>
  <c r="BD68" i="18" s="1"/>
  <c r="BG69" i="18" s="1"/>
  <c r="BD69" i="18" s="1"/>
  <c r="BH67" i="18"/>
  <c r="BE67" i="18" s="1"/>
  <c r="BH68" i="18" s="1"/>
  <c r="BE68" i="18" s="1"/>
  <c r="BH69" i="18" s="1"/>
  <c r="BE69" i="18" s="1"/>
  <c r="BH66" i="18"/>
  <c r="BE66" i="18" s="1"/>
  <c r="AG66" i="18"/>
  <c r="AD66" i="18" s="1"/>
  <c r="AG67" i="18" s="1"/>
  <c r="AD67" i="18" s="1"/>
  <c r="AG68" i="18" s="1"/>
  <c r="AD68" i="18" s="1"/>
  <c r="AG69" i="18" s="1"/>
  <c r="AD69" i="18" s="1"/>
  <c r="X67" i="25"/>
  <c r="U67" i="25" s="1"/>
  <c r="X68" i="25" s="1"/>
  <c r="U68" i="25" s="1"/>
  <c r="X69" i="25" s="1"/>
  <c r="U69" i="25" s="1"/>
  <c r="X66" i="25"/>
  <c r="U66" i="25" s="1"/>
  <c r="Y66" i="25"/>
  <c r="V66" i="25" s="1"/>
  <c r="Y67" i="25" s="1"/>
  <c r="V67" i="25" s="1"/>
  <c r="Y68" i="25" s="1"/>
  <c r="V68" i="25" s="1"/>
  <c r="Y69" i="25" s="1"/>
  <c r="V69" i="25" s="1"/>
  <c r="Z66" i="25"/>
  <c r="W66" i="25" s="1"/>
  <c r="Z67" i="25" s="1"/>
  <c r="W67" i="25" s="1"/>
  <c r="Z68" i="25" s="1"/>
  <c r="W68" i="25" s="1"/>
  <c r="Z69" i="25" s="1"/>
  <c r="W69" i="25" s="1"/>
  <c r="Z67" i="26"/>
  <c r="W67" i="26" s="1"/>
  <c r="Z68" i="26" s="1"/>
  <c r="W68" i="26" s="1"/>
  <c r="Z69" i="26" s="1"/>
  <c r="W69" i="26" s="1"/>
  <c r="Z66" i="26"/>
  <c r="W66" i="26" s="1"/>
  <c r="Y12" i="28"/>
  <c r="AD12" i="9"/>
  <c r="D74" i="23"/>
  <c r="X66" i="26"/>
  <c r="U66" i="26" s="1"/>
  <c r="X67" i="26" s="1"/>
  <c r="U67" i="26" s="1"/>
  <c r="X68" i="26" s="1"/>
  <c r="U68" i="26" s="1"/>
  <c r="X69" i="26" s="1"/>
  <c r="U69" i="26" s="1"/>
  <c r="AB12" i="9"/>
  <c r="Y67" i="26"/>
  <c r="V67" i="26" s="1"/>
  <c r="Y68" i="26" s="1"/>
  <c r="V68" i="26" s="1"/>
  <c r="Y69" i="26" s="1"/>
  <c r="V69" i="26" s="1"/>
  <c r="Y66" i="26"/>
  <c r="V66" i="26" s="1"/>
  <c r="AI62" i="30"/>
  <c r="AL63" i="30" s="1"/>
  <c r="AI63" i="30" s="1"/>
  <c r="AL64" i="30" s="1"/>
  <c r="AC61" i="9"/>
  <c r="AE62" i="9"/>
  <c r="AB62" i="9" s="1"/>
  <c r="AE63" i="9" s="1"/>
  <c r="AB63" i="9" s="1"/>
  <c r="AE64" i="9" s="1"/>
  <c r="AB64" i="9" s="1"/>
  <c r="AE65" i="9" s="1"/>
  <c r="AB65" i="9" s="1"/>
  <c r="Z12" i="9"/>
  <c r="AA12" i="9" s="1"/>
  <c r="D73" i="22"/>
  <c r="P105" i="22" s="1"/>
  <c r="D106" i="31"/>
  <c r="B74" i="31"/>
  <c r="AE62" i="31"/>
  <c r="AB62" i="31" s="1"/>
  <c r="AE63" i="31" s="1"/>
  <c r="AB63" i="31" s="1"/>
  <c r="AE64" i="31" s="1"/>
  <c r="AB64" i="31" s="1"/>
  <c r="AE65" i="31" s="1"/>
  <c r="AB65" i="31" s="1"/>
  <c r="AE66" i="31" s="1"/>
  <c r="AB66" i="31" s="1"/>
  <c r="AE67" i="31" s="1"/>
  <c r="AB67" i="31" s="1"/>
  <c r="AE68" i="31" s="1"/>
  <c r="AB68" i="31" s="1"/>
  <c r="AE69" i="31" s="1"/>
  <c r="AB69" i="31" s="1"/>
  <c r="AF62" i="31"/>
  <c r="AC62" i="31" s="1"/>
  <c r="AF63" i="31" s="1"/>
  <c r="AC63" i="31" s="1"/>
  <c r="AF64" i="31" s="1"/>
  <c r="AC64" i="31" s="1"/>
  <c r="AF65" i="31" s="1"/>
  <c r="AC65" i="31" s="1"/>
  <c r="AF66" i="31" s="1"/>
  <c r="AC66" i="31" s="1"/>
  <c r="AF67" i="31" s="1"/>
  <c r="AC67" i="31" s="1"/>
  <c r="AF68" i="31" s="1"/>
  <c r="AC68" i="31" s="1"/>
  <c r="AF69" i="31" s="1"/>
  <c r="AC69" i="31" s="1"/>
  <c r="U105" i="31"/>
  <c r="X12" i="31"/>
  <c r="Y12" i="31" s="1"/>
  <c r="B76" i="31"/>
  <c r="D108" i="31"/>
  <c r="D111" i="31"/>
  <c r="B79" i="31"/>
  <c r="D113" i="31"/>
  <c r="B81" i="31"/>
  <c r="AQ61" i="31"/>
  <c r="AR61" i="31" s="1"/>
  <c r="AS62" i="31"/>
  <c r="AP62" i="31" s="1"/>
  <c r="AR54" i="31"/>
  <c r="AS54" i="31" s="1"/>
  <c r="AT54" i="31" s="1"/>
  <c r="AU54" i="31" s="1"/>
  <c r="AV54" i="31" s="1"/>
  <c r="AW54" i="31" s="1"/>
  <c r="AX54" i="31" s="1"/>
  <c r="AN62" i="31"/>
  <c r="V12" i="31"/>
  <c r="W12" i="31" s="1"/>
  <c r="N106" i="31" s="1"/>
  <c r="P105" i="31"/>
  <c r="D110" i="31"/>
  <c r="B78" i="31"/>
  <c r="V61" i="31"/>
  <c r="X62" i="31"/>
  <c r="D109" i="31"/>
  <c r="B77" i="31"/>
  <c r="BN62" i="31"/>
  <c r="I106" i="31"/>
  <c r="C74" i="31"/>
  <c r="H65" i="31"/>
  <c r="AI109" i="31" s="1"/>
  <c r="H63" i="31"/>
  <c r="AI107" i="31" s="1"/>
  <c r="H61" i="31"/>
  <c r="AI105" i="31" s="1"/>
  <c r="H66" i="31"/>
  <c r="AI110" i="31" s="1"/>
  <c r="H69" i="31"/>
  <c r="AI113" i="31" s="1"/>
  <c r="K3" i="31"/>
  <c r="L3" i="31" s="1"/>
  <c r="M3" i="31" s="1"/>
  <c r="N3" i="31" s="1"/>
  <c r="O3" i="31" s="1"/>
  <c r="P3" i="31" s="1"/>
  <c r="Q3" i="31" s="1"/>
  <c r="R3" i="31" s="1"/>
  <c r="H67" i="31"/>
  <c r="AI111" i="31" s="1"/>
  <c r="H68" i="31"/>
  <c r="AI112" i="31" s="1"/>
  <c r="H62" i="31"/>
  <c r="AI106" i="31" s="1"/>
  <c r="H64" i="31"/>
  <c r="AI108" i="31" s="1"/>
  <c r="I6" i="31"/>
  <c r="J6" i="31" s="1"/>
  <c r="D107" i="31"/>
  <c r="B75" i="31"/>
  <c r="AR53" i="31"/>
  <c r="AS53" i="31" s="1"/>
  <c r="AT53" i="31" s="1"/>
  <c r="AU53" i="31" s="1"/>
  <c r="AV53" i="31" s="1"/>
  <c r="AW53" i="31" s="1"/>
  <c r="AX53" i="31" s="1"/>
  <c r="AM62" i="31"/>
  <c r="D112" i="31"/>
  <c r="B80" i="31"/>
  <c r="AD61" i="30"/>
  <c r="AG62" i="30" s="1"/>
  <c r="AD62" i="30" s="1"/>
  <c r="AG63" i="30" s="1"/>
  <c r="AD63" i="30" s="1"/>
  <c r="AG64" i="30" s="1"/>
  <c r="AD64" i="30" s="1"/>
  <c r="AG65" i="30" s="1"/>
  <c r="AD65" i="30" s="1"/>
  <c r="AG66" i="30" s="1"/>
  <c r="AD66" i="30" s="1"/>
  <c r="AG67" i="30" s="1"/>
  <c r="AD67" i="30" s="1"/>
  <c r="AG68" i="30" s="1"/>
  <c r="AD68" i="30" s="1"/>
  <c r="AG69" i="30" s="1"/>
  <c r="AD69" i="30" s="1"/>
  <c r="AF62" i="30"/>
  <c r="AC62" i="30" s="1"/>
  <c r="AF63" i="30" s="1"/>
  <c r="AC63" i="30" s="1"/>
  <c r="AF64" i="30" s="1"/>
  <c r="AC64" i="30" s="1"/>
  <c r="AF65" i="30" s="1"/>
  <c r="AC65" i="30" s="1"/>
  <c r="AF66" i="30" s="1"/>
  <c r="AC66" i="30" s="1"/>
  <c r="AF67" i="30" s="1"/>
  <c r="AC67" i="30" s="1"/>
  <c r="AF68" i="30" s="1"/>
  <c r="AC68" i="30" s="1"/>
  <c r="AF69" i="30" s="1"/>
  <c r="AC69" i="30" s="1"/>
  <c r="AS63" i="30"/>
  <c r="AP63" i="30" s="1"/>
  <c r="D109" i="30"/>
  <c r="B77" i="30"/>
  <c r="D110" i="30"/>
  <c r="B78" i="30"/>
  <c r="I6" i="30"/>
  <c r="J6" i="30" s="1"/>
  <c r="D106" i="30"/>
  <c r="B74" i="30"/>
  <c r="I106" i="30"/>
  <c r="C74" i="30"/>
  <c r="AZ63" i="30"/>
  <c r="AW63" i="30" s="1"/>
  <c r="AZ64" i="30" s="1"/>
  <c r="AW64" i="30" s="1"/>
  <c r="AZ65" i="30" s="1"/>
  <c r="AW65" i="30" s="1"/>
  <c r="AZ66" i="30" s="1"/>
  <c r="AW66" i="30" s="1"/>
  <c r="AZ67" i="30" s="1"/>
  <c r="AW67" i="30" s="1"/>
  <c r="AZ68" i="30" s="1"/>
  <c r="AW68" i="30" s="1"/>
  <c r="AZ69" i="30" s="1"/>
  <c r="AW69" i="30" s="1"/>
  <c r="AA12" i="30"/>
  <c r="BF54" i="30"/>
  <c r="BG54" i="30" s="1"/>
  <c r="BH54" i="30" s="1"/>
  <c r="BI54" i="30" s="1"/>
  <c r="BJ54" i="30" s="1"/>
  <c r="BK54" i="30" s="1"/>
  <c r="BL54" i="30" s="1"/>
  <c r="AK63" i="30"/>
  <c r="AN64" i="30" s="1"/>
  <c r="AU63" i="30"/>
  <c r="AR63" i="30" s="1"/>
  <c r="D107" i="30"/>
  <c r="B75" i="30"/>
  <c r="AI64" i="30"/>
  <c r="AL65" i="30" s="1"/>
  <c r="AI65" i="30" s="1"/>
  <c r="AL66" i="30" s="1"/>
  <c r="P105" i="30"/>
  <c r="V12" i="30"/>
  <c r="W12" i="30" s="1"/>
  <c r="N106" i="30" s="1"/>
  <c r="X66" i="30"/>
  <c r="U66" i="30" s="1"/>
  <c r="D113" i="30"/>
  <c r="B81" i="30"/>
  <c r="Y64" i="30"/>
  <c r="V64" i="30" s="1"/>
  <c r="H61" i="30"/>
  <c r="AI105" i="30" s="1"/>
  <c r="K3" i="30"/>
  <c r="L3" i="30" s="1"/>
  <c r="M3" i="30" s="1"/>
  <c r="N3" i="30" s="1"/>
  <c r="O3" i="30" s="1"/>
  <c r="P3" i="30" s="1"/>
  <c r="Q3" i="30" s="1"/>
  <c r="R3" i="30" s="1"/>
  <c r="H62" i="30"/>
  <c r="AI106" i="30" s="1"/>
  <c r="H66" i="30"/>
  <c r="AI110" i="30" s="1"/>
  <c r="H68" i="30"/>
  <c r="AI112" i="30" s="1"/>
  <c r="H65" i="30"/>
  <c r="AI109" i="30" s="1"/>
  <c r="H63" i="30"/>
  <c r="AI107" i="30" s="1"/>
  <c r="H64" i="30"/>
  <c r="AI108" i="30" s="1"/>
  <c r="H69" i="30"/>
  <c r="AI113" i="30" s="1"/>
  <c r="H67" i="30"/>
  <c r="AI111" i="30" s="1"/>
  <c r="F108" i="30"/>
  <c r="BB64" i="30"/>
  <c r="AY64" i="30" s="1"/>
  <c r="BB65" i="30" s="1"/>
  <c r="AY65" i="30" s="1"/>
  <c r="BB66" i="30" s="1"/>
  <c r="AY66" i="30" s="1"/>
  <c r="BB67" i="30" s="1"/>
  <c r="AY67" i="30" s="1"/>
  <c r="BB68" i="30" s="1"/>
  <c r="AY68" i="30" s="1"/>
  <c r="BB69" i="30" s="1"/>
  <c r="AY69" i="30" s="1"/>
  <c r="U105" i="30"/>
  <c r="X12" i="30"/>
  <c r="Y12" i="30" s="1"/>
  <c r="BF52" i="30"/>
  <c r="BG52" i="30" s="1"/>
  <c r="BH52" i="30" s="1"/>
  <c r="BI52" i="30" s="1"/>
  <c r="BJ52" i="30" s="1"/>
  <c r="BK52" i="30" s="1"/>
  <c r="BL52" i="30" s="1"/>
  <c r="D112" i="30"/>
  <c r="B80" i="30"/>
  <c r="AJ105" i="30"/>
  <c r="AD12" i="30"/>
  <c r="AR53" i="30"/>
  <c r="AS53" i="30" s="1"/>
  <c r="AT53" i="30" s="1"/>
  <c r="AU53" i="30" s="1"/>
  <c r="AV53" i="30" s="1"/>
  <c r="AW53" i="30" s="1"/>
  <c r="AX53" i="30" s="1"/>
  <c r="D111" i="30"/>
  <c r="B79" i="30"/>
  <c r="Z64" i="30"/>
  <c r="W64" i="30" s="1"/>
  <c r="AM63" i="30"/>
  <c r="AJ63" i="30" s="1"/>
  <c r="AM64" i="30" s="1"/>
  <c r="AN62" i="29"/>
  <c r="BN62" i="29"/>
  <c r="BO62" i="29"/>
  <c r="AK62" i="29"/>
  <c r="AN63" i="29" s="1"/>
  <c r="Z63" i="29"/>
  <c r="W63" i="29" s="1"/>
  <c r="D107" i="29"/>
  <c r="B75" i="29"/>
  <c r="AL62" i="29"/>
  <c r="D112" i="29"/>
  <c r="B80" i="29"/>
  <c r="U62" i="29"/>
  <c r="I106" i="29"/>
  <c r="C74" i="29"/>
  <c r="D106" i="29"/>
  <c r="B74" i="29"/>
  <c r="I6" i="29"/>
  <c r="J6" i="29" s="1"/>
  <c r="D108" i="29"/>
  <c r="B76" i="29"/>
  <c r="AS62" i="29"/>
  <c r="AP62" i="29" s="1"/>
  <c r="Y62" i="29"/>
  <c r="V62" i="29" s="1"/>
  <c r="AR54" i="29"/>
  <c r="AS54" i="29" s="1"/>
  <c r="AT54" i="29" s="1"/>
  <c r="AU54" i="29" s="1"/>
  <c r="AV54" i="29" s="1"/>
  <c r="AW54" i="29" s="1"/>
  <c r="AX54" i="29" s="1"/>
  <c r="AZ62" i="29"/>
  <c r="AW62" i="29" s="1"/>
  <c r="AZ63" i="29" s="1"/>
  <c r="AW63" i="29" s="1"/>
  <c r="AZ64" i="29" s="1"/>
  <c r="AW64" i="29" s="1"/>
  <c r="AZ65" i="29" s="1"/>
  <c r="AW65" i="29" s="1"/>
  <c r="AZ66" i="29" s="1"/>
  <c r="AW66" i="29" s="1"/>
  <c r="AZ67" i="29" s="1"/>
  <c r="AW67" i="29" s="1"/>
  <c r="AZ68" i="29" s="1"/>
  <c r="AW68" i="29" s="1"/>
  <c r="AZ69" i="29" s="1"/>
  <c r="AW69" i="29" s="1"/>
  <c r="AB12" i="29"/>
  <c r="Z105" i="29"/>
  <c r="Z12" i="29"/>
  <c r="D111" i="29"/>
  <c r="B79" i="29"/>
  <c r="BA62" i="29"/>
  <c r="AX62" i="29" s="1"/>
  <c r="BA63" i="29" s="1"/>
  <c r="AX63" i="29" s="1"/>
  <c r="BA64" i="29" s="1"/>
  <c r="AX64" i="29" s="1"/>
  <c r="BA65" i="29" s="1"/>
  <c r="AX65" i="29" s="1"/>
  <c r="BA66" i="29" s="1"/>
  <c r="AX66" i="29" s="1"/>
  <c r="BA67" i="29" s="1"/>
  <c r="AX67" i="29" s="1"/>
  <c r="BA68" i="29" s="1"/>
  <c r="AX68" i="29" s="1"/>
  <c r="BA69" i="29" s="1"/>
  <c r="AX69" i="29" s="1"/>
  <c r="F110" i="29"/>
  <c r="D109" i="29"/>
  <c r="B77" i="29"/>
  <c r="U105" i="29"/>
  <c r="X12" i="29"/>
  <c r="Y12" i="29" s="1"/>
  <c r="P105" i="29"/>
  <c r="V12" i="29"/>
  <c r="W12" i="29" s="1"/>
  <c r="N106" i="29" s="1"/>
  <c r="AM62" i="29"/>
  <c r="BK64" i="22"/>
  <c r="BN65" i="22" s="1"/>
  <c r="AS65" i="22"/>
  <c r="AP65" i="22" s="1"/>
  <c r="AK65" i="22"/>
  <c r="AN66" i="22" s="1"/>
  <c r="Z66" i="22"/>
  <c r="W66" i="22" s="1"/>
  <c r="AJ64" i="22"/>
  <c r="AM65" i="22" s="1"/>
  <c r="Y65" i="22"/>
  <c r="V65" i="22" s="1"/>
  <c r="AI65" i="22"/>
  <c r="AL66" i="22" s="1"/>
  <c r="X66" i="22"/>
  <c r="U66" i="22" s="1"/>
  <c r="AU68" i="22"/>
  <c r="AR68" i="22" s="1"/>
  <c r="BM67" i="22"/>
  <c r="BP68" i="22" s="1"/>
  <c r="BL67" i="22"/>
  <c r="BO68" i="22" s="1"/>
  <c r="AT68" i="22"/>
  <c r="AQ68" i="22" s="1"/>
  <c r="BI63" i="21"/>
  <c r="BF63" i="21" s="1"/>
  <c r="BI64" i="21" s="1"/>
  <c r="BF64" i="21" s="1"/>
  <c r="BI65" i="21" s="1"/>
  <c r="BF65" i="21" s="1"/>
  <c r="BI66" i="21" s="1"/>
  <c r="BF66" i="21" s="1"/>
  <c r="BI67" i="21" s="1"/>
  <c r="BF67" i="21" s="1"/>
  <c r="BI68" i="21" s="1"/>
  <c r="BF68" i="21" s="1"/>
  <c r="BI69" i="21" s="1"/>
  <c r="BF69" i="21" s="1"/>
  <c r="BH63" i="21"/>
  <c r="BE63" i="21" s="1"/>
  <c r="BH64" i="21" s="1"/>
  <c r="BE64" i="21" s="1"/>
  <c r="BH65" i="21" s="1"/>
  <c r="BE65" i="21" s="1"/>
  <c r="BH66" i="21" s="1"/>
  <c r="BE66" i="21" s="1"/>
  <c r="BH67" i="21" s="1"/>
  <c r="BE67" i="21" s="1"/>
  <c r="BH68" i="21" s="1"/>
  <c r="BE68" i="21" s="1"/>
  <c r="BH69" i="21" s="1"/>
  <c r="BE69" i="21" s="1"/>
  <c r="AJ64" i="21"/>
  <c r="AM65" i="21" s="1"/>
  <c r="Y65" i="21"/>
  <c r="V65" i="21" s="1"/>
  <c r="BO63" i="21"/>
  <c r="AT63" i="21"/>
  <c r="AQ63" i="21" s="1"/>
  <c r="BP63" i="21"/>
  <c r="AU63" i="21"/>
  <c r="AR63" i="21" s="1"/>
  <c r="BK63" i="21"/>
  <c r="BN64" i="21" s="1"/>
  <c r="AS64" i="21"/>
  <c r="AP64" i="21" s="1"/>
  <c r="X65" i="21"/>
  <c r="U65" i="21" s="1"/>
  <c r="AI64" i="21"/>
  <c r="AL65" i="21" s="1"/>
  <c r="BB63" i="21"/>
  <c r="AY63" i="21" s="1"/>
  <c r="BB64" i="21" s="1"/>
  <c r="AY64" i="21" s="1"/>
  <c r="BB65" i="21" s="1"/>
  <c r="AY65" i="21" s="1"/>
  <c r="BB66" i="21" s="1"/>
  <c r="AY66" i="21" s="1"/>
  <c r="BB67" i="21" s="1"/>
  <c r="AY67" i="21" s="1"/>
  <c r="BB68" i="21" s="1"/>
  <c r="AY68" i="21" s="1"/>
  <c r="BB69" i="21" s="1"/>
  <c r="AY69" i="21" s="1"/>
  <c r="BA63" i="21"/>
  <c r="AX63" i="21" s="1"/>
  <c r="BA64" i="21" s="1"/>
  <c r="AX64" i="21" s="1"/>
  <c r="BA65" i="21" s="1"/>
  <c r="AX65" i="21" s="1"/>
  <c r="BA66" i="21" s="1"/>
  <c r="AX66" i="21" s="1"/>
  <c r="BA67" i="21" s="1"/>
  <c r="AX67" i="21" s="1"/>
  <c r="BA68" i="21" s="1"/>
  <c r="AX68" i="21" s="1"/>
  <c r="BA69" i="21" s="1"/>
  <c r="AX69" i="21" s="1"/>
  <c r="AK64" i="21"/>
  <c r="AN65" i="21" s="1"/>
  <c r="Z65" i="21"/>
  <c r="W65" i="21" s="1"/>
  <c r="BK69" i="28"/>
  <c r="AK68" i="28"/>
  <c r="AN69" i="28" s="1"/>
  <c r="Z69" i="28"/>
  <c r="W69" i="28" s="1"/>
  <c r="BL67" i="28"/>
  <c r="BO68" i="28" s="1"/>
  <c r="AT68" i="28"/>
  <c r="AQ68" i="28" s="1"/>
  <c r="BM68" i="28"/>
  <c r="BP69" i="28" s="1"/>
  <c r="AU69" i="28"/>
  <c r="AR69" i="28" s="1"/>
  <c r="AI68" i="28"/>
  <c r="AL69" i="28" s="1"/>
  <c r="X69" i="28"/>
  <c r="U69" i="28" s="1"/>
  <c r="AJ68" i="28"/>
  <c r="AM69" i="28" s="1"/>
  <c r="Y69" i="28"/>
  <c r="V69" i="28" s="1"/>
  <c r="AJ69" i="28" s="1"/>
  <c r="AS69" i="20"/>
  <c r="AP69" i="20" s="1"/>
  <c r="BK68" i="20"/>
  <c r="BN69" i="20" s="1"/>
  <c r="AI68" i="20"/>
  <c r="AL69" i="20" s="1"/>
  <c r="X69" i="20"/>
  <c r="U69" i="20" s="1"/>
  <c r="AI69" i="20" s="1"/>
  <c r="BL67" i="20"/>
  <c r="BO68" i="20" s="1"/>
  <c r="AT68" i="20"/>
  <c r="AQ68" i="20" s="1"/>
  <c r="AK68" i="20"/>
  <c r="AN69" i="20" s="1"/>
  <c r="Z69" i="20"/>
  <c r="W69" i="20" s="1"/>
  <c r="AK69" i="20" s="1"/>
  <c r="AJ68" i="20"/>
  <c r="AM69" i="20" s="1"/>
  <c r="Y69" i="20"/>
  <c r="V69" i="20" s="1"/>
  <c r="AJ69" i="20" s="1"/>
  <c r="BM68" i="20"/>
  <c r="BP69" i="20" s="1"/>
  <c r="AU69" i="20"/>
  <c r="AR69" i="20" s="1"/>
  <c r="BM69" i="20" s="1"/>
  <c r="BB66" i="23"/>
  <c r="AY66" i="23" s="1"/>
  <c r="BB67" i="23" s="1"/>
  <c r="AY67" i="23" s="1"/>
  <c r="BB68" i="23" s="1"/>
  <c r="AY68" i="23" s="1"/>
  <c r="BB69" i="23" s="1"/>
  <c r="AY69" i="23" s="1"/>
  <c r="BA66" i="23"/>
  <c r="AX66" i="23" s="1"/>
  <c r="BA67" i="23" s="1"/>
  <c r="AX67" i="23" s="1"/>
  <c r="BA68" i="23" s="1"/>
  <c r="AX68" i="23" s="1"/>
  <c r="BA69" i="23" s="1"/>
  <c r="AX69" i="23" s="1"/>
  <c r="AL66" i="23"/>
  <c r="X66" i="23"/>
  <c r="U66" i="23" s="1"/>
  <c r="BM63" i="27"/>
  <c r="BP64" i="27" s="1"/>
  <c r="AU64" i="27"/>
  <c r="AR64" i="27" s="1"/>
  <c r="BK64" i="27"/>
  <c r="BN65" i="27" s="1"/>
  <c r="AS65" i="27"/>
  <c r="AP65" i="27" s="1"/>
  <c r="AK63" i="27"/>
  <c r="AN64" i="27" s="1"/>
  <c r="Z64" i="27"/>
  <c r="W64" i="27" s="1"/>
  <c r="BB62" i="27"/>
  <c r="AY62" i="27" s="1"/>
  <c r="BB63" i="27" s="1"/>
  <c r="AY63" i="27" s="1"/>
  <c r="BB64" i="27" s="1"/>
  <c r="AY64" i="27" s="1"/>
  <c r="BB65" i="27" s="1"/>
  <c r="AY65" i="27" s="1"/>
  <c r="BB66" i="27" s="1"/>
  <c r="AY66" i="27" s="1"/>
  <c r="BB67" i="27" s="1"/>
  <c r="AY67" i="27" s="1"/>
  <c r="BB68" i="27" s="1"/>
  <c r="AY68" i="27" s="1"/>
  <c r="BB69" i="27" s="1"/>
  <c r="AY69" i="27" s="1"/>
  <c r="BA62" i="27"/>
  <c r="AX62" i="27" s="1"/>
  <c r="BA63" i="27" s="1"/>
  <c r="AX63" i="27" s="1"/>
  <c r="BA64" i="27" s="1"/>
  <c r="AX64" i="27" s="1"/>
  <c r="BA65" i="27" s="1"/>
  <c r="AX65" i="27" s="1"/>
  <c r="BA66" i="27" s="1"/>
  <c r="AX66" i="27" s="1"/>
  <c r="BA67" i="27" s="1"/>
  <c r="AX67" i="27" s="1"/>
  <c r="BA68" i="27" s="1"/>
  <c r="AX68" i="27" s="1"/>
  <c r="BA69" i="27" s="1"/>
  <c r="AX69" i="27" s="1"/>
  <c r="X64" i="27"/>
  <c r="U64" i="27" s="1"/>
  <c r="AI63" i="27"/>
  <c r="AL64" i="27" s="1"/>
  <c r="BL63" i="27"/>
  <c r="BO64" i="27" s="1"/>
  <c r="AT64" i="27"/>
  <c r="AQ64" i="27" s="1"/>
  <c r="AJ63" i="27"/>
  <c r="AM64" i="27" s="1"/>
  <c r="Y64" i="27"/>
  <c r="V64" i="27" s="1"/>
  <c r="AK64" i="19"/>
  <c r="AN65" i="19" s="1"/>
  <c r="Z65" i="19"/>
  <c r="W65" i="19" s="1"/>
  <c r="BB63" i="19"/>
  <c r="BB64" i="19" s="1"/>
  <c r="AY64" i="19" s="1"/>
  <c r="BB65" i="19" s="1"/>
  <c r="AY65" i="19" s="1"/>
  <c r="BB66" i="19" s="1"/>
  <c r="AY66" i="19" s="1"/>
  <c r="BB67" i="19" s="1"/>
  <c r="AY67" i="19" s="1"/>
  <c r="BB68" i="19" s="1"/>
  <c r="AY68" i="19" s="1"/>
  <c r="BB69" i="19" s="1"/>
  <c r="AY69" i="19" s="1"/>
  <c r="BA63" i="19"/>
  <c r="BA64" i="19" s="1"/>
  <c r="AX64" i="19" s="1"/>
  <c r="BA65" i="19" s="1"/>
  <c r="AX65" i="19" s="1"/>
  <c r="BA66" i="19" s="1"/>
  <c r="AX66" i="19" s="1"/>
  <c r="BA67" i="19" s="1"/>
  <c r="AX67" i="19" s="1"/>
  <c r="BA68" i="19" s="1"/>
  <c r="AX68" i="19" s="1"/>
  <c r="BA69" i="19" s="1"/>
  <c r="AX69" i="19" s="1"/>
  <c r="BM64" i="19"/>
  <c r="BP65" i="19" s="1"/>
  <c r="AU65" i="19"/>
  <c r="AR65" i="19" s="1"/>
  <c r="Y64" i="19"/>
  <c r="V64" i="19" s="1"/>
  <c r="AM64" i="19"/>
  <c r="X64" i="19"/>
  <c r="U64" i="19" s="1"/>
  <c r="AL64" i="19"/>
  <c r="BO64" i="19"/>
  <c r="AT64" i="19"/>
  <c r="AQ64" i="19" s="1"/>
  <c r="BN64" i="19"/>
  <c r="AS64" i="19"/>
  <c r="AP64" i="19" s="1"/>
  <c r="Z63" i="9"/>
  <c r="W63" i="9" s="1"/>
  <c r="Y63" i="9"/>
  <c r="V63" i="9" s="1"/>
  <c r="D110" i="28"/>
  <c r="B78" i="28"/>
  <c r="C79" i="28"/>
  <c r="I113" i="28"/>
  <c r="C81" i="28"/>
  <c r="K113" i="28" s="1"/>
  <c r="G68" i="28"/>
  <c r="AD112" i="28" s="1"/>
  <c r="J3" i="28"/>
  <c r="G69" i="28"/>
  <c r="AD113" i="28" s="1"/>
  <c r="G67" i="28"/>
  <c r="AD111" i="28" s="1"/>
  <c r="G66" i="28"/>
  <c r="AD110" i="28" s="1"/>
  <c r="F108" i="28"/>
  <c r="V18" i="28"/>
  <c r="W18" i="28" s="1"/>
  <c r="N112" i="28" s="1"/>
  <c r="P111" i="28"/>
  <c r="AY52" i="28"/>
  <c r="AZ52" i="28" s="1"/>
  <c r="BA52" i="28" s="1"/>
  <c r="BB52" i="28" s="1"/>
  <c r="BC52" i="28" s="1"/>
  <c r="BD52" i="28" s="1"/>
  <c r="BE52" i="28" s="1"/>
  <c r="I6" i="28"/>
  <c r="J6" i="28" s="1"/>
  <c r="S106" i="28"/>
  <c r="E74" i="28"/>
  <c r="P112" i="28"/>
  <c r="V19" i="28"/>
  <c r="W19" i="28" s="1"/>
  <c r="N113" i="28" s="1"/>
  <c r="F107" i="28"/>
  <c r="P105" i="28"/>
  <c r="V12" i="28"/>
  <c r="W12" i="28" s="1"/>
  <c r="K106" i="28"/>
  <c r="T13" i="28"/>
  <c r="U13" i="28" s="1"/>
  <c r="V63" i="18"/>
  <c r="Y64" i="18" s="1"/>
  <c r="V64" i="18" s="1"/>
  <c r="Y65" i="18" s="1"/>
  <c r="BK63" i="18"/>
  <c r="BN64" i="18" s="1"/>
  <c r="BM63" i="18"/>
  <c r="BP64" i="18" s="1"/>
  <c r="AT64" i="18"/>
  <c r="AQ64" i="18" s="1"/>
  <c r="BL64" i="18" s="1"/>
  <c r="BO65" i="18" s="1"/>
  <c r="F105" i="27"/>
  <c r="D73" i="27"/>
  <c r="D106" i="27"/>
  <c r="B74" i="27"/>
  <c r="S106" i="27"/>
  <c r="E74" i="27"/>
  <c r="I106" i="27"/>
  <c r="C74" i="27"/>
  <c r="D109" i="27"/>
  <c r="B77" i="27"/>
  <c r="I6" i="27"/>
  <c r="J6" i="27" s="1"/>
  <c r="Z105" i="27"/>
  <c r="Z12" i="27"/>
  <c r="AB12" i="27"/>
  <c r="D112" i="27"/>
  <c r="B80" i="27"/>
  <c r="D113" i="27"/>
  <c r="B81" i="27"/>
  <c r="D110" i="27"/>
  <c r="B78" i="27"/>
  <c r="D108" i="27"/>
  <c r="B76" i="27"/>
  <c r="D111" i="27"/>
  <c r="B79" i="27"/>
  <c r="AU64" i="18"/>
  <c r="AR64" i="18" s="1"/>
  <c r="BM64" i="18" s="1"/>
  <c r="BP65" i="18" s="1"/>
  <c r="AS64" i="18"/>
  <c r="AP64" i="18" s="1"/>
  <c r="W64" i="18"/>
  <c r="Z65" i="18" s="1"/>
  <c r="W65" i="18" s="1"/>
  <c r="Z66" i="18" s="1"/>
  <c r="Y19" i="26"/>
  <c r="S113" i="26" s="1"/>
  <c r="Y18" i="26"/>
  <c r="S112" i="26" s="1"/>
  <c r="Y17" i="26"/>
  <c r="S111" i="26" s="1"/>
  <c r="Y16" i="26"/>
  <c r="S110" i="26" s="1"/>
  <c r="Y15" i="26"/>
  <c r="S109" i="26" s="1"/>
  <c r="Y14" i="26"/>
  <c r="S108" i="26" s="1"/>
  <c r="Y13" i="26"/>
  <c r="S107" i="26" s="1"/>
  <c r="K6" i="26"/>
  <c r="L6" i="26" s="1"/>
  <c r="AA12" i="26"/>
  <c r="X106" i="26" s="1"/>
  <c r="I6" i="25"/>
  <c r="J6" i="25" s="1"/>
  <c r="Y12" i="25"/>
  <c r="S106" i="25" s="1"/>
  <c r="W19" i="25"/>
  <c r="N113" i="25" s="1"/>
  <c r="W18" i="25"/>
  <c r="N112" i="25" s="1"/>
  <c r="W17" i="25"/>
  <c r="N111" i="25" s="1"/>
  <c r="W16" i="25"/>
  <c r="N110" i="25" s="1"/>
  <c r="W15" i="25"/>
  <c r="N109" i="25" s="1"/>
  <c r="W14" i="25"/>
  <c r="N108" i="25" s="1"/>
  <c r="W13" i="25"/>
  <c r="N107" i="25" s="1"/>
  <c r="W62" i="24"/>
  <c r="Z63" i="24" s="1"/>
  <c r="D106" i="24"/>
  <c r="B74" i="24"/>
  <c r="D112" i="24"/>
  <c r="B80" i="24"/>
  <c r="D109" i="24"/>
  <c r="B77" i="24"/>
  <c r="V62" i="24"/>
  <c r="Y63" i="24" s="1"/>
  <c r="P105" i="24"/>
  <c r="V12" i="24"/>
  <c r="W12" i="24" s="1"/>
  <c r="N106" i="24" s="1"/>
  <c r="D110" i="24"/>
  <c r="B78" i="24"/>
  <c r="D107" i="24"/>
  <c r="B75" i="24"/>
  <c r="X12" i="24"/>
  <c r="Y12" i="24" s="1"/>
  <c r="U105" i="24"/>
  <c r="D113" i="24"/>
  <c r="B81" i="24"/>
  <c r="D108" i="24"/>
  <c r="B76" i="24"/>
  <c r="I6" i="24"/>
  <c r="J6" i="24" s="1"/>
  <c r="I106" i="24"/>
  <c r="D111" i="24"/>
  <c r="B79" i="24"/>
  <c r="AA12" i="24"/>
  <c r="X63" i="24"/>
  <c r="I111" i="23"/>
  <c r="C79" i="23"/>
  <c r="V17" i="23"/>
  <c r="W17" i="23" s="1"/>
  <c r="N111" i="23" s="1"/>
  <c r="P110" i="23"/>
  <c r="AY54" i="23"/>
  <c r="AZ54" i="23" s="1"/>
  <c r="BA54" i="23" s="1"/>
  <c r="BB54" i="23" s="1"/>
  <c r="BC54" i="23" s="1"/>
  <c r="BD54" i="23" s="1"/>
  <c r="BE54" i="23" s="1"/>
  <c r="V13" i="23"/>
  <c r="W13" i="23" s="1"/>
  <c r="P106" i="23"/>
  <c r="I107" i="23"/>
  <c r="C75" i="23"/>
  <c r="AR53" i="23"/>
  <c r="AS53" i="23" s="1"/>
  <c r="AT53" i="23" s="1"/>
  <c r="AU53" i="23" s="1"/>
  <c r="AV53" i="23" s="1"/>
  <c r="AW53" i="23" s="1"/>
  <c r="AX53" i="23" s="1"/>
  <c r="F74" i="23"/>
  <c r="X106" i="23"/>
  <c r="BF52" i="23"/>
  <c r="BG52" i="23" s="1"/>
  <c r="BH52" i="23" s="1"/>
  <c r="BI52" i="23" s="1"/>
  <c r="BJ52" i="23" s="1"/>
  <c r="BK52" i="23" s="1"/>
  <c r="BL52" i="23" s="1"/>
  <c r="S106" i="23"/>
  <c r="E74" i="23"/>
  <c r="H66" i="23"/>
  <c r="AI110" i="23" s="1"/>
  <c r="H67" i="23"/>
  <c r="AI111" i="23" s="1"/>
  <c r="H68" i="23"/>
  <c r="AI112" i="23" s="1"/>
  <c r="H69" i="23"/>
  <c r="AI113" i="23" s="1"/>
  <c r="K3" i="23"/>
  <c r="L3" i="23" s="1"/>
  <c r="M3" i="23" s="1"/>
  <c r="N3" i="23" s="1"/>
  <c r="O3" i="23" s="1"/>
  <c r="P3" i="23" s="1"/>
  <c r="Q3" i="23" s="1"/>
  <c r="R3" i="23" s="1"/>
  <c r="AA18" i="23"/>
  <c r="X112" i="23" s="1"/>
  <c r="M6" i="23"/>
  <c r="N6" i="23" s="1"/>
  <c r="AA17" i="23"/>
  <c r="X111" i="23" s="1"/>
  <c r="AA19" i="23"/>
  <c r="X113" i="23" s="1"/>
  <c r="AC12" i="23"/>
  <c r="I111" i="22"/>
  <c r="C79" i="22"/>
  <c r="AY53" i="22"/>
  <c r="AZ53" i="22" s="1"/>
  <c r="BA53" i="22" s="1"/>
  <c r="BB53" i="22" s="1"/>
  <c r="BC53" i="22" s="1"/>
  <c r="BD53" i="22" s="1"/>
  <c r="BE53" i="22" s="1"/>
  <c r="AC12" i="22"/>
  <c r="AY54" i="22"/>
  <c r="AZ54" i="22" s="1"/>
  <c r="BA54" i="22" s="1"/>
  <c r="BB54" i="22" s="1"/>
  <c r="BC54" i="22" s="1"/>
  <c r="BD54" i="22" s="1"/>
  <c r="BE54" i="22" s="1"/>
  <c r="AA19" i="22"/>
  <c r="X113" i="22" s="1"/>
  <c r="AA17" i="22"/>
  <c r="X111" i="22" s="1"/>
  <c r="AA15" i="22"/>
  <c r="X109" i="22" s="1"/>
  <c r="M6" i="22"/>
  <c r="N6" i="22" s="1"/>
  <c r="AA18" i="22"/>
  <c r="X112" i="22" s="1"/>
  <c r="AA16" i="22"/>
  <c r="X110" i="22" s="1"/>
  <c r="AA14" i="22"/>
  <c r="X108" i="22" s="1"/>
  <c r="P108" i="22"/>
  <c r="V15" i="22"/>
  <c r="W15" i="22" s="1"/>
  <c r="N109" i="22" s="1"/>
  <c r="H63" i="22"/>
  <c r="AI107" i="22" s="1"/>
  <c r="K3" i="22"/>
  <c r="L3" i="22" s="1"/>
  <c r="M3" i="22" s="1"/>
  <c r="N3" i="22" s="1"/>
  <c r="O3" i="22" s="1"/>
  <c r="P3" i="22" s="1"/>
  <c r="Q3" i="22" s="1"/>
  <c r="R3" i="22" s="1"/>
  <c r="H68" i="22"/>
  <c r="AI112" i="22" s="1"/>
  <c r="H66" i="22"/>
  <c r="AI110" i="22" s="1"/>
  <c r="H65" i="22"/>
  <c r="AI109" i="22" s="1"/>
  <c r="H64" i="22"/>
  <c r="AI108" i="22" s="1"/>
  <c r="H69" i="22"/>
  <c r="AI113" i="22" s="1"/>
  <c r="H67" i="22"/>
  <c r="AI111" i="22" s="1"/>
  <c r="V16" i="22"/>
  <c r="W16" i="22" s="1"/>
  <c r="N110" i="22" s="1"/>
  <c r="P109" i="22"/>
  <c r="E74" i="22"/>
  <c r="S106" i="22"/>
  <c r="P107" i="22"/>
  <c r="V14" i="22"/>
  <c r="W14" i="22" s="1"/>
  <c r="N108" i="22" s="1"/>
  <c r="D111" i="22"/>
  <c r="B79" i="22"/>
  <c r="K105" i="22"/>
  <c r="T12" i="22"/>
  <c r="U12" i="22" s="1"/>
  <c r="X106" i="22"/>
  <c r="F74" i="22"/>
  <c r="D111" i="21"/>
  <c r="B79" i="21"/>
  <c r="D110" i="21"/>
  <c r="B78" i="21"/>
  <c r="D112" i="21"/>
  <c r="B80" i="21"/>
  <c r="F106" i="21"/>
  <c r="I106" i="21"/>
  <c r="C74" i="21"/>
  <c r="AA12" i="21"/>
  <c r="D113" i="21"/>
  <c r="B81" i="21"/>
  <c r="AJ105" i="21"/>
  <c r="AD12" i="21"/>
  <c r="D109" i="21"/>
  <c r="B77" i="21"/>
  <c r="P105" i="21"/>
  <c r="V12" i="21"/>
  <c r="W12" i="21" s="1"/>
  <c r="N106" i="21" s="1"/>
  <c r="K6" i="21"/>
  <c r="L6" i="21" s="1"/>
  <c r="AC12" i="21" s="1"/>
  <c r="G66" i="21"/>
  <c r="AD110" i="21" s="1"/>
  <c r="G67" i="21"/>
  <c r="AD111" i="21" s="1"/>
  <c r="J3" i="21"/>
  <c r="G63" i="21"/>
  <c r="AD107" i="21" s="1"/>
  <c r="AD105" i="21"/>
  <c r="G64" i="21"/>
  <c r="AD108" i="21" s="1"/>
  <c r="G68" i="21"/>
  <c r="AD112" i="21" s="1"/>
  <c r="G69" i="21"/>
  <c r="AD113" i="21" s="1"/>
  <c r="AD106" i="21"/>
  <c r="G65" i="21"/>
  <c r="AD109" i="21" s="1"/>
  <c r="E74" i="21"/>
  <c r="S106" i="21"/>
  <c r="D109" i="20"/>
  <c r="B77" i="20"/>
  <c r="D112" i="20"/>
  <c r="B80" i="20"/>
  <c r="K6" i="20"/>
  <c r="L6" i="20" s="1"/>
  <c r="AC12" i="20" s="1"/>
  <c r="AA12" i="20"/>
  <c r="I106" i="20"/>
  <c r="C74" i="20"/>
  <c r="F107" i="20"/>
  <c r="P105" i="20"/>
  <c r="V12" i="20"/>
  <c r="W12" i="20" s="1"/>
  <c r="K3" i="20"/>
  <c r="L3" i="20" s="1"/>
  <c r="M3" i="20" s="1"/>
  <c r="N3" i="20" s="1"/>
  <c r="O3" i="20" s="1"/>
  <c r="P3" i="20" s="1"/>
  <c r="Q3" i="20" s="1"/>
  <c r="R3" i="20" s="1"/>
  <c r="H67" i="20"/>
  <c r="AI111" i="20" s="1"/>
  <c r="AI108" i="20"/>
  <c r="H68" i="20"/>
  <c r="AI112" i="20" s="1"/>
  <c r="H69" i="20"/>
  <c r="AI113" i="20" s="1"/>
  <c r="AI109" i="20"/>
  <c r="H66" i="20"/>
  <c r="AI110" i="20" s="1"/>
  <c r="D108" i="20"/>
  <c r="B76" i="20"/>
  <c r="D113" i="20"/>
  <c r="B81" i="20"/>
  <c r="F111" i="20"/>
  <c r="E74" i="20"/>
  <c r="S106" i="20"/>
  <c r="D112" i="19"/>
  <c r="B80" i="19"/>
  <c r="D107" i="19"/>
  <c r="B75" i="19"/>
  <c r="BF53" i="19"/>
  <c r="BG53" i="19" s="1"/>
  <c r="BH53" i="19" s="1"/>
  <c r="BI53" i="19" s="1"/>
  <c r="BJ53" i="19" s="1"/>
  <c r="BK53" i="19" s="1"/>
  <c r="BL53" i="19" s="1"/>
  <c r="D73" i="19"/>
  <c r="F105" i="19"/>
  <c r="F106" i="19"/>
  <c r="K6" i="19"/>
  <c r="L6" i="19" s="1"/>
  <c r="AC12" i="19" s="1"/>
  <c r="AA12" i="19"/>
  <c r="F110" i="19"/>
  <c r="D108" i="19"/>
  <c r="B76" i="19"/>
  <c r="BF54" i="19"/>
  <c r="BG54" i="19" s="1"/>
  <c r="BH54" i="19" s="1"/>
  <c r="BI54" i="19" s="1"/>
  <c r="BJ54" i="19" s="1"/>
  <c r="BK54" i="19" s="1"/>
  <c r="BL54" i="19" s="1"/>
  <c r="J3" i="19"/>
  <c r="G65" i="19"/>
  <c r="AD109" i="19" s="1"/>
  <c r="AD105" i="19"/>
  <c r="AD107" i="19"/>
  <c r="G69" i="19"/>
  <c r="AD113" i="19" s="1"/>
  <c r="G64" i="19"/>
  <c r="AD108" i="19" s="1"/>
  <c r="G68" i="19"/>
  <c r="AD112" i="19" s="1"/>
  <c r="G67" i="19"/>
  <c r="AD111" i="19" s="1"/>
  <c r="G66" i="19"/>
  <c r="AD110" i="19" s="1"/>
  <c r="AD106" i="19"/>
  <c r="D111" i="19"/>
  <c r="B79" i="19"/>
  <c r="K105" i="19"/>
  <c r="T12" i="19"/>
  <c r="U12" i="19" s="1"/>
  <c r="F109" i="19"/>
  <c r="D113" i="19"/>
  <c r="B81" i="19"/>
  <c r="E74" i="19"/>
  <c r="S106" i="19"/>
  <c r="AN63" i="9"/>
  <c r="AK63" i="9" s="1"/>
  <c r="I106" i="18"/>
  <c r="C74" i="18"/>
  <c r="D109" i="18"/>
  <c r="B77" i="18"/>
  <c r="V12" i="18"/>
  <c r="W12" i="18" s="1"/>
  <c r="P105" i="18"/>
  <c r="D110" i="18"/>
  <c r="B78" i="18"/>
  <c r="I6" i="18"/>
  <c r="J6" i="18" s="1"/>
  <c r="U63" i="18"/>
  <c r="X64" i="18" s="1"/>
  <c r="AL64" i="18"/>
  <c r="AI64" i="18" s="1"/>
  <c r="AN67" i="18"/>
  <c r="AK67" i="18" s="1"/>
  <c r="AM65" i="18"/>
  <c r="AJ65" i="18" s="1"/>
  <c r="AM66" i="18" s="1"/>
  <c r="AJ66" i="18" s="1"/>
  <c r="D111" i="18"/>
  <c r="B79" i="18"/>
  <c r="AS65" i="18"/>
  <c r="AP65" i="18" s="1"/>
  <c r="AS66" i="18" s="1"/>
  <c r="AP66" i="18" s="1"/>
  <c r="D113" i="18"/>
  <c r="B81" i="18"/>
  <c r="U105" i="18"/>
  <c r="X12" i="18"/>
  <c r="Y12" i="18" s="1"/>
  <c r="H66" i="18"/>
  <c r="AI110" i="18" s="1"/>
  <c r="K3" i="18"/>
  <c r="L3" i="18" s="1"/>
  <c r="M3" i="18" s="1"/>
  <c r="N3" i="18" s="1"/>
  <c r="O3" i="18" s="1"/>
  <c r="P3" i="18" s="1"/>
  <c r="Q3" i="18" s="1"/>
  <c r="R3" i="18" s="1"/>
  <c r="H63" i="18"/>
  <c r="AI107" i="18" s="1"/>
  <c r="H65" i="18"/>
  <c r="AI109" i="18" s="1"/>
  <c r="H68" i="18"/>
  <c r="AI112" i="18" s="1"/>
  <c r="H61" i="18"/>
  <c r="AI105" i="18" s="1"/>
  <c r="H62" i="18"/>
  <c r="AI106" i="18" s="1"/>
  <c r="H67" i="18"/>
  <c r="AI111" i="18" s="1"/>
  <c r="H64" i="18"/>
  <c r="AI108" i="18" s="1"/>
  <c r="H69" i="18"/>
  <c r="AI113" i="18" s="1"/>
  <c r="D112" i="18"/>
  <c r="B80" i="18"/>
  <c r="F108" i="18"/>
  <c r="X63" i="9"/>
  <c r="U63" i="9" s="1"/>
  <c r="AL63" i="9"/>
  <c r="AI63" i="9" s="1"/>
  <c r="BL62" i="9"/>
  <c r="BO63" i="9" s="1"/>
  <c r="AT63" i="9"/>
  <c r="AQ63" i="9" s="1"/>
  <c r="U105" i="9"/>
  <c r="X12" i="9"/>
  <c r="Y12" i="9" s="1"/>
  <c r="D106" i="9"/>
  <c r="B74" i="9"/>
  <c r="D107" i="9"/>
  <c r="B75" i="9"/>
  <c r="D113" i="9"/>
  <c r="B81" i="9"/>
  <c r="D108" i="9"/>
  <c r="B76" i="9"/>
  <c r="J3" i="9"/>
  <c r="G62" i="9"/>
  <c r="AD106" i="9" s="1"/>
  <c r="G64" i="9"/>
  <c r="AD108" i="9" s="1"/>
  <c r="G61" i="9"/>
  <c r="AD105" i="9" s="1"/>
  <c r="G65" i="9"/>
  <c r="AD109" i="9" s="1"/>
  <c r="G67" i="9"/>
  <c r="AD111" i="9" s="1"/>
  <c r="G68" i="9"/>
  <c r="AD112" i="9" s="1"/>
  <c r="G66" i="9"/>
  <c r="AD110" i="9" s="1"/>
  <c r="G63" i="9"/>
  <c r="AD107" i="9" s="1"/>
  <c r="G69" i="9"/>
  <c r="AD113" i="9" s="1"/>
  <c r="P105" i="9"/>
  <c r="V12" i="9"/>
  <c r="W12" i="9" s="1"/>
  <c r="N106" i="9" s="1"/>
  <c r="D111" i="9"/>
  <c r="B79" i="9"/>
  <c r="D110" i="9"/>
  <c r="B78" i="9"/>
  <c r="I6" i="9"/>
  <c r="J6" i="9" s="1"/>
  <c r="D112" i="9"/>
  <c r="B80" i="9"/>
  <c r="BM62" i="9"/>
  <c r="BP63" i="9" s="1"/>
  <c r="AU63" i="9"/>
  <c r="AR63" i="9" s="1"/>
  <c r="I106" i="9"/>
  <c r="C74" i="9"/>
  <c r="AM63" i="9"/>
  <c r="AJ63" i="9" s="1"/>
  <c r="AS64" i="9"/>
  <c r="AP64" i="9" s="1"/>
  <c r="D109" i="9"/>
  <c r="B77" i="9"/>
  <c r="AU65" i="18" l="1"/>
  <c r="AR65" i="18" s="1"/>
  <c r="AU66" i="18" s="1"/>
  <c r="AR66" i="18" s="1"/>
  <c r="AT65" i="18"/>
  <c r="AQ65" i="18" s="1"/>
  <c r="AT66" i="18" s="1"/>
  <c r="AQ66" i="18" s="1"/>
  <c r="BK64" i="18"/>
  <c r="BN65" i="18" s="1"/>
  <c r="BK65" i="18" s="1"/>
  <c r="BN66" i="18" s="1"/>
  <c r="BK66" i="18" s="1"/>
  <c r="V12" i="22"/>
  <c r="W12" i="22" s="1"/>
  <c r="AE66" i="9"/>
  <c r="AB66" i="9" s="1"/>
  <c r="AE67" i="9" s="1"/>
  <c r="AB67" i="9" s="1"/>
  <c r="AE68" i="9" s="1"/>
  <c r="AB68" i="9" s="1"/>
  <c r="AE69" i="9" s="1"/>
  <c r="AB69" i="9" s="1"/>
  <c r="AD61" i="9"/>
  <c r="AG62" i="9" s="1"/>
  <c r="AD62" i="9" s="1"/>
  <c r="AG63" i="9" s="1"/>
  <c r="AD63" i="9" s="1"/>
  <c r="AG64" i="9" s="1"/>
  <c r="AD64" i="9" s="1"/>
  <c r="AG65" i="9" s="1"/>
  <c r="AD65" i="9" s="1"/>
  <c r="AF62" i="9"/>
  <c r="AC62" i="9" s="1"/>
  <c r="AF63" i="9" s="1"/>
  <c r="AC63" i="9" s="1"/>
  <c r="AF64" i="9" s="1"/>
  <c r="AC64" i="9" s="1"/>
  <c r="AF65" i="9" s="1"/>
  <c r="AC65" i="9" s="1"/>
  <c r="F106" i="31"/>
  <c r="F113" i="31"/>
  <c r="K106" i="31"/>
  <c r="T13" i="31"/>
  <c r="U13" i="31" s="1"/>
  <c r="K6" i="31"/>
  <c r="L6" i="31" s="1"/>
  <c r="AA12" i="31"/>
  <c r="X106" i="31" s="1"/>
  <c r="F111" i="31"/>
  <c r="AY53" i="31"/>
  <c r="AZ53" i="31" s="1"/>
  <c r="BA53" i="31" s="1"/>
  <c r="BB53" i="31" s="1"/>
  <c r="BC53" i="31" s="1"/>
  <c r="BD53" i="31" s="1"/>
  <c r="BE53" i="31" s="1"/>
  <c r="AT62" i="31"/>
  <c r="AQ62" i="31" s="1"/>
  <c r="F107" i="31"/>
  <c r="AI62" i="31"/>
  <c r="AL63" i="31" s="1"/>
  <c r="X63" i="31"/>
  <c r="U63" i="31" s="1"/>
  <c r="AY54" i="31"/>
  <c r="AZ54" i="31" s="1"/>
  <c r="BA54" i="31" s="1"/>
  <c r="BB54" i="31" s="1"/>
  <c r="BC54" i="31" s="1"/>
  <c r="BD54" i="31" s="1"/>
  <c r="BE54" i="31" s="1"/>
  <c r="AU62" i="31"/>
  <c r="AR62" i="31" s="1"/>
  <c r="F108" i="31"/>
  <c r="F112" i="31"/>
  <c r="W61" i="31"/>
  <c r="Z62" i="31" s="1"/>
  <c r="W62" i="31" s="1"/>
  <c r="Y62" i="31"/>
  <c r="V62" i="31" s="1"/>
  <c r="BK62" i="31"/>
  <c r="BN63" i="31" s="1"/>
  <c r="AS63" i="31"/>
  <c r="AP63" i="31" s="1"/>
  <c r="S106" i="31"/>
  <c r="F109" i="31"/>
  <c r="F110" i="31"/>
  <c r="F112" i="30"/>
  <c r="AI66" i="30"/>
  <c r="AL67" i="30" s="1"/>
  <c r="X67" i="30"/>
  <c r="U67" i="30" s="1"/>
  <c r="X106" i="30"/>
  <c r="F74" i="30"/>
  <c r="AK64" i="30"/>
  <c r="AN65" i="30" s="1"/>
  <c r="Z65" i="30"/>
  <c r="W65" i="30" s="1"/>
  <c r="K6" i="30"/>
  <c r="L6" i="30" s="1"/>
  <c r="F109" i="30"/>
  <c r="AU64" i="30"/>
  <c r="AR64" i="30" s="1"/>
  <c r="F111" i="30"/>
  <c r="K106" i="30"/>
  <c r="T13" i="30"/>
  <c r="U13" i="30" s="1"/>
  <c r="AS64" i="30"/>
  <c r="AP64" i="30" s="1"/>
  <c r="AY53" i="30"/>
  <c r="AZ53" i="30" s="1"/>
  <c r="BA53" i="30" s="1"/>
  <c r="BB53" i="30" s="1"/>
  <c r="BC53" i="30" s="1"/>
  <c r="BD53" i="30" s="1"/>
  <c r="BE53" i="30" s="1"/>
  <c r="AT62" i="30"/>
  <c r="AQ62" i="30" s="1"/>
  <c r="BM52" i="30"/>
  <c r="BN52" i="30" s="1"/>
  <c r="BO52" i="30" s="1"/>
  <c r="BP52" i="30" s="1"/>
  <c r="BQ52" i="30" s="1"/>
  <c r="BR52" i="30" s="1"/>
  <c r="BS52" i="30" s="1"/>
  <c r="BG62" i="30"/>
  <c r="BD62" i="30" s="1"/>
  <c r="BG63" i="30" s="1"/>
  <c r="BD63" i="30" s="1"/>
  <c r="BG64" i="30" s="1"/>
  <c r="BD64" i="30" s="1"/>
  <c r="BG65" i="30" s="1"/>
  <c r="BD65" i="30" s="1"/>
  <c r="BG66" i="30" s="1"/>
  <c r="BD66" i="30" s="1"/>
  <c r="BG67" i="30" s="1"/>
  <c r="BD67" i="30" s="1"/>
  <c r="BG68" i="30" s="1"/>
  <c r="BD68" i="30" s="1"/>
  <c r="BG69" i="30" s="1"/>
  <c r="BD69" i="30" s="1"/>
  <c r="AJ64" i="30"/>
  <c r="AM65" i="30" s="1"/>
  <c r="Y65" i="30"/>
  <c r="V65" i="30" s="1"/>
  <c r="F107" i="30"/>
  <c r="F106" i="30"/>
  <c r="D74" i="30"/>
  <c r="F110" i="30"/>
  <c r="S106" i="30"/>
  <c r="E74" i="30"/>
  <c r="F113" i="30"/>
  <c r="BM54" i="30"/>
  <c r="BN54" i="30" s="1"/>
  <c r="BO54" i="30" s="1"/>
  <c r="BP54" i="30" s="1"/>
  <c r="BQ54" i="30" s="1"/>
  <c r="BR54" i="30" s="1"/>
  <c r="BS54" i="30" s="1"/>
  <c r="BI62" i="30"/>
  <c r="BF62" i="30" s="1"/>
  <c r="BI63" i="30"/>
  <c r="BF63" i="30" s="1"/>
  <c r="BI64" i="30" s="1"/>
  <c r="BF64" i="30" s="1"/>
  <c r="BI65" i="30" s="1"/>
  <c r="BF65" i="30" s="1"/>
  <c r="BI66" i="30" s="1"/>
  <c r="BF66" i="30" s="1"/>
  <c r="BI67" i="30" s="1"/>
  <c r="BF67" i="30" s="1"/>
  <c r="BI68" i="30" s="1"/>
  <c r="BF68" i="30" s="1"/>
  <c r="BI69" i="30" s="1"/>
  <c r="BF69" i="30" s="1"/>
  <c r="F108" i="29"/>
  <c r="AT62" i="29"/>
  <c r="AQ62" i="29" s="1"/>
  <c r="F106" i="29"/>
  <c r="D74" i="29"/>
  <c r="F112" i="29"/>
  <c r="F107" i="29"/>
  <c r="F111" i="29"/>
  <c r="AY54" i="29"/>
  <c r="AZ54" i="29" s="1"/>
  <c r="BA54" i="29" s="1"/>
  <c r="BB54" i="29" s="1"/>
  <c r="BC54" i="29" s="1"/>
  <c r="BD54" i="29" s="1"/>
  <c r="BE54" i="29" s="1"/>
  <c r="AU62" i="29"/>
  <c r="AR62" i="29" s="1"/>
  <c r="BM62" i="29" s="1"/>
  <c r="K106" i="29"/>
  <c r="T13" i="29"/>
  <c r="U13" i="29" s="1"/>
  <c r="F109" i="29"/>
  <c r="S106" i="29"/>
  <c r="E74" i="29"/>
  <c r="AJ62" i="29"/>
  <c r="AM63" i="29" s="1"/>
  <c r="Y63" i="29"/>
  <c r="V63" i="29" s="1"/>
  <c r="K6" i="29"/>
  <c r="L6" i="29" s="1"/>
  <c r="AK63" i="29"/>
  <c r="AN64" i="29" s="1"/>
  <c r="Z64" i="29"/>
  <c r="W64" i="29" s="1"/>
  <c r="AA12" i="29"/>
  <c r="BK62" i="29"/>
  <c r="BN63" i="29" s="1"/>
  <c r="AS63" i="29"/>
  <c r="AP63" i="29" s="1"/>
  <c r="AI62" i="29"/>
  <c r="AL63" i="29" s="1"/>
  <c r="X63" i="29"/>
  <c r="U63" i="29" s="1"/>
  <c r="Y66" i="22"/>
  <c r="V66" i="22" s="1"/>
  <c r="AJ65" i="22"/>
  <c r="AM66" i="22" s="1"/>
  <c r="AI66" i="22"/>
  <c r="AL67" i="22" s="1"/>
  <c r="X67" i="22"/>
  <c r="U67" i="22" s="1"/>
  <c r="AT69" i="22"/>
  <c r="AQ69" i="22" s="1"/>
  <c r="BL68" i="22"/>
  <c r="BO69" i="22" s="1"/>
  <c r="AK66" i="22"/>
  <c r="AN67" i="22" s="1"/>
  <c r="Z67" i="22"/>
  <c r="W67" i="22" s="1"/>
  <c r="BK65" i="22"/>
  <c r="BN66" i="22" s="1"/>
  <c r="AS66" i="22"/>
  <c r="AP66" i="22" s="1"/>
  <c r="BM68" i="22"/>
  <c r="BP69" i="22" s="1"/>
  <c r="AU69" i="22"/>
  <c r="AR69" i="22" s="1"/>
  <c r="BM69" i="22" s="1"/>
  <c r="BL63" i="21"/>
  <c r="BO64" i="21" s="1"/>
  <c r="AT64" i="21"/>
  <c r="AQ64" i="21" s="1"/>
  <c r="AK65" i="21"/>
  <c r="AN66" i="21" s="1"/>
  <c r="Z66" i="21"/>
  <c r="W66" i="21" s="1"/>
  <c r="AJ65" i="21"/>
  <c r="AM66" i="21" s="1"/>
  <c r="Y66" i="21"/>
  <c r="V66" i="21" s="1"/>
  <c r="AI65" i="21"/>
  <c r="AL66" i="21" s="1"/>
  <c r="X66" i="21"/>
  <c r="U66" i="21" s="1"/>
  <c r="BK64" i="21"/>
  <c r="BN65" i="21" s="1"/>
  <c r="AS65" i="21"/>
  <c r="AP65" i="21" s="1"/>
  <c r="BM63" i="21"/>
  <c r="BP64" i="21" s="1"/>
  <c r="AU64" i="21"/>
  <c r="AR64" i="21" s="1"/>
  <c r="AK69" i="28"/>
  <c r="AI69" i="28"/>
  <c r="BM69" i="28"/>
  <c r="AT69" i="28"/>
  <c r="AQ69" i="28" s="1"/>
  <c r="BL69" i="28" s="1"/>
  <c r="BL68" i="28"/>
  <c r="BO69" i="28" s="1"/>
  <c r="AT69" i="20"/>
  <c r="AQ69" i="20" s="1"/>
  <c r="BL68" i="20"/>
  <c r="BO69" i="20" s="1"/>
  <c r="BK69" i="20"/>
  <c r="AN66" i="23"/>
  <c r="Z66" i="23"/>
  <c r="W66" i="23" s="1"/>
  <c r="AI66" i="23"/>
  <c r="AL67" i="23" s="1"/>
  <c r="X67" i="23"/>
  <c r="U67" i="23" s="1"/>
  <c r="BN66" i="23"/>
  <c r="AS66" i="23"/>
  <c r="AP66" i="23" s="1"/>
  <c r="AJ64" i="27"/>
  <c r="AM65" i="27" s="1"/>
  <c r="Y65" i="27"/>
  <c r="V65" i="27" s="1"/>
  <c r="AK64" i="27"/>
  <c r="AN65" i="27" s="1"/>
  <c r="Z65" i="27"/>
  <c r="W65" i="27" s="1"/>
  <c r="BL64" i="27"/>
  <c r="BO65" i="27" s="1"/>
  <c r="AT65" i="27"/>
  <c r="AQ65" i="27" s="1"/>
  <c r="BK65" i="27"/>
  <c r="BN66" i="27" s="1"/>
  <c r="AS66" i="27"/>
  <c r="AP66" i="27" s="1"/>
  <c r="BM64" i="27"/>
  <c r="BP65" i="27" s="1"/>
  <c r="AU65" i="27"/>
  <c r="AR65" i="27" s="1"/>
  <c r="AI64" i="27"/>
  <c r="AL65" i="27" s="1"/>
  <c r="X65" i="27"/>
  <c r="U65" i="27" s="1"/>
  <c r="AJ64" i="19"/>
  <c r="AM65" i="19" s="1"/>
  <c r="Y65" i="19"/>
  <c r="V65" i="19" s="1"/>
  <c r="BK64" i="19"/>
  <c r="BN65" i="19" s="1"/>
  <c r="AS65" i="19"/>
  <c r="AP65" i="19" s="1"/>
  <c r="AU66" i="19"/>
  <c r="AR66" i="19" s="1"/>
  <c r="BM65" i="19"/>
  <c r="BP66" i="19" s="1"/>
  <c r="BL64" i="19"/>
  <c r="BO65" i="19" s="1"/>
  <c r="AT65" i="19"/>
  <c r="AQ65" i="19" s="1"/>
  <c r="AK65" i="19"/>
  <c r="AN66" i="19" s="1"/>
  <c r="Z66" i="19"/>
  <c r="W66" i="19" s="1"/>
  <c r="AI64" i="19"/>
  <c r="AL65" i="19" s="1"/>
  <c r="X65" i="19"/>
  <c r="U65" i="19" s="1"/>
  <c r="Z64" i="9"/>
  <c r="W64" i="9" s="1"/>
  <c r="F110" i="28"/>
  <c r="I107" i="28"/>
  <c r="C75" i="28"/>
  <c r="U106" i="28"/>
  <c r="X13" i="28"/>
  <c r="Y13" i="28" s="1"/>
  <c r="N106" i="28"/>
  <c r="D74" i="28"/>
  <c r="K111" i="28"/>
  <c r="T18" i="28"/>
  <c r="U18" i="28" s="1"/>
  <c r="I112" i="28" s="1"/>
  <c r="BF52" i="28"/>
  <c r="BG52" i="28" s="1"/>
  <c r="BH52" i="28" s="1"/>
  <c r="BI52" i="28" s="1"/>
  <c r="BJ52" i="28" s="1"/>
  <c r="BK52" i="28" s="1"/>
  <c r="BL52" i="28" s="1"/>
  <c r="K6" i="28"/>
  <c r="L6" i="28" s="1"/>
  <c r="K3" i="28"/>
  <c r="L3" i="28" s="1"/>
  <c r="M3" i="28" s="1"/>
  <c r="N3" i="28" s="1"/>
  <c r="O3" i="28" s="1"/>
  <c r="P3" i="28" s="1"/>
  <c r="Q3" i="28" s="1"/>
  <c r="R3" i="28" s="1"/>
  <c r="H67" i="28"/>
  <c r="AI111" i="28" s="1"/>
  <c r="H66" i="28"/>
  <c r="AI110" i="28" s="1"/>
  <c r="H69" i="28"/>
  <c r="AI113" i="28" s="1"/>
  <c r="H68" i="28"/>
  <c r="AI112" i="28" s="1"/>
  <c r="AA12" i="28"/>
  <c r="F106" i="27"/>
  <c r="F113" i="27"/>
  <c r="P105" i="27"/>
  <c r="V12" i="27"/>
  <c r="W12" i="27" s="1"/>
  <c r="N106" i="27" s="1"/>
  <c r="F108" i="27"/>
  <c r="T13" i="27"/>
  <c r="U13" i="27" s="1"/>
  <c r="K106" i="27"/>
  <c r="F112" i="27"/>
  <c r="K6" i="27"/>
  <c r="L6" i="27" s="1"/>
  <c r="AC12" i="27" s="1"/>
  <c r="F110" i="27"/>
  <c r="U106" i="27"/>
  <c r="X13" i="27"/>
  <c r="Y13" i="27" s="1"/>
  <c r="F109" i="27"/>
  <c r="F111" i="27"/>
  <c r="AA12" i="27"/>
  <c r="Z67" i="18"/>
  <c r="AA19" i="26"/>
  <c r="X113" i="26" s="1"/>
  <c r="AA18" i="26"/>
  <c r="X112" i="26" s="1"/>
  <c r="AA17" i="26"/>
  <c r="X111" i="26" s="1"/>
  <c r="AA16" i="26"/>
  <c r="X110" i="26" s="1"/>
  <c r="AA15" i="26"/>
  <c r="X109" i="26" s="1"/>
  <c r="AA14" i="26"/>
  <c r="X108" i="26" s="1"/>
  <c r="AA13" i="26"/>
  <c r="X107" i="26" s="1"/>
  <c r="M6" i="26"/>
  <c r="N6" i="26" s="1"/>
  <c r="AC12" i="26"/>
  <c r="AC106" i="26" s="1"/>
  <c r="AA12" i="25"/>
  <c r="X106" i="25" s="1"/>
  <c r="Y19" i="25"/>
  <c r="S113" i="25" s="1"/>
  <c r="Y18" i="25"/>
  <c r="S112" i="25" s="1"/>
  <c r="Y17" i="25"/>
  <c r="S111" i="25" s="1"/>
  <c r="Y16" i="25"/>
  <c r="S110" i="25" s="1"/>
  <c r="Y15" i="25"/>
  <c r="S109" i="25" s="1"/>
  <c r="Y14" i="25"/>
  <c r="S108" i="25" s="1"/>
  <c r="Y13" i="25"/>
  <c r="S107" i="25" s="1"/>
  <c r="K6" i="25"/>
  <c r="L6" i="25" s="1"/>
  <c r="F112" i="24"/>
  <c r="F111" i="24"/>
  <c r="F113" i="24"/>
  <c r="K6" i="24"/>
  <c r="L6" i="24" s="1"/>
  <c r="F110" i="24"/>
  <c r="F106" i="24"/>
  <c r="K106" i="24"/>
  <c r="T13" i="24"/>
  <c r="U13" i="24" s="1"/>
  <c r="X106" i="24"/>
  <c r="S106" i="24"/>
  <c r="V63" i="24"/>
  <c r="Y64" i="24" s="1"/>
  <c r="U63" i="24"/>
  <c r="X64" i="24" s="1"/>
  <c r="F107" i="24"/>
  <c r="W63" i="24"/>
  <c r="Z64" i="24" s="1"/>
  <c r="F108" i="24"/>
  <c r="F109" i="24"/>
  <c r="T18" i="23"/>
  <c r="U18" i="23" s="1"/>
  <c r="I112" i="23" s="1"/>
  <c r="K111" i="23"/>
  <c r="AY53" i="23"/>
  <c r="AZ53" i="23" s="1"/>
  <c r="BA53" i="23" s="1"/>
  <c r="BB53" i="23" s="1"/>
  <c r="BC53" i="23" s="1"/>
  <c r="BD53" i="23" s="1"/>
  <c r="BE53" i="23" s="1"/>
  <c r="N107" i="23"/>
  <c r="D75" i="23"/>
  <c r="AC17" i="23"/>
  <c r="AC19" i="23"/>
  <c r="AC18" i="23"/>
  <c r="AC13" i="23"/>
  <c r="O6" i="23"/>
  <c r="P6" i="23" s="1"/>
  <c r="G74" i="23"/>
  <c r="AE106" i="23" s="1"/>
  <c r="AC106" i="23"/>
  <c r="BM52" i="23"/>
  <c r="BN52" i="23" s="1"/>
  <c r="BO52" i="23" s="1"/>
  <c r="BP52" i="23" s="1"/>
  <c r="BQ52" i="23" s="1"/>
  <c r="BR52" i="23" s="1"/>
  <c r="BS52" i="23" s="1"/>
  <c r="T14" i="23"/>
  <c r="U14" i="23" s="1"/>
  <c r="K107" i="23"/>
  <c r="BF54" i="23"/>
  <c r="BG54" i="23" s="1"/>
  <c r="BH54" i="23" s="1"/>
  <c r="BI54" i="23" s="1"/>
  <c r="BJ54" i="23" s="1"/>
  <c r="BK54" i="23" s="1"/>
  <c r="BL54" i="23" s="1"/>
  <c r="AE12" i="23"/>
  <c r="X13" i="23"/>
  <c r="Y13" i="23" s="1"/>
  <c r="U106" i="23"/>
  <c r="Z106" i="23"/>
  <c r="Z13" i="23"/>
  <c r="AA13" i="23" s="1"/>
  <c r="AB13" i="23"/>
  <c r="N106" i="22"/>
  <c r="D74" i="22"/>
  <c r="K111" i="22"/>
  <c r="T18" i="22"/>
  <c r="U18" i="22" s="1"/>
  <c r="I112" i="22" s="1"/>
  <c r="F111" i="22"/>
  <c r="D79" i="22"/>
  <c r="AC18" i="22"/>
  <c r="AC16" i="22"/>
  <c r="AC14" i="22"/>
  <c r="AC15" i="22"/>
  <c r="AC17" i="22"/>
  <c r="AC19" i="22"/>
  <c r="O6" i="22"/>
  <c r="P6" i="22" s="1"/>
  <c r="BF54" i="22"/>
  <c r="BG54" i="22" s="1"/>
  <c r="BH54" i="22" s="1"/>
  <c r="BI54" i="22" s="1"/>
  <c r="BJ54" i="22" s="1"/>
  <c r="BK54" i="22" s="1"/>
  <c r="BL54" i="22" s="1"/>
  <c r="BF53" i="22"/>
  <c r="BG53" i="22" s="1"/>
  <c r="BH53" i="22" s="1"/>
  <c r="BI53" i="22" s="1"/>
  <c r="BJ53" i="22" s="1"/>
  <c r="BK53" i="22" s="1"/>
  <c r="BL53" i="22" s="1"/>
  <c r="U106" i="22"/>
  <c r="X13" i="22"/>
  <c r="Y13" i="22" s="1"/>
  <c r="I106" i="22"/>
  <c r="C74" i="22"/>
  <c r="AC106" i="22"/>
  <c r="G74" i="22"/>
  <c r="AE106" i="22" s="1"/>
  <c r="Z13" i="22"/>
  <c r="AA13" i="22" s="1"/>
  <c r="X107" i="22" s="1"/>
  <c r="AB13" i="22"/>
  <c r="AC13" i="22" s="1"/>
  <c r="Z106" i="22"/>
  <c r="AE12" i="22"/>
  <c r="AC106" i="21"/>
  <c r="G74" i="21"/>
  <c r="AE106" i="21" s="1"/>
  <c r="X106" i="21"/>
  <c r="F74" i="21"/>
  <c r="F109" i="21"/>
  <c r="K106" i="21"/>
  <c r="T13" i="21"/>
  <c r="U13" i="21" s="1"/>
  <c r="F110" i="21"/>
  <c r="AI106" i="21"/>
  <c r="K3" i="21"/>
  <c r="L3" i="21" s="1"/>
  <c r="M3" i="21" s="1"/>
  <c r="N3" i="21" s="1"/>
  <c r="O3" i="21" s="1"/>
  <c r="P3" i="21" s="1"/>
  <c r="Q3" i="21" s="1"/>
  <c r="R3" i="21" s="1"/>
  <c r="H64" i="21"/>
  <c r="AI108" i="21" s="1"/>
  <c r="H63" i="21"/>
  <c r="AI107" i="21" s="1"/>
  <c r="H66" i="21"/>
  <c r="AI110" i="21" s="1"/>
  <c r="H65" i="21"/>
  <c r="AI109" i="21" s="1"/>
  <c r="H67" i="21"/>
  <c r="AI111" i="21" s="1"/>
  <c r="H69" i="21"/>
  <c r="AI113" i="21" s="1"/>
  <c r="H68" i="21"/>
  <c r="AI112" i="21" s="1"/>
  <c r="AI105" i="21"/>
  <c r="M6" i="21"/>
  <c r="N6" i="21" s="1"/>
  <c r="AE12" i="21"/>
  <c r="D74" i="21"/>
  <c r="U106" i="21"/>
  <c r="X13" i="21"/>
  <c r="Y13" i="21" s="1"/>
  <c r="F112" i="21"/>
  <c r="F111" i="21"/>
  <c r="F113" i="21"/>
  <c r="AC106" i="20"/>
  <c r="G74" i="20"/>
  <c r="AE106" i="20" s="1"/>
  <c r="T13" i="20"/>
  <c r="U13" i="20" s="1"/>
  <c r="K106" i="20"/>
  <c r="F112" i="20"/>
  <c r="F113" i="20"/>
  <c r="F108" i="20"/>
  <c r="N106" i="20"/>
  <c r="D74" i="20"/>
  <c r="M6" i="20"/>
  <c r="N6" i="20" s="1"/>
  <c r="F109" i="20"/>
  <c r="X106" i="20"/>
  <c r="F74" i="20"/>
  <c r="U106" i="20"/>
  <c r="X13" i="20"/>
  <c r="Y13" i="20" s="1"/>
  <c r="AC106" i="19"/>
  <c r="G74" i="19"/>
  <c r="AE106" i="19" s="1"/>
  <c r="AI105" i="19"/>
  <c r="K3" i="19"/>
  <c r="L3" i="19" s="1"/>
  <c r="M3" i="19" s="1"/>
  <c r="N3" i="19" s="1"/>
  <c r="O3" i="19" s="1"/>
  <c r="P3" i="19" s="1"/>
  <c r="Q3" i="19" s="1"/>
  <c r="R3" i="19" s="1"/>
  <c r="AI106" i="19"/>
  <c r="H69" i="19"/>
  <c r="AI113" i="19" s="1"/>
  <c r="H64" i="19"/>
  <c r="AI108" i="19" s="1"/>
  <c r="H67" i="19"/>
  <c r="AI111" i="19" s="1"/>
  <c r="H66" i="19"/>
  <c r="AI110" i="19" s="1"/>
  <c r="H68" i="19"/>
  <c r="AI112" i="19" s="1"/>
  <c r="AI107" i="19"/>
  <c r="H65" i="19"/>
  <c r="AI109" i="19" s="1"/>
  <c r="I106" i="19"/>
  <c r="C74" i="19"/>
  <c r="BM53" i="19"/>
  <c r="BN53" i="19" s="1"/>
  <c r="BO53" i="19" s="1"/>
  <c r="BP53" i="19" s="1"/>
  <c r="BQ53" i="19" s="1"/>
  <c r="BR53" i="19" s="1"/>
  <c r="BS53" i="19" s="1"/>
  <c r="U106" i="19"/>
  <c r="X13" i="19"/>
  <c r="Y13" i="19" s="1"/>
  <c r="X106" i="19"/>
  <c r="F74" i="19"/>
  <c r="P105" i="19"/>
  <c r="V12" i="19"/>
  <c r="W12" i="19" s="1"/>
  <c r="F107" i="19"/>
  <c r="F113" i="19"/>
  <c r="F111" i="19"/>
  <c r="BM54" i="19"/>
  <c r="BN54" i="19" s="1"/>
  <c r="BO54" i="19" s="1"/>
  <c r="BP54" i="19" s="1"/>
  <c r="BQ54" i="19" s="1"/>
  <c r="BR54" i="19" s="1"/>
  <c r="BS54" i="19" s="1"/>
  <c r="F112" i="19"/>
  <c r="F108" i="19"/>
  <c r="M6" i="19"/>
  <c r="N6" i="19" s="1"/>
  <c r="AN64" i="9"/>
  <c r="V65" i="18"/>
  <c r="Y66" i="18" s="1"/>
  <c r="V66" i="18" s="1"/>
  <c r="BM65" i="18"/>
  <c r="BP66" i="18" s="1"/>
  <c r="E74" i="18"/>
  <c r="S106" i="18"/>
  <c r="N106" i="18"/>
  <c r="D74" i="18"/>
  <c r="BL65" i="18"/>
  <c r="BO66" i="18" s="1"/>
  <c r="BL66" i="18" s="1"/>
  <c r="F109" i="18"/>
  <c r="F113" i="18"/>
  <c r="W67" i="18"/>
  <c r="Z68" i="18" s="1"/>
  <c r="AN68" i="18"/>
  <c r="AK68" i="18" s="1"/>
  <c r="U64" i="18"/>
  <c r="X65" i="18" s="1"/>
  <c r="AL65" i="18"/>
  <c r="AI65" i="18" s="1"/>
  <c r="AL66" i="18" s="1"/>
  <c r="AI66" i="18" s="1"/>
  <c r="F112" i="18"/>
  <c r="K6" i="18"/>
  <c r="L6" i="18" s="1"/>
  <c r="AA12" i="18"/>
  <c r="K106" i="18"/>
  <c r="T13" i="18"/>
  <c r="U13" i="18" s="1"/>
  <c r="F111" i="18"/>
  <c r="F110" i="18"/>
  <c r="K106" i="9"/>
  <c r="T13" i="9"/>
  <c r="U13" i="9" s="1"/>
  <c r="F110" i="9"/>
  <c r="K3" i="9"/>
  <c r="L3" i="9" s="1"/>
  <c r="M3" i="9" s="1"/>
  <c r="N3" i="9" s="1"/>
  <c r="O3" i="9" s="1"/>
  <c r="P3" i="9" s="1"/>
  <c r="Q3" i="9" s="1"/>
  <c r="R3" i="9" s="1"/>
  <c r="H64" i="9"/>
  <c r="AI108" i="9" s="1"/>
  <c r="H63" i="9"/>
  <c r="AI107" i="9" s="1"/>
  <c r="H62" i="9"/>
  <c r="AI106" i="9" s="1"/>
  <c r="H65" i="9"/>
  <c r="AI109" i="9" s="1"/>
  <c r="H67" i="9"/>
  <c r="AI111" i="9" s="1"/>
  <c r="H69" i="9"/>
  <c r="AI113" i="9" s="1"/>
  <c r="H61" i="9"/>
  <c r="AI105" i="9" s="1"/>
  <c r="H66" i="9"/>
  <c r="AI110" i="9" s="1"/>
  <c r="H68" i="9"/>
  <c r="AI112" i="9" s="1"/>
  <c r="X106" i="9"/>
  <c r="F74" i="9"/>
  <c r="F108" i="9"/>
  <c r="S106" i="9"/>
  <c r="E74" i="9"/>
  <c r="BM63" i="9"/>
  <c r="BP64" i="9" s="1"/>
  <c r="AU64" i="9"/>
  <c r="AR64" i="9" s="1"/>
  <c r="F111" i="9"/>
  <c r="F109" i="9"/>
  <c r="K6" i="9"/>
  <c r="L6" i="9" s="1"/>
  <c r="F113" i="9"/>
  <c r="BL63" i="9"/>
  <c r="BO64" i="9" s="1"/>
  <c r="AT64" i="9"/>
  <c r="AQ64" i="9" s="1"/>
  <c r="D74" i="9"/>
  <c r="F106" i="9"/>
  <c r="F112" i="9"/>
  <c r="Y64" i="9"/>
  <c r="V64" i="9" s="1"/>
  <c r="AM64" i="9"/>
  <c r="AJ64" i="9" s="1"/>
  <c r="BK64" i="9"/>
  <c r="BN65" i="9" s="1"/>
  <c r="AS65" i="9"/>
  <c r="AP65" i="9" s="1"/>
  <c r="F107" i="9"/>
  <c r="X64" i="9"/>
  <c r="U64" i="9" s="1"/>
  <c r="AL64" i="9"/>
  <c r="AI64" i="9" s="1"/>
  <c r="BM66" i="18" l="1"/>
  <c r="AF67" i="9"/>
  <c r="AC67" i="9" s="1"/>
  <c r="AF68" i="9" s="1"/>
  <c r="AC68" i="9" s="1"/>
  <c r="AF69" i="9" s="1"/>
  <c r="AC69" i="9" s="1"/>
  <c r="AF66" i="9"/>
  <c r="AC66" i="9" s="1"/>
  <c r="AG66" i="9"/>
  <c r="AD66" i="9" s="1"/>
  <c r="AG67" i="9" s="1"/>
  <c r="AD67" i="9" s="1"/>
  <c r="AG68" i="9" s="1"/>
  <c r="AD68" i="9" s="1"/>
  <c r="AG69" i="9" s="1"/>
  <c r="AD69" i="9" s="1"/>
  <c r="P106" i="31"/>
  <c r="V13" i="31"/>
  <c r="W13" i="31" s="1"/>
  <c r="BF53" i="31"/>
  <c r="BG53" i="31" s="1"/>
  <c r="BH53" i="31" s="1"/>
  <c r="BI53" i="31" s="1"/>
  <c r="BJ53" i="31" s="1"/>
  <c r="BK53" i="31" s="1"/>
  <c r="BL53" i="31" s="1"/>
  <c r="BA62" i="31"/>
  <c r="AX62" i="31" s="1"/>
  <c r="BA63" i="31" s="1"/>
  <c r="AX63" i="31" s="1"/>
  <c r="BA64" i="31" s="1"/>
  <c r="AX64" i="31" s="1"/>
  <c r="BA65" i="31" s="1"/>
  <c r="AX65" i="31" s="1"/>
  <c r="BA66" i="31" s="1"/>
  <c r="AX66" i="31" s="1"/>
  <c r="BA67" i="31" s="1"/>
  <c r="AX67" i="31" s="1"/>
  <c r="BA68" i="31" s="1"/>
  <c r="AX68" i="31" s="1"/>
  <c r="BA69" i="31" s="1"/>
  <c r="AX69" i="31" s="1"/>
  <c r="U106" i="31"/>
  <c r="X13" i="31"/>
  <c r="Y13" i="31" s="1"/>
  <c r="AI63" i="31"/>
  <c r="AL64" i="31" s="1"/>
  <c r="X64" i="31"/>
  <c r="U64" i="31" s="1"/>
  <c r="AA18" i="31"/>
  <c r="X112" i="31" s="1"/>
  <c r="AA16" i="31"/>
  <c r="X110" i="31" s="1"/>
  <c r="AA14" i="31"/>
  <c r="X108" i="31" s="1"/>
  <c r="AA15" i="31"/>
  <c r="X109" i="31" s="1"/>
  <c r="M6" i="31"/>
  <c r="N6" i="31" s="1"/>
  <c r="AA17" i="31"/>
  <c r="X111" i="31" s="1"/>
  <c r="AA19" i="31"/>
  <c r="X113" i="31" s="1"/>
  <c r="AA13" i="31"/>
  <c r="X107" i="31" s="1"/>
  <c r="AC12" i="31"/>
  <c r="I107" i="31"/>
  <c r="C75" i="31"/>
  <c r="AJ62" i="31"/>
  <c r="AM63" i="31" s="1"/>
  <c r="Y63" i="31"/>
  <c r="V63" i="31" s="1"/>
  <c r="BK63" i="31"/>
  <c r="BN64" i="31" s="1"/>
  <c r="AS64" i="31"/>
  <c r="AP64" i="31" s="1"/>
  <c r="AK62" i="31"/>
  <c r="AN63" i="31" s="1"/>
  <c r="Z63" i="31"/>
  <c r="W63" i="31" s="1"/>
  <c r="BF54" i="31"/>
  <c r="BG54" i="31" s="1"/>
  <c r="BH54" i="31" s="1"/>
  <c r="BI54" i="31" s="1"/>
  <c r="BJ54" i="31" s="1"/>
  <c r="BK54" i="31" s="1"/>
  <c r="BL54" i="31" s="1"/>
  <c r="BB62" i="31"/>
  <c r="AY62" i="31" s="1"/>
  <c r="BB63" i="31" s="1"/>
  <c r="AY63" i="31" s="1"/>
  <c r="BB64" i="31" s="1"/>
  <c r="AY64" i="31" s="1"/>
  <c r="BB65" i="31" s="1"/>
  <c r="AY65" i="31" s="1"/>
  <c r="BB66" i="31" s="1"/>
  <c r="AY66" i="31" s="1"/>
  <c r="BB67" i="31" s="1"/>
  <c r="AY67" i="31" s="1"/>
  <c r="BB68" i="31" s="1"/>
  <c r="AY68" i="31" s="1"/>
  <c r="BB69" i="31" s="1"/>
  <c r="AY69" i="31" s="1"/>
  <c r="AU63" i="31"/>
  <c r="AR63" i="31" s="1"/>
  <c r="AT63" i="31"/>
  <c r="AQ63" i="31" s="1"/>
  <c r="U106" i="30"/>
  <c r="X13" i="30"/>
  <c r="Y13" i="30" s="1"/>
  <c r="BN62" i="30"/>
  <c r="BK62" i="30" s="1"/>
  <c r="BN63" i="30" s="1"/>
  <c r="BK63" i="30" s="1"/>
  <c r="BN64" i="30" s="1"/>
  <c r="BK64" i="30" s="1"/>
  <c r="BN65" i="30" s="1"/>
  <c r="BF53" i="30"/>
  <c r="BG53" i="30" s="1"/>
  <c r="BH53" i="30" s="1"/>
  <c r="BI53" i="30" s="1"/>
  <c r="BJ53" i="30" s="1"/>
  <c r="BK53" i="30" s="1"/>
  <c r="BL53" i="30" s="1"/>
  <c r="BA62" i="30"/>
  <c r="AX62" i="30" s="1"/>
  <c r="BA63" i="30" s="1"/>
  <c r="AX63" i="30" s="1"/>
  <c r="BA64" i="30" s="1"/>
  <c r="AX64" i="30" s="1"/>
  <c r="BA65" i="30" s="1"/>
  <c r="AX65" i="30" s="1"/>
  <c r="BA66" i="30" s="1"/>
  <c r="AX66" i="30" s="1"/>
  <c r="BA67" i="30" s="1"/>
  <c r="AX67" i="30" s="1"/>
  <c r="BA68" i="30" s="1"/>
  <c r="AX68" i="30" s="1"/>
  <c r="BA69" i="30" s="1"/>
  <c r="AX69" i="30" s="1"/>
  <c r="AU65" i="30"/>
  <c r="AR65" i="30" s="1"/>
  <c r="AI67" i="30"/>
  <c r="AL68" i="30" s="1"/>
  <c r="X68" i="30"/>
  <c r="U68" i="30" s="1"/>
  <c r="AT63" i="30"/>
  <c r="AQ63" i="30" s="1"/>
  <c r="V13" i="30"/>
  <c r="W13" i="30" s="1"/>
  <c r="P106" i="30"/>
  <c r="AS65" i="30"/>
  <c r="AP65" i="30" s="1"/>
  <c r="AJ65" i="30"/>
  <c r="AM66" i="30" s="1"/>
  <c r="Y66" i="30"/>
  <c r="V66" i="30" s="1"/>
  <c r="BP62" i="30"/>
  <c r="BM62" i="30" s="1"/>
  <c r="BP63" i="30" s="1"/>
  <c r="BM63" i="30" s="1"/>
  <c r="BP64" i="30" s="1"/>
  <c r="BM64" i="30" s="1"/>
  <c r="BP65" i="30" s="1"/>
  <c r="AB13" i="30"/>
  <c r="Z13" i="30"/>
  <c r="AA13" i="30" s="1"/>
  <c r="Z106" i="30"/>
  <c r="I107" i="30"/>
  <c r="C75" i="30"/>
  <c r="M6" i="30"/>
  <c r="N6" i="30" s="1"/>
  <c r="AC12" i="30"/>
  <c r="AK65" i="30"/>
  <c r="AN66" i="30" s="1"/>
  <c r="Z66" i="30"/>
  <c r="W66" i="30" s="1"/>
  <c r="AJ63" i="29"/>
  <c r="AM64" i="29" s="1"/>
  <c r="Y64" i="29"/>
  <c r="V64" i="29" s="1"/>
  <c r="AK64" i="29"/>
  <c r="AN65" i="29" s="1"/>
  <c r="Z65" i="29"/>
  <c r="W65" i="29" s="1"/>
  <c r="I107" i="29"/>
  <c r="C75" i="29"/>
  <c r="V13" i="29"/>
  <c r="W13" i="29" s="1"/>
  <c r="P106" i="29"/>
  <c r="AI63" i="29"/>
  <c r="AL64" i="29" s="1"/>
  <c r="X64" i="29"/>
  <c r="U64" i="29" s="1"/>
  <c r="M6" i="29"/>
  <c r="N6" i="29" s="1"/>
  <c r="BF54" i="29"/>
  <c r="BG54" i="29" s="1"/>
  <c r="BH54" i="29" s="1"/>
  <c r="BI54" i="29" s="1"/>
  <c r="BJ54" i="29" s="1"/>
  <c r="BK54" i="29" s="1"/>
  <c r="BL54" i="29" s="1"/>
  <c r="BB62" i="29"/>
  <c r="AY62" i="29" s="1"/>
  <c r="BB63" i="29" s="1"/>
  <c r="AY63" i="29" s="1"/>
  <c r="BB64" i="29" s="1"/>
  <c r="AY64" i="29" s="1"/>
  <c r="BB65" i="29" s="1"/>
  <c r="AY65" i="29" s="1"/>
  <c r="BB66" i="29" s="1"/>
  <c r="AY66" i="29" s="1"/>
  <c r="BB67" i="29" s="1"/>
  <c r="AY67" i="29" s="1"/>
  <c r="BB68" i="29" s="1"/>
  <c r="AY68" i="29" s="1"/>
  <c r="BB69" i="29" s="1"/>
  <c r="AY69" i="29" s="1"/>
  <c r="U106" i="29"/>
  <c r="X13" i="29"/>
  <c r="Y13" i="29" s="1"/>
  <c r="BL62" i="29"/>
  <c r="BO63" i="29" s="1"/>
  <c r="AT63" i="29"/>
  <c r="AQ63" i="29" s="1"/>
  <c r="BK63" i="29"/>
  <c r="BN64" i="29" s="1"/>
  <c r="AS64" i="29"/>
  <c r="AP64" i="29" s="1"/>
  <c r="AU63" i="29"/>
  <c r="AR63" i="29" s="1"/>
  <c r="AC12" i="29"/>
  <c r="X106" i="29"/>
  <c r="F74" i="29"/>
  <c r="AK67" i="22"/>
  <c r="AN68" i="22" s="1"/>
  <c r="Z68" i="22"/>
  <c r="W68" i="22" s="1"/>
  <c r="BL69" i="22"/>
  <c r="AI67" i="22"/>
  <c r="AL68" i="22" s="1"/>
  <c r="X68" i="22"/>
  <c r="U68" i="22" s="1"/>
  <c r="BK66" i="22"/>
  <c r="BN67" i="22" s="1"/>
  <c r="AS67" i="22"/>
  <c r="AP67" i="22" s="1"/>
  <c r="AJ66" i="22"/>
  <c r="AM67" i="22" s="1"/>
  <c r="Y67" i="22"/>
  <c r="V67" i="22" s="1"/>
  <c r="AJ66" i="21"/>
  <c r="AM67" i="21" s="1"/>
  <c r="Y67" i="21"/>
  <c r="V67" i="21" s="1"/>
  <c r="BM64" i="21"/>
  <c r="BP65" i="21" s="1"/>
  <c r="AU65" i="21"/>
  <c r="AR65" i="21" s="1"/>
  <c r="AK66" i="21"/>
  <c r="AN67" i="21" s="1"/>
  <c r="Z67" i="21"/>
  <c r="W67" i="21" s="1"/>
  <c r="BK65" i="21"/>
  <c r="BN66" i="21" s="1"/>
  <c r="AS66" i="21"/>
  <c r="AP66" i="21" s="1"/>
  <c r="BL64" i="21"/>
  <c r="BO65" i="21" s="1"/>
  <c r="AT65" i="21"/>
  <c r="AQ65" i="21" s="1"/>
  <c r="AI66" i="21"/>
  <c r="AL67" i="21" s="1"/>
  <c r="X67" i="21"/>
  <c r="U67" i="21" s="1"/>
  <c r="BL69" i="20"/>
  <c r="BP66" i="23"/>
  <c r="AU66" i="23"/>
  <c r="AR66" i="23" s="1"/>
  <c r="AM66" i="23"/>
  <c r="Y66" i="23"/>
  <c r="V66" i="23" s="1"/>
  <c r="AI67" i="23"/>
  <c r="AL68" i="23" s="1"/>
  <c r="X68" i="23"/>
  <c r="U68" i="23" s="1"/>
  <c r="BK66" i="23"/>
  <c r="BN67" i="23" s="1"/>
  <c r="AS67" i="23"/>
  <c r="AP67" i="23" s="1"/>
  <c r="Z67" i="23"/>
  <c r="W67" i="23" s="1"/>
  <c r="AK66" i="23"/>
  <c r="AN67" i="23" s="1"/>
  <c r="BK66" i="27"/>
  <c r="BN67" i="27" s="1"/>
  <c r="AS67" i="27"/>
  <c r="AP67" i="27" s="1"/>
  <c r="BL65" i="27"/>
  <c r="BO66" i="27" s="1"/>
  <c r="AT66" i="27"/>
  <c r="AQ66" i="27" s="1"/>
  <c r="AK65" i="27"/>
  <c r="AN66" i="27" s="1"/>
  <c r="Z66" i="27"/>
  <c r="W66" i="27" s="1"/>
  <c r="AU66" i="27"/>
  <c r="AR66" i="27" s="1"/>
  <c r="BM65" i="27"/>
  <c r="BP66" i="27" s="1"/>
  <c r="AJ65" i="27"/>
  <c r="AM66" i="27" s="1"/>
  <c r="Y66" i="27"/>
  <c r="V66" i="27" s="1"/>
  <c r="AI65" i="27"/>
  <c r="AL66" i="27" s="1"/>
  <c r="X66" i="27"/>
  <c r="U66" i="27" s="1"/>
  <c r="BL65" i="19"/>
  <c r="BO66" i="19" s="1"/>
  <c r="AT66" i="19"/>
  <c r="AQ66" i="19" s="1"/>
  <c r="AU67" i="19"/>
  <c r="AR67" i="19" s="1"/>
  <c r="BM66" i="19"/>
  <c r="BP67" i="19" s="1"/>
  <c r="AI65" i="19"/>
  <c r="AL66" i="19" s="1"/>
  <c r="X66" i="19"/>
  <c r="U66" i="19" s="1"/>
  <c r="BK65" i="19"/>
  <c r="BN66" i="19" s="1"/>
  <c r="AS66" i="19"/>
  <c r="AP66" i="19" s="1"/>
  <c r="AK66" i="19"/>
  <c r="AN67" i="19" s="1"/>
  <c r="Z67" i="19"/>
  <c r="W67" i="19" s="1"/>
  <c r="AJ65" i="19"/>
  <c r="AM66" i="19" s="1"/>
  <c r="Y66" i="19"/>
  <c r="V66" i="19" s="1"/>
  <c r="Z65" i="9"/>
  <c r="W65" i="9" s="1"/>
  <c r="AK64" i="9"/>
  <c r="AN65" i="9" s="1"/>
  <c r="M6" i="28"/>
  <c r="N6" i="28" s="1"/>
  <c r="AC12" i="28"/>
  <c r="BM52" i="28"/>
  <c r="BN52" i="28" s="1"/>
  <c r="BO52" i="28" s="1"/>
  <c r="BP52" i="28" s="1"/>
  <c r="BQ52" i="28" s="1"/>
  <c r="BR52" i="28" s="1"/>
  <c r="BS52" i="28" s="1"/>
  <c r="K107" i="28"/>
  <c r="T14" i="28"/>
  <c r="U14" i="28" s="1"/>
  <c r="E75" i="28"/>
  <c r="S107" i="28"/>
  <c r="P106" i="28"/>
  <c r="V13" i="28"/>
  <c r="W13" i="28" s="1"/>
  <c r="F74" i="28"/>
  <c r="X106" i="28"/>
  <c r="AC106" i="27"/>
  <c r="G74" i="27"/>
  <c r="AE106" i="27" s="1"/>
  <c r="I107" i="27"/>
  <c r="C75" i="27"/>
  <c r="X106" i="27"/>
  <c r="F74" i="27"/>
  <c r="S107" i="27"/>
  <c r="E75" i="27"/>
  <c r="M6" i="27"/>
  <c r="N6" i="27" s="1"/>
  <c r="D74" i="27"/>
  <c r="O6" i="26"/>
  <c r="P6" i="26" s="1"/>
  <c r="AC19" i="26"/>
  <c r="AC113" i="26" s="1"/>
  <c r="AC18" i="26"/>
  <c r="AC112" i="26" s="1"/>
  <c r="AC17" i="26"/>
  <c r="AC111" i="26" s="1"/>
  <c r="AC16" i="26"/>
  <c r="AC110" i="26" s="1"/>
  <c r="AC15" i="26"/>
  <c r="AC109" i="26" s="1"/>
  <c r="AC14" i="26"/>
  <c r="AC108" i="26" s="1"/>
  <c r="AC13" i="26"/>
  <c r="AC107" i="26" s="1"/>
  <c r="AE12" i="26"/>
  <c r="AH106" i="26" s="1"/>
  <c r="AA19" i="25"/>
  <c r="X113" i="25" s="1"/>
  <c r="AA18" i="25"/>
  <c r="X112" i="25" s="1"/>
  <c r="AA17" i="25"/>
  <c r="X111" i="25" s="1"/>
  <c r="AA16" i="25"/>
  <c r="X110" i="25" s="1"/>
  <c r="AA15" i="25"/>
  <c r="X109" i="25" s="1"/>
  <c r="AA14" i="25"/>
  <c r="X108" i="25" s="1"/>
  <c r="AA13" i="25"/>
  <c r="X107" i="25" s="1"/>
  <c r="M6" i="25"/>
  <c r="N6" i="25" s="1"/>
  <c r="AC12" i="25"/>
  <c r="AC106" i="25" s="1"/>
  <c r="M6" i="24"/>
  <c r="N6" i="24" s="1"/>
  <c r="AC12" i="24"/>
  <c r="Z106" i="24"/>
  <c r="AB13" i="24"/>
  <c r="Z13" i="24"/>
  <c r="AA13" i="24" s="1"/>
  <c r="I107" i="24"/>
  <c r="U106" i="24"/>
  <c r="X13" i="24"/>
  <c r="Y13" i="24" s="1"/>
  <c r="W64" i="24"/>
  <c r="Z65" i="24" s="1"/>
  <c r="U64" i="24"/>
  <c r="X65" i="24" s="1"/>
  <c r="V64" i="24"/>
  <c r="Y65" i="24" s="1"/>
  <c r="P106" i="24"/>
  <c r="V13" i="24"/>
  <c r="W13" i="24" s="1"/>
  <c r="P107" i="23"/>
  <c r="V14" i="23"/>
  <c r="W14" i="23" s="1"/>
  <c r="S107" i="23"/>
  <c r="E75" i="23"/>
  <c r="G75" i="23"/>
  <c r="AE107" i="23" s="1"/>
  <c r="AC107" i="23"/>
  <c r="AH106" i="23"/>
  <c r="H74" i="23"/>
  <c r="C76" i="23"/>
  <c r="I108" i="23"/>
  <c r="AC112" i="23"/>
  <c r="G80" i="23"/>
  <c r="AE112" i="23" s="1"/>
  <c r="Q6" i="23"/>
  <c r="R6" i="23" s="1"/>
  <c r="AE17" i="23"/>
  <c r="AH111" i="23" s="1"/>
  <c r="AE19" i="23"/>
  <c r="AH113" i="23" s="1"/>
  <c r="AE18" i="23"/>
  <c r="AH112" i="23" s="1"/>
  <c r="G81" i="23"/>
  <c r="AE113" i="23" s="1"/>
  <c r="AC113" i="23"/>
  <c r="F75" i="23"/>
  <c r="X107" i="23"/>
  <c r="BM54" i="23"/>
  <c r="BN54" i="23" s="1"/>
  <c r="BO54" i="23" s="1"/>
  <c r="BP54" i="23" s="1"/>
  <c r="BQ54" i="23" s="1"/>
  <c r="BR54" i="23" s="1"/>
  <c r="BS54" i="23" s="1"/>
  <c r="AC111" i="23"/>
  <c r="G79" i="23"/>
  <c r="AE111" i="23" s="1"/>
  <c r="BF53" i="23"/>
  <c r="BG53" i="23" s="1"/>
  <c r="BH53" i="23" s="1"/>
  <c r="BI53" i="23" s="1"/>
  <c r="BJ53" i="23" s="1"/>
  <c r="BK53" i="23" s="1"/>
  <c r="BL53" i="23" s="1"/>
  <c r="P106" i="22"/>
  <c r="V13" i="22"/>
  <c r="W13" i="22" s="1"/>
  <c r="N107" i="22" s="1"/>
  <c r="AC107" i="22"/>
  <c r="G75" i="22"/>
  <c r="AE107" i="22" s="1"/>
  <c r="BM53" i="22"/>
  <c r="BN53" i="22" s="1"/>
  <c r="BO53" i="22" s="1"/>
  <c r="BP53" i="22" s="1"/>
  <c r="BQ53" i="22" s="1"/>
  <c r="BR53" i="22" s="1"/>
  <c r="BS53" i="22" s="1"/>
  <c r="BM54" i="22"/>
  <c r="BN54" i="22" s="1"/>
  <c r="BO54" i="22" s="1"/>
  <c r="BP54" i="22" s="1"/>
  <c r="BQ54" i="22" s="1"/>
  <c r="BR54" i="22" s="1"/>
  <c r="BS54" i="22" s="1"/>
  <c r="AC111" i="22"/>
  <c r="G79" i="22"/>
  <c r="AE111" i="22" s="1"/>
  <c r="AC113" i="22"/>
  <c r="G81" i="22"/>
  <c r="AE113" i="22" s="1"/>
  <c r="AC109" i="22"/>
  <c r="G77" i="22"/>
  <c r="AE109" i="22" s="1"/>
  <c r="AC108" i="22"/>
  <c r="G76" i="22"/>
  <c r="AE108" i="22" s="1"/>
  <c r="AC110" i="22"/>
  <c r="G78" i="22"/>
  <c r="AE110" i="22" s="1"/>
  <c r="AC112" i="22"/>
  <c r="G80" i="22"/>
  <c r="AE112" i="22" s="1"/>
  <c r="S107" i="22"/>
  <c r="E75" i="22"/>
  <c r="AH106" i="22"/>
  <c r="H74" i="22"/>
  <c r="T13" i="22"/>
  <c r="U13" i="22" s="1"/>
  <c r="I107" i="22" s="1"/>
  <c r="K106" i="22"/>
  <c r="AE18" i="22"/>
  <c r="AH112" i="22" s="1"/>
  <c r="AE16" i="22"/>
  <c r="AH110" i="22" s="1"/>
  <c r="AE14" i="22"/>
  <c r="AH108" i="22" s="1"/>
  <c r="AE19" i="22"/>
  <c r="AH113" i="22" s="1"/>
  <c r="AE17" i="22"/>
  <c r="AH111" i="22" s="1"/>
  <c r="AE15" i="22"/>
  <c r="AH109" i="22" s="1"/>
  <c r="Q6" i="22"/>
  <c r="R6" i="22" s="1"/>
  <c r="P111" i="22"/>
  <c r="V18" i="22"/>
  <c r="W18" i="22" s="1"/>
  <c r="N112" i="22" s="1"/>
  <c r="O6" i="21"/>
  <c r="P6" i="21" s="1"/>
  <c r="I107" i="21"/>
  <c r="C75" i="21"/>
  <c r="Z106" i="21"/>
  <c r="Z13" i="21"/>
  <c r="AA13" i="21" s="1"/>
  <c r="AB13" i="21"/>
  <c r="AC13" i="21" s="1"/>
  <c r="P106" i="21"/>
  <c r="V13" i="21"/>
  <c r="W13" i="21" s="1"/>
  <c r="E75" i="21"/>
  <c r="S107" i="21"/>
  <c r="AH106" i="21"/>
  <c r="H74" i="21"/>
  <c r="E75" i="20"/>
  <c r="S107" i="20"/>
  <c r="P106" i="20"/>
  <c r="V13" i="20"/>
  <c r="W13" i="20" s="1"/>
  <c r="Z106" i="20"/>
  <c r="AB13" i="20"/>
  <c r="AC13" i="20" s="1"/>
  <c r="Z13" i="20"/>
  <c r="AA13" i="20" s="1"/>
  <c r="I107" i="20"/>
  <c r="C75" i="20"/>
  <c r="O6" i="20"/>
  <c r="P6" i="20" s="1"/>
  <c r="AE12" i="20"/>
  <c r="O6" i="19"/>
  <c r="P6" i="19" s="1"/>
  <c r="AE12" i="19"/>
  <c r="Z13" i="19"/>
  <c r="AA13" i="19" s="1"/>
  <c r="Z106" i="19"/>
  <c r="AB13" i="19"/>
  <c r="AC13" i="19" s="1"/>
  <c r="E75" i="19"/>
  <c r="S107" i="19"/>
  <c r="T13" i="19"/>
  <c r="U13" i="19" s="1"/>
  <c r="K106" i="19"/>
  <c r="N106" i="19"/>
  <c r="D74" i="19"/>
  <c r="P106" i="18"/>
  <c r="V13" i="18"/>
  <c r="W13" i="18" s="1"/>
  <c r="X106" i="18"/>
  <c r="F74" i="18"/>
  <c r="W68" i="18"/>
  <c r="Z69" i="18" s="1"/>
  <c r="AN69" i="18"/>
  <c r="AK69" i="18" s="1"/>
  <c r="M6" i="18"/>
  <c r="N6" i="18" s="1"/>
  <c r="AC12" i="18"/>
  <c r="BN67" i="18"/>
  <c r="AS67" i="18"/>
  <c r="AP67" i="18" s="1"/>
  <c r="U106" i="18"/>
  <c r="X13" i="18"/>
  <c r="Y13" i="18" s="1"/>
  <c r="BP67" i="18"/>
  <c r="AU67" i="18"/>
  <c r="AR67" i="18" s="1"/>
  <c r="U65" i="18"/>
  <c r="X66" i="18" s="1"/>
  <c r="U66" i="18" s="1"/>
  <c r="BO67" i="18"/>
  <c r="AT67" i="18"/>
  <c r="AQ67" i="18" s="1"/>
  <c r="Y67" i="18"/>
  <c r="AM67" i="18"/>
  <c r="AJ67" i="18" s="1"/>
  <c r="I107" i="18"/>
  <c r="C75" i="18"/>
  <c r="Z106" i="9"/>
  <c r="AB13" i="9"/>
  <c r="Z13" i="9"/>
  <c r="AA13" i="9" s="1"/>
  <c r="BK65" i="9"/>
  <c r="BL64" i="9"/>
  <c r="BO65" i="9" s="1"/>
  <c r="AT65" i="9"/>
  <c r="AQ65" i="9" s="1"/>
  <c r="BM64" i="9"/>
  <c r="BP65" i="9" s="1"/>
  <c r="AU65" i="9"/>
  <c r="AR65" i="9" s="1"/>
  <c r="Z66" i="9"/>
  <c r="W66" i="9" s="1"/>
  <c r="Y65" i="9"/>
  <c r="V65" i="9" s="1"/>
  <c r="AM65" i="9"/>
  <c r="M6" i="9"/>
  <c r="N6" i="9" s="1"/>
  <c r="AC12" i="9"/>
  <c r="U106" i="9"/>
  <c r="X13" i="9"/>
  <c r="Y13" i="9" s="1"/>
  <c r="P106" i="9"/>
  <c r="V13" i="9"/>
  <c r="W13" i="9" s="1"/>
  <c r="X65" i="9"/>
  <c r="U65" i="9" s="1"/>
  <c r="AI65" i="9" s="1"/>
  <c r="AL65" i="9"/>
  <c r="I107" i="9"/>
  <c r="C75" i="9"/>
  <c r="N107" i="31" l="1"/>
  <c r="D75" i="31"/>
  <c r="AK63" i="31"/>
  <c r="AN64" i="31" s="1"/>
  <c r="Z64" i="31"/>
  <c r="W64" i="31" s="1"/>
  <c r="AI64" i="31"/>
  <c r="AL65" i="31" s="1"/>
  <c r="X65" i="31"/>
  <c r="U65" i="31" s="1"/>
  <c r="AC106" i="31"/>
  <c r="G74" i="31"/>
  <c r="AE106" i="31" s="1"/>
  <c r="BK64" i="31"/>
  <c r="BN65" i="31" s="1"/>
  <c r="AS65" i="31"/>
  <c r="AP65" i="31" s="1"/>
  <c r="AU64" i="31"/>
  <c r="AR64" i="31" s="1"/>
  <c r="AJ63" i="31"/>
  <c r="AM64" i="31" s="1"/>
  <c r="Y64" i="31"/>
  <c r="V64" i="31" s="1"/>
  <c r="AC19" i="31"/>
  <c r="AC17" i="31"/>
  <c r="AC15" i="31"/>
  <c r="AC13" i="31"/>
  <c r="O6" i="31"/>
  <c r="P6" i="31" s="1"/>
  <c r="AC18" i="31"/>
  <c r="AC16" i="31"/>
  <c r="AC14" i="31"/>
  <c r="AE12" i="31"/>
  <c r="AH106" i="31" s="1"/>
  <c r="E75" i="31"/>
  <c r="S107" i="31"/>
  <c r="BM54" i="31"/>
  <c r="BN54" i="31" s="1"/>
  <c r="BO54" i="31" s="1"/>
  <c r="BP54" i="31" s="1"/>
  <c r="BQ54" i="31" s="1"/>
  <c r="BR54" i="31" s="1"/>
  <c r="BS54" i="31" s="1"/>
  <c r="BI62" i="31"/>
  <c r="BF62" i="31" s="1"/>
  <c r="BI63" i="31" s="1"/>
  <c r="BF63" i="31" s="1"/>
  <c r="BI64" i="31" s="1"/>
  <c r="BF64" i="31" s="1"/>
  <c r="BI65" i="31" s="1"/>
  <c r="BF65" i="31" s="1"/>
  <c r="BI66" i="31" s="1"/>
  <c r="BF66" i="31" s="1"/>
  <c r="BI67" i="31" s="1"/>
  <c r="BF67" i="31" s="1"/>
  <c r="BI68" i="31" s="1"/>
  <c r="BF68" i="31" s="1"/>
  <c r="BI69" i="31" s="1"/>
  <c r="BF69" i="31" s="1"/>
  <c r="AT64" i="31"/>
  <c r="AQ64" i="31" s="1"/>
  <c r="K107" i="31"/>
  <c r="T14" i="31"/>
  <c r="U14" i="31" s="1"/>
  <c r="BM53" i="31"/>
  <c r="BN53" i="31" s="1"/>
  <c r="BO53" i="31" s="1"/>
  <c r="BP53" i="31" s="1"/>
  <c r="BQ53" i="31" s="1"/>
  <c r="BR53" i="31" s="1"/>
  <c r="BS53" i="31" s="1"/>
  <c r="BH62" i="31"/>
  <c r="BE62" i="31" s="1"/>
  <c r="BH63" i="31" s="1"/>
  <c r="BE63" i="31" s="1"/>
  <c r="BH64" i="31" s="1"/>
  <c r="BE64" i="31" s="1"/>
  <c r="BH65" i="31" s="1"/>
  <c r="BE65" i="31" s="1"/>
  <c r="BH66" i="31" s="1"/>
  <c r="BE66" i="31" s="1"/>
  <c r="BH67" i="31" s="1"/>
  <c r="BE67" i="31" s="1"/>
  <c r="BH68" i="31" s="1"/>
  <c r="BE68" i="31" s="1"/>
  <c r="BH69" i="31" s="1"/>
  <c r="BE69" i="31" s="1"/>
  <c r="X107" i="30"/>
  <c r="F75" i="30"/>
  <c r="BM65" i="30"/>
  <c r="BP66" i="30" s="1"/>
  <c r="AU66" i="30"/>
  <c r="AR66" i="30" s="1"/>
  <c r="AK66" i="30"/>
  <c r="AN67" i="30" s="1"/>
  <c r="Z67" i="30"/>
  <c r="W67" i="30" s="1"/>
  <c r="AC106" i="30"/>
  <c r="G74" i="30"/>
  <c r="AE106" i="30" s="1"/>
  <c r="BK65" i="30"/>
  <c r="BN66" i="30" s="1"/>
  <c r="AS66" i="30"/>
  <c r="AP66" i="30" s="1"/>
  <c r="AT64" i="30"/>
  <c r="AQ64" i="30" s="1"/>
  <c r="AJ66" i="30"/>
  <c r="AM67" i="30" s="1"/>
  <c r="Y67" i="30"/>
  <c r="V67" i="30" s="1"/>
  <c r="AC13" i="30"/>
  <c r="O6" i="30"/>
  <c r="P6" i="30" s="1"/>
  <c r="AE12" i="30"/>
  <c r="K107" i="30"/>
  <c r="T14" i="30"/>
  <c r="U14" i="30" s="1"/>
  <c r="BM53" i="30"/>
  <c r="BN53" i="30" s="1"/>
  <c r="BO53" i="30" s="1"/>
  <c r="BP53" i="30" s="1"/>
  <c r="BQ53" i="30" s="1"/>
  <c r="BR53" i="30" s="1"/>
  <c r="BS53" i="30" s="1"/>
  <c r="BH62" i="30"/>
  <c r="BE62" i="30" s="1"/>
  <c r="BH63" i="30" s="1"/>
  <c r="BE63" i="30" s="1"/>
  <c r="BH64" i="30" s="1"/>
  <c r="BE64" i="30" s="1"/>
  <c r="BH65" i="30" s="1"/>
  <c r="BE65" i="30" s="1"/>
  <c r="BH66" i="30" s="1"/>
  <c r="BE66" i="30" s="1"/>
  <c r="BH67" i="30" s="1"/>
  <c r="BE67" i="30" s="1"/>
  <c r="BH68" i="30" s="1"/>
  <c r="BE68" i="30" s="1"/>
  <c r="BH69" i="30" s="1"/>
  <c r="BE69" i="30" s="1"/>
  <c r="S107" i="30"/>
  <c r="E75" i="30"/>
  <c r="AI68" i="30"/>
  <c r="AL69" i="30" s="1"/>
  <c r="X69" i="30"/>
  <c r="U69" i="30" s="1"/>
  <c r="AI69" i="30" s="1"/>
  <c r="N107" i="30"/>
  <c r="D75" i="30"/>
  <c r="K107" i="29"/>
  <c r="T14" i="29"/>
  <c r="U14" i="29" s="1"/>
  <c r="Z106" i="29"/>
  <c r="AB13" i="29"/>
  <c r="AC13" i="29" s="1"/>
  <c r="Z13" i="29"/>
  <c r="AA13" i="29" s="1"/>
  <c r="E75" i="29"/>
  <c r="S107" i="29"/>
  <c r="BL63" i="29"/>
  <c r="BO64" i="29" s="1"/>
  <c r="AT64" i="29"/>
  <c r="AQ64" i="29" s="1"/>
  <c r="AK65" i="29"/>
  <c r="AN66" i="29" s="1"/>
  <c r="Z66" i="29"/>
  <c r="W66" i="29" s="1"/>
  <c r="AC106" i="29"/>
  <c r="G74" i="29"/>
  <c r="AE106" i="29" s="1"/>
  <c r="BM54" i="29"/>
  <c r="BN54" i="29" s="1"/>
  <c r="BO54" i="29" s="1"/>
  <c r="BP54" i="29" s="1"/>
  <c r="BQ54" i="29" s="1"/>
  <c r="BR54" i="29" s="1"/>
  <c r="BS54" i="29" s="1"/>
  <c r="BI62" i="29"/>
  <c r="BF62" i="29" s="1"/>
  <c r="BI63" i="29" s="1"/>
  <c r="BF63" i="29" s="1"/>
  <c r="BI64" i="29" s="1"/>
  <c r="BF64" i="29" s="1"/>
  <c r="BI65" i="29" s="1"/>
  <c r="BF65" i="29" s="1"/>
  <c r="BI66" i="29" s="1"/>
  <c r="BF66" i="29" s="1"/>
  <c r="BI67" i="29" s="1"/>
  <c r="BF67" i="29" s="1"/>
  <c r="BI68" i="29" s="1"/>
  <c r="BF68" i="29" s="1"/>
  <c r="BI69" i="29" s="1"/>
  <c r="BF69" i="29" s="1"/>
  <c r="BM63" i="29"/>
  <c r="AU64" i="29"/>
  <c r="AR64" i="29" s="1"/>
  <c r="AI64" i="29"/>
  <c r="AL65" i="29" s="1"/>
  <c r="X65" i="29"/>
  <c r="U65" i="29" s="1"/>
  <c r="AJ64" i="29"/>
  <c r="AM65" i="29" s="1"/>
  <c r="Y65" i="29"/>
  <c r="V65" i="29" s="1"/>
  <c r="N107" i="29"/>
  <c r="D75" i="29"/>
  <c r="BK64" i="29"/>
  <c r="BN65" i="29" s="1"/>
  <c r="AS65" i="29"/>
  <c r="AP65" i="29" s="1"/>
  <c r="O6" i="29"/>
  <c r="P6" i="29" s="1"/>
  <c r="AE12" i="29"/>
  <c r="BK67" i="22"/>
  <c r="BN68" i="22" s="1"/>
  <c r="AS68" i="22"/>
  <c r="AP68" i="22" s="1"/>
  <c r="X69" i="22"/>
  <c r="U69" i="22" s="1"/>
  <c r="AI69" i="22" s="1"/>
  <c r="AI68" i="22"/>
  <c r="AL69" i="22" s="1"/>
  <c r="AK68" i="22"/>
  <c r="AN69" i="22" s="1"/>
  <c r="Z69" i="22"/>
  <c r="W69" i="22" s="1"/>
  <c r="AK69" i="22" s="1"/>
  <c r="Y68" i="22"/>
  <c r="V68" i="22" s="1"/>
  <c r="AJ67" i="22"/>
  <c r="AM68" i="22" s="1"/>
  <c r="BK66" i="21"/>
  <c r="BN67" i="21" s="1"/>
  <c r="AS67" i="21"/>
  <c r="AP67" i="21" s="1"/>
  <c r="AK67" i="21"/>
  <c r="AN68" i="21" s="1"/>
  <c r="Z68" i="21"/>
  <c r="W68" i="21" s="1"/>
  <c r="AI67" i="21"/>
  <c r="AL68" i="21" s="1"/>
  <c r="X68" i="21"/>
  <c r="U68" i="21" s="1"/>
  <c r="BM65" i="21"/>
  <c r="BP66" i="21" s="1"/>
  <c r="AU66" i="21"/>
  <c r="AR66" i="21" s="1"/>
  <c r="BL65" i="21"/>
  <c r="BO66" i="21" s="1"/>
  <c r="AT66" i="21"/>
  <c r="AQ66" i="21" s="1"/>
  <c r="AJ67" i="21"/>
  <c r="AM68" i="21" s="1"/>
  <c r="Y68" i="21"/>
  <c r="V68" i="21" s="1"/>
  <c r="X69" i="23"/>
  <c r="U69" i="23" s="1"/>
  <c r="AI68" i="23"/>
  <c r="AL69" i="23" s="1"/>
  <c r="AJ66" i="23"/>
  <c r="AM67" i="23" s="1"/>
  <c r="Y67" i="23"/>
  <c r="V67" i="23" s="1"/>
  <c r="BO66" i="23"/>
  <c r="AT66" i="23"/>
  <c r="AQ66" i="23" s="1"/>
  <c r="AK67" i="23"/>
  <c r="AN68" i="23" s="1"/>
  <c r="Z68" i="23"/>
  <c r="W68" i="23" s="1"/>
  <c r="BK67" i="23"/>
  <c r="BN68" i="23" s="1"/>
  <c r="AS68" i="23"/>
  <c r="AP68" i="23" s="1"/>
  <c r="BM66" i="23"/>
  <c r="BP67" i="23" s="1"/>
  <c r="AU67" i="23"/>
  <c r="AR67" i="23" s="1"/>
  <c r="BM66" i="27"/>
  <c r="BP67" i="27" s="1"/>
  <c r="AU67" i="27"/>
  <c r="AR67" i="27" s="1"/>
  <c r="AK66" i="27"/>
  <c r="AN67" i="27" s="1"/>
  <c r="Z67" i="27"/>
  <c r="W67" i="27" s="1"/>
  <c r="AI66" i="27"/>
  <c r="AL67" i="27" s="1"/>
  <c r="X67" i="27"/>
  <c r="U67" i="27" s="1"/>
  <c r="AT67" i="27"/>
  <c r="AQ67" i="27" s="1"/>
  <c r="BL66" i="27"/>
  <c r="BO67" i="27" s="1"/>
  <c r="AJ66" i="27"/>
  <c r="AM67" i="27" s="1"/>
  <c r="Y67" i="27"/>
  <c r="V67" i="27" s="1"/>
  <c r="BK67" i="27"/>
  <c r="BN68" i="27" s="1"/>
  <c r="AS68" i="27"/>
  <c r="AP68" i="27" s="1"/>
  <c r="BK66" i="19"/>
  <c r="BN67" i="19" s="1"/>
  <c r="AS67" i="19"/>
  <c r="AP67" i="19" s="1"/>
  <c r="AI66" i="19"/>
  <c r="AL67" i="19" s="1"/>
  <c r="X67" i="19"/>
  <c r="U67" i="19" s="1"/>
  <c r="BM67" i="19"/>
  <c r="BP68" i="19" s="1"/>
  <c r="AU68" i="19"/>
  <c r="AR68" i="19" s="1"/>
  <c r="AJ66" i="19"/>
  <c r="AM67" i="19" s="1"/>
  <c r="Y67" i="19"/>
  <c r="V67" i="19" s="1"/>
  <c r="AK67" i="19"/>
  <c r="AN68" i="19" s="1"/>
  <c r="Z68" i="19"/>
  <c r="W68" i="19" s="1"/>
  <c r="AT67" i="19"/>
  <c r="AQ67" i="19" s="1"/>
  <c r="BL66" i="19"/>
  <c r="BO67" i="19" s="1"/>
  <c r="AL66" i="9"/>
  <c r="AI66" i="9" s="1"/>
  <c r="AJ65" i="9"/>
  <c r="AM66" i="9" s="1"/>
  <c r="AK65" i="9"/>
  <c r="AN66" i="9" s="1"/>
  <c r="AK66" i="9" s="1"/>
  <c r="AN67" i="9" s="1"/>
  <c r="AK67" i="9" s="1"/>
  <c r="N107" i="28"/>
  <c r="D75" i="28"/>
  <c r="I108" i="28"/>
  <c r="C76" i="28"/>
  <c r="Z106" i="28"/>
  <c r="AB13" i="28"/>
  <c r="AC13" i="28" s="1"/>
  <c r="Z13" i="28"/>
  <c r="AA13" i="28" s="1"/>
  <c r="U107" i="28"/>
  <c r="X14" i="28"/>
  <c r="Y14" i="28" s="1"/>
  <c r="G74" i="28"/>
  <c r="AE106" i="28" s="1"/>
  <c r="AC106" i="28"/>
  <c r="O6" i="28"/>
  <c r="P6" i="28" s="1"/>
  <c r="AE12" i="28"/>
  <c r="K107" i="27"/>
  <c r="T14" i="27"/>
  <c r="U14" i="27" s="1"/>
  <c r="P106" i="27"/>
  <c r="V13" i="27"/>
  <c r="W13" i="27" s="1"/>
  <c r="Z106" i="27"/>
  <c r="AB13" i="27"/>
  <c r="AC13" i="27" s="1"/>
  <c r="Z13" i="27"/>
  <c r="AA13" i="27" s="1"/>
  <c r="O6" i="27"/>
  <c r="P6" i="27" s="1"/>
  <c r="AE12" i="27"/>
  <c r="U107" i="27"/>
  <c r="X14" i="27"/>
  <c r="Y14" i="27" s="1"/>
  <c r="W69" i="18"/>
  <c r="Q6" i="26"/>
  <c r="R6" i="26" s="1"/>
  <c r="AE19" i="26"/>
  <c r="AH113" i="26" s="1"/>
  <c r="AE15" i="26"/>
  <c r="AH109" i="26" s="1"/>
  <c r="AE16" i="26"/>
  <c r="AH110" i="26" s="1"/>
  <c r="AE18" i="26"/>
  <c r="AH112" i="26" s="1"/>
  <c r="AE14" i="26"/>
  <c r="AH108" i="26" s="1"/>
  <c r="AE17" i="26"/>
  <c r="AH111" i="26" s="1"/>
  <c r="AE13" i="26"/>
  <c r="AH107" i="26" s="1"/>
  <c r="AC18" i="25"/>
  <c r="AC112" i="25" s="1"/>
  <c r="AC13" i="25"/>
  <c r="AC107" i="25" s="1"/>
  <c r="O6" i="25"/>
  <c r="P6" i="25" s="1"/>
  <c r="AC14" i="25"/>
  <c r="AC108" i="25" s="1"/>
  <c r="AC19" i="25"/>
  <c r="AC113" i="25" s="1"/>
  <c r="AC16" i="25"/>
  <c r="AC110" i="25" s="1"/>
  <c r="AC17" i="25"/>
  <c r="AC111" i="25" s="1"/>
  <c r="AC15" i="25"/>
  <c r="AC109" i="25" s="1"/>
  <c r="AE12" i="25"/>
  <c r="AH106" i="25" s="1"/>
  <c r="X107" i="24"/>
  <c r="U65" i="24"/>
  <c r="X66" i="24" s="1"/>
  <c r="U66" i="24" s="1"/>
  <c r="W65" i="24"/>
  <c r="Z66" i="24" s="1"/>
  <c r="W66" i="24" s="1"/>
  <c r="V65" i="24"/>
  <c r="Y66" i="24" s="1"/>
  <c r="V66" i="24" s="1"/>
  <c r="S107" i="24"/>
  <c r="AC106" i="24"/>
  <c r="AE106" i="24"/>
  <c r="K107" i="24"/>
  <c r="T14" i="24"/>
  <c r="U14" i="24" s="1"/>
  <c r="O6" i="24"/>
  <c r="P6" i="24" s="1"/>
  <c r="AC13" i="24"/>
  <c r="AE12" i="24"/>
  <c r="N107" i="24"/>
  <c r="AJ106" i="23"/>
  <c r="AD13" i="23"/>
  <c r="AE13" i="23" s="1"/>
  <c r="Z14" i="23"/>
  <c r="AA14" i="23" s="1"/>
  <c r="AB14" i="23"/>
  <c r="AC14" i="23" s="1"/>
  <c r="Z107" i="23"/>
  <c r="X14" i="23"/>
  <c r="Y14" i="23" s="1"/>
  <c r="U107" i="23"/>
  <c r="T15" i="23"/>
  <c r="U15" i="23" s="1"/>
  <c r="K108" i="23"/>
  <c r="BM53" i="23"/>
  <c r="BN53" i="23" s="1"/>
  <c r="BO53" i="23" s="1"/>
  <c r="BP53" i="23" s="1"/>
  <c r="BQ53" i="23" s="1"/>
  <c r="BR53" i="23" s="1"/>
  <c r="BS53" i="23" s="1"/>
  <c r="N108" i="23"/>
  <c r="D76" i="23"/>
  <c r="AJ106" i="22"/>
  <c r="AD13" i="22"/>
  <c r="AE13" i="22" s="1"/>
  <c r="AH107" i="22" s="1"/>
  <c r="U107" i="22"/>
  <c r="X14" i="22"/>
  <c r="Y14" i="22" s="1"/>
  <c r="AC107" i="21"/>
  <c r="G75" i="21"/>
  <c r="AE107" i="21" s="1"/>
  <c r="AJ106" i="21"/>
  <c r="AD13" i="21"/>
  <c r="AE13" i="21" s="1"/>
  <c r="Q6" i="21"/>
  <c r="R6" i="21" s="1"/>
  <c r="U107" i="21"/>
  <c r="X14" i="21"/>
  <c r="Y14" i="21" s="1"/>
  <c r="X107" i="21"/>
  <c r="F75" i="21"/>
  <c r="N107" i="21"/>
  <c r="D75" i="21"/>
  <c r="K107" i="21"/>
  <c r="T14" i="21"/>
  <c r="U14" i="21" s="1"/>
  <c r="AC107" i="20"/>
  <c r="G75" i="20"/>
  <c r="AE107" i="20" s="1"/>
  <c r="K107" i="20"/>
  <c r="T14" i="20"/>
  <c r="U14" i="20" s="1"/>
  <c r="AH106" i="20"/>
  <c r="H74" i="20"/>
  <c r="N107" i="20"/>
  <c r="D75" i="20"/>
  <c r="Q6" i="20"/>
  <c r="R6" i="20" s="1"/>
  <c r="F75" i="20"/>
  <c r="X107" i="20"/>
  <c r="U107" i="20"/>
  <c r="X14" i="20"/>
  <c r="Y14" i="20" s="1"/>
  <c r="U107" i="19"/>
  <c r="X14" i="19"/>
  <c r="Y14" i="19" s="1"/>
  <c r="Q6" i="19"/>
  <c r="R6" i="19" s="1"/>
  <c r="P106" i="19"/>
  <c r="V13" i="19"/>
  <c r="W13" i="19" s="1"/>
  <c r="F75" i="19"/>
  <c r="X107" i="19"/>
  <c r="AC107" i="19"/>
  <c r="G75" i="19"/>
  <c r="AE107" i="19" s="1"/>
  <c r="I107" i="19"/>
  <c r="C75" i="19"/>
  <c r="AH106" i="19"/>
  <c r="H74" i="19"/>
  <c r="X67" i="18"/>
  <c r="AL67" i="18"/>
  <c r="AI67" i="18" s="1"/>
  <c r="AC106" i="18"/>
  <c r="G74" i="18"/>
  <c r="AE106" i="18" s="1"/>
  <c r="K107" i="18"/>
  <c r="T14" i="18"/>
  <c r="U14" i="18" s="1"/>
  <c r="BM67" i="18"/>
  <c r="BP68" i="18" s="1"/>
  <c r="AU68" i="18"/>
  <c r="AR68" i="18" s="1"/>
  <c r="V67" i="18"/>
  <c r="Y68" i="18" s="1"/>
  <c r="AM68" i="18"/>
  <c r="AJ68" i="18" s="1"/>
  <c r="E75" i="18"/>
  <c r="S107" i="18"/>
  <c r="O6" i="18"/>
  <c r="P6" i="18" s="1"/>
  <c r="AE12" i="18"/>
  <c r="N107" i="18"/>
  <c r="D75" i="18"/>
  <c r="Z13" i="18"/>
  <c r="AA13" i="18" s="1"/>
  <c r="AB13" i="18"/>
  <c r="AC13" i="18" s="1"/>
  <c r="Z106" i="18"/>
  <c r="BL67" i="18"/>
  <c r="BO68" i="18" s="1"/>
  <c r="AT68" i="18"/>
  <c r="AQ68" i="18" s="1"/>
  <c r="BK67" i="18"/>
  <c r="BN68" i="18" s="1"/>
  <c r="AS68" i="18"/>
  <c r="AP68" i="18" s="1"/>
  <c r="N107" i="9"/>
  <c r="D75" i="9"/>
  <c r="X107" i="9"/>
  <c r="F75" i="9"/>
  <c r="K107" i="9"/>
  <c r="T14" i="9"/>
  <c r="U14" i="9" s="1"/>
  <c r="AC106" i="9"/>
  <c r="G74" i="9"/>
  <c r="AE106" i="9" s="1"/>
  <c r="BL65" i="9"/>
  <c r="Y66" i="9"/>
  <c r="V66" i="9" s="1"/>
  <c r="BN67" i="9"/>
  <c r="AS67" i="9"/>
  <c r="AP67" i="9" s="1"/>
  <c r="S107" i="9"/>
  <c r="E75" i="9"/>
  <c r="X66" i="9"/>
  <c r="U66" i="9" s="1"/>
  <c r="O6" i="9"/>
  <c r="P6" i="9" s="1"/>
  <c r="AC13" i="9"/>
  <c r="AE12" i="9"/>
  <c r="BM65" i="9"/>
  <c r="Z67" i="9"/>
  <c r="W67" i="9" s="1"/>
  <c r="AJ66" i="9" l="1"/>
  <c r="P107" i="31"/>
  <c r="V14" i="31"/>
  <c r="W14" i="31" s="1"/>
  <c r="BP62" i="31"/>
  <c r="BM62" i="31" s="1"/>
  <c r="BP63" i="31"/>
  <c r="BM63" i="31" s="1"/>
  <c r="BP64" i="31"/>
  <c r="BM64" i="31" s="1"/>
  <c r="BP65" i="31" s="1"/>
  <c r="BK65" i="31"/>
  <c r="BN66" i="31" s="1"/>
  <c r="AS66" i="31"/>
  <c r="AP66" i="31" s="1"/>
  <c r="BO62" i="31"/>
  <c r="BL62" i="31" s="1"/>
  <c r="BO63" i="31" s="1"/>
  <c r="BL63" i="31" s="1"/>
  <c r="BO64" i="31" s="1"/>
  <c r="BL64" i="31" s="1"/>
  <c r="BO65" i="31" s="1"/>
  <c r="AC109" i="31"/>
  <c r="G77" i="31"/>
  <c r="AE109" i="31" s="1"/>
  <c r="AC107" i="31"/>
  <c r="G75" i="31"/>
  <c r="AE107" i="31" s="1"/>
  <c r="I108" i="31"/>
  <c r="C76" i="31"/>
  <c r="U107" i="31"/>
  <c r="X14" i="31"/>
  <c r="Y14" i="31" s="1"/>
  <c r="AC111" i="31"/>
  <c r="G79" i="31"/>
  <c r="AE111" i="31" s="1"/>
  <c r="AC108" i="31"/>
  <c r="G76" i="31"/>
  <c r="AE108" i="31" s="1"/>
  <c r="AJ64" i="31"/>
  <c r="AM65" i="31" s="1"/>
  <c r="Y65" i="31"/>
  <c r="V65" i="31" s="1"/>
  <c r="AI65" i="31"/>
  <c r="AL66" i="31" s="1"/>
  <c r="X66" i="31"/>
  <c r="U66" i="31" s="1"/>
  <c r="AC113" i="31"/>
  <c r="G81" i="31"/>
  <c r="AE113" i="31" s="1"/>
  <c r="AC110" i="31"/>
  <c r="G78" i="31"/>
  <c r="AE110" i="31" s="1"/>
  <c r="AT65" i="31"/>
  <c r="AQ65" i="31" s="1"/>
  <c r="AC112" i="31"/>
  <c r="G80" i="31"/>
  <c r="AE112" i="31" s="1"/>
  <c r="AU65" i="31"/>
  <c r="AR65" i="31" s="1"/>
  <c r="AK64" i="31"/>
  <c r="AN65" i="31" s="1"/>
  <c r="Z65" i="31"/>
  <c r="W65" i="31" s="1"/>
  <c r="AE19" i="31"/>
  <c r="AH113" i="31" s="1"/>
  <c r="AE17" i="31"/>
  <c r="AH111" i="31" s="1"/>
  <c r="AE15" i="31"/>
  <c r="AH109" i="31" s="1"/>
  <c r="AE13" i="31"/>
  <c r="AH107" i="31" s="1"/>
  <c r="Q6" i="31"/>
  <c r="R6" i="31" s="1"/>
  <c r="AE18" i="31"/>
  <c r="AH112" i="31" s="1"/>
  <c r="AE16" i="31"/>
  <c r="AH110" i="31" s="1"/>
  <c r="AE14" i="31"/>
  <c r="AH108" i="31" s="1"/>
  <c r="AK67" i="30"/>
  <c r="AN68" i="30" s="1"/>
  <c r="Z68" i="30"/>
  <c r="W68" i="30" s="1"/>
  <c r="AJ67" i="30"/>
  <c r="AM68" i="30" s="1"/>
  <c r="Y68" i="30"/>
  <c r="V68" i="30" s="1"/>
  <c r="X14" i="30"/>
  <c r="Y14" i="30" s="1"/>
  <c r="U107" i="30"/>
  <c r="Q6" i="30"/>
  <c r="R6" i="30" s="1"/>
  <c r="AT65" i="30"/>
  <c r="AQ65" i="30" s="1"/>
  <c r="BM66" i="30"/>
  <c r="BP67" i="30" s="1"/>
  <c r="AU67" i="30"/>
  <c r="AR67" i="30" s="1"/>
  <c r="P107" i="30"/>
  <c r="V14" i="30"/>
  <c r="W14" i="30" s="1"/>
  <c r="AC107" i="30"/>
  <c r="G75" i="30"/>
  <c r="AE107" i="30" s="1"/>
  <c r="BO62" i="30"/>
  <c r="BL62" i="30" s="1"/>
  <c r="BO63" i="30" s="1"/>
  <c r="BL63" i="30" s="1"/>
  <c r="BO64" i="30" s="1"/>
  <c r="BL64" i="30" s="1"/>
  <c r="BO65" i="30" s="1"/>
  <c r="BK66" i="30"/>
  <c r="BN67" i="30" s="1"/>
  <c r="AS67" i="30"/>
  <c r="AP67" i="30" s="1"/>
  <c r="Z107" i="30"/>
  <c r="Z14" i="30"/>
  <c r="AA14" i="30" s="1"/>
  <c r="AB14" i="30"/>
  <c r="AC14" i="30" s="1"/>
  <c r="AH106" i="30"/>
  <c r="H74" i="30"/>
  <c r="I108" i="30"/>
  <c r="C76" i="30"/>
  <c r="BK65" i="29"/>
  <c r="BN66" i="29" s="1"/>
  <c r="AS66" i="29"/>
  <c r="AP66" i="29" s="1"/>
  <c r="BM64" i="29"/>
  <c r="AU65" i="29"/>
  <c r="AR65" i="29" s="1"/>
  <c r="U107" i="29"/>
  <c r="X14" i="29"/>
  <c r="Y14" i="29" s="1"/>
  <c r="Q6" i="29"/>
  <c r="R6" i="29" s="1"/>
  <c r="X107" i="29"/>
  <c r="F75" i="29"/>
  <c r="BP64" i="29"/>
  <c r="BP62" i="29"/>
  <c r="BP63" i="29"/>
  <c r="BP65" i="29"/>
  <c r="AC107" i="29"/>
  <c r="G75" i="29"/>
  <c r="AE107" i="29" s="1"/>
  <c r="AJ65" i="29"/>
  <c r="AM66" i="29" s="1"/>
  <c r="Y66" i="29"/>
  <c r="V66" i="29" s="1"/>
  <c r="AK66" i="29"/>
  <c r="AN67" i="29" s="1"/>
  <c r="Z67" i="29"/>
  <c r="W67" i="29" s="1"/>
  <c r="P107" i="29"/>
  <c r="V14" i="29"/>
  <c r="W14" i="29" s="1"/>
  <c r="AI65" i="29"/>
  <c r="AL66" i="29" s="1"/>
  <c r="X66" i="29"/>
  <c r="U66" i="29" s="1"/>
  <c r="I108" i="29"/>
  <c r="C76" i="29"/>
  <c r="AH106" i="29"/>
  <c r="H74" i="29"/>
  <c r="BL64" i="29"/>
  <c r="BO65" i="29" s="1"/>
  <c r="AT65" i="29"/>
  <c r="AQ65" i="29" s="1"/>
  <c r="AJ68" i="22"/>
  <c r="AM69" i="22" s="1"/>
  <c r="Y69" i="22"/>
  <c r="V69" i="22" s="1"/>
  <c r="AJ69" i="22" s="1"/>
  <c r="BK68" i="22"/>
  <c r="BN69" i="22" s="1"/>
  <c r="AS69" i="22"/>
  <c r="AP69" i="22" s="1"/>
  <c r="BK69" i="22" s="1"/>
  <c r="AI68" i="21"/>
  <c r="AL69" i="21" s="1"/>
  <c r="X69" i="21"/>
  <c r="U69" i="21" s="1"/>
  <c r="BM66" i="21"/>
  <c r="BP67" i="21" s="1"/>
  <c r="AU67" i="21"/>
  <c r="AR67" i="21" s="1"/>
  <c r="AJ68" i="21"/>
  <c r="AM69" i="21" s="1"/>
  <c r="Y69" i="21"/>
  <c r="V69" i="21" s="1"/>
  <c r="AJ69" i="21" s="1"/>
  <c r="AK68" i="21"/>
  <c r="AN69" i="21" s="1"/>
  <c r="Z69" i="21"/>
  <c r="W69" i="21" s="1"/>
  <c r="AT67" i="21"/>
  <c r="AQ67" i="21" s="1"/>
  <c r="BL66" i="21"/>
  <c r="BO67" i="21" s="1"/>
  <c r="AS68" i="21"/>
  <c r="AP68" i="21" s="1"/>
  <c r="BK67" i="21"/>
  <c r="BN68" i="21" s="1"/>
  <c r="AK68" i="23"/>
  <c r="AN69" i="23" s="1"/>
  <c r="Z69" i="23"/>
  <c r="W69" i="23" s="1"/>
  <c r="AT67" i="23"/>
  <c r="AQ67" i="23" s="1"/>
  <c r="BL66" i="23"/>
  <c r="BO67" i="23" s="1"/>
  <c r="BM67" i="23"/>
  <c r="BP68" i="23" s="1"/>
  <c r="AU68" i="23"/>
  <c r="AR68" i="23" s="1"/>
  <c r="Y68" i="23"/>
  <c r="V68" i="23" s="1"/>
  <c r="AJ67" i="23"/>
  <c r="AM68" i="23" s="1"/>
  <c r="AS69" i="23"/>
  <c r="AP69" i="23" s="1"/>
  <c r="BK68" i="23"/>
  <c r="BN69" i="23" s="1"/>
  <c r="AI69" i="23"/>
  <c r="BL67" i="27"/>
  <c r="BO68" i="27" s="1"/>
  <c r="AT68" i="27"/>
  <c r="AQ68" i="27" s="1"/>
  <c r="AI67" i="27"/>
  <c r="AL68" i="27" s="1"/>
  <c r="X68" i="27"/>
  <c r="U68" i="27" s="1"/>
  <c r="BK68" i="27"/>
  <c r="BN69" i="27" s="1"/>
  <c r="AS69" i="27"/>
  <c r="AP69" i="27" s="1"/>
  <c r="AK67" i="27"/>
  <c r="AN68" i="27" s="1"/>
  <c r="Z68" i="27"/>
  <c r="W68" i="27" s="1"/>
  <c r="AJ67" i="27"/>
  <c r="AM68" i="27" s="1"/>
  <c r="Y68" i="27"/>
  <c r="V68" i="27" s="1"/>
  <c r="BM67" i="27"/>
  <c r="BP68" i="27" s="1"/>
  <c r="AU68" i="27"/>
  <c r="AR68" i="27" s="1"/>
  <c r="BM68" i="19"/>
  <c r="BP69" i="19" s="1"/>
  <c r="AU69" i="19"/>
  <c r="AR69" i="19" s="1"/>
  <c r="BM69" i="19" s="1"/>
  <c r="Y68" i="19"/>
  <c r="V68" i="19" s="1"/>
  <c r="AJ67" i="19"/>
  <c r="AM68" i="19" s="1"/>
  <c r="AI67" i="19"/>
  <c r="AL68" i="19" s="1"/>
  <c r="X68" i="19"/>
  <c r="U68" i="19" s="1"/>
  <c r="BL67" i="19"/>
  <c r="BO68" i="19" s="1"/>
  <c r="AT68" i="19"/>
  <c r="AQ68" i="19" s="1"/>
  <c r="AK68" i="19"/>
  <c r="AN69" i="19" s="1"/>
  <c r="Z69" i="19"/>
  <c r="W69" i="19" s="1"/>
  <c r="BK67" i="19"/>
  <c r="BN68" i="19" s="1"/>
  <c r="AS68" i="19"/>
  <c r="AP68" i="19" s="1"/>
  <c r="G75" i="28"/>
  <c r="AE107" i="28" s="1"/>
  <c r="AC107" i="28"/>
  <c r="S108" i="28"/>
  <c r="E76" i="28"/>
  <c r="K108" i="28"/>
  <c r="T15" i="28"/>
  <c r="U15" i="28" s="1"/>
  <c r="Q6" i="28"/>
  <c r="R6" i="28" s="1"/>
  <c r="X107" i="28"/>
  <c r="F75" i="28"/>
  <c r="P107" i="28"/>
  <c r="V14" i="28"/>
  <c r="W14" i="28" s="1"/>
  <c r="H74" i="28"/>
  <c r="AH106" i="28"/>
  <c r="AC107" i="27"/>
  <c r="G75" i="27"/>
  <c r="AE107" i="27" s="1"/>
  <c r="N107" i="27"/>
  <c r="D75" i="27"/>
  <c r="X107" i="27"/>
  <c r="F75" i="27"/>
  <c r="AH106" i="27"/>
  <c r="H74" i="27"/>
  <c r="Q6" i="27"/>
  <c r="R6" i="27" s="1"/>
  <c r="I108" i="27"/>
  <c r="C76" i="27"/>
  <c r="E76" i="27"/>
  <c r="S108" i="27"/>
  <c r="Q6" i="25"/>
  <c r="R6" i="25" s="1"/>
  <c r="AE19" i="25"/>
  <c r="AH113" i="25" s="1"/>
  <c r="AE18" i="25"/>
  <c r="AH112" i="25" s="1"/>
  <c r="AE17" i="25"/>
  <c r="AH111" i="25" s="1"/>
  <c r="AE16" i="25"/>
  <c r="AH110" i="25" s="1"/>
  <c r="AE15" i="25"/>
  <c r="AH109" i="25" s="1"/>
  <c r="AE14" i="25"/>
  <c r="AH108" i="25" s="1"/>
  <c r="AE13" i="25"/>
  <c r="AH107" i="25" s="1"/>
  <c r="AH106" i="24"/>
  <c r="AC107" i="24"/>
  <c r="AE107" i="24"/>
  <c r="X67" i="24"/>
  <c r="U107" i="24"/>
  <c r="X14" i="24"/>
  <c r="Y14" i="24" s="1"/>
  <c r="P107" i="24"/>
  <c r="V14" i="24"/>
  <c r="W14" i="24" s="1"/>
  <c r="Q6" i="24"/>
  <c r="R6" i="24" s="1"/>
  <c r="I108" i="24"/>
  <c r="Y67" i="24"/>
  <c r="Z107" i="24"/>
  <c r="AB14" i="24"/>
  <c r="AC14" i="24" s="1"/>
  <c r="Z14" i="24"/>
  <c r="AA14" i="24" s="1"/>
  <c r="Z67" i="24"/>
  <c r="I109" i="23"/>
  <c r="C77" i="23"/>
  <c r="G76" i="23"/>
  <c r="AE108" i="23" s="1"/>
  <c r="AC108" i="23"/>
  <c r="X108" i="23"/>
  <c r="F76" i="23"/>
  <c r="E76" i="23"/>
  <c r="S108" i="23"/>
  <c r="H75" i="23"/>
  <c r="AH107" i="23"/>
  <c r="V15" i="23"/>
  <c r="W15" i="23" s="1"/>
  <c r="P108" i="23"/>
  <c r="E76" i="22"/>
  <c r="S108" i="22"/>
  <c r="Z107" i="21"/>
  <c r="AB14" i="21"/>
  <c r="AC14" i="21" s="1"/>
  <c r="Z14" i="21"/>
  <c r="AA14" i="21" s="1"/>
  <c r="I108" i="21"/>
  <c r="C76" i="21"/>
  <c r="S108" i="21"/>
  <c r="E76" i="21"/>
  <c r="AH107" i="21"/>
  <c r="H75" i="21"/>
  <c r="V14" i="21"/>
  <c r="W14" i="21" s="1"/>
  <c r="P107" i="21"/>
  <c r="AJ106" i="20"/>
  <c r="AD13" i="20"/>
  <c r="AE13" i="20" s="1"/>
  <c r="S108" i="20"/>
  <c r="E76" i="20"/>
  <c r="I108" i="20"/>
  <c r="C76" i="20"/>
  <c r="V14" i="20"/>
  <c r="W14" i="20" s="1"/>
  <c r="P107" i="20"/>
  <c r="Z107" i="20"/>
  <c r="Z14" i="20"/>
  <c r="AA14" i="20" s="1"/>
  <c r="AB14" i="20"/>
  <c r="AC14" i="20" s="1"/>
  <c r="AJ106" i="19"/>
  <c r="AD13" i="19"/>
  <c r="AE13" i="19" s="1"/>
  <c r="K107" i="19"/>
  <c r="T14" i="19"/>
  <c r="U14" i="19" s="1"/>
  <c r="N107" i="19"/>
  <c r="D75" i="19"/>
  <c r="S108" i="19"/>
  <c r="E76" i="19"/>
  <c r="Z107" i="19"/>
  <c r="Z14" i="19"/>
  <c r="AA14" i="19" s="1"/>
  <c r="AB14" i="19"/>
  <c r="AC14" i="19" s="1"/>
  <c r="BM68" i="18"/>
  <c r="BP69" i="18" s="1"/>
  <c r="AU69" i="18"/>
  <c r="AR69" i="18" s="1"/>
  <c r="BM69" i="18" s="1"/>
  <c r="P107" i="18"/>
  <c r="V14" i="18"/>
  <c r="W14" i="18" s="1"/>
  <c r="BK68" i="18"/>
  <c r="BN69" i="18" s="1"/>
  <c r="AS69" i="18"/>
  <c r="AP69" i="18" s="1"/>
  <c r="I108" i="18"/>
  <c r="C76" i="18"/>
  <c r="BL68" i="18"/>
  <c r="BO69" i="18" s="1"/>
  <c r="AT69" i="18"/>
  <c r="AQ69" i="18" s="1"/>
  <c r="AH106" i="18"/>
  <c r="H74" i="18"/>
  <c r="U107" i="18"/>
  <c r="X14" i="18"/>
  <c r="Y14" i="18" s="1"/>
  <c r="AC107" i="18"/>
  <c r="G75" i="18"/>
  <c r="AE107" i="18" s="1"/>
  <c r="V68" i="18"/>
  <c r="Y69" i="18" s="1"/>
  <c r="AM69" i="18"/>
  <c r="AJ69" i="18" s="1"/>
  <c r="U67" i="18"/>
  <c r="X68" i="18" s="1"/>
  <c r="AL68" i="18"/>
  <c r="AI68" i="18" s="1"/>
  <c r="X107" i="18"/>
  <c r="F75" i="18"/>
  <c r="Q6" i="18"/>
  <c r="R6" i="18" s="1"/>
  <c r="Z68" i="9"/>
  <c r="W68" i="9" s="1"/>
  <c r="AN68" i="9"/>
  <c r="AC107" i="9"/>
  <c r="G75" i="9"/>
  <c r="AE107" i="9" s="1"/>
  <c r="U107" i="9"/>
  <c r="X14" i="9"/>
  <c r="Y14" i="9" s="1"/>
  <c r="BK67" i="9"/>
  <c r="BN68" i="9" s="1"/>
  <c r="AS68" i="9"/>
  <c r="AP68" i="9" s="1"/>
  <c r="BP67" i="9"/>
  <c r="AU67" i="9"/>
  <c r="AR67" i="9" s="1"/>
  <c r="Q6" i="9"/>
  <c r="R6" i="9" s="1"/>
  <c r="I108" i="9"/>
  <c r="C76" i="9"/>
  <c r="Y67" i="9"/>
  <c r="V67" i="9" s="1"/>
  <c r="AM67" i="9"/>
  <c r="Z107" i="9"/>
  <c r="Z14" i="9"/>
  <c r="AA14" i="9" s="1"/>
  <c r="AB14" i="9"/>
  <c r="AC14" i="9" s="1"/>
  <c r="AH106" i="9"/>
  <c r="H74" i="9"/>
  <c r="X67" i="9"/>
  <c r="U67" i="9" s="1"/>
  <c r="AL67" i="9"/>
  <c r="AI67" i="9" s="1"/>
  <c r="BO67" i="9"/>
  <c r="AT67" i="9"/>
  <c r="AQ67" i="9" s="1"/>
  <c r="P107" i="9"/>
  <c r="V14" i="9"/>
  <c r="W14" i="9" s="1"/>
  <c r="BK69" i="18" l="1"/>
  <c r="AK68" i="9"/>
  <c r="AJ67" i="9"/>
  <c r="D76" i="31"/>
  <c r="N108" i="31"/>
  <c r="BM65" i="31"/>
  <c r="BP66" i="31" s="1"/>
  <c r="AU66" i="31"/>
  <c r="AR66" i="31" s="1"/>
  <c r="AK65" i="31"/>
  <c r="AN66" i="31" s="1"/>
  <c r="Z66" i="31"/>
  <c r="W66" i="31" s="1"/>
  <c r="AI66" i="31"/>
  <c r="AL67" i="31" s="1"/>
  <c r="X67" i="31"/>
  <c r="U67" i="31" s="1"/>
  <c r="K108" i="31"/>
  <c r="T15" i="31"/>
  <c r="U15" i="31" s="1"/>
  <c r="BL65" i="31"/>
  <c r="BO66" i="31" s="1"/>
  <c r="AT66" i="31"/>
  <c r="AQ66" i="31" s="1"/>
  <c r="AJ65" i="31"/>
  <c r="AM66" i="31" s="1"/>
  <c r="Y66" i="31"/>
  <c r="V66" i="31" s="1"/>
  <c r="S108" i="31"/>
  <c r="E76" i="31"/>
  <c r="BK66" i="31"/>
  <c r="BN67" i="31" s="1"/>
  <c r="AS67" i="31"/>
  <c r="AP67" i="31" s="1"/>
  <c r="AJ106" i="30"/>
  <c r="AD13" i="30"/>
  <c r="AE13" i="30" s="1"/>
  <c r="S108" i="30"/>
  <c r="E76" i="30"/>
  <c r="BL65" i="30"/>
  <c r="BO66" i="30" s="1"/>
  <c r="AT66" i="30"/>
  <c r="AQ66" i="30" s="1"/>
  <c r="N108" i="30"/>
  <c r="D76" i="30"/>
  <c r="AJ68" i="30"/>
  <c r="AM69" i="30" s="1"/>
  <c r="Y69" i="30"/>
  <c r="V69" i="30" s="1"/>
  <c r="AJ69" i="30" s="1"/>
  <c r="BK67" i="30"/>
  <c r="BN68" i="30" s="1"/>
  <c r="AS68" i="30"/>
  <c r="AP68" i="30" s="1"/>
  <c r="AC108" i="30"/>
  <c r="G76" i="30"/>
  <c r="AE108" i="30" s="1"/>
  <c r="T15" i="30"/>
  <c r="U15" i="30" s="1"/>
  <c r="K108" i="30"/>
  <c r="X108" i="30"/>
  <c r="F76" i="30"/>
  <c r="BM67" i="30"/>
  <c r="BP68" i="30" s="1"/>
  <c r="AU68" i="30"/>
  <c r="AR68" i="30" s="1"/>
  <c r="AK68" i="30"/>
  <c r="AN69" i="30" s="1"/>
  <c r="Z69" i="30"/>
  <c r="W69" i="30" s="1"/>
  <c r="BL65" i="29"/>
  <c r="BO66" i="29" s="1"/>
  <c r="AT66" i="29"/>
  <c r="AQ66" i="29" s="1"/>
  <c r="N108" i="29"/>
  <c r="D76" i="29"/>
  <c r="Z107" i="29"/>
  <c r="AB14" i="29"/>
  <c r="AC14" i="29" s="1"/>
  <c r="Z14" i="29"/>
  <c r="AA14" i="29" s="1"/>
  <c r="E76" i="29"/>
  <c r="S108" i="29"/>
  <c r="K108" i="29"/>
  <c r="T15" i="29"/>
  <c r="U15" i="29" s="1"/>
  <c r="AJ66" i="29"/>
  <c r="AM67" i="29" s="1"/>
  <c r="Y67" i="29"/>
  <c r="V67" i="29" s="1"/>
  <c r="BM65" i="29"/>
  <c r="BP66" i="29" s="1"/>
  <c r="AU66" i="29"/>
  <c r="AR66" i="29" s="1"/>
  <c r="AJ106" i="29"/>
  <c r="AD13" i="29"/>
  <c r="AE13" i="29" s="1"/>
  <c r="AK67" i="29"/>
  <c r="AN68" i="29" s="1"/>
  <c r="Z68" i="29"/>
  <c r="W68" i="29" s="1"/>
  <c r="AI66" i="29"/>
  <c r="AL67" i="29" s="1"/>
  <c r="X67" i="29"/>
  <c r="U67" i="29" s="1"/>
  <c r="BK66" i="29"/>
  <c r="BN67" i="29" s="1"/>
  <c r="AS67" i="29"/>
  <c r="AP67" i="29" s="1"/>
  <c r="AK69" i="21"/>
  <c r="AI69" i="21"/>
  <c r="AU68" i="21"/>
  <c r="AR68" i="21" s="1"/>
  <c r="BM67" i="21"/>
  <c r="BP68" i="21" s="1"/>
  <c r="AS69" i="21"/>
  <c r="AP69" i="21" s="1"/>
  <c r="BK68" i="21"/>
  <c r="BN69" i="21" s="1"/>
  <c r="BL67" i="21"/>
  <c r="BO68" i="21" s="1"/>
  <c r="AT68" i="21"/>
  <c r="AQ68" i="21" s="1"/>
  <c r="AK69" i="23"/>
  <c r="AJ68" i="23"/>
  <c r="AM69" i="23" s="1"/>
  <c r="Y69" i="23"/>
  <c r="V69" i="23" s="1"/>
  <c r="BM68" i="23"/>
  <c r="BP69" i="23" s="1"/>
  <c r="AU69" i="23"/>
  <c r="AR69" i="23" s="1"/>
  <c r="AT68" i="23"/>
  <c r="AQ68" i="23" s="1"/>
  <c r="BL67" i="23"/>
  <c r="BO68" i="23" s="1"/>
  <c r="BK69" i="23"/>
  <c r="BK69" i="27"/>
  <c r="BM68" i="27"/>
  <c r="BP69" i="27" s="1"/>
  <c r="AU69" i="27"/>
  <c r="AR69" i="27" s="1"/>
  <c r="BM69" i="27" s="1"/>
  <c r="AI68" i="27"/>
  <c r="AL69" i="27" s="1"/>
  <c r="X69" i="27"/>
  <c r="U69" i="27" s="1"/>
  <c r="AK68" i="27"/>
  <c r="AN69" i="27" s="1"/>
  <c r="Z69" i="27"/>
  <c r="W69" i="27" s="1"/>
  <c r="AJ68" i="27"/>
  <c r="AM69" i="27" s="1"/>
  <c r="Y69" i="27"/>
  <c r="V69" i="27" s="1"/>
  <c r="BL68" i="27"/>
  <c r="BO69" i="27" s="1"/>
  <c r="AT69" i="27"/>
  <c r="AQ69" i="27" s="1"/>
  <c r="BL69" i="27" s="1"/>
  <c r="BL68" i="19"/>
  <c r="BO69" i="19" s="1"/>
  <c r="AT69" i="19"/>
  <c r="AQ69" i="19" s="1"/>
  <c r="AI68" i="19"/>
  <c r="AL69" i="19" s="1"/>
  <c r="X69" i="19"/>
  <c r="U69" i="19" s="1"/>
  <c r="AS69" i="19"/>
  <c r="AP69" i="19" s="1"/>
  <c r="BK69" i="19" s="1"/>
  <c r="BK68" i="19"/>
  <c r="BN69" i="19" s="1"/>
  <c r="AJ68" i="19"/>
  <c r="AM69" i="19" s="1"/>
  <c r="Y69" i="19"/>
  <c r="V69" i="19" s="1"/>
  <c r="AJ69" i="19" s="1"/>
  <c r="AK69" i="19"/>
  <c r="I109" i="28"/>
  <c r="C77" i="28"/>
  <c r="U108" i="28"/>
  <c r="X15" i="28"/>
  <c r="Y15" i="28" s="1"/>
  <c r="N108" i="28"/>
  <c r="D76" i="28"/>
  <c r="AB14" i="28"/>
  <c r="AC14" i="28" s="1"/>
  <c r="Z107" i="28"/>
  <c r="Z14" i="28"/>
  <c r="AA14" i="28" s="1"/>
  <c r="AJ106" i="28"/>
  <c r="AD13" i="28"/>
  <c r="AE13" i="28" s="1"/>
  <c r="V69" i="18"/>
  <c r="BL69" i="18"/>
  <c r="K108" i="27"/>
  <c r="T15" i="27"/>
  <c r="U15" i="27" s="1"/>
  <c r="V14" i="27"/>
  <c r="W14" i="27" s="1"/>
  <c r="P107" i="27"/>
  <c r="Z107" i="27"/>
  <c r="Z14" i="27"/>
  <c r="AA14" i="27" s="1"/>
  <c r="AB14" i="27"/>
  <c r="AC14" i="27" s="1"/>
  <c r="AJ106" i="27"/>
  <c r="AD13" i="27"/>
  <c r="AE13" i="27" s="1"/>
  <c r="U108" i="27"/>
  <c r="X15" i="27"/>
  <c r="Y15" i="27" s="1"/>
  <c r="X108" i="24"/>
  <c r="AC108" i="24"/>
  <c r="AE108" i="24"/>
  <c r="AJ106" i="24"/>
  <c r="AD13" i="24"/>
  <c r="AE13" i="24" s="1"/>
  <c r="W67" i="24"/>
  <c r="Z68" i="24" s="1"/>
  <c r="K108" i="24"/>
  <c r="T15" i="24"/>
  <c r="U15" i="24" s="1"/>
  <c r="N108" i="24"/>
  <c r="S108" i="24"/>
  <c r="V67" i="24"/>
  <c r="Y68" i="24" s="1"/>
  <c r="U67" i="24"/>
  <c r="X68" i="24" s="1"/>
  <c r="U108" i="23"/>
  <c r="X15" i="23"/>
  <c r="Y15" i="23" s="1"/>
  <c r="N109" i="23"/>
  <c r="D77" i="23"/>
  <c r="AB15" i="23"/>
  <c r="AC15" i="23" s="1"/>
  <c r="Z15" i="23"/>
  <c r="AA15" i="23" s="1"/>
  <c r="Z108" i="23"/>
  <c r="K109" i="23"/>
  <c r="T16" i="23"/>
  <c r="U16" i="23" s="1"/>
  <c r="I110" i="23" s="1"/>
  <c r="AD14" i="23"/>
  <c r="AE14" i="23" s="1"/>
  <c r="AJ107" i="23"/>
  <c r="X15" i="22"/>
  <c r="Y15" i="22" s="1"/>
  <c r="U108" i="22"/>
  <c r="X15" i="21"/>
  <c r="Y15" i="21" s="1"/>
  <c r="U108" i="21"/>
  <c r="X108" i="21"/>
  <c r="F76" i="21"/>
  <c r="AC108" i="21"/>
  <c r="G76" i="21"/>
  <c r="AE108" i="21" s="1"/>
  <c r="K108" i="21"/>
  <c r="T15" i="21"/>
  <c r="U15" i="21" s="1"/>
  <c r="N108" i="21"/>
  <c r="D76" i="21"/>
  <c r="AJ107" i="21"/>
  <c r="AD14" i="21"/>
  <c r="AE14" i="21" s="1"/>
  <c r="K108" i="20"/>
  <c r="T15" i="20"/>
  <c r="U15" i="20" s="1"/>
  <c r="U108" i="20"/>
  <c r="X15" i="20"/>
  <c r="Y15" i="20" s="1"/>
  <c r="X108" i="20"/>
  <c r="F76" i="20"/>
  <c r="AH107" i="20"/>
  <c r="H75" i="20"/>
  <c r="AC108" i="20"/>
  <c r="G76" i="20"/>
  <c r="AE108" i="20" s="1"/>
  <c r="N108" i="20"/>
  <c r="D76" i="20"/>
  <c r="AC108" i="19"/>
  <c r="G76" i="19"/>
  <c r="AE108" i="19" s="1"/>
  <c r="X108" i="19"/>
  <c r="F76" i="19"/>
  <c r="U108" i="19"/>
  <c r="X15" i="19"/>
  <c r="Y15" i="19" s="1"/>
  <c r="I108" i="19"/>
  <c r="C76" i="19"/>
  <c r="V14" i="19"/>
  <c r="W14" i="19" s="1"/>
  <c r="P107" i="19"/>
  <c r="AH107" i="19"/>
  <c r="H75" i="19"/>
  <c r="K108" i="18"/>
  <c r="T15" i="18"/>
  <c r="U15" i="18" s="1"/>
  <c r="Z14" i="18"/>
  <c r="AA14" i="18" s="1"/>
  <c r="Z107" i="18"/>
  <c r="AB14" i="18"/>
  <c r="AC14" i="18" s="1"/>
  <c r="S108" i="18"/>
  <c r="E76" i="18"/>
  <c r="U68" i="18"/>
  <c r="X69" i="18" s="1"/>
  <c r="AL69" i="18"/>
  <c r="AI69" i="18" s="1"/>
  <c r="AJ106" i="18"/>
  <c r="AD13" i="18"/>
  <c r="AE13" i="18" s="1"/>
  <c r="N108" i="18"/>
  <c r="D76" i="18"/>
  <c r="BM67" i="9"/>
  <c r="BP68" i="9" s="1"/>
  <c r="AU68" i="9"/>
  <c r="AR68" i="9" s="1"/>
  <c r="X108" i="9"/>
  <c r="F76" i="9"/>
  <c r="BK68" i="9"/>
  <c r="BN69" i="9" s="1"/>
  <c r="AS69" i="9"/>
  <c r="AP69" i="9" s="1"/>
  <c r="BK69" i="9" s="1"/>
  <c r="AC108" i="9"/>
  <c r="G76" i="9"/>
  <c r="AE108" i="9" s="1"/>
  <c r="BL67" i="9"/>
  <c r="BO68" i="9" s="1"/>
  <c r="AT68" i="9"/>
  <c r="AQ68" i="9" s="1"/>
  <c r="Y68" i="9"/>
  <c r="V68" i="9" s="1"/>
  <c r="AM68" i="9"/>
  <c r="AJ68" i="9" s="1"/>
  <c r="E76" i="9"/>
  <c r="S108" i="9"/>
  <c r="X68" i="9"/>
  <c r="U68" i="9" s="1"/>
  <c r="AL68" i="9"/>
  <c r="AI68" i="9" s="1"/>
  <c r="Z69" i="9"/>
  <c r="W69" i="9" s="1"/>
  <c r="AN69" i="9"/>
  <c r="AK69" i="9" s="1"/>
  <c r="T15" i="9"/>
  <c r="U15" i="9" s="1"/>
  <c r="K108" i="9"/>
  <c r="N108" i="9"/>
  <c r="D76" i="9"/>
  <c r="AJ106" i="9"/>
  <c r="AD13" i="9"/>
  <c r="AE13" i="9" s="1"/>
  <c r="U69" i="18" l="1"/>
  <c r="AK69" i="30"/>
  <c r="P108" i="31"/>
  <c r="V15" i="31"/>
  <c r="W15" i="31" s="1"/>
  <c r="AI67" i="31"/>
  <c r="AL68" i="31" s="1"/>
  <c r="X68" i="31"/>
  <c r="U68" i="31" s="1"/>
  <c r="X15" i="31"/>
  <c r="Y15" i="31" s="1"/>
  <c r="U108" i="31"/>
  <c r="AJ66" i="31"/>
  <c r="AM67" i="31" s="1"/>
  <c r="Y67" i="31"/>
  <c r="V67" i="31" s="1"/>
  <c r="AK66" i="31"/>
  <c r="AN67" i="31" s="1"/>
  <c r="Z67" i="31"/>
  <c r="W67" i="31" s="1"/>
  <c r="BL66" i="31"/>
  <c r="BO67" i="31" s="1"/>
  <c r="AT67" i="31"/>
  <c r="AQ67" i="31" s="1"/>
  <c r="BK67" i="31"/>
  <c r="BN68" i="31" s="1"/>
  <c r="AS68" i="31"/>
  <c r="AP68" i="31" s="1"/>
  <c r="I109" i="31"/>
  <c r="C77" i="31"/>
  <c r="BM66" i="31"/>
  <c r="BP67" i="31" s="1"/>
  <c r="AU67" i="31"/>
  <c r="AR67" i="31" s="1"/>
  <c r="BL66" i="30"/>
  <c r="BO67" i="30" s="1"/>
  <c r="AT67" i="30"/>
  <c r="AQ67" i="30" s="1"/>
  <c r="P108" i="30"/>
  <c r="V15" i="30"/>
  <c r="W15" i="30" s="1"/>
  <c r="BM68" i="30"/>
  <c r="BP69" i="30" s="1"/>
  <c r="AU69" i="30"/>
  <c r="AR69" i="30" s="1"/>
  <c r="BM69" i="30" s="1"/>
  <c r="BK68" i="30"/>
  <c r="BN69" i="30" s="1"/>
  <c r="AS69" i="30"/>
  <c r="AP69" i="30" s="1"/>
  <c r="BK69" i="30" s="1"/>
  <c r="X15" i="30"/>
  <c r="Y15" i="30" s="1"/>
  <c r="U108" i="30"/>
  <c r="I109" i="30"/>
  <c r="C77" i="30"/>
  <c r="Z108" i="30"/>
  <c r="AB15" i="30"/>
  <c r="AC15" i="30" s="1"/>
  <c r="Z15" i="30"/>
  <c r="AA15" i="30" s="1"/>
  <c r="AH107" i="30"/>
  <c r="H75" i="30"/>
  <c r="BM66" i="29"/>
  <c r="BP67" i="29" s="1"/>
  <c r="AU67" i="29"/>
  <c r="AR67" i="29" s="1"/>
  <c r="U108" i="29"/>
  <c r="X15" i="29"/>
  <c r="Y15" i="29" s="1"/>
  <c r="AC108" i="29"/>
  <c r="G76" i="29"/>
  <c r="AE108" i="29" s="1"/>
  <c r="AI67" i="29"/>
  <c r="AL68" i="29" s="1"/>
  <c r="X68" i="29"/>
  <c r="U68" i="29" s="1"/>
  <c r="AJ67" i="29"/>
  <c r="AM68" i="29" s="1"/>
  <c r="Y68" i="29"/>
  <c r="V68" i="29" s="1"/>
  <c r="P108" i="29"/>
  <c r="V15" i="29"/>
  <c r="W15" i="29" s="1"/>
  <c r="X108" i="29"/>
  <c r="F76" i="29"/>
  <c r="AK68" i="29"/>
  <c r="AN69" i="29" s="1"/>
  <c r="Z69" i="29"/>
  <c r="W69" i="29" s="1"/>
  <c r="I109" i="29"/>
  <c r="C77" i="29"/>
  <c r="BL66" i="29"/>
  <c r="BO67" i="29" s="1"/>
  <c r="AT67" i="29"/>
  <c r="AQ67" i="29" s="1"/>
  <c r="BK67" i="29"/>
  <c r="BN68" i="29" s="1"/>
  <c r="AS68" i="29"/>
  <c r="AP68" i="29" s="1"/>
  <c r="AH107" i="29"/>
  <c r="H75" i="29"/>
  <c r="AT69" i="21"/>
  <c r="AQ69" i="21" s="1"/>
  <c r="BL68" i="21"/>
  <c r="BO69" i="21" s="1"/>
  <c r="BK69" i="21"/>
  <c r="BM68" i="21"/>
  <c r="BP69" i="21" s="1"/>
  <c r="AU69" i="21"/>
  <c r="AR69" i="21" s="1"/>
  <c r="AJ69" i="23"/>
  <c r="BL68" i="23"/>
  <c r="BO69" i="23" s="1"/>
  <c r="AT69" i="23"/>
  <c r="AQ69" i="23" s="1"/>
  <c r="BM69" i="23"/>
  <c r="AK69" i="27"/>
  <c r="AI69" i="27"/>
  <c r="AJ69" i="27"/>
  <c r="AI69" i="19"/>
  <c r="BL69" i="19"/>
  <c r="AC108" i="28"/>
  <c r="G76" i="28"/>
  <c r="AE108" i="28" s="1"/>
  <c r="S109" i="28"/>
  <c r="E77" i="28"/>
  <c r="H75" i="28"/>
  <c r="AH107" i="28"/>
  <c r="K109" i="28"/>
  <c r="T16" i="28"/>
  <c r="U16" i="28" s="1"/>
  <c r="V15" i="28"/>
  <c r="W15" i="28" s="1"/>
  <c r="P108" i="28"/>
  <c r="X108" i="28"/>
  <c r="F76" i="28"/>
  <c r="E77" i="27"/>
  <c r="S109" i="27"/>
  <c r="AH107" i="27"/>
  <c r="H75" i="27"/>
  <c r="I109" i="27"/>
  <c r="C77" i="27"/>
  <c r="N108" i="27"/>
  <c r="D76" i="27"/>
  <c r="X108" i="27"/>
  <c r="F76" i="27"/>
  <c r="AC108" i="27"/>
  <c r="G76" i="27"/>
  <c r="AE108" i="27" s="1"/>
  <c r="P108" i="24"/>
  <c r="V15" i="24"/>
  <c r="W15" i="24" s="1"/>
  <c r="I109" i="24"/>
  <c r="W68" i="24"/>
  <c r="Z69" i="24" s="1"/>
  <c r="U68" i="24"/>
  <c r="X69" i="24" s="1"/>
  <c r="U69" i="24" s="1"/>
  <c r="Z108" i="24"/>
  <c r="AB15" i="24"/>
  <c r="AC15" i="24" s="1"/>
  <c r="Z15" i="24"/>
  <c r="AA15" i="24" s="1"/>
  <c r="V68" i="24"/>
  <c r="Y69" i="24" s="1"/>
  <c r="U108" i="24"/>
  <c r="X15" i="24"/>
  <c r="Y15" i="24" s="1"/>
  <c r="AH107" i="24"/>
  <c r="X109" i="23"/>
  <c r="F77" i="23"/>
  <c r="AC109" i="23"/>
  <c r="G77" i="23"/>
  <c r="AE109" i="23" s="1"/>
  <c r="V16" i="23"/>
  <c r="W16" i="23" s="1"/>
  <c r="N110" i="23" s="1"/>
  <c r="P109" i="23"/>
  <c r="H76" i="23"/>
  <c r="AH108" i="23"/>
  <c r="S109" i="23"/>
  <c r="E77" i="23"/>
  <c r="E77" i="22"/>
  <c r="S109" i="22"/>
  <c r="Z108" i="21"/>
  <c r="Z15" i="21"/>
  <c r="AA15" i="21" s="1"/>
  <c r="AB15" i="21"/>
  <c r="AC15" i="21" s="1"/>
  <c r="AH108" i="21"/>
  <c r="H76" i="21"/>
  <c r="I109" i="21"/>
  <c r="C77" i="21"/>
  <c r="E77" i="21"/>
  <c r="S109" i="21"/>
  <c r="P108" i="21"/>
  <c r="V15" i="21"/>
  <c r="W15" i="21" s="1"/>
  <c r="AD14" i="20"/>
  <c r="AE14" i="20" s="1"/>
  <c r="AJ107" i="20"/>
  <c r="Z108" i="20"/>
  <c r="AB15" i="20"/>
  <c r="AC15" i="20" s="1"/>
  <c r="Z15" i="20"/>
  <c r="AA15" i="20" s="1"/>
  <c r="P108" i="20"/>
  <c r="V15" i="20"/>
  <c r="W15" i="20" s="1"/>
  <c r="S109" i="20"/>
  <c r="E77" i="20"/>
  <c r="I109" i="20"/>
  <c r="C77" i="20"/>
  <c r="S109" i="19"/>
  <c r="E77" i="19"/>
  <c r="AJ107" i="19"/>
  <c r="AD14" i="19"/>
  <c r="AE14" i="19" s="1"/>
  <c r="Z108" i="19"/>
  <c r="Z15" i="19"/>
  <c r="AA15" i="19" s="1"/>
  <c r="AB15" i="19"/>
  <c r="AC15" i="19" s="1"/>
  <c r="K108" i="19"/>
  <c r="T15" i="19"/>
  <c r="U15" i="19" s="1"/>
  <c r="N108" i="19"/>
  <c r="D76" i="19"/>
  <c r="U108" i="18"/>
  <c r="X15" i="18"/>
  <c r="Y15" i="18" s="1"/>
  <c r="AC108" i="18"/>
  <c r="G76" i="18"/>
  <c r="AE108" i="18" s="1"/>
  <c r="AH107" i="18"/>
  <c r="H75" i="18"/>
  <c r="X108" i="18"/>
  <c r="F76" i="18"/>
  <c r="I109" i="18"/>
  <c r="C77" i="18"/>
  <c r="P108" i="18"/>
  <c r="V15" i="18"/>
  <c r="W15" i="18" s="1"/>
  <c r="AH107" i="9"/>
  <c r="H75" i="9"/>
  <c r="X69" i="9"/>
  <c r="U69" i="9" s="1"/>
  <c r="AL69" i="9"/>
  <c r="AI69" i="9" s="1"/>
  <c r="U108" i="9"/>
  <c r="X15" i="9"/>
  <c r="Y15" i="9" s="1"/>
  <c r="Y69" i="9"/>
  <c r="V69" i="9" s="1"/>
  <c r="AM69" i="9"/>
  <c r="AJ69" i="9" s="1"/>
  <c r="Z108" i="9"/>
  <c r="AB15" i="9"/>
  <c r="AC15" i="9" s="1"/>
  <c r="Z15" i="9"/>
  <c r="AA15" i="9" s="1"/>
  <c r="P108" i="9"/>
  <c r="V15" i="9"/>
  <c r="W15" i="9" s="1"/>
  <c r="I109" i="9"/>
  <c r="C77" i="9"/>
  <c r="BL68" i="9"/>
  <c r="BO69" i="9" s="1"/>
  <c r="AT69" i="9"/>
  <c r="AQ69" i="9" s="1"/>
  <c r="BL69" i="9" s="1"/>
  <c r="BM68" i="9"/>
  <c r="BP69" i="9" s="1"/>
  <c r="AU69" i="9"/>
  <c r="AR69" i="9" s="1"/>
  <c r="N109" i="31" l="1"/>
  <c r="D77" i="31"/>
  <c r="AK67" i="31"/>
  <c r="AN68" i="31" s="1"/>
  <c r="Z68" i="31"/>
  <c r="W68" i="31" s="1"/>
  <c r="K109" i="31"/>
  <c r="T16" i="31"/>
  <c r="U16" i="31" s="1"/>
  <c r="BK68" i="31"/>
  <c r="BN69" i="31" s="1"/>
  <c r="AS69" i="31"/>
  <c r="AP69" i="31" s="1"/>
  <c r="AJ67" i="31"/>
  <c r="AM68" i="31" s="1"/>
  <c r="Y68" i="31"/>
  <c r="V68" i="31" s="1"/>
  <c r="E77" i="31"/>
  <c r="S109" i="31"/>
  <c r="BM67" i="31"/>
  <c r="BP68" i="31" s="1"/>
  <c r="AU68" i="31"/>
  <c r="AR68" i="31" s="1"/>
  <c r="BL67" i="31"/>
  <c r="BO68" i="31" s="1"/>
  <c r="AT68" i="31"/>
  <c r="AQ68" i="31" s="1"/>
  <c r="AI68" i="31"/>
  <c r="AL69" i="31" s="1"/>
  <c r="X69" i="31"/>
  <c r="U69" i="31" s="1"/>
  <c r="AC109" i="30"/>
  <c r="G77" i="30"/>
  <c r="AE109" i="30" s="1"/>
  <c r="K109" i="30"/>
  <c r="T16" i="30"/>
  <c r="U16" i="30" s="1"/>
  <c r="N109" i="30"/>
  <c r="D77" i="30"/>
  <c r="X109" i="30"/>
  <c r="F77" i="30"/>
  <c r="BL67" i="30"/>
  <c r="BO68" i="30" s="1"/>
  <c r="AT68" i="30"/>
  <c r="AQ68" i="30" s="1"/>
  <c r="AJ107" i="30"/>
  <c r="AD14" i="30"/>
  <c r="AE14" i="30" s="1"/>
  <c r="E77" i="30"/>
  <c r="S109" i="30"/>
  <c r="AJ107" i="29"/>
  <c r="AD14" i="29"/>
  <c r="AE14" i="29" s="1"/>
  <c r="AK69" i="29"/>
  <c r="AI68" i="29"/>
  <c r="AL69" i="29" s="1"/>
  <c r="X69" i="29"/>
  <c r="U69" i="29" s="1"/>
  <c r="AI69" i="29" s="1"/>
  <c r="Z108" i="29"/>
  <c r="AB15" i="29"/>
  <c r="AC15" i="29" s="1"/>
  <c r="Z15" i="29"/>
  <c r="AA15" i="29" s="1"/>
  <c r="BL67" i="29"/>
  <c r="BO68" i="29" s="1"/>
  <c r="AT68" i="29"/>
  <c r="AQ68" i="29" s="1"/>
  <c r="N109" i="29"/>
  <c r="D77" i="29"/>
  <c r="S109" i="29"/>
  <c r="E77" i="29"/>
  <c r="BK68" i="29"/>
  <c r="BN69" i="29" s="1"/>
  <c r="AS69" i="29"/>
  <c r="AP69" i="29" s="1"/>
  <c r="BK69" i="29" s="1"/>
  <c r="K109" i="29"/>
  <c r="T16" i="29"/>
  <c r="U16" i="29" s="1"/>
  <c r="AJ68" i="29"/>
  <c r="AM69" i="29" s="1"/>
  <c r="Y69" i="29"/>
  <c r="V69" i="29" s="1"/>
  <c r="BM67" i="29"/>
  <c r="BP68" i="29" s="1"/>
  <c r="AU68" i="29"/>
  <c r="AR68" i="29" s="1"/>
  <c r="BM69" i="21"/>
  <c r="BL69" i="21"/>
  <c r="BL69" i="23"/>
  <c r="I110" i="28"/>
  <c r="C78" i="28"/>
  <c r="Z15" i="28"/>
  <c r="AA15" i="28" s="1"/>
  <c r="AB15" i="28"/>
  <c r="AC15" i="28" s="1"/>
  <c r="Z108" i="28"/>
  <c r="U109" i="28"/>
  <c r="X16" i="28"/>
  <c r="Y16" i="28" s="1"/>
  <c r="AD14" i="28"/>
  <c r="AE14" i="28" s="1"/>
  <c r="AJ107" i="28"/>
  <c r="N109" i="28"/>
  <c r="D77" i="28"/>
  <c r="P108" i="27"/>
  <c r="V15" i="27"/>
  <c r="W15" i="27" s="1"/>
  <c r="K109" i="27"/>
  <c r="T16" i="27"/>
  <c r="U16" i="27" s="1"/>
  <c r="Z108" i="27"/>
  <c r="AB15" i="27"/>
  <c r="AC15" i="27" s="1"/>
  <c r="Z15" i="27"/>
  <c r="AA15" i="27" s="1"/>
  <c r="AJ107" i="27"/>
  <c r="AD14" i="27"/>
  <c r="AE14" i="27" s="1"/>
  <c r="U109" i="27"/>
  <c r="X16" i="27"/>
  <c r="Y16" i="27" s="1"/>
  <c r="V69" i="24"/>
  <c r="W69" i="24"/>
  <c r="AJ107" i="24"/>
  <c r="AD14" i="24"/>
  <c r="AE14" i="24" s="1"/>
  <c r="AC109" i="24"/>
  <c r="AE109" i="24"/>
  <c r="K109" i="24"/>
  <c r="T16" i="24"/>
  <c r="U16" i="24" s="1"/>
  <c r="S109" i="24"/>
  <c r="N109" i="24"/>
  <c r="X109" i="24"/>
  <c r="AJ108" i="23"/>
  <c r="AD15" i="23"/>
  <c r="AE15" i="23" s="1"/>
  <c r="X16" i="23"/>
  <c r="Y16" i="23" s="1"/>
  <c r="U109" i="23"/>
  <c r="Z109" i="23"/>
  <c r="Z16" i="23"/>
  <c r="AA16" i="23" s="1"/>
  <c r="X110" i="23" s="1"/>
  <c r="AB16" i="23"/>
  <c r="AC16" i="23" s="1"/>
  <c r="U109" i="22"/>
  <c r="X16" i="22"/>
  <c r="Y16" i="22" s="1"/>
  <c r="AJ108" i="21"/>
  <c r="AD15" i="21"/>
  <c r="AE15" i="21" s="1"/>
  <c r="N109" i="21"/>
  <c r="D77" i="21"/>
  <c r="AC109" i="21"/>
  <c r="G77" i="21"/>
  <c r="AE109" i="21" s="1"/>
  <c r="X109" i="21"/>
  <c r="F77" i="21"/>
  <c r="U109" i="21"/>
  <c r="X16" i="21"/>
  <c r="Y16" i="21" s="1"/>
  <c r="K109" i="21"/>
  <c r="T16" i="21"/>
  <c r="U16" i="21" s="1"/>
  <c r="N109" i="20"/>
  <c r="D77" i="20"/>
  <c r="X109" i="20"/>
  <c r="F77" i="20"/>
  <c r="AC109" i="20"/>
  <c r="G77" i="20"/>
  <c r="AE109" i="20" s="1"/>
  <c r="K109" i="20"/>
  <c r="T16" i="20"/>
  <c r="U16" i="20" s="1"/>
  <c r="U109" i="20"/>
  <c r="X16" i="20"/>
  <c r="Y16" i="20" s="1"/>
  <c r="AH108" i="20"/>
  <c r="H76" i="20"/>
  <c r="AH108" i="19"/>
  <c r="H76" i="19"/>
  <c r="P108" i="19"/>
  <c r="V15" i="19"/>
  <c r="W15" i="19" s="1"/>
  <c r="I109" i="19"/>
  <c r="C77" i="19"/>
  <c r="U109" i="19"/>
  <c r="X16" i="19"/>
  <c r="Y16" i="19" s="1"/>
  <c r="AC109" i="19"/>
  <c r="G77" i="19"/>
  <c r="AE109" i="19" s="1"/>
  <c r="X109" i="19"/>
  <c r="F77" i="19"/>
  <c r="AJ107" i="18"/>
  <c r="AD14" i="18"/>
  <c r="AE14" i="18" s="1"/>
  <c r="N109" i="18"/>
  <c r="D77" i="18"/>
  <c r="K109" i="18"/>
  <c r="T16" i="18"/>
  <c r="U16" i="18" s="1"/>
  <c r="E77" i="18"/>
  <c r="S109" i="18"/>
  <c r="Z108" i="18"/>
  <c r="AB15" i="18"/>
  <c r="AC15" i="18" s="1"/>
  <c r="Z15" i="18"/>
  <c r="AA15" i="18" s="1"/>
  <c r="AJ107" i="9"/>
  <c r="AD14" i="9"/>
  <c r="AE14" i="9" s="1"/>
  <c r="AC109" i="9"/>
  <c r="G77" i="9"/>
  <c r="AE109" i="9" s="1"/>
  <c r="K109" i="9"/>
  <c r="T16" i="9"/>
  <c r="U16" i="9" s="1"/>
  <c r="E77" i="9"/>
  <c r="S109" i="9"/>
  <c r="N109" i="9"/>
  <c r="D77" i="9"/>
  <c r="BM69" i="9"/>
  <c r="X109" i="9"/>
  <c r="F77" i="9"/>
  <c r="AI69" i="31" l="1"/>
  <c r="P109" i="31"/>
  <c r="V16" i="31"/>
  <c r="W16" i="31" s="1"/>
  <c r="BM68" i="31"/>
  <c r="BP69" i="31" s="1"/>
  <c r="AU69" i="31"/>
  <c r="AR69" i="31" s="1"/>
  <c r="BM69" i="31" s="1"/>
  <c r="BK69" i="31"/>
  <c r="I110" i="31"/>
  <c r="C78" i="31"/>
  <c r="AJ68" i="31"/>
  <c r="AM69" i="31" s="1"/>
  <c r="Y69" i="31"/>
  <c r="V69" i="31" s="1"/>
  <c r="U109" i="31"/>
  <c r="X16" i="31"/>
  <c r="Y16" i="31" s="1"/>
  <c r="AK68" i="31"/>
  <c r="AN69" i="31" s="1"/>
  <c r="Z69" i="31"/>
  <c r="W69" i="31" s="1"/>
  <c r="AK69" i="31" s="1"/>
  <c r="BL68" i="31"/>
  <c r="BO69" i="31" s="1"/>
  <c r="AT69" i="31"/>
  <c r="AQ69" i="31" s="1"/>
  <c r="P109" i="30"/>
  <c r="V16" i="30"/>
  <c r="W16" i="30" s="1"/>
  <c r="Z16" i="30"/>
  <c r="AA16" i="30" s="1"/>
  <c r="AB16" i="30"/>
  <c r="AC16" i="30" s="1"/>
  <c r="Z109" i="30"/>
  <c r="U109" i="30"/>
  <c r="X16" i="30"/>
  <c r="Y16" i="30" s="1"/>
  <c r="AH108" i="30"/>
  <c r="H76" i="30"/>
  <c r="I110" i="30"/>
  <c r="C78" i="30"/>
  <c r="BL68" i="30"/>
  <c r="BO69" i="30" s="1"/>
  <c r="AT69" i="30"/>
  <c r="AQ69" i="30" s="1"/>
  <c r="BL69" i="30" s="1"/>
  <c r="AJ69" i="29"/>
  <c r="X109" i="29"/>
  <c r="F77" i="29"/>
  <c r="U109" i="29"/>
  <c r="X16" i="29"/>
  <c r="Y16" i="29" s="1"/>
  <c r="P109" i="29"/>
  <c r="V16" i="29"/>
  <c r="W16" i="29" s="1"/>
  <c r="BM68" i="29"/>
  <c r="BP69" i="29" s="1"/>
  <c r="AU69" i="29"/>
  <c r="AR69" i="29" s="1"/>
  <c r="BM69" i="29" s="1"/>
  <c r="I110" i="29"/>
  <c r="C78" i="29"/>
  <c r="BL68" i="29"/>
  <c r="BO69" i="29" s="1"/>
  <c r="AT69" i="29"/>
  <c r="AQ69" i="29" s="1"/>
  <c r="BL69" i="29" s="1"/>
  <c r="AH108" i="29"/>
  <c r="H76" i="29"/>
  <c r="AC109" i="29"/>
  <c r="G77" i="29"/>
  <c r="AE109" i="29" s="1"/>
  <c r="K110" i="28"/>
  <c r="T17" i="28"/>
  <c r="U17" i="28" s="1"/>
  <c r="I111" i="28" s="1"/>
  <c r="S110" i="28"/>
  <c r="E78" i="28"/>
  <c r="G77" i="28"/>
  <c r="AE109" i="28" s="1"/>
  <c r="AC109" i="28"/>
  <c r="H76" i="28"/>
  <c r="AH108" i="28"/>
  <c r="P109" i="28"/>
  <c r="V16" i="28"/>
  <c r="W16" i="28" s="1"/>
  <c r="X109" i="28"/>
  <c r="F77" i="28"/>
  <c r="I110" i="27"/>
  <c r="C78" i="27"/>
  <c r="AH108" i="27"/>
  <c r="H76" i="27"/>
  <c r="AC109" i="27"/>
  <c r="G77" i="27"/>
  <c r="AE109" i="27" s="1"/>
  <c r="E78" i="27"/>
  <c r="S110" i="27"/>
  <c r="N109" i="27"/>
  <c r="D77" i="27"/>
  <c r="X109" i="27"/>
  <c r="F77" i="27"/>
  <c r="U109" i="24"/>
  <c r="X16" i="24"/>
  <c r="Y16" i="24" s="1"/>
  <c r="I110" i="24"/>
  <c r="AB16" i="24"/>
  <c r="AC16" i="24" s="1"/>
  <c r="Z16" i="24"/>
  <c r="AA16" i="24" s="1"/>
  <c r="Z109" i="24"/>
  <c r="P109" i="24"/>
  <c r="V16" i="24"/>
  <c r="W16" i="24" s="1"/>
  <c r="AH108" i="24"/>
  <c r="G78" i="23"/>
  <c r="AE110" i="23" s="1"/>
  <c r="AC110" i="23"/>
  <c r="E78" i="23"/>
  <c r="S110" i="23"/>
  <c r="H77" i="23"/>
  <c r="AH109" i="23"/>
  <c r="S110" i="22"/>
  <c r="E78" i="22"/>
  <c r="AB16" i="21"/>
  <c r="AC16" i="21" s="1"/>
  <c r="Z16" i="21"/>
  <c r="AA16" i="21" s="1"/>
  <c r="Z109" i="21"/>
  <c r="I110" i="21"/>
  <c r="C78" i="21"/>
  <c r="P109" i="21"/>
  <c r="V16" i="21"/>
  <c r="W16" i="21" s="1"/>
  <c r="S110" i="21"/>
  <c r="E78" i="21"/>
  <c r="AH109" i="21"/>
  <c r="H77" i="21"/>
  <c r="I110" i="20"/>
  <c r="C78" i="20"/>
  <c r="AJ108" i="20"/>
  <c r="AD15" i="20"/>
  <c r="AE15" i="20" s="1"/>
  <c r="Z109" i="20"/>
  <c r="Z16" i="20"/>
  <c r="AA16" i="20" s="1"/>
  <c r="AB16" i="20"/>
  <c r="AC16" i="20" s="1"/>
  <c r="E78" i="20"/>
  <c r="S110" i="20"/>
  <c r="P109" i="20"/>
  <c r="V16" i="20"/>
  <c r="W16" i="20" s="1"/>
  <c r="K109" i="19"/>
  <c r="T16" i="19"/>
  <c r="U16" i="19" s="1"/>
  <c r="E78" i="19"/>
  <c r="S110" i="19"/>
  <c r="Z109" i="19"/>
  <c r="AB16" i="19"/>
  <c r="AC16" i="19" s="1"/>
  <c r="Z16" i="19"/>
  <c r="AA16" i="19" s="1"/>
  <c r="N109" i="19"/>
  <c r="D77" i="19"/>
  <c r="AJ108" i="19"/>
  <c r="AD15" i="19"/>
  <c r="AE15" i="19" s="1"/>
  <c r="U109" i="18"/>
  <c r="X16" i="18"/>
  <c r="Y16" i="18" s="1"/>
  <c r="I110" i="18"/>
  <c r="C78" i="18"/>
  <c r="P109" i="18"/>
  <c r="V16" i="18"/>
  <c r="W16" i="18" s="1"/>
  <c r="X109" i="18"/>
  <c r="F77" i="18"/>
  <c r="AC109" i="18"/>
  <c r="G77" i="18"/>
  <c r="AE109" i="18" s="1"/>
  <c r="AH108" i="18"/>
  <c r="H76" i="18"/>
  <c r="AH108" i="9"/>
  <c r="H76" i="9"/>
  <c r="V16" i="9"/>
  <c r="W16" i="9" s="1"/>
  <c r="P109" i="9"/>
  <c r="U109" i="9"/>
  <c r="X16" i="9"/>
  <c r="Y16" i="9" s="1"/>
  <c r="I110" i="9"/>
  <c r="C78" i="9"/>
  <c r="Z109" i="9"/>
  <c r="AB16" i="9"/>
  <c r="AC16" i="9" s="1"/>
  <c r="Z16" i="9"/>
  <c r="AA16" i="9" s="1"/>
  <c r="N110" i="31" l="1"/>
  <c r="D78" i="31"/>
  <c r="BL69" i="31"/>
  <c r="AJ69" i="31"/>
  <c r="K110" i="31"/>
  <c r="T17" i="31"/>
  <c r="U17" i="31" s="1"/>
  <c r="S110" i="31"/>
  <c r="E78" i="31"/>
  <c r="AC110" i="30"/>
  <c r="G78" i="30"/>
  <c r="AE110" i="30" s="1"/>
  <c r="S110" i="30"/>
  <c r="E78" i="30"/>
  <c r="K110" i="30"/>
  <c r="T17" i="30"/>
  <c r="U17" i="30" s="1"/>
  <c r="X110" i="30"/>
  <c r="F78" i="30"/>
  <c r="N110" i="30"/>
  <c r="D78" i="30"/>
  <c r="AD15" i="30"/>
  <c r="AE15" i="30" s="1"/>
  <c r="AJ108" i="30"/>
  <c r="AJ108" i="29"/>
  <c r="AD15" i="29"/>
  <c r="AE15" i="29" s="1"/>
  <c r="N110" i="29"/>
  <c r="D78" i="29"/>
  <c r="S110" i="29"/>
  <c r="E78" i="29"/>
  <c r="K110" i="29"/>
  <c r="T17" i="29"/>
  <c r="U17" i="29" s="1"/>
  <c r="Z109" i="29"/>
  <c r="AB16" i="29"/>
  <c r="AC16" i="29" s="1"/>
  <c r="Z16" i="29"/>
  <c r="AA16" i="29" s="1"/>
  <c r="N110" i="28"/>
  <c r="D78" i="28"/>
  <c r="AJ108" i="28"/>
  <c r="AD15" i="28"/>
  <c r="AE15" i="28" s="1"/>
  <c r="Z109" i="28"/>
  <c r="AB16" i="28"/>
  <c r="AC16" i="28" s="1"/>
  <c r="Z16" i="28"/>
  <c r="AA16" i="28" s="1"/>
  <c r="U110" i="28"/>
  <c r="X17" i="28"/>
  <c r="Y17" i="28" s="1"/>
  <c r="Z16" i="27"/>
  <c r="AA16" i="27" s="1"/>
  <c r="Z109" i="27"/>
  <c r="AB16" i="27"/>
  <c r="AC16" i="27" s="1"/>
  <c r="AD15" i="27"/>
  <c r="AE15" i="27" s="1"/>
  <c r="AJ108" i="27"/>
  <c r="U110" i="27"/>
  <c r="X17" i="27"/>
  <c r="Y17" i="27" s="1"/>
  <c r="P109" i="27"/>
  <c r="V16" i="27"/>
  <c r="W16" i="27" s="1"/>
  <c r="T17" i="27"/>
  <c r="U17" i="27" s="1"/>
  <c r="K110" i="27"/>
  <c r="N110" i="24"/>
  <c r="X110" i="24"/>
  <c r="AC110" i="24"/>
  <c r="AE110" i="24"/>
  <c r="K110" i="24"/>
  <c r="T17" i="24"/>
  <c r="U17" i="24" s="1"/>
  <c r="AJ108" i="24"/>
  <c r="AD15" i="24"/>
  <c r="AE15" i="24" s="1"/>
  <c r="S110" i="24"/>
  <c r="AJ109" i="23"/>
  <c r="AD16" i="23"/>
  <c r="AE16" i="23" s="1"/>
  <c r="AH110" i="23" s="1"/>
  <c r="X17" i="23"/>
  <c r="Y17" i="23" s="1"/>
  <c r="U110" i="23"/>
  <c r="X17" i="22"/>
  <c r="Y17" i="22" s="1"/>
  <c r="U110" i="22"/>
  <c r="K110" i="21"/>
  <c r="T17" i="21"/>
  <c r="U17" i="21" s="1"/>
  <c r="N110" i="21"/>
  <c r="D78" i="21"/>
  <c r="AJ109" i="21"/>
  <c r="AD16" i="21"/>
  <c r="AE16" i="21" s="1"/>
  <c r="X110" i="21"/>
  <c r="F78" i="21"/>
  <c r="U110" i="21"/>
  <c r="X17" i="21"/>
  <c r="Y17" i="21" s="1"/>
  <c r="AC110" i="21"/>
  <c r="G78" i="21"/>
  <c r="AE110" i="21" s="1"/>
  <c r="AC110" i="20"/>
  <c r="G78" i="20"/>
  <c r="AE110" i="20" s="1"/>
  <c r="X110" i="20"/>
  <c r="F78" i="20"/>
  <c r="AH109" i="20"/>
  <c r="H77" i="20"/>
  <c r="N110" i="20"/>
  <c r="D78" i="20"/>
  <c r="K110" i="20"/>
  <c r="T17" i="20"/>
  <c r="U17" i="20" s="1"/>
  <c r="U110" i="20"/>
  <c r="X17" i="20"/>
  <c r="Y17" i="20" s="1"/>
  <c r="X110" i="19"/>
  <c r="F78" i="19"/>
  <c r="AC110" i="19"/>
  <c r="G78" i="19"/>
  <c r="AE110" i="19" s="1"/>
  <c r="H77" i="19"/>
  <c r="AH109" i="19"/>
  <c r="U110" i="19"/>
  <c r="X17" i="19"/>
  <c r="Y17" i="19" s="1"/>
  <c r="I110" i="19"/>
  <c r="C78" i="19"/>
  <c r="P109" i="19"/>
  <c r="V16" i="19"/>
  <c r="W16" i="19" s="1"/>
  <c r="Z109" i="18"/>
  <c r="Z16" i="18"/>
  <c r="AA16" i="18" s="1"/>
  <c r="AB16" i="18"/>
  <c r="AC16" i="18" s="1"/>
  <c r="N110" i="18"/>
  <c r="D78" i="18"/>
  <c r="AD15" i="18"/>
  <c r="AE15" i="18" s="1"/>
  <c r="AJ108" i="18"/>
  <c r="K110" i="18"/>
  <c r="T17" i="18"/>
  <c r="U17" i="18" s="1"/>
  <c r="S110" i="18"/>
  <c r="E78" i="18"/>
  <c r="AJ108" i="9"/>
  <c r="AD15" i="9"/>
  <c r="AE15" i="9" s="1"/>
  <c r="X110" i="9"/>
  <c r="F78" i="9"/>
  <c r="AC110" i="9"/>
  <c r="G78" i="9"/>
  <c r="AE110" i="9" s="1"/>
  <c r="N110" i="9"/>
  <c r="D78" i="9"/>
  <c r="S110" i="9"/>
  <c r="E78" i="9"/>
  <c r="K110" i="9"/>
  <c r="T17" i="9"/>
  <c r="U17" i="9" s="1"/>
  <c r="P110" i="31" l="1"/>
  <c r="V17" i="31"/>
  <c r="W17" i="31" s="1"/>
  <c r="U110" i="31"/>
  <c r="X17" i="31"/>
  <c r="Y17" i="31" s="1"/>
  <c r="I111" i="31"/>
  <c r="C79" i="31"/>
  <c r="I111" i="30"/>
  <c r="C79" i="30"/>
  <c r="Z110" i="30"/>
  <c r="AB17" i="30"/>
  <c r="AC17" i="30" s="1"/>
  <c r="Z17" i="30"/>
  <c r="AA17" i="30" s="1"/>
  <c r="U110" i="30"/>
  <c r="X17" i="30"/>
  <c r="Y17" i="30" s="1"/>
  <c r="AH109" i="30"/>
  <c r="H77" i="30"/>
  <c r="V17" i="30"/>
  <c r="W17" i="30" s="1"/>
  <c r="P110" i="30"/>
  <c r="I111" i="29"/>
  <c r="C79" i="29"/>
  <c r="U110" i="29"/>
  <c r="X17" i="29"/>
  <c r="Y17" i="29" s="1"/>
  <c r="P110" i="29"/>
  <c r="V17" i="29"/>
  <c r="W17" i="29" s="1"/>
  <c r="X110" i="29"/>
  <c r="F78" i="29"/>
  <c r="AC110" i="29"/>
  <c r="G78" i="29"/>
  <c r="AE110" i="29" s="1"/>
  <c r="AH109" i="29"/>
  <c r="H77" i="29"/>
  <c r="P110" i="28"/>
  <c r="V17" i="28"/>
  <c r="W17" i="28" s="1"/>
  <c r="N111" i="28" s="1"/>
  <c r="X110" i="28"/>
  <c r="F78" i="28"/>
  <c r="AC110" i="28"/>
  <c r="G78" i="28"/>
  <c r="AE110" i="28" s="1"/>
  <c r="S111" i="28"/>
  <c r="E79" i="28"/>
  <c r="AH109" i="28"/>
  <c r="H77" i="28"/>
  <c r="E79" i="27"/>
  <c r="S111" i="27"/>
  <c r="AH109" i="27"/>
  <c r="H77" i="27"/>
  <c r="AC110" i="27"/>
  <c r="G78" i="27"/>
  <c r="AE110" i="27" s="1"/>
  <c r="I111" i="27"/>
  <c r="C79" i="27"/>
  <c r="N110" i="27"/>
  <c r="D78" i="27"/>
  <c r="X110" i="27"/>
  <c r="F78" i="27"/>
  <c r="I111" i="24"/>
  <c r="Z110" i="24"/>
  <c r="AB17" i="24"/>
  <c r="AC17" i="24" s="1"/>
  <c r="Z17" i="24"/>
  <c r="AA17" i="24" s="1"/>
  <c r="U110" i="24"/>
  <c r="X17" i="24"/>
  <c r="Y17" i="24" s="1"/>
  <c r="AH109" i="24"/>
  <c r="P110" i="24"/>
  <c r="V17" i="24"/>
  <c r="W17" i="24" s="1"/>
  <c r="S111" i="23"/>
  <c r="E79" i="23"/>
  <c r="E79" i="22"/>
  <c r="S111" i="22"/>
  <c r="Z110" i="21"/>
  <c r="Z17" i="21"/>
  <c r="AA17" i="21" s="1"/>
  <c r="AB17" i="21"/>
  <c r="AC17" i="21" s="1"/>
  <c r="AH110" i="21"/>
  <c r="H78" i="21"/>
  <c r="V17" i="21"/>
  <c r="W17" i="21" s="1"/>
  <c r="P110" i="21"/>
  <c r="E79" i="21"/>
  <c r="S111" i="21"/>
  <c r="I111" i="21"/>
  <c r="C79" i="21"/>
  <c r="AJ109" i="20"/>
  <c r="AD16" i="20"/>
  <c r="AE16" i="20" s="1"/>
  <c r="E79" i="20"/>
  <c r="S111" i="20"/>
  <c r="Z110" i="20"/>
  <c r="AB17" i="20"/>
  <c r="AC17" i="20" s="1"/>
  <c r="Z17" i="20"/>
  <c r="AA17" i="20" s="1"/>
  <c r="V17" i="20"/>
  <c r="W17" i="20" s="1"/>
  <c r="P110" i="20"/>
  <c r="I111" i="20"/>
  <c r="C79" i="20"/>
  <c r="E79" i="19"/>
  <c r="S111" i="19"/>
  <c r="AJ109" i="19"/>
  <c r="AD16" i="19"/>
  <c r="AE16" i="19" s="1"/>
  <c r="N110" i="19"/>
  <c r="D78" i="19"/>
  <c r="K110" i="19"/>
  <c r="T17" i="19"/>
  <c r="U17" i="19" s="1"/>
  <c r="Z110" i="19"/>
  <c r="Z17" i="19"/>
  <c r="AA17" i="19" s="1"/>
  <c r="AB17" i="19"/>
  <c r="AC17" i="19" s="1"/>
  <c r="AH109" i="18"/>
  <c r="H77" i="18"/>
  <c r="P110" i="18"/>
  <c r="V17" i="18"/>
  <c r="W17" i="18" s="1"/>
  <c r="U110" i="18"/>
  <c r="X17" i="18"/>
  <c r="Y17" i="18" s="1"/>
  <c r="AC110" i="18"/>
  <c r="G78" i="18"/>
  <c r="AE110" i="18" s="1"/>
  <c r="X110" i="18"/>
  <c r="F78" i="18"/>
  <c r="I111" i="18"/>
  <c r="C79" i="18"/>
  <c r="AH109" i="9"/>
  <c r="H77" i="9"/>
  <c r="U110" i="9"/>
  <c r="X17" i="9"/>
  <c r="Y17" i="9" s="1"/>
  <c r="P110" i="9"/>
  <c r="V17" i="9"/>
  <c r="W17" i="9" s="1"/>
  <c r="I111" i="9"/>
  <c r="C79" i="9"/>
  <c r="Z110" i="9"/>
  <c r="AB17" i="9"/>
  <c r="AC17" i="9" s="1"/>
  <c r="Z17" i="9"/>
  <c r="AA17" i="9" s="1"/>
  <c r="N111" i="31" l="1"/>
  <c r="D79" i="31"/>
  <c r="T18" i="31"/>
  <c r="U18" i="31" s="1"/>
  <c r="K111" i="31"/>
  <c r="S111" i="31"/>
  <c r="E79" i="31"/>
  <c r="X111" i="30"/>
  <c r="F79" i="30"/>
  <c r="AC111" i="30"/>
  <c r="G79" i="30"/>
  <c r="AE111" i="30" s="1"/>
  <c r="N111" i="30"/>
  <c r="D79" i="30"/>
  <c r="K111" i="30"/>
  <c r="T18" i="30"/>
  <c r="U18" i="30" s="1"/>
  <c r="E79" i="30"/>
  <c r="S111" i="30"/>
  <c r="AJ109" i="30"/>
  <c r="AD16" i="30"/>
  <c r="AE16" i="30" s="1"/>
  <c r="Z110" i="29"/>
  <c r="AB17" i="29"/>
  <c r="AC17" i="29" s="1"/>
  <c r="Z17" i="29"/>
  <c r="AA17" i="29" s="1"/>
  <c r="N111" i="29"/>
  <c r="D79" i="29"/>
  <c r="AJ109" i="29"/>
  <c r="AD16" i="29"/>
  <c r="AE16" i="29" s="1"/>
  <c r="S111" i="29"/>
  <c r="E79" i="29"/>
  <c r="K111" i="29"/>
  <c r="T18" i="29"/>
  <c r="U18" i="29" s="1"/>
  <c r="AB17" i="28"/>
  <c r="AC17" i="28" s="1"/>
  <c r="Z17" i="28"/>
  <c r="AA17" i="28" s="1"/>
  <c r="Z110" i="28"/>
  <c r="AD16" i="28"/>
  <c r="AE16" i="28" s="1"/>
  <c r="AJ109" i="28"/>
  <c r="U111" i="28"/>
  <c r="X18" i="28"/>
  <c r="Y18" i="28" s="1"/>
  <c r="K111" i="27"/>
  <c r="T18" i="27"/>
  <c r="U18" i="27" s="1"/>
  <c r="Z110" i="27"/>
  <c r="AB17" i="27"/>
  <c r="AC17" i="27" s="1"/>
  <c r="Z17" i="27"/>
  <c r="AA17" i="27" s="1"/>
  <c r="AJ109" i="27"/>
  <c r="AD16" i="27"/>
  <c r="AE16" i="27" s="1"/>
  <c r="P110" i="27"/>
  <c r="V17" i="27"/>
  <c r="W17" i="27" s="1"/>
  <c r="U111" i="27"/>
  <c r="X18" i="27"/>
  <c r="Y18" i="27" s="1"/>
  <c r="S111" i="24"/>
  <c r="N111" i="24"/>
  <c r="X111" i="24"/>
  <c r="T18" i="24"/>
  <c r="U18" i="24" s="1"/>
  <c r="K111" i="24"/>
  <c r="AC111" i="24"/>
  <c r="AE111" i="24"/>
  <c r="AJ109" i="24"/>
  <c r="AD16" i="24"/>
  <c r="AE16" i="24" s="1"/>
  <c r="X18" i="23"/>
  <c r="Y18" i="23" s="1"/>
  <c r="U111" i="23"/>
  <c r="U111" i="22"/>
  <c r="X18" i="22"/>
  <c r="Y18" i="22" s="1"/>
  <c r="U111" i="21"/>
  <c r="X18" i="21"/>
  <c r="Y18" i="21" s="1"/>
  <c r="N111" i="21"/>
  <c r="D79" i="21"/>
  <c r="AJ110" i="21"/>
  <c r="AD17" i="21"/>
  <c r="AE17" i="21" s="1"/>
  <c r="K111" i="21"/>
  <c r="T18" i="21"/>
  <c r="U18" i="21" s="1"/>
  <c r="AC111" i="21"/>
  <c r="G79" i="21"/>
  <c r="AE111" i="21" s="1"/>
  <c r="X111" i="21"/>
  <c r="F79" i="21"/>
  <c r="N111" i="20"/>
  <c r="D79" i="20"/>
  <c r="X111" i="20"/>
  <c r="F79" i="20"/>
  <c r="AC111" i="20"/>
  <c r="G79" i="20"/>
  <c r="AE111" i="20" s="1"/>
  <c r="K111" i="20"/>
  <c r="T18" i="20"/>
  <c r="U18" i="20" s="1"/>
  <c r="X18" i="20"/>
  <c r="Y18" i="20" s="1"/>
  <c r="U111" i="20"/>
  <c r="AH110" i="20"/>
  <c r="H78" i="20"/>
  <c r="I111" i="19"/>
  <c r="C79" i="19"/>
  <c r="V17" i="19"/>
  <c r="W17" i="19" s="1"/>
  <c r="P110" i="19"/>
  <c r="AH110" i="19"/>
  <c r="H78" i="19"/>
  <c r="AC111" i="19"/>
  <c r="G79" i="19"/>
  <c r="AE111" i="19" s="1"/>
  <c r="X111" i="19"/>
  <c r="F79" i="19"/>
  <c r="U111" i="19"/>
  <c r="X18" i="19"/>
  <c r="Y18" i="19" s="1"/>
  <c r="E79" i="18"/>
  <c r="S111" i="18"/>
  <c r="K111" i="18"/>
  <c r="T18" i="18"/>
  <c r="U18" i="18" s="1"/>
  <c r="N111" i="18"/>
  <c r="D79" i="18"/>
  <c r="Z110" i="18"/>
  <c r="Z17" i="18"/>
  <c r="AA17" i="18" s="1"/>
  <c r="AB17" i="18"/>
  <c r="AC17" i="18" s="1"/>
  <c r="AD16" i="18"/>
  <c r="AE16" i="18" s="1"/>
  <c r="AJ109" i="18"/>
  <c r="AJ109" i="9"/>
  <c r="AD16" i="9"/>
  <c r="AE16" i="9" s="1"/>
  <c r="AC111" i="9"/>
  <c r="G79" i="9"/>
  <c r="AE111" i="9" s="1"/>
  <c r="N111" i="9"/>
  <c r="D79" i="9"/>
  <c r="X111" i="9"/>
  <c r="F79" i="9"/>
  <c r="K111" i="9"/>
  <c r="T18" i="9"/>
  <c r="U18" i="9" s="1"/>
  <c r="E79" i="9"/>
  <c r="S111" i="9"/>
  <c r="P111" i="31" l="1"/>
  <c r="V18" i="31"/>
  <c r="W18" i="31" s="1"/>
  <c r="U111" i="31"/>
  <c r="X18" i="31"/>
  <c r="Y18" i="31" s="1"/>
  <c r="I112" i="31"/>
  <c r="C80" i="31"/>
  <c r="P111" i="30"/>
  <c r="V18" i="30"/>
  <c r="W18" i="30" s="1"/>
  <c r="AH110" i="30"/>
  <c r="H78" i="30"/>
  <c r="I112" i="30"/>
  <c r="C80" i="30"/>
  <c r="Z111" i="30"/>
  <c r="Z18" i="30"/>
  <c r="AA18" i="30" s="1"/>
  <c r="AB18" i="30"/>
  <c r="AC18" i="30" s="1"/>
  <c r="U111" i="30"/>
  <c r="X18" i="30"/>
  <c r="Y18" i="30" s="1"/>
  <c r="AH110" i="29"/>
  <c r="H78" i="29"/>
  <c r="P111" i="29"/>
  <c r="V18" i="29"/>
  <c r="W18" i="29" s="1"/>
  <c r="I112" i="29"/>
  <c r="C80" i="29"/>
  <c r="X111" i="29"/>
  <c r="F79" i="29"/>
  <c r="AC111" i="29"/>
  <c r="G79" i="29"/>
  <c r="AE111" i="29" s="1"/>
  <c r="U111" i="29"/>
  <c r="X18" i="29"/>
  <c r="Y18" i="29" s="1"/>
  <c r="AH110" i="28"/>
  <c r="H78" i="28"/>
  <c r="X111" i="28"/>
  <c r="F79" i="28"/>
  <c r="AC111" i="28"/>
  <c r="G79" i="28"/>
  <c r="AE111" i="28" s="1"/>
  <c r="E80" i="28"/>
  <c r="S112" i="28"/>
  <c r="AH110" i="27"/>
  <c r="H78" i="27"/>
  <c r="X111" i="27"/>
  <c r="F79" i="27"/>
  <c r="AC111" i="27"/>
  <c r="G79" i="27"/>
  <c r="AE111" i="27" s="1"/>
  <c r="S112" i="27"/>
  <c r="E80" i="27"/>
  <c r="I112" i="27"/>
  <c r="C80" i="27"/>
  <c r="N111" i="27"/>
  <c r="D79" i="27"/>
  <c r="I112" i="24"/>
  <c r="Z111" i="24"/>
  <c r="AB18" i="24"/>
  <c r="AC18" i="24" s="1"/>
  <c r="Z18" i="24"/>
  <c r="AA18" i="24" s="1"/>
  <c r="AH110" i="24"/>
  <c r="P111" i="24"/>
  <c r="V18" i="24"/>
  <c r="W18" i="24" s="1"/>
  <c r="U111" i="24"/>
  <c r="X18" i="24"/>
  <c r="Y18" i="24" s="1"/>
  <c r="E80" i="23"/>
  <c r="S112" i="23"/>
  <c r="S112" i="22"/>
  <c r="E80" i="22"/>
  <c r="I112" i="21"/>
  <c r="C80" i="21"/>
  <c r="AH111" i="21"/>
  <c r="H79" i="21"/>
  <c r="Z111" i="21"/>
  <c r="AB18" i="21"/>
  <c r="AC18" i="21" s="1"/>
  <c r="Z18" i="21"/>
  <c r="AA18" i="21" s="1"/>
  <c r="P111" i="21"/>
  <c r="V18" i="21"/>
  <c r="W18" i="21" s="1"/>
  <c r="S112" i="21"/>
  <c r="E80" i="21"/>
  <c r="I112" i="20"/>
  <c r="C80" i="20"/>
  <c r="AJ110" i="20"/>
  <c r="AD17" i="20"/>
  <c r="AE17" i="20" s="1"/>
  <c r="Z111" i="20"/>
  <c r="Z18" i="20"/>
  <c r="AA18" i="20" s="1"/>
  <c r="AB18" i="20"/>
  <c r="AC18" i="20" s="1"/>
  <c r="P111" i="20"/>
  <c r="V18" i="20"/>
  <c r="W18" i="20" s="1"/>
  <c r="S112" i="20"/>
  <c r="E80" i="20"/>
  <c r="AJ110" i="19"/>
  <c r="AD17" i="19"/>
  <c r="AE17" i="19" s="1"/>
  <c r="S112" i="19"/>
  <c r="E80" i="19"/>
  <c r="N111" i="19"/>
  <c r="D79" i="19"/>
  <c r="Z111" i="19"/>
  <c r="AB18" i="19"/>
  <c r="AC18" i="19" s="1"/>
  <c r="Z18" i="19"/>
  <c r="AA18" i="19" s="1"/>
  <c r="K111" i="19"/>
  <c r="T18" i="19"/>
  <c r="U18" i="19" s="1"/>
  <c r="X111" i="18"/>
  <c r="F79" i="18"/>
  <c r="P111" i="18"/>
  <c r="V18" i="18"/>
  <c r="W18" i="18" s="1"/>
  <c r="I112" i="18"/>
  <c r="C80" i="18"/>
  <c r="AH110" i="18"/>
  <c r="H78" i="18"/>
  <c r="AC111" i="18"/>
  <c r="G79" i="18"/>
  <c r="AE111" i="18" s="1"/>
  <c r="U111" i="18"/>
  <c r="X18" i="18"/>
  <c r="Y18" i="18" s="1"/>
  <c r="AH110" i="9"/>
  <c r="H78" i="9"/>
  <c r="I112" i="9"/>
  <c r="C80" i="9"/>
  <c r="Z111" i="9"/>
  <c r="AB18" i="9"/>
  <c r="AC18" i="9" s="1"/>
  <c r="Z18" i="9"/>
  <c r="AA18" i="9" s="1"/>
  <c r="P111" i="9"/>
  <c r="V18" i="9"/>
  <c r="W18" i="9" s="1"/>
  <c r="U111" i="9"/>
  <c r="X18" i="9"/>
  <c r="Y18" i="9" s="1"/>
  <c r="N112" i="31" l="1"/>
  <c r="D80" i="31"/>
  <c r="T19" i="31"/>
  <c r="U19" i="31" s="1"/>
  <c r="K112" i="31"/>
  <c r="E80" i="31"/>
  <c r="S112" i="31"/>
  <c r="K112" i="30"/>
  <c r="T19" i="30"/>
  <c r="U19" i="30" s="1"/>
  <c r="AJ110" i="30"/>
  <c r="AD17" i="30"/>
  <c r="AE17" i="30" s="1"/>
  <c r="S112" i="30"/>
  <c r="E80" i="30"/>
  <c r="X112" i="30"/>
  <c r="F80" i="30"/>
  <c r="N112" i="30"/>
  <c r="D80" i="30"/>
  <c r="AC112" i="30"/>
  <c r="G80" i="30"/>
  <c r="AE112" i="30" s="1"/>
  <c r="Z111" i="29"/>
  <c r="AB18" i="29"/>
  <c r="AC18" i="29" s="1"/>
  <c r="Z18" i="29"/>
  <c r="AA18" i="29" s="1"/>
  <c r="K112" i="29"/>
  <c r="T19" i="29"/>
  <c r="U19" i="29" s="1"/>
  <c r="E80" i="29"/>
  <c r="S112" i="29"/>
  <c r="N112" i="29"/>
  <c r="D80" i="29"/>
  <c r="AJ110" i="29"/>
  <c r="AD17" i="29"/>
  <c r="AE17" i="29" s="1"/>
  <c r="Z18" i="28"/>
  <c r="AA18" i="28" s="1"/>
  <c r="Z111" i="28"/>
  <c r="AB18" i="28"/>
  <c r="AC18" i="28" s="1"/>
  <c r="AJ110" i="28"/>
  <c r="AD17" i="28"/>
  <c r="AE17" i="28" s="1"/>
  <c r="U112" i="28"/>
  <c r="X19" i="28"/>
  <c r="Y19" i="28" s="1"/>
  <c r="U112" i="27"/>
  <c r="X19" i="27"/>
  <c r="Y19" i="27" s="1"/>
  <c r="P111" i="27"/>
  <c r="V18" i="27"/>
  <c r="W18" i="27" s="1"/>
  <c r="Z111" i="27"/>
  <c r="Z18" i="27"/>
  <c r="AA18" i="27" s="1"/>
  <c r="AB18" i="27"/>
  <c r="AC18" i="27" s="1"/>
  <c r="K112" i="27"/>
  <c r="T19" i="27"/>
  <c r="U19" i="27" s="1"/>
  <c r="AJ110" i="27"/>
  <c r="AD17" i="27"/>
  <c r="AE17" i="27" s="1"/>
  <c r="AJ110" i="24"/>
  <c r="AD17" i="24"/>
  <c r="AE17" i="24" s="1"/>
  <c r="AC112" i="24"/>
  <c r="AE112" i="24"/>
  <c r="X112" i="24"/>
  <c r="S112" i="24"/>
  <c r="K112" i="24"/>
  <c r="T19" i="24"/>
  <c r="U19" i="24" s="1"/>
  <c r="N112" i="24"/>
  <c r="X19" i="23"/>
  <c r="Y19" i="23" s="1"/>
  <c r="U112" i="23"/>
  <c r="U112" i="22"/>
  <c r="X19" i="22"/>
  <c r="Y19" i="22" s="1"/>
  <c r="X112" i="21"/>
  <c r="F80" i="21"/>
  <c r="AC112" i="21"/>
  <c r="G80" i="21"/>
  <c r="AE112" i="21" s="1"/>
  <c r="AD18" i="21"/>
  <c r="AE18" i="21" s="1"/>
  <c r="AJ111" i="21"/>
  <c r="U112" i="21"/>
  <c r="X19" i="21"/>
  <c r="Y19" i="21" s="1"/>
  <c r="K112" i="21"/>
  <c r="T19" i="21"/>
  <c r="U19" i="21" s="1"/>
  <c r="N112" i="21"/>
  <c r="D80" i="21"/>
  <c r="AC112" i="20"/>
  <c r="G80" i="20"/>
  <c r="AE112" i="20" s="1"/>
  <c r="X112" i="20"/>
  <c r="F80" i="20"/>
  <c r="AH111" i="20"/>
  <c r="H79" i="20"/>
  <c r="U112" i="20"/>
  <c r="X19" i="20"/>
  <c r="Y19" i="20" s="1"/>
  <c r="K112" i="20"/>
  <c r="T19" i="20"/>
  <c r="U19" i="20" s="1"/>
  <c r="N112" i="20"/>
  <c r="D80" i="20"/>
  <c r="AC112" i="19"/>
  <c r="G80" i="19"/>
  <c r="AE112" i="19" s="1"/>
  <c r="V18" i="19"/>
  <c r="W18" i="19" s="1"/>
  <c r="P111" i="19"/>
  <c r="U112" i="19"/>
  <c r="X19" i="19"/>
  <c r="Y19" i="19" s="1"/>
  <c r="C80" i="19"/>
  <c r="I112" i="19"/>
  <c r="AH111" i="19"/>
  <c r="H79" i="19"/>
  <c r="X112" i="19"/>
  <c r="F80" i="19"/>
  <c r="AJ110" i="18"/>
  <c r="AD17" i="18"/>
  <c r="AE17" i="18" s="1"/>
  <c r="T19" i="18"/>
  <c r="U19" i="18" s="1"/>
  <c r="K112" i="18"/>
  <c r="E80" i="18"/>
  <c r="S112" i="18"/>
  <c r="N112" i="18"/>
  <c r="D80" i="18"/>
  <c r="Z111" i="18"/>
  <c r="Z18" i="18"/>
  <c r="AA18" i="18" s="1"/>
  <c r="AB18" i="18"/>
  <c r="AC18" i="18" s="1"/>
  <c r="AJ110" i="9"/>
  <c r="AD17" i="9"/>
  <c r="AE17" i="9" s="1"/>
  <c r="AC112" i="9"/>
  <c r="G80" i="9"/>
  <c r="AE112" i="9" s="1"/>
  <c r="N112" i="9"/>
  <c r="D80" i="9"/>
  <c r="K112" i="9"/>
  <c r="T19" i="9"/>
  <c r="U19" i="9" s="1"/>
  <c r="X112" i="9"/>
  <c r="F80" i="9"/>
  <c r="S112" i="9"/>
  <c r="E80" i="9"/>
  <c r="P112" i="31" l="1"/>
  <c r="V19" i="31"/>
  <c r="W19" i="31" s="1"/>
  <c r="U112" i="31"/>
  <c r="X19" i="31"/>
  <c r="Y19" i="31" s="1"/>
  <c r="I113" i="31"/>
  <c r="C81" i="31"/>
  <c r="K113" i="31" s="1"/>
  <c r="U112" i="30"/>
  <c r="X19" i="30"/>
  <c r="Y19" i="30" s="1"/>
  <c r="AH111" i="30"/>
  <c r="H79" i="30"/>
  <c r="Z112" i="30"/>
  <c r="AB19" i="30"/>
  <c r="AC19" i="30" s="1"/>
  <c r="Z19" i="30"/>
  <c r="AA19" i="30" s="1"/>
  <c r="P112" i="30"/>
  <c r="V19" i="30"/>
  <c r="W19" i="30" s="1"/>
  <c r="I113" i="30"/>
  <c r="C81" i="30"/>
  <c r="K113" i="30" s="1"/>
  <c r="I113" i="29"/>
  <c r="C81" i="29"/>
  <c r="K113" i="29" s="1"/>
  <c r="X19" i="29"/>
  <c r="Y19" i="29" s="1"/>
  <c r="U112" i="29"/>
  <c r="AH111" i="29"/>
  <c r="H79" i="29"/>
  <c r="X112" i="29"/>
  <c r="F80" i="29"/>
  <c r="AC112" i="29"/>
  <c r="G80" i="29"/>
  <c r="AE112" i="29" s="1"/>
  <c r="P112" i="29"/>
  <c r="V19" i="29"/>
  <c r="W19" i="29" s="1"/>
  <c r="AH111" i="28"/>
  <c r="H79" i="28"/>
  <c r="G80" i="28"/>
  <c r="AE112" i="28" s="1"/>
  <c r="AC112" i="28"/>
  <c r="X112" i="28"/>
  <c r="F80" i="28"/>
  <c r="E81" i="28"/>
  <c r="U113" i="28" s="1"/>
  <c r="S113" i="28"/>
  <c r="AC112" i="27"/>
  <c r="G80" i="27"/>
  <c r="AE112" i="27" s="1"/>
  <c r="X112" i="27"/>
  <c r="F80" i="27"/>
  <c r="N112" i="27"/>
  <c r="D80" i="27"/>
  <c r="AH111" i="27"/>
  <c r="H79" i="27"/>
  <c r="S113" i="27"/>
  <c r="E81" i="27"/>
  <c r="U113" i="27" s="1"/>
  <c r="I113" i="27"/>
  <c r="C81" i="27"/>
  <c r="K113" i="27" s="1"/>
  <c r="V19" i="24"/>
  <c r="W19" i="24" s="1"/>
  <c r="P112" i="24"/>
  <c r="Z112" i="24"/>
  <c r="AB19" i="24"/>
  <c r="AC19" i="24" s="1"/>
  <c r="Z19" i="24"/>
  <c r="AA19" i="24" s="1"/>
  <c r="U112" i="24"/>
  <c r="X19" i="24"/>
  <c r="Y19" i="24" s="1"/>
  <c r="I113" i="24"/>
  <c r="K113" i="24"/>
  <c r="AH111" i="24"/>
  <c r="E81" i="23"/>
  <c r="U113" i="23" s="1"/>
  <c r="S113" i="23"/>
  <c r="S113" i="22"/>
  <c r="E81" i="22"/>
  <c r="U113" i="22" s="1"/>
  <c r="S113" i="21"/>
  <c r="E81" i="21"/>
  <c r="U113" i="21" s="1"/>
  <c r="AH112" i="21"/>
  <c r="H80" i="21"/>
  <c r="P112" i="21"/>
  <c r="V19" i="21"/>
  <c r="W19" i="21" s="1"/>
  <c r="I113" i="21"/>
  <c r="C81" i="21"/>
  <c r="K113" i="21" s="1"/>
  <c r="Z19" i="21"/>
  <c r="AA19" i="21" s="1"/>
  <c r="Z112" i="21"/>
  <c r="AB19" i="21"/>
  <c r="AC19" i="21" s="1"/>
  <c r="AJ111" i="20"/>
  <c r="AD18" i="20"/>
  <c r="AE18" i="20" s="1"/>
  <c r="P112" i="20"/>
  <c r="V19" i="20"/>
  <c r="W19" i="20" s="1"/>
  <c r="Z112" i="20"/>
  <c r="AB19" i="20"/>
  <c r="AC19" i="20" s="1"/>
  <c r="Z19" i="20"/>
  <c r="AA19" i="20" s="1"/>
  <c r="S113" i="20"/>
  <c r="E81" i="20"/>
  <c r="U113" i="20" s="1"/>
  <c r="I113" i="20"/>
  <c r="C81" i="20"/>
  <c r="K113" i="20" s="1"/>
  <c r="K112" i="19"/>
  <c r="T19" i="19"/>
  <c r="U19" i="19" s="1"/>
  <c r="S113" i="19"/>
  <c r="E81" i="19"/>
  <c r="U113" i="19" s="1"/>
  <c r="Z19" i="19"/>
  <c r="AA19" i="19" s="1"/>
  <c r="Z112" i="19"/>
  <c r="AB19" i="19"/>
  <c r="AC19" i="19" s="1"/>
  <c r="N112" i="19"/>
  <c r="D80" i="19"/>
  <c r="AD18" i="19"/>
  <c r="AE18" i="19" s="1"/>
  <c r="AJ111" i="19"/>
  <c r="V19" i="18"/>
  <c r="W19" i="18" s="1"/>
  <c r="P112" i="18"/>
  <c r="U112" i="18"/>
  <c r="X19" i="18"/>
  <c r="Y19" i="18" s="1"/>
  <c r="AC112" i="18"/>
  <c r="G80" i="18"/>
  <c r="AE112" i="18" s="1"/>
  <c r="I113" i="18"/>
  <c r="C81" i="18"/>
  <c r="K113" i="18" s="1"/>
  <c r="X112" i="18"/>
  <c r="F80" i="18"/>
  <c r="AH111" i="18"/>
  <c r="H79" i="18"/>
  <c r="AH111" i="9"/>
  <c r="H79" i="9"/>
  <c r="Z112" i="9"/>
  <c r="AB19" i="9"/>
  <c r="AC19" i="9" s="1"/>
  <c r="Z19" i="9"/>
  <c r="AA19" i="9" s="1"/>
  <c r="I113" i="9"/>
  <c r="C81" i="9"/>
  <c r="K113" i="9" s="1"/>
  <c r="P112" i="9"/>
  <c r="V19" i="9"/>
  <c r="W19" i="9" s="1"/>
  <c r="U112" i="9"/>
  <c r="X19" i="9"/>
  <c r="Y19" i="9" s="1"/>
  <c r="N113" i="31" l="1"/>
  <c r="D81" i="31"/>
  <c r="P113" i="31" s="1"/>
  <c r="S113" i="31"/>
  <c r="E81" i="31"/>
  <c r="U113" i="31" s="1"/>
  <c r="AC113" i="30"/>
  <c r="G81" i="30"/>
  <c r="AE113" i="30" s="1"/>
  <c r="X113" i="30"/>
  <c r="F81" i="30"/>
  <c r="Z113" i="30" s="1"/>
  <c r="AJ111" i="30"/>
  <c r="AD18" i="30"/>
  <c r="AE18" i="30" s="1"/>
  <c r="S113" i="30"/>
  <c r="E81" i="30"/>
  <c r="U113" i="30" s="1"/>
  <c r="N113" i="30"/>
  <c r="D81" i="30"/>
  <c r="P113" i="30" s="1"/>
  <c r="Z112" i="29"/>
  <c r="AB19" i="29"/>
  <c r="AC19" i="29" s="1"/>
  <c r="Z19" i="29"/>
  <c r="AA19" i="29" s="1"/>
  <c r="AJ111" i="29"/>
  <c r="AD18" i="29"/>
  <c r="AE18" i="29" s="1"/>
  <c r="N113" i="29"/>
  <c r="D81" i="29"/>
  <c r="P113" i="29" s="1"/>
  <c r="E81" i="29"/>
  <c r="U113" i="29" s="1"/>
  <c r="S113" i="29"/>
  <c r="Z19" i="28"/>
  <c r="AA19" i="28" s="1"/>
  <c r="AB19" i="28"/>
  <c r="AC19" i="28" s="1"/>
  <c r="Z112" i="28"/>
  <c r="AD18" i="28"/>
  <c r="AE18" i="28" s="1"/>
  <c r="AJ111" i="28"/>
  <c r="AJ111" i="27"/>
  <c r="AD18" i="27"/>
  <c r="AE18" i="27" s="1"/>
  <c r="P112" i="27"/>
  <c r="V19" i="27"/>
  <c r="W19" i="27" s="1"/>
  <c r="Z112" i="27"/>
  <c r="AB19" i="27"/>
  <c r="AC19" i="27" s="1"/>
  <c r="Z19" i="27"/>
  <c r="AA19" i="27" s="1"/>
  <c r="S113" i="24"/>
  <c r="U113" i="24"/>
  <c r="AC113" i="24"/>
  <c r="AE113" i="24"/>
  <c r="X113" i="24"/>
  <c r="Z113" i="24"/>
  <c r="AJ111" i="24"/>
  <c r="AD18" i="24"/>
  <c r="AE18" i="24" s="1"/>
  <c r="N113" i="24"/>
  <c r="P113" i="24"/>
  <c r="N113" i="21"/>
  <c r="D81" i="21"/>
  <c r="P113" i="21" s="1"/>
  <c r="AJ112" i="21"/>
  <c r="AD19" i="21"/>
  <c r="AE19" i="21" s="1"/>
  <c r="AC113" i="21"/>
  <c r="G81" i="21"/>
  <c r="AE113" i="21" s="1"/>
  <c r="X113" i="21"/>
  <c r="F81" i="21"/>
  <c r="Z113" i="21" s="1"/>
  <c r="X113" i="20"/>
  <c r="F81" i="20"/>
  <c r="Z113" i="20" s="1"/>
  <c r="AC113" i="20"/>
  <c r="G81" i="20"/>
  <c r="AE113" i="20" s="1"/>
  <c r="N113" i="20"/>
  <c r="D81" i="20"/>
  <c r="P113" i="20" s="1"/>
  <c r="AH112" i="20"/>
  <c r="H80" i="20"/>
  <c r="AC113" i="19"/>
  <c r="G81" i="19"/>
  <c r="AE113" i="19" s="1"/>
  <c r="X113" i="19"/>
  <c r="F81" i="19"/>
  <c r="Z113" i="19" s="1"/>
  <c r="AH112" i="19"/>
  <c r="H80" i="19"/>
  <c r="I113" i="19"/>
  <c r="C81" i="19"/>
  <c r="K113" i="19" s="1"/>
  <c r="P112" i="19"/>
  <c r="V19" i="19"/>
  <c r="W19" i="19" s="1"/>
  <c r="AJ111" i="18"/>
  <c r="AD18" i="18"/>
  <c r="AE18" i="18" s="1"/>
  <c r="S113" i="18"/>
  <c r="E81" i="18"/>
  <c r="U113" i="18" s="1"/>
  <c r="Z112" i="18"/>
  <c r="Z19" i="18"/>
  <c r="AA19" i="18" s="1"/>
  <c r="AB19" i="18"/>
  <c r="AC19" i="18" s="1"/>
  <c r="N113" i="18"/>
  <c r="D81" i="18"/>
  <c r="P113" i="18" s="1"/>
  <c r="AJ111" i="9"/>
  <c r="AD18" i="9"/>
  <c r="AE18" i="9" s="1"/>
  <c r="N113" i="9"/>
  <c r="D81" i="9"/>
  <c r="P113" i="9" s="1"/>
  <c r="X113" i="9"/>
  <c r="F81" i="9"/>
  <c r="Z113" i="9" s="1"/>
  <c r="AC113" i="9"/>
  <c r="G81" i="9"/>
  <c r="AE113" i="9" s="1"/>
  <c r="S113" i="9"/>
  <c r="E81" i="9"/>
  <c r="U113" i="9" s="1"/>
  <c r="AH112" i="30" l="1"/>
  <c r="H80" i="30"/>
  <c r="AH112" i="29"/>
  <c r="H80" i="29"/>
  <c r="X113" i="29"/>
  <c r="F81" i="29"/>
  <c r="Z113" i="29" s="1"/>
  <c r="AC113" i="29"/>
  <c r="G81" i="29"/>
  <c r="AE113" i="29" s="1"/>
  <c r="AH112" i="28"/>
  <c r="H80" i="28"/>
  <c r="AC113" i="28"/>
  <c r="G81" i="28"/>
  <c r="AE113" i="28" s="1"/>
  <c r="X113" i="28"/>
  <c r="F81" i="28"/>
  <c r="Z113" i="28" s="1"/>
  <c r="X113" i="27"/>
  <c r="F81" i="27"/>
  <c r="Z113" i="27" s="1"/>
  <c r="AC113" i="27"/>
  <c r="G81" i="27"/>
  <c r="AE113" i="27" s="1"/>
  <c r="N113" i="27"/>
  <c r="D81" i="27"/>
  <c r="P113" i="27" s="1"/>
  <c r="AH112" i="27"/>
  <c r="H80" i="27"/>
  <c r="AH112" i="24"/>
  <c r="AH113" i="21"/>
  <c r="H81" i="21"/>
  <c r="AJ113" i="21" s="1"/>
  <c r="AJ112" i="20"/>
  <c r="AD19" i="20"/>
  <c r="AE19" i="20" s="1"/>
  <c r="AJ112" i="19"/>
  <c r="AD19" i="19"/>
  <c r="AE19" i="19" s="1"/>
  <c r="N113" i="19"/>
  <c r="D81" i="19"/>
  <c r="P113" i="19" s="1"/>
  <c r="AC113" i="18"/>
  <c r="G81" i="18"/>
  <c r="AE113" i="18" s="1"/>
  <c r="X113" i="18"/>
  <c r="F81" i="18"/>
  <c r="Z113" i="18" s="1"/>
  <c r="AH112" i="18"/>
  <c r="H80" i="18"/>
  <c r="AH112" i="9"/>
  <c r="H80" i="9"/>
  <c r="AJ112" i="30" l="1"/>
  <c r="AD19" i="30"/>
  <c r="AE19" i="30" s="1"/>
  <c r="AD19" i="29"/>
  <c r="AE19" i="29" s="1"/>
  <c r="AJ112" i="29"/>
  <c r="AD19" i="28"/>
  <c r="AE19" i="28" s="1"/>
  <c r="AJ112" i="28"/>
  <c r="AJ112" i="27"/>
  <c r="AD19" i="27"/>
  <c r="AE19" i="27" s="1"/>
  <c r="AJ112" i="24"/>
  <c r="AD19" i="24"/>
  <c r="AE19" i="24" s="1"/>
  <c r="AH113" i="20"/>
  <c r="H81" i="20"/>
  <c r="AJ113" i="20" s="1"/>
  <c r="AH113" i="19"/>
  <c r="H81" i="19"/>
  <c r="AJ113" i="19" s="1"/>
  <c r="AJ112" i="18"/>
  <c r="AD19" i="18"/>
  <c r="AE19" i="18" s="1"/>
  <c r="AJ112" i="9"/>
  <c r="AD19" i="9"/>
  <c r="AE19" i="9" s="1"/>
  <c r="AH113" i="30" l="1"/>
  <c r="H81" i="30"/>
  <c r="AJ113" i="30" s="1"/>
  <c r="AH113" i="29"/>
  <c r="H81" i="29"/>
  <c r="AJ113" i="29" s="1"/>
  <c r="AH113" i="28"/>
  <c r="H81" i="28"/>
  <c r="AJ113" i="28" s="1"/>
  <c r="AH113" i="27"/>
  <c r="H81" i="27"/>
  <c r="AJ113" i="27" s="1"/>
  <c r="AH113" i="24"/>
  <c r="AJ113" i="24"/>
  <c r="AH113" i="18"/>
  <c r="H81" i="18"/>
  <c r="AJ113" i="18" s="1"/>
  <c r="AH113" i="9"/>
  <c r="H81" i="9"/>
  <c r="AJ113" i="9" s="1"/>
</calcChain>
</file>

<file path=xl/sharedStrings.xml><?xml version="1.0" encoding="utf-8"?>
<sst xmlns="http://schemas.openxmlformats.org/spreadsheetml/2006/main" count="3325" uniqueCount="109">
  <si>
    <t>bordersWith</t>
  </si>
  <si>
    <t>Support Threshold</t>
  </si>
  <si>
    <t>Acception</t>
  </si>
  <si>
    <t>Rejection</t>
  </si>
  <si>
    <t>Evolving ARI Weight</t>
  </si>
  <si>
    <t>Functional Support</t>
  </si>
  <si>
    <t>Functional ARI</t>
  </si>
  <si>
    <t>Inverse Functional Support</t>
  </si>
  <si>
    <t>Inverse Functional ARI</t>
  </si>
  <si>
    <t>Transitive Support</t>
  </si>
  <si>
    <t>Transitive ARI</t>
  </si>
  <si>
    <t>Symmetric Support</t>
  </si>
  <si>
    <t xml:space="preserve"> Symmetric ARI</t>
  </si>
  <si>
    <t>Asymmetric Support</t>
  </si>
  <si>
    <t>Asymmetric ARI</t>
  </si>
  <si>
    <t>Reflexive Support</t>
  </si>
  <si>
    <t>Reflexive ARI</t>
  </si>
  <si>
    <t>Irreflexive Support</t>
  </si>
  <si>
    <t>Irreflexive ARI</t>
  </si>
  <si>
    <t>Prev Functional?</t>
  </si>
  <si>
    <t>Functional ARI_e</t>
  </si>
  <si>
    <t>Prev Inverse Functional?</t>
  </si>
  <si>
    <t>Inverse Functional ARI_e</t>
  </si>
  <si>
    <t>Prev Transitive?</t>
  </si>
  <si>
    <t>Transitive ARI_e</t>
  </si>
  <si>
    <t>Prev symmetric?</t>
  </si>
  <si>
    <t xml:space="preserve"> Symmetric ARI_e</t>
  </si>
  <si>
    <t>Prev Asymmetric?</t>
  </si>
  <si>
    <t>Asymmetric ARI_e</t>
  </si>
  <si>
    <t>Prev Reflexive?</t>
  </si>
  <si>
    <t>Reflexive ARI_e</t>
  </si>
  <si>
    <t>Prev Irreflexive?</t>
  </si>
  <si>
    <t>Irreflexive ARI_e</t>
  </si>
  <si>
    <t>GEN I</t>
  </si>
  <si>
    <t>GEN II</t>
  </si>
  <si>
    <t>GEN III</t>
  </si>
  <si>
    <t>GEN IV</t>
  </si>
  <si>
    <t>GEN V</t>
  </si>
  <si>
    <t>GEN VI</t>
  </si>
  <si>
    <t>GEN VII</t>
  </si>
  <si>
    <t>GEN VIII</t>
  </si>
  <si>
    <t>GEN IX</t>
  </si>
  <si>
    <t>Functional</t>
  </si>
  <si>
    <t>Inverse Functional</t>
  </si>
  <si>
    <t>Transitive</t>
  </si>
  <si>
    <t>Symmetric</t>
  </si>
  <si>
    <t>Asymmetric</t>
  </si>
  <si>
    <t>Reflexive</t>
  </si>
  <si>
    <t>Irreflexive</t>
  </si>
  <si>
    <t>ARI</t>
  </si>
  <si>
    <t>PREV</t>
  </si>
  <si>
    <t>ARI_e Weight</t>
  </si>
  <si>
    <t>ARIe=0,2</t>
  </si>
  <si>
    <t>ARIe=0,3</t>
  </si>
  <si>
    <t>ARIe=0,4</t>
  </si>
  <si>
    <t>EVOLVING ARI DECISION</t>
  </si>
  <si>
    <t>SUPPORT</t>
  </si>
  <si>
    <t>ARI_E</t>
  </si>
  <si>
    <t>DECISION</t>
  </si>
  <si>
    <t>ARI_E DECISION</t>
  </si>
  <si>
    <t>hasAlternateDexEntry</t>
  </si>
  <si>
    <t>Not Available</t>
  </si>
  <si>
    <t>hatches</t>
  </si>
  <si>
    <t>hasAlternateForm</t>
  </si>
  <si>
    <t>hasRegionalForm</t>
  </si>
  <si>
    <t>hasSignatureAbility</t>
  </si>
  <si>
    <t>isSignatureAbilityOf</t>
  </si>
  <si>
    <t>hasColor</t>
  </si>
  <si>
    <t>Datatype Property</t>
  </si>
  <si>
    <t>EVOLVING ARI WEIGHTS ARE RIGHT HERE</t>
  </si>
  <si>
    <t>WEIGHT 1</t>
  </si>
  <si>
    <t>WEIGHT 2</t>
  </si>
  <si>
    <t>WEIGHT 3</t>
  </si>
  <si>
    <t>uses (P2283)</t>
  </si>
  <si>
    <t>hasMegaEvolution</t>
  </si>
  <si>
    <t>hasHeight</t>
  </si>
  <si>
    <t>hasWeight</t>
  </si>
  <si>
    <t>ARIe=</t>
  </si>
  <si>
    <t>cft</t>
  </si>
  <si>
    <t>conrfirmation threshold</t>
  </si>
  <si>
    <t>conjunctive threshold</t>
  </si>
  <si>
    <t>disjunctive threshold</t>
  </si>
  <si>
    <t>cjt</t>
  </si>
  <si>
    <t>djt</t>
  </si>
  <si>
    <t>cft=0,95</t>
  </si>
  <si>
    <t>wp=</t>
  </si>
  <si>
    <r>
      <t>w</t>
    </r>
    <r>
      <rPr>
        <sz val="10"/>
        <color theme="1"/>
        <rFont val="Aptos Narrow"/>
        <family val="2"/>
        <scheme val="minor"/>
      </rPr>
      <t>p</t>
    </r>
    <r>
      <rPr>
        <sz val="11"/>
        <color theme="1"/>
        <rFont val="Aptos Narrow"/>
        <family val="2"/>
        <scheme val="minor"/>
      </rPr>
      <t>=</t>
    </r>
  </si>
  <si>
    <t>hasMoveType</t>
  </si>
  <si>
    <t>hasPart</t>
  </si>
  <si>
    <t>%E+</t>
  </si>
  <si>
    <t>Support</t>
  </si>
  <si>
    <t>causedBy</t>
  </si>
  <si>
    <t>from</t>
  </si>
  <si>
    <t>hasEvolutionGroup</t>
  </si>
  <si>
    <t>hasFacet</t>
  </si>
  <si>
    <t>hasGenderRatio</t>
  </si>
  <si>
    <t>hasName</t>
  </si>
  <si>
    <t>hasPokedexEntry</t>
  </si>
  <si>
    <t>hasPokedexNumber</t>
  </si>
  <si>
    <t>hasShape</t>
  </si>
  <si>
    <t>hasValue</t>
  </si>
  <si>
    <t>instanceOf</t>
  </si>
  <si>
    <t>introducedIn</t>
  </si>
  <si>
    <t>locatedIn</t>
  </si>
  <si>
    <t>partOf</t>
  </si>
  <si>
    <t>pokemonType</t>
  </si>
  <si>
    <t>presentIn</t>
  </si>
  <si>
    <t>Paste line from RESULTS above</t>
  </si>
  <si>
    <t>propertyName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</si>
</sst>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_-* #,##0.00\ _€_-;\-* #,##0.00\ _€_-;_-* &quot;-&quot;??\ _€_-;_-@_-"/>
    <numFmt numFmtId="165" formatCode="0.0"/>
  </numFmts>
  <fonts count="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1"/>
      <color theme="0" tint="-4.9989318521683403E-2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4"/>
      <color theme="1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16"/>
      <color theme="0"/>
      <name val="Aptos Narrow"/>
      <family val="2"/>
      <scheme val="minor"/>
    </font>
  </fonts>
  <fills count="1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/>
        <bgColor indexed="64"/>
      </patternFill>
    </fill>
  </fills>
  <borders count="84">
    <border>
      <left/>
      <right/>
      <top/>
      <bottom/>
      <diagonal/>
    </border>
    <border>
      <left/>
      <right style="thin">
        <color theme="8" tint="-0.499984740745262"/>
      </right>
      <top/>
      <bottom/>
      <diagonal/>
    </border>
    <border>
      <left style="thin">
        <color theme="2" tint="-0.749992370372631"/>
      </left>
      <right/>
      <top style="thin">
        <color theme="2" tint="-0.749992370372631"/>
      </top>
      <bottom style="thin">
        <color theme="2" tint="-0.749992370372631"/>
      </bottom>
      <diagonal/>
    </border>
    <border>
      <left/>
      <right/>
      <top style="thin">
        <color theme="2" tint="-0.749992370372631"/>
      </top>
      <bottom style="thin">
        <color theme="2" tint="-0.749992370372631"/>
      </bottom>
      <diagonal/>
    </border>
    <border>
      <left/>
      <right style="thin">
        <color theme="2" tint="-0.749992370372631"/>
      </right>
      <top style="thin">
        <color theme="2" tint="-0.749992370372631"/>
      </top>
      <bottom style="thin">
        <color theme="2" tint="-0.749992370372631"/>
      </bottom>
      <diagonal/>
    </border>
    <border>
      <left style="thin">
        <color theme="2" tint="-0.749992370372631"/>
      </left>
      <right style="thin">
        <color theme="2" tint="-0.749992370372631"/>
      </right>
      <top style="thin">
        <color theme="2" tint="-0.749992370372631"/>
      </top>
      <bottom style="thin">
        <color theme="2" tint="-0.749992370372631"/>
      </bottom>
      <diagonal/>
    </border>
    <border>
      <left style="medium">
        <color theme="2" tint="-0.749992370372631"/>
      </left>
      <right style="medium">
        <color theme="2" tint="-0.749992370372631"/>
      </right>
      <top style="medium">
        <color theme="2" tint="-0.749992370372631"/>
      </top>
      <bottom/>
      <diagonal/>
    </border>
    <border>
      <left style="medium">
        <color theme="2" tint="-0.749992370372631"/>
      </left>
      <right/>
      <top style="medium">
        <color theme="2" tint="-0.749992370372631"/>
      </top>
      <bottom/>
      <diagonal/>
    </border>
    <border>
      <left/>
      <right/>
      <top style="medium">
        <color theme="2" tint="-0.749992370372631"/>
      </top>
      <bottom/>
      <diagonal/>
    </border>
    <border>
      <left/>
      <right style="medium">
        <color theme="2" tint="-0.749992370372631"/>
      </right>
      <top style="medium">
        <color theme="2" tint="-0.749992370372631"/>
      </top>
      <bottom/>
      <diagonal/>
    </border>
    <border>
      <left style="medium">
        <color theme="2" tint="-0.749992370372631"/>
      </left>
      <right style="medium">
        <color theme="2" tint="-0.749992370372631"/>
      </right>
      <top/>
      <bottom/>
      <diagonal/>
    </border>
    <border>
      <left style="medium">
        <color theme="2" tint="-0.749992370372631"/>
      </left>
      <right/>
      <top/>
      <bottom/>
      <diagonal/>
    </border>
    <border>
      <left/>
      <right style="medium">
        <color theme="2" tint="-0.749992370372631"/>
      </right>
      <top/>
      <bottom/>
      <diagonal/>
    </border>
    <border>
      <left style="medium">
        <color theme="2" tint="-0.749992370372631"/>
      </left>
      <right style="medium">
        <color theme="2" tint="-0.749992370372631"/>
      </right>
      <top/>
      <bottom style="medium">
        <color theme="2" tint="-0.749992370372631"/>
      </bottom>
      <diagonal/>
    </border>
    <border>
      <left style="medium">
        <color theme="2" tint="-0.749992370372631"/>
      </left>
      <right/>
      <top style="thin">
        <color theme="8" tint="-0.249977111117893"/>
      </top>
      <bottom style="medium">
        <color theme="2" tint="-0.749992370372631"/>
      </bottom>
      <diagonal/>
    </border>
    <border>
      <left style="thin">
        <color theme="8" tint="-0.249977111117893"/>
      </left>
      <right style="thin">
        <color theme="8" tint="-0.249977111117893"/>
      </right>
      <top style="thin">
        <color theme="8" tint="-0.249977111117893"/>
      </top>
      <bottom style="medium">
        <color theme="2" tint="-0.749992370372631"/>
      </bottom>
      <diagonal/>
    </border>
    <border>
      <left style="thin">
        <color theme="8" tint="-0.249977111117893"/>
      </left>
      <right/>
      <top style="thin">
        <color theme="8" tint="-0.249977111117893"/>
      </top>
      <bottom style="medium">
        <color theme="2" tint="-0.749992370372631"/>
      </bottom>
      <diagonal/>
    </border>
    <border>
      <left/>
      <right/>
      <top style="thin">
        <color theme="8" tint="-0.249977111117893"/>
      </top>
      <bottom style="medium">
        <color theme="2" tint="-0.749992370372631"/>
      </bottom>
      <diagonal/>
    </border>
    <border>
      <left style="thin">
        <color theme="8" tint="-0.249977111117893"/>
      </left>
      <right style="medium">
        <color theme="2" tint="-0.749992370372631"/>
      </right>
      <top style="thin">
        <color theme="8" tint="-0.249977111117893"/>
      </top>
      <bottom style="medium">
        <color theme="2" tint="-0.749992370372631"/>
      </bottom>
      <diagonal/>
    </border>
    <border>
      <left style="medium">
        <color theme="2" tint="-0.749992370372631"/>
      </left>
      <right/>
      <top style="thin">
        <color theme="8" tint="-0.249977111117893"/>
      </top>
      <bottom/>
      <diagonal/>
    </border>
    <border>
      <left style="thin">
        <color theme="8" tint="-0.249977111117893"/>
      </left>
      <right style="thin">
        <color theme="8" tint="-0.249977111117893"/>
      </right>
      <top style="thin">
        <color theme="8" tint="-0.249977111117893"/>
      </top>
      <bottom/>
      <diagonal/>
    </border>
    <border>
      <left style="thin">
        <color theme="8" tint="-0.249977111117893"/>
      </left>
      <right/>
      <top style="thin">
        <color theme="8" tint="-0.249977111117893"/>
      </top>
      <bottom/>
      <diagonal/>
    </border>
    <border>
      <left/>
      <right/>
      <top style="thin">
        <color theme="8" tint="-0.249977111117893"/>
      </top>
      <bottom/>
      <diagonal/>
    </border>
    <border>
      <left style="thin">
        <color theme="8" tint="-0.249977111117893"/>
      </left>
      <right style="medium">
        <color theme="2" tint="-0.749992370372631"/>
      </right>
      <top style="thin">
        <color theme="8" tint="-0.249977111117893"/>
      </top>
      <bottom/>
      <diagonal/>
    </border>
    <border>
      <left style="medium">
        <color theme="8" tint="-0.499984740745262"/>
      </left>
      <right/>
      <top style="medium">
        <color theme="8" tint="-0.499984740745262"/>
      </top>
      <bottom/>
      <diagonal/>
    </border>
    <border>
      <left/>
      <right/>
      <top style="medium">
        <color theme="8" tint="-0.499984740745262"/>
      </top>
      <bottom/>
      <diagonal/>
    </border>
    <border>
      <left style="medium">
        <color theme="2" tint="-0.749992370372631"/>
      </left>
      <right/>
      <top style="medium">
        <color theme="8" tint="-0.499984740745262"/>
      </top>
      <bottom/>
      <diagonal/>
    </border>
    <border>
      <left/>
      <right style="medium">
        <color theme="8" tint="-0.499984740745262"/>
      </right>
      <top style="medium">
        <color theme="8" tint="-0.499984740745262"/>
      </top>
      <bottom/>
      <diagonal/>
    </border>
    <border>
      <left style="medium">
        <color theme="8" tint="-0.499984740745262"/>
      </left>
      <right/>
      <top/>
      <bottom/>
      <diagonal/>
    </border>
    <border>
      <left/>
      <right style="medium">
        <color theme="8" tint="-0.499984740745262"/>
      </right>
      <top/>
      <bottom/>
      <diagonal/>
    </border>
    <border>
      <left style="medium">
        <color theme="2" tint="-0.749992370372631"/>
      </left>
      <right/>
      <top/>
      <bottom style="medium">
        <color theme="2" tint="-0.749992370372631"/>
      </bottom>
      <diagonal/>
    </border>
    <border>
      <left/>
      <right/>
      <top/>
      <bottom style="medium">
        <color theme="2" tint="-0.749992370372631"/>
      </bottom>
      <diagonal/>
    </border>
    <border>
      <left/>
      <right style="medium">
        <color theme="2" tint="-0.749992370372631"/>
      </right>
      <top/>
      <bottom style="medium">
        <color theme="2" tint="-0.749992370372631"/>
      </bottom>
      <diagonal/>
    </border>
    <border>
      <left style="medium">
        <color theme="8" tint="-0.499984740745262"/>
      </left>
      <right/>
      <top/>
      <bottom style="medium">
        <color theme="8" tint="-0.499984740745262"/>
      </bottom>
      <diagonal/>
    </border>
    <border>
      <left/>
      <right/>
      <top/>
      <bottom style="medium">
        <color theme="8" tint="-0.499984740745262"/>
      </bottom>
      <diagonal/>
    </border>
    <border>
      <left style="medium">
        <color theme="2" tint="-0.749992370372631"/>
      </left>
      <right/>
      <top/>
      <bottom style="medium">
        <color theme="8" tint="-0.499984740745262"/>
      </bottom>
      <diagonal/>
    </border>
    <border>
      <left/>
      <right style="medium">
        <color theme="8" tint="-0.499984740745262"/>
      </right>
      <top/>
      <bottom style="medium">
        <color theme="8" tint="-0.499984740745262"/>
      </bottom>
      <diagonal/>
    </border>
    <border>
      <left style="medium">
        <color theme="7" tint="-0.249977111117893"/>
      </left>
      <right/>
      <top style="medium">
        <color theme="7" tint="-0.249977111117893"/>
      </top>
      <bottom/>
      <diagonal/>
    </border>
    <border>
      <left style="thin">
        <color theme="7" tint="-0.249977111117893"/>
      </left>
      <right/>
      <top style="medium">
        <color theme="7" tint="-0.249977111117893"/>
      </top>
      <bottom/>
      <diagonal/>
    </border>
    <border>
      <left/>
      <right/>
      <top style="medium">
        <color theme="7" tint="-0.249977111117893"/>
      </top>
      <bottom/>
      <diagonal/>
    </border>
    <border>
      <left/>
      <right style="thin">
        <color theme="7" tint="-0.249977111117893"/>
      </right>
      <top style="medium">
        <color theme="7" tint="-0.249977111117893"/>
      </top>
      <bottom/>
      <diagonal/>
    </border>
    <border>
      <left/>
      <right style="medium">
        <color theme="7" tint="-0.249977111117893"/>
      </right>
      <top style="medium">
        <color theme="7" tint="-0.249977111117893"/>
      </top>
      <bottom/>
      <diagonal/>
    </border>
    <border>
      <left style="medium">
        <color theme="8" tint="-0.499984740745262"/>
      </left>
      <right/>
      <top style="medium">
        <color theme="8" tint="-0.499984740745262"/>
      </top>
      <bottom style="medium">
        <color theme="8" tint="-0.499984740745262"/>
      </bottom>
      <diagonal/>
    </border>
    <border>
      <left/>
      <right/>
      <top style="medium">
        <color theme="8" tint="-0.499984740745262"/>
      </top>
      <bottom style="medium">
        <color theme="8" tint="-0.499984740745262"/>
      </bottom>
      <diagonal/>
    </border>
    <border>
      <left/>
      <right style="medium">
        <color theme="8" tint="-0.499984740745262"/>
      </right>
      <top style="medium">
        <color theme="8" tint="-0.499984740745262"/>
      </top>
      <bottom style="medium">
        <color theme="8" tint="-0.499984740745262"/>
      </bottom>
      <diagonal/>
    </border>
    <border>
      <left style="medium">
        <color theme="7" tint="-0.249977111117893"/>
      </left>
      <right/>
      <top/>
      <bottom/>
      <diagonal/>
    </border>
    <border>
      <left style="thin">
        <color theme="7" tint="-0.249977111117893"/>
      </left>
      <right style="thin">
        <color theme="7" tint="-0.249977111117893"/>
      </right>
      <top style="thin">
        <color theme="7" tint="-0.249977111117893"/>
      </top>
      <bottom/>
      <diagonal/>
    </border>
    <border>
      <left style="thin">
        <color theme="7" tint="-0.249977111117893"/>
      </left>
      <right/>
      <top style="thin">
        <color theme="7" tint="-0.249977111117893"/>
      </top>
      <bottom/>
      <diagonal/>
    </border>
    <border>
      <left/>
      <right/>
      <top style="thin">
        <color theme="7" tint="-0.249977111117893"/>
      </top>
      <bottom/>
      <diagonal/>
    </border>
    <border>
      <left/>
      <right style="thin">
        <color theme="7" tint="-0.249977111117893"/>
      </right>
      <top style="thin">
        <color theme="7" tint="-0.249977111117893"/>
      </top>
      <bottom/>
      <diagonal/>
    </border>
    <border>
      <left/>
      <right style="medium">
        <color theme="7" tint="-0.249977111117893"/>
      </right>
      <top style="thin">
        <color theme="7" tint="-0.249977111117893"/>
      </top>
      <bottom/>
      <diagonal/>
    </border>
    <border>
      <left style="thin">
        <color theme="7" tint="-0.249977111117893"/>
      </left>
      <right style="thin">
        <color theme="7" tint="-0.249977111117893"/>
      </right>
      <top/>
      <bottom/>
      <diagonal/>
    </border>
    <border>
      <left style="thin">
        <color theme="7" tint="-0.249977111117893"/>
      </left>
      <right/>
      <top/>
      <bottom/>
      <diagonal/>
    </border>
    <border>
      <left/>
      <right style="thin">
        <color theme="7" tint="-0.249977111117893"/>
      </right>
      <top/>
      <bottom/>
      <diagonal/>
    </border>
    <border>
      <left/>
      <right style="medium">
        <color theme="7" tint="-0.249977111117893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theme="7" tint="-0.249977111117893"/>
      </left>
      <right/>
      <top/>
      <bottom style="medium">
        <color theme="7" tint="-0.249977111117893"/>
      </bottom>
      <diagonal/>
    </border>
    <border>
      <left style="thin">
        <color theme="7" tint="-0.249977111117893"/>
      </left>
      <right style="thin">
        <color theme="7" tint="-0.249977111117893"/>
      </right>
      <top style="thin">
        <color theme="7" tint="-0.249977111117893"/>
      </top>
      <bottom style="medium">
        <color theme="7" tint="-0.249977111117893"/>
      </bottom>
      <diagonal/>
    </border>
    <border>
      <left style="thin">
        <color theme="7" tint="-0.249977111117893"/>
      </left>
      <right/>
      <top/>
      <bottom style="medium">
        <color theme="7" tint="-0.249977111117893"/>
      </bottom>
      <diagonal/>
    </border>
    <border>
      <left/>
      <right/>
      <top/>
      <bottom style="medium">
        <color theme="7" tint="-0.249977111117893"/>
      </bottom>
      <diagonal/>
    </border>
    <border>
      <left/>
      <right style="thin">
        <color theme="7" tint="-0.249977111117893"/>
      </right>
      <top/>
      <bottom style="medium">
        <color theme="7" tint="-0.249977111117893"/>
      </bottom>
      <diagonal/>
    </border>
    <border>
      <left/>
      <right style="medium">
        <color theme="7" tint="-0.249977111117893"/>
      </right>
      <top/>
      <bottom style="medium">
        <color theme="7" tint="-0.249977111117893"/>
      </bottom>
      <diagonal/>
    </border>
    <border>
      <left style="medium">
        <color theme="8" tint="-0.499984740745262"/>
      </left>
      <right/>
      <top/>
      <bottom style="medium">
        <color indexed="64"/>
      </bottom>
      <diagonal/>
    </border>
    <border>
      <left style="thin">
        <color theme="8" tint="-0.249977111117893"/>
      </left>
      <right/>
      <top style="thin">
        <color theme="8" tint="-0.249977111117893"/>
      </top>
      <bottom style="thin">
        <color theme="8" tint="-0.249977111117893"/>
      </bottom>
      <diagonal/>
    </border>
    <border>
      <left/>
      <right/>
      <top style="thin">
        <color theme="8" tint="-0.249977111117893"/>
      </top>
      <bottom style="thin">
        <color theme="8" tint="-0.249977111117893"/>
      </bottom>
      <diagonal/>
    </border>
    <border>
      <left/>
      <right style="thin">
        <color theme="8" tint="-0.249977111117893"/>
      </right>
      <top style="thin">
        <color theme="8" tint="-0.249977111117893"/>
      </top>
      <bottom style="thin">
        <color theme="8" tint="-0.249977111117893"/>
      </bottom>
      <diagonal/>
    </border>
    <border>
      <left style="thin">
        <color theme="8" tint="-0.249977111117893"/>
      </left>
      <right style="thin">
        <color theme="8" tint="-0.249977111117893"/>
      </right>
      <top style="thin">
        <color theme="8" tint="-0.249977111117893"/>
      </top>
      <bottom style="thin">
        <color theme="8" tint="-0.249977111117893"/>
      </bottom>
      <diagonal/>
    </border>
    <border>
      <left/>
      <right style="double">
        <color theme="8" tint="-0.249977111117893"/>
      </right>
      <top/>
      <bottom/>
      <diagonal/>
    </border>
    <border>
      <left style="medium">
        <color theme="2" tint="-0.749992370372631"/>
      </left>
      <right/>
      <top/>
      <bottom style="thin">
        <color theme="8" tint="-0.249977111117893"/>
      </bottom>
      <diagonal/>
    </border>
    <border>
      <left/>
      <right/>
      <top/>
      <bottom style="thin">
        <color theme="8" tint="-0.249977111117893"/>
      </bottom>
      <diagonal/>
    </border>
    <border>
      <left/>
      <right style="medium">
        <color theme="2" tint="-0.749992370372631"/>
      </right>
      <top/>
      <bottom style="thin">
        <color theme="8" tint="-0.249977111117893"/>
      </bottom>
      <diagonal/>
    </border>
    <border>
      <left style="thin">
        <color theme="7" tint="-0.249977111117893"/>
      </left>
      <right/>
      <top style="medium">
        <color theme="7" tint="-0.249977111117893"/>
      </top>
      <bottom style="thin">
        <color theme="7" tint="-0.249977111117893"/>
      </bottom>
      <diagonal/>
    </border>
    <border>
      <left/>
      <right/>
      <top style="medium">
        <color theme="7" tint="-0.249977111117893"/>
      </top>
      <bottom style="thin">
        <color theme="7" tint="-0.249977111117893"/>
      </bottom>
      <diagonal/>
    </border>
    <border>
      <left/>
      <right style="thin">
        <color theme="7" tint="-0.249977111117893"/>
      </right>
      <top style="medium">
        <color theme="7" tint="-0.249977111117893"/>
      </top>
      <bottom style="thin">
        <color theme="7" tint="-0.249977111117893"/>
      </bottom>
      <diagonal/>
    </border>
    <border>
      <left style="medium">
        <color theme="7" tint="-0.249977111117893"/>
      </left>
      <right style="thin">
        <color theme="7" tint="-0.249977111117893"/>
      </right>
      <top style="medium">
        <color theme="7" tint="-0.249977111117893"/>
      </top>
      <bottom/>
      <diagonal/>
    </border>
    <border>
      <left style="medium">
        <color theme="7" tint="-0.249977111117893"/>
      </left>
      <right style="thin">
        <color theme="7" tint="-0.249977111117893"/>
      </right>
      <top/>
      <bottom/>
      <diagonal/>
    </border>
    <border>
      <left style="thin">
        <color theme="7" tint="-0.249977111117893"/>
      </left>
      <right style="thin">
        <color theme="7" tint="-0.249977111117893"/>
      </right>
      <top/>
      <bottom style="thin">
        <color theme="7" tint="-0.249977111117893"/>
      </bottom>
      <diagonal/>
    </border>
    <border>
      <left/>
      <right style="medium">
        <color theme="7" tint="-0.249977111117893"/>
      </right>
      <top style="medium">
        <color theme="7" tint="-0.249977111117893"/>
      </top>
      <bottom style="thin">
        <color theme="7" tint="-0.249977111117893"/>
      </bottom>
      <diagonal/>
    </border>
    <border>
      <left style="thin">
        <color theme="8" tint="-0.249977111117893"/>
      </left>
      <right style="thin">
        <color theme="8" tint="-0.499984740745262"/>
      </right>
      <top style="thin">
        <color theme="8" tint="-0.249977111117893"/>
      </top>
      <bottom style="thin">
        <color theme="8" tint="-0.249977111117893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15">
    <xf numFmtId="0" fontId="0" fillId="0" borderId="0" xfId="0"/>
    <xf numFmtId="0" fontId="0" fillId="2" borderId="0" xfId="0" applyFill="1"/>
    <xf numFmtId="9" fontId="0" fillId="0" borderId="0" xfId="2" applyFont="1"/>
    <xf numFmtId="2" fontId="0" fillId="0" borderId="0" xfId="0" applyNumberFormat="1"/>
    <xf numFmtId="2" fontId="0" fillId="0" borderId="1" xfId="0" applyNumberFormat="1" applyBorder="1"/>
    <xf numFmtId="0" fontId="0" fillId="0" borderId="2" xfId="0" applyBorder="1"/>
    <xf numFmtId="0" fontId="0" fillId="0" borderId="5" xfId="0" applyBorder="1"/>
    <xf numFmtId="0" fontId="2" fillId="0" borderId="0" xfId="0" applyFont="1"/>
    <xf numFmtId="0" fontId="3" fillId="0" borderId="0" xfId="0" applyFont="1"/>
    <xf numFmtId="0" fontId="0" fillId="3" borderId="6" xfId="0" applyFill="1" applyBorder="1"/>
    <xf numFmtId="0" fontId="0" fillId="3" borderId="10" xfId="0" applyFill="1" applyBorder="1"/>
    <xf numFmtId="0" fontId="0" fillId="3" borderId="13" xfId="0" applyFill="1" applyBorder="1"/>
    <xf numFmtId="0" fontId="0" fillId="4" borderId="14" xfId="0" applyFill="1" applyBorder="1" applyAlignment="1">
      <alignment horizontal="center" vertical="center" textRotation="90" wrapText="1"/>
    </xf>
    <xf numFmtId="0" fontId="0" fillId="4" borderId="15" xfId="0" applyFill="1" applyBorder="1" applyAlignment="1">
      <alignment horizontal="center" vertical="center" textRotation="90" wrapText="1"/>
    </xf>
    <xf numFmtId="0" fontId="0" fillId="4" borderId="16" xfId="0" applyFill="1" applyBorder="1" applyAlignment="1">
      <alignment horizontal="center" vertical="center" textRotation="90" wrapText="1"/>
    </xf>
    <xf numFmtId="0" fontId="0" fillId="4" borderId="17" xfId="0" applyFill="1" applyBorder="1" applyAlignment="1">
      <alignment horizontal="center" vertical="center" textRotation="90" wrapText="1"/>
    </xf>
    <xf numFmtId="0" fontId="0" fillId="4" borderId="18" xfId="0" applyFill="1" applyBorder="1" applyAlignment="1">
      <alignment horizontal="center" vertical="center" textRotation="90" wrapText="1"/>
    </xf>
    <xf numFmtId="0" fontId="0" fillId="4" borderId="19" xfId="0" applyFill="1" applyBorder="1" applyAlignment="1">
      <alignment horizontal="center" vertical="center" textRotation="90" wrapText="1"/>
    </xf>
    <xf numFmtId="0" fontId="0" fillId="4" borderId="20" xfId="0" applyFill="1" applyBorder="1" applyAlignment="1">
      <alignment horizontal="center" vertical="center" textRotation="90" wrapText="1"/>
    </xf>
    <xf numFmtId="0" fontId="0" fillId="4" borderId="21" xfId="0" applyFill="1" applyBorder="1" applyAlignment="1">
      <alignment horizontal="center" vertical="center" textRotation="90" wrapText="1"/>
    </xf>
    <xf numFmtId="0" fontId="0" fillId="4" borderId="22" xfId="0" applyFill="1" applyBorder="1" applyAlignment="1">
      <alignment horizontal="center" vertical="center" textRotation="90" wrapText="1"/>
    </xf>
    <xf numFmtId="0" fontId="0" fillId="4" borderId="23" xfId="0" applyFill="1" applyBorder="1" applyAlignment="1">
      <alignment horizontal="center" vertical="center" textRotation="90" wrapText="1"/>
    </xf>
    <xf numFmtId="0" fontId="0" fillId="3" borderId="11" xfId="0" applyFill="1" applyBorder="1"/>
    <xf numFmtId="9" fontId="0" fillId="0" borderId="11" xfId="0" applyNumberFormat="1" applyBorder="1"/>
    <xf numFmtId="43" fontId="0" fillId="0" borderId="0" xfId="1" applyFont="1" applyBorder="1"/>
    <xf numFmtId="9" fontId="0" fillId="0" borderId="0" xfId="0" applyNumberFormat="1"/>
    <xf numFmtId="9" fontId="0" fillId="0" borderId="0" xfId="2" applyFont="1" applyBorder="1"/>
    <xf numFmtId="43" fontId="0" fillId="0" borderId="12" xfId="1" applyFont="1" applyBorder="1"/>
    <xf numFmtId="0" fontId="0" fillId="0" borderId="24" xfId="2" applyNumberFormat="1" applyFont="1" applyBorder="1" applyAlignment="1">
      <alignment horizontal="center"/>
    </xf>
    <xf numFmtId="43" fontId="0" fillId="0" borderId="25" xfId="1" applyFont="1" applyBorder="1"/>
    <xf numFmtId="0" fontId="0" fillId="0" borderId="26" xfId="0" applyBorder="1" applyAlignment="1">
      <alignment horizontal="center"/>
    </xf>
    <xf numFmtId="0" fontId="0" fillId="0" borderId="26" xfId="0" applyBorder="1"/>
    <xf numFmtId="43" fontId="0" fillId="0" borderId="27" xfId="1" applyFont="1" applyBorder="1"/>
    <xf numFmtId="0" fontId="0" fillId="0" borderId="28" xfId="1" applyNumberFormat="1" applyFont="1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1" xfId="0" applyBorder="1"/>
    <xf numFmtId="43" fontId="0" fillId="0" borderId="29" xfId="1" applyFont="1" applyBorder="1"/>
    <xf numFmtId="164" fontId="0" fillId="0" borderId="0" xfId="1" applyNumberFormat="1" applyFont="1" applyBorder="1"/>
    <xf numFmtId="164" fontId="0" fillId="0" borderId="29" xfId="1" applyNumberFormat="1" applyFont="1" applyBorder="1"/>
    <xf numFmtId="0" fontId="0" fillId="3" borderId="30" xfId="0" applyFill="1" applyBorder="1"/>
    <xf numFmtId="9" fontId="0" fillId="0" borderId="30" xfId="0" applyNumberFormat="1" applyBorder="1"/>
    <xf numFmtId="43" fontId="0" fillId="0" borderId="31" xfId="1" applyFont="1" applyBorder="1"/>
    <xf numFmtId="9" fontId="0" fillId="0" borderId="31" xfId="0" applyNumberFormat="1" applyBorder="1"/>
    <xf numFmtId="9" fontId="0" fillId="0" borderId="31" xfId="2" applyFont="1" applyBorder="1"/>
    <xf numFmtId="43" fontId="0" fillId="0" borderId="32" xfId="1" applyFont="1" applyBorder="1"/>
    <xf numFmtId="0" fontId="0" fillId="0" borderId="33" xfId="1" applyNumberFormat="1" applyFont="1" applyBorder="1" applyAlignment="1">
      <alignment horizontal="center"/>
    </xf>
    <xf numFmtId="43" fontId="0" fillId="0" borderId="34" xfId="1" applyFont="1" applyBorder="1"/>
    <xf numFmtId="0" fontId="0" fillId="0" borderId="35" xfId="0" applyBorder="1" applyAlignment="1">
      <alignment horizontal="center"/>
    </xf>
    <xf numFmtId="0" fontId="0" fillId="0" borderId="35" xfId="0" applyBorder="1"/>
    <xf numFmtId="43" fontId="0" fillId="0" borderId="36" xfId="1" applyFont="1" applyBorder="1"/>
    <xf numFmtId="0" fontId="0" fillId="3" borderId="24" xfId="0" applyFill="1" applyBorder="1"/>
    <xf numFmtId="0" fontId="0" fillId="3" borderId="25" xfId="0" applyFill="1" applyBorder="1" applyAlignment="1">
      <alignment textRotation="45"/>
    </xf>
    <xf numFmtId="0" fontId="0" fillId="3" borderId="27" xfId="0" applyFill="1" applyBorder="1" applyAlignment="1">
      <alignment textRotation="45"/>
    </xf>
    <xf numFmtId="0" fontId="0" fillId="5" borderId="52" xfId="0" applyFill="1" applyBorder="1" applyAlignment="1">
      <alignment horizontal="center" vertical="center" wrapText="1"/>
    </xf>
    <xf numFmtId="0" fontId="0" fillId="5" borderId="53" xfId="0" applyFill="1" applyBorder="1" applyAlignment="1">
      <alignment horizontal="center" vertical="center" wrapText="1"/>
    </xf>
    <xf numFmtId="0" fontId="0" fillId="5" borderId="54" xfId="0" applyFill="1" applyBorder="1" applyAlignment="1">
      <alignment horizontal="center" vertical="center" wrapText="1"/>
    </xf>
    <xf numFmtId="0" fontId="0" fillId="3" borderId="55" xfId="0" applyFill="1" applyBorder="1"/>
    <xf numFmtId="0" fontId="0" fillId="0" borderId="25" xfId="0" applyBorder="1"/>
    <xf numFmtId="0" fontId="0" fillId="0" borderId="27" xfId="0" applyBorder="1"/>
    <xf numFmtId="0" fontId="0" fillId="5" borderId="45" xfId="0" applyFill="1" applyBorder="1"/>
    <xf numFmtId="43" fontId="0" fillId="0" borderId="46" xfId="1" applyFont="1" applyBorder="1"/>
    <xf numFmtId="0" fontId="0" fillId="0" borderId="47" xfId="0" applyBorder="1"/>
    <xf numFmtId="0" fontId="0" fillId="0" borderId="48" xfId="0" applyBorder="1"/>
    <xf numFmtId="0" fontId="0" fillId="0" borderId="49" xfId="0" applyBorder="1"/>
    <xf numFmtId="43" fontId="0" fillId="0" borderId="48" xfId="1" applyFont="1" applyBorder="1"/>
    <xf numFmtId="43" fontId="0" fillId="0" borderId="50" xfId="1" applyFont="1" applyBorder="1"/>
    <xf numFmtId="0" fontId="0" fillId="3" borderId="56" xfId="0" applyFill="1" applyBorder="1"/>
    <xf numFmtId="0" fontId="0" fillId="0" borderId="57" xfId="0" applyBorder="1"/>
    <xf numFmtId="0" fontId="0" fillId="0" borderId="52" xfId="0" applyBorder="1"/>
    <xf numFmtId="0" fontId="0" fillId="0" borderId="53" xfId="0" applyBorder="1"/>
    <xf numFmtId="43" fontId="0" fillId="0" borderId="54" xfId="1" applyFont="1" applyBorder="1"/>
    <xf numFmtId="0" fontId="0" fillId="3" borderId="58" xfId="0" applyFill="1" applyBorder="1"/>
    <xf numFmtId="0" fontId="0" fillId="0" borderId="59" xfId="0" applyBorder="1"/>
    <xf numFmtId="0" fontId="0" fillId="0" borderId="60" xfId="0" applyBorder="1"/>
    <xf numFmtId="0" fontId="0" fillId="5" borderId="61" xfId="0" applyFill="1" applyBorder="1"/>
    <xf numFmtId="43" fontId="0" fillId="0" borderId="62" xfId="1" applyFont="1" applyBorder="1"/>
    <xf numFmtId="0" fontId="0" fillId="0" borderId="63" xfId="0" applyBorder="1"/>
    <xf numFmtId="0" fontId="0" fillId="0" borderId="64" xfId="0" applyBorder="1"/>
    <xf numFmtId="0" fontId="0" fillId="0" borderId="65" xfId="0" applyBorder="1"/>
    <xf numFmtId="43" fontId="0" fillId="0" borderId="64" xfId="1" applyFont="1" applyBorder="1"/>
    <xf numFmtId="43" fontId="0" fillId="0" borderId="66" xfId="1" applyFont="1" applyBorder="1"/>
    <xf numFmtId="0" fontId="0" fillId="0" borderId="24" xfId="0" applyBorder="1"/>
    <xf numFmtId="0" fontId="0" fillId="0" borderId="28" xfId="0" applyBorder="1"/>
    <xf numFmtId="0" fontId="0" fillId="0" borderId="67" xfId="0" applyBorder="1"/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0" fillId="6" borderId="0" xfId="0" applyFill="1" applyAlignment="1">
      <alignment vertical="center"/>
    </xf>
    <xf numFmtId="0" fontId="0" fillId="6" borderId="0" xfId="0" applyFill="1" applyAlignment="1">
      <alignment horizontal="center" vertical="center"/>
    </xf>
    <xf numFmtId="0" fontId="0" fillId="4" borderId="68" xfId="0" applyFill="1" applyBorder="1" applyAlignment="1">
      <alignment horizontal="center" vertical="center" textRotation="90" wrapText="1"/>
    </xf>
    <xf numFmtId="0" fontId="0" fillId="4" borderId="71" xfId="0" applyFill="1" applyBorder="1" applyAlignment="1">
      <alignment horizontal="center" vertical="center" textRotation="90" wrapText="1"/>
    </xf>
    <xf numFmtId="0" fontId="0" fillId="6" borderId="0" xfId="0" applyFill="1"/>
    <xf numFmtId="2" fontId="0" fillId="0" borderId="0" xfId="0" applyNumberFormat="1" applyAlignment="1">
      <alignment horizontal="center"/>
    </xf>
    <xf numFmtId="0" fontId="0" fillId="2" borderId="0" xfId="0" applyFill="1" applyAlignment="1">
      <alignment horizontal="left"/>
    </xf>
    <xf numFmtId="165" fontId="0" fillId="0" borderId="0" xfId="0" applyNumberFormat="1"/>
    <xf numFmtId="2" fontId="0" fillId="0" borderId="72" xfId="0" applyNumberFormat="1" applyBorder="1"/>
    <xf numFmtId="0" fontId="0" fillId="0" borderId="54" xfId="0" applyBorder="1"/>
    <xf numFmtId="0" fontId="0" fillId="0" borderId="66" xfId="0" applyBorder="1"/>
    <xf numFmtId="0" fontId="0" fillId="5" borderId="0" xfId="0" applyFill="1" applyAlignment="1">
      <alignment horizontal="center" vertical="center" wrapText="1"/>
    </xf>
    <xf numFmtId="0" fontId="2" fillId="9" borderId="0" xfId="0" applyFont="1" applyFill="1"/>
    <xf numFmtId="9" fontId="0" fillId="0" borderId="0" xfId="2" applyFont="1" applyFill="1" applyBorder="1"/>
    <xf numFmtId="0" fontId="0" fillId="4" borderId="68" xfId="0" applyFill="1" applyBorder="1" applyAlignment="1">
      <alignment textRotation="90" wrapText="1"/>
    </xf>
    <xf numFmtId="0" fontId="0" fillId="4" borderId="71" xfId="0" applyFill="1" applyBorder="1" applyAlignment="1">
      <alignment textRotation="90" wrapText="1"/>
    </xf>
    <xf numFmtId="0" fontId="0" fillId="4" borderId="83" xfId="0" applyFill="1" applyBorder="1" applyAlignment="1">
      <alignment textRotation="90" wrapText="1"/>
    </xf>
    <xf numFmtId="0" fontId="0" fillId="10" borderId="71" xfId="0" applyFill="1" applyBorder="1" applyAlignment="1">
      <alignment textRotation="90" wrapText="1"/>
    </xf>
    <xf numFmtId="0" fontId="0" fillId="10" borderId="68" xfId="0" applyFill="1" applyBorder="1" applyAlignment="1">
      <alignment textRotation="90" wrapText="1"/>
    </xf>
    <xf numFmtId="0" fontId="0" fillId="10" borderId="83" xfId="0" applyFill="1" applyBorder="1" applyAlignment="1">
      <alignment textRotation="90" wrapText="1"/>
    </xf>
    <xf numFmtId="0" fontId="0" fillId="11" borderId="71" xfId="0" applyFill="1" applyBorder="1" applyAlignment="1">
      <alignment textRotation="90" wrapText="1"/>
    </xf>
    <xf numFmtId="0" fontId="0" fillId="11" borderId="68" xfId="0" applyFill="1" applyBorder="1" applyAlignment="1">
      <alignment textRotation="90" wrapText="1"/>
    </xf>
    <xf numFmtId="0" fontId="0" fillId="11" borderId="83" xfId="0" applyFill="1" applyBorder="1" applyAlignment="1">
      <alignment textRotation="90" wrapText="1"/>
    </xf>
    <xf numFmtId="0" fontId="0" fillId="12" borderId="71" xfId="0" applyFill="1" applyBorder="1" applyAlignment="1">
      <alignment textRotation="90" wrapText="1"/>
    </xf>
    <xf numFmtId="0" fontId="0" fillId="12" borderId="68" xfId="0" applyFill="1" applyBorder="1" applyAlignment="1">
      <alignment textRotation="90" wrapText="1"/>
    </xf>
    <xf numFmtId="0" fontId="0" fillId="12" borderId="83" xfId="0" applyFill="1" applyBorder="1" applyAlignment="1">
      <alignment textRotation="90" wrapText="1"/>
    </xf>
    <xf numFmtId="0" fontId="0" fillId="13" borderId="71" xfId="0" applyFill="1" applyBorder="1" applyAlignment="1">
      <alignment textRotation="90" wrapText="1"/>
    </xf>
    <xf numFmtId="0" fontId="0" fillId="13" borderId="68" xfId="0" applyFill="1" applyBorder="1" applyAlignment="1">
      <alignment textRotation="90" wrapText="1"/>
    </xf>
    <xf numFmtId="0" fontId="0" fillId="13" borderId="83" xfId="0" applyFill="1" applyBorder="1" applyAlignment="1">
      <alignment textRotation="90" wrapText="1"/>
    </xf>
    <xf numFmtId="0" fontId="3" fillId="14" borderId="71" xfId="0" applyFont="1" applyFill="1" applyBorder="1" applyAlignment="1">
      <alignment textRotation="90" wrapText="1"/>
    </xf>
    <xf numFmtId="0" fontId="3" fillId="14" borderId="68" xfId="0" applyFont="1" applyFill="1" applyBorder="1" applyAlignment="1">
      <alignment textRotation="90" wrapText="1"/>
    </xf>
    <xf numFmtId="0" fontId="3" fillId="14" borderId="83" xfId="0" applyFont="1" applyFill="1" applyBorder="1" applyAlignment="1">
      <alignment textRotation="90" wrapText="1"/>
    </xf>
    <xf numFmtId="0" fontId="0" fillId="15" borderId="71" xfId="0" applyFill="1" applyBorder="1" applyAlignment="1">
      <alignment textRotation="90" wrapText="1"/>
    </xf>
    <xf numFmtId="0" fontId="0" fillId="15" borderId="68" xfId="0" applyFill="1" applyBorder="1" applyAlignment="1">
      <alignment textRotation="90" wrapText="1"/>
    </xf>
    <xf numFmtId="0" fontId="0" fillId="15" borderId="83" xfId="0" applyFill="1" applyBorder="1" applyAlignment="1">
      <alignment textRotation="90" wrapText="1"/>
    </xf>
    <xf numFmtId="0" fontId="0" fillId="3" borderId="71" xfId="0" applyFill="1" applyBorder="1" applyAlignment="1">
      <alignment textRotation="90" wrapText="1"/>
    </xf>
    <xf numFmtId="0" fontId="0" fillId="3" borderId="68" xfId="0" applyFill="1" applyBorder="1" applyAlignment="1">
      <alignment textRotation="90" wrapText="1"/>
    </xf>
    <xf numFmtId="0" fontId="0" fillId="3" borderId="83" xfId="0" applyFill="1" applyBorder="1" applyAlignment="1">
      <alignment textRotation="90" wrapText="1"/>
    </xf>
    <xf numFmtId="0" fontId="0" fillId="0" borderId="1" xfId="0" applyBorder="1"/>
    <xf numFmtId="2" fontId="0" fillId="16" borderId="0" xfId="0" applyNumberFormat="1" applyFill="1"/>
    <xf numFmtId="9" fontId="0" fillId="16" borderId="0" xfId="2" applyFont="1" applyFill="1"/>
    <xf numFmtId="0" fontId="0" fillId="16" borderId="0" xfId="0" applyFill="1"/>
    <xf numFmtId="0" fontId="0" fillId="3" borderId="0" xfId="0" applyFill="1" applyAlignment="1">
      <alignment horizontal="center" vertical="center"/>
    </xf>
    <xf numFmtId="0" fontId="0" fillId="4" borderId="68" xfId="0" applyFill="1" applyBorder="1" applyAlignment="1">
      <alignment horizontal="center" textRotation="45" wrapText="1"/>
    </xf>
    <xf numFmtId="0" fontId="0" fillId="4" borderId="69" xfId="0" applyFill="1" applyBorder="1" applyAlignment="1">
      <alignment horizontal="center" textRotation="45" wrapText="1"/>
    </xf>
    <xf numFmtId="0" fontId="0" fillId="4" borderId="70" xfId="0" applyFill="1" applyBorder="1" applyAlignment="1">
      <alignment horizontal="center" textRotation="45" wrapText="1"/>
    </xf>
    <xf numFmtId="0" fontId="0" fillId="6" borderId="0" xfId="0" applyFill="1" applyAlignment="1">
      <alignment horizontal="center"/>
    </xf>
    <xf numFmtId="0" fontId="0" fillId="4" borderId="0" xfId="0" applyFill="1" applyAlignment="1">
      <alignment horizontal="center" vertical="center"/>
    </xf>
    <xf numFmtId="0" fontId="0" fillId="10" borderId="0" xfId="0" applyFill="1" applyAlignment="1">
      <alignment horizontal="center" vertical="center"/>
    </xf>
    <xf numFmtId="0" fontId="0" fillId="11" borderId="0" xfId="0" applyFill="1" applyAlignment="1">
      <alignment horizontal="center" vertical="center"/>
    </xf>
    <xf numFmtId="0" fontId="0" fillId="12" borderId="0" xfId="0" applyFill="1" applyAlignment="1">
      <alignment horizontal="center" vertical="center"/>
    </xf>
    <xf numFmtId="0" fontId="0" fillId="13" borderId="0" xfId="0" applyFill="1" applyAlignment="1">
      <alignment horizontal="center" vertical="center"/>
    </xf>
    <xf numFmtId="0" fontId="0" fillId="10" borderId="68" xfId="0" applyFill="1" applyBorder="1" applyAlignment="1">
      <alignment horizontal="center" textRotation="45" wrapText="1"/>
    </xf>
    <xf numFmtId="0" fontId="0" fillId="10" borderId="69" xfId="0" applyFill="1" applyBorder="1" applyAlignment="1">
      <alignment horizontal="center" textRotation="45" wrapText="1"/>
    </xf>
    <xf numFmtId="0" fontId="0" fillId="10" borderId="70" xfId="0" applyFill="1" applyBorder="1" applyAlignment="1">
      <alignment horizontal="center" textRotation="45" wrapText="1"/>
    </xf>
    <xf numFmtId="0" fontId="0" fillId="11" borderId="68" xfId="0" applyFill="1" applyBorder="1" applyAlignment="1">
      <alignment horizontal="center" textRotation="45" wrapText="1"/>
    </xf>
    <xf numFmtId="0" fontId="0" fillId="11" borderId="69" xfId="0" applyFill="1" applyBorder="1" applyAlignment="1">
      <alignment horizontal="center" textRotation="45" wrapText="1"/>
    </xf>
    <xf numFmtId="0" fontId="0" fillId="11" borderId="70" xfId="0" applyFill="1" applyBorder="1" applyAlignment="1">
      <alignment horizontal="center" textRotation="45" wrapText="1"/>
    </xf>
    <xf numFmtId="0" fontId="3" fillId="14" borderId="0" xfId="0" applyFont="1" applyFill="1" applyAlignment="1">
      <alignment horizontal="center" vertical="center"/>
    </xf>
    <xf numFmtId="0" fontId="0" fillId="15" borderId="0" xfId="0" applyFill="1" applyAlignment="1">
      <alignment horizontal="center" vertical="center"/>
    </xf>
    <xf numFmtId="0" fontId="0" fillId="12" borderId="68" xfId="0" applyFill="1" applyBorder="1" applyAlignment="1">
      <alignment horizontal="center" textRotation="45" wrapText="1"/>
    </xf>
    <xf numFmtId="0" fontId="0" fillId="12" borderId="70" xfId="0" applyFill="1" applyBorder="1" applyAlignment="1">
      <alignment horizontal="center" textRotation="45" wrapText="1"/>
    </xf>
    <xf numFmtId="0" fontId="0" fillId="12" borderId="69" xfId="0" applyFill="1" applyBorder="1" applyAlignment="1">
      <alignment horizontal="center" textRotation="45" wrapText="1"/>
    </xf>
    <xf numFmtId="0" fontId="0" fillId="13" borderId="69" xfId="0" applyFill="1" applyBorder="1" applyAlignment="1">
      <alignment horizontal="center" textRotation="45" wrapText="1"/>
    </xf>
    <xf numFmtId="0" fontId="0" fillId="13" borderId="70" xfId="0" applyFill="1" applyBorder="1" applyAlignment="1">
      <alignment horizontal="center" textRotation="45" wrapText="1"/>
    </xf>
    <xf numFmtId="0" fontId="3" fillId="14" borderId="68" xfId="0" applyFont="1" applyFill="1" applyBorder="1" applyAlignment="1">
      <alignment horizontal="center" textRotation="45" wrapText="1"/>
    </xf>
    <xf numFmtId="0" fontId="3" fillId="14" borderId="69" xfId="0" applyFont="1" applyFill="1" applyBorder="1" applyAlignment="1">
      <alignment horizontal="center" textRotation="45" wrapText="1"/>
    </xf>
    <xf numFmtId="0" fontId="3" fillId="14" borderId="70" xfId="0" applyFont="1" applyFill="1" applyBorder="1" applyAlignment="1">
      <alignment horizontal="center" textRotation="45" wrapText="1"/>
    </xf>
    <xf numFmtId="0" fontId="0" fillId="13" borderId="68" xfId="0" applyFill="1" applyBorder="1" applyAlignment="1">
      <alignment horizontal="center" textRotation="45" wrapText="1"/>
    </xf>
    <xf numFmtId="0" fontId="0" fillId="3" borderId="68" xfId="0" applyFill="1" applyBorder="1" applyAlignment="1">
      <alignment horizontal="center" textRotation="45" wrapText="1"/>
    </xf>
    <xf numFmtId="0" fontId="0" fillId="3" borderId="70" xfId="0" applyFill="1" applyBorder="1" applyAlignment="1">
      <alignment horizontal="center" textRotation="45" wrapText="1"/>
    </xf>
    <xf numFmtId="0" fontId="0" fillId="3" borderId="69" xfId="0" applyFill="1" applyBorder="1" applyAlignment="1">
      <alignment horizontal="center" textRotation="45" wrapText="1"/>
    </xf>
    <xf numFmtId="9" fontId="3" fillId="7" borderId="0" xfId="2" applyFont="1" applyFill="1" applyAlignment="1">
      <alignment horizontal="center"/>
    </xf>
    <xf numFmtId="9" fontId="0" fillId="7" borderId="0" xfId="2" applyFont="1" applyFill="1" applyAlignment="1">
      <alignment horizontal="center"/>
    </xf>
    <xf numFmtId="9" fontId="0" fillId="7" borderId="72" xfId="2" applyFont="1" applyFill="1" applyBorder="1" applyAlignment="1">
      <alignment horizontal="center"/>
    </xf>
    <xf numFmtId="0" fontId="0" fillId="15" borderId="68" xfId="0" applyFill="1" applyBorder="1" applyAlignment="1">
      <alignment horizontal="center" textRotation="45" wrapText="1"/>
    </xf>
    <xf numFmtId="0" fontId="0" fillId="15" borderId="70" xfId="0" applyFill="1" applyBorder="1" applyAlignment="1">
      <alignment horizontal="center" textRotation="45" wrapText="1"/>
    </xf>
    <xf numFmtId="0" fontId="0" fillId="15" borderId="69" xfId="0" applyFill="1" applyBorder="1" applyAlignment="1">
      <alignment horizontal="center" textRotation="45" wrapText="1"/>
    </xf>
    <xf numFmtId="9" fontId="0" fillId="8" borderId="0" xfId="2" applyFont="1" applyFill="1" applyAlignment="1">
      <alignment horizontal="center"/>
    </xf>
    <xf numFmtId="9" fontId="0" fillId="8" borderId="72" xfId="2" applyFont="1" applyFill="1" applyBorder="1" applyAlignment="1">
      <alignment horizontal="center"/>
    </xf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4" borderId="68" xfId="0" applyFill="1" applyBorder="1" applyAlignment="1">
      <alignment horizontal="center" vertical="center" textRotation="45" wrapText="1"/>
    </xf>
    <xf numFmtId="0" fontId="0" fillId="4" borderId="69" xfId="0" applyFill="1" applyBorder="1" applyAlignment="1">
      <alignment horizontal="center" vertical="center" textRotation="45" wrapText="1"/>
    </xf>
    <xf numFmtId="0" fontId="0" fillId="4" borderId="70" xfId="0" applyFill="1" applyBorder="1" applyAlignment="1">
      <alignment horizontal="center" vertical="center" textRotation="45" wrapText="1"/>
    </xf>
    <xf numFmtId="0" fontId="0" fillId="5" borderId="46" xfId="0" applyFill="1" applyBorder="1" applyAlignment="1">
      <alignment horizontal="center" vertical="center" wrapText="1"/>
    </xf>
    <xf numFmtId="0" fontId="0" fillId="5" borderId="51" xfId="0" applyFill="1" applyBorder="1" applyAlignment="1">
      <alignment horizontal="center" vertical="center" wrapText="1"/>
    </xf>
    <xf numFmtId="0" fontId="0" fillId="5" borderId="47" xfId="0" applyFill="1" applyBorder="1" applyAlignment="1">
      <alignment horizontal="center" vertical="center" wrapText="1"/>
    </xf>
    <xf numFmtId="0" fontId="0" fillId="5" borderId="48" xfId="0" applyFill="1" applyBorder="1" applyAlignment="1">
      <alignment horizontal="center" vertical="center" wrapText="1"/>
    </xf>
    <xf numFmtId="0" fontId="0" fillId="5" borderId="49" xfId="0" applyFill="1" applyBorder="1" applyAlignment="1">
      <alignment horizontal="center" vertical="center" wrapText="1"/>
    </xf>
    <xf numFmtId="0" fontId="0" fillId="5" borderId="38" xfId="0" applyFill="1" applyBorder="1" applyAlignment="1">
      <alignment horizontal="center" vertical="center"/>
    </xf>
    <xf numFmtId="0" fontId="0" fillId="5" borderId="39" xfId="0" applyFill="1" applyBorder="1" applyAlignment="1">
      <alignment horizontal="center" vertical="center"/>
    </xf>
    <xf numFmtId="0" fontId="0" fillId="5" borderId="40" xfId="0" applyFill="1" applyBorder="1" applyAlignment="1">
      <alignment horizontal="center" vertical="center"/>
    </xf>
    <xf numFmtId="0" fontId="0" fillId="5" borderId="41" xfId="0" applyFill="1" applyBorder="1" applyAlignment="1">
      <alignment horizontal="center" vertical="center"/>
    </xf>
    <xf numFmtId="0" fontId="0" fillId="0" borderId="37" xfId="0" applyBorder="1" applyAlignment="1">
      <alignment horizontal="center" wrapText="1"/>
    </xf>
    <xf numFmtId="0" fontId="0" fillId="0" borderId="39" xfId="0" applyBorder="1" applyAlignment="1">
      <alignment horizontal="center" wrapText="1"/>
    </xf>
    <xf numFmtId="0" fontId="0" fillId="0" borderId="41" xfId="0" applyBorder="1" applyAlignment="1">
      <alignment horizontal="center" wrapText="1"/>
    </xf>
    <xf numFmtId="0" fontId="0" fillId="0" borderId="45" xfId="0" applyBorder="1" applyAlignment="1">
      <alignment horizontal="center" wrapText="1"/>
    </xf>
    <xf numFmtId="0" fontId="0" fillId="0" borderId="0" xfId="0" applyAlignment="1">
      <alignment horizontal="center" wrapText="1"/>
    </xf>
    <xf numFmtId="0" fontId="0" fillId="0" borderId="54" xfId="0" applyBorder="1" applyAlignment="1">
      <alignment horizontal="center" wrapText="1"/>
    </xf>
    <xf numFmtId="0" fontId="0" fillId="5" borderId="50" xfId="0" applyFill="1" applyBorder="1" applyAlignment="1">
      <alignment horizontal="center" vertical="center" wrapText="1"/>
    </xf>
    <xf numFmtId="0" fontId="5" fillId="3" borderId="42" xfId="0" applyFont="1" applyFill="1" applyBorder="1" applyAlignment="1">
      <alignment horizontal="center"/>
    </xf>
    <xf numFmtId="0" fontId="5" fillId="3" borderId="43" xfId="0" applyFont="1" applyFill="1" applyBorder="1" applyAlignment="1">
      <alignment horizontal="center"/>
    </xf>
    <xf numFmtId="0" fontId="5" fillId="3" borderId="44" xfId="0" applyFont="1" applyFill="1" applyBorder="1" applyAlignment="1">
      <alignment horizontal="center"/>
    </xf>
    <xf numFmtId="0" fontId="0" fillId="0" borderId="45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61" xfId="0" applyBorder="1" applyAlignment="1">
      <alignment horizontal="center"/>
    </xf>
    <xf numFmtId="0" fontId="0" fillId="0" borderId="64" xfId="0" applyBorder="1" applyAlignment="1">
      <alignment horizontal="center"/>
    </xf>
    <xf numFmtId="0" fontId="0" fillId="5" borderId="37" xfId="0" applyFill="1" applyBorder="1" applyAlignment="1">
      <alignment horizontal="center"/>
    </xf>
    <xf numFmtId="0" fontId="0" fillId="5" borderId="45" xfId="0" applyFill="1" applyBorder="1" applyAlignment="1">
      <alignment horizontal="center"/>
    </xf>
    <xf numFmtId="0" fontId="4" fillId="4" borderId="7" xfId="0" applyFont="1" applyFill="1" applyBorder="1" applyAlignment="1">
      <alignment horizontal="center" vertical="center"/>
    </xf>
    <xf numFmtId="0" fontId="4" fillId="4" borderId="8" xfId="0" applyFont="1" applyFill="1" applyBorder="1" applyAlignment="1">
      <alignment horizontal="center" vertical="center"/>
    </xf>
    <xf numFmtId="0" fontId="4" fillId="4" borderId="9" xfId="0" applyFont="1" applyFill="1" applyBorder="1" applyAlignment="1">
      <alignment horizontal="center" vertical="center"/>
    </xf>
    <xf numFmtId="0" fontId="4" fillId="4" borderId="11" xfId="0" applyFont="1" applyFill="1" applyBorder="1" applyAlignment="1">
      <alignment horizontal="center" vertical="center"/>
    </xf>
    <xf numFmtId="0" fontId="4" fillId="4" borderId="0" xfId="0" applyFont="1" applyFill="1" applyAlignment="1">
      <alignment horizontal="center" vertical="center"/>
    </xf>
    <xf numFmtId="0" fontId="4" fillId="4" borderId="12" xfId="0" applyFont="1" applyFill="1" applyBorder="1" applyAlignment="1">
      <alignment horizontal="center" vertical="center"/>
    </xf>
    <xf numFmtId="0" fontId="7" fillId="16" borderId="0" xfId="0" applyFont="1" applyFill="1" applyAlignment="1">
      <alignment horizontal="center" vertical="center"/>
    </xf>
    <xf numFmtId="0" fontId="0" fillId="5" borderId="81" xfId="0" applyFill="1" applyBorder="1" applyAlignment="1">
      <alignment horizontal="center" vertical="center" wrapText="1"/>
    </xf>
    <xf numFmtId="0" fontId="0" fillId="5" borderId="76" xfId="0" applyFill="1" applyBorder="1" applyAlignment="1">
      <alignment horizontal="center" vertical="center"/>
    </xf>
    <xf numFmtId="0" fontId="0" fillId="5" borderId="77" xfId="0" applyFill="1" applyBorder="1" applyAlignment="1">
      <alignment horizontal="center" vertical="center"/>
    </xf>
    <xf numFmtId="0" fontId="0" fillId="5" borderId="78" xfId="0" applyFill="1" applyBorder="1" applyAlignment="1">
      <alignment horizontal="center" vertical="center"/>
    </xf>
    <xf numFmtId="0" fontId="0" fillId="5" borderId="82" xfId="0" applyFill="1" applyBorder="1" applyAlignment="1">
      <alignment horizontal="center" vertical="center"/>
    </xf>
    <xf numFmtId="0" fontId="0" fillId="5" borderId="79" xfId="0" applyFill="1" applyBorder="1" applyAlignment="1">
      <alignment horizontal="center"/>
    </xf>
    <xf numFmtId="0" fontId="0" fillId="5" borderId="80" xfId="0" applyFill="1" applyBorder="1" applyAlignment="1">
      <alignment horizontal="center"/>
    </xf>
    <xf numFmtId="0" fontId="4" fillId="4" borderId="73" xfId="0" applyFont="1" applyFill="1" applyBorder="1" applyAlignment="1">
      <alignment horizontal="center" vertical="center"/>
    </xf>
    <xf numFmtId="0" fontId="4" fillId="4" borderId="74" xfId="0" applyFont="1" applyFill="1" applyBorder="1" applyAlignment="1">
      <alignment horizontal="center" vertical="center"/>
    </xf>
    <xf numFmtId="0" fontId="4" fillId="4" borderId="75" xfId="0" applyFont="1" applyFill="1" applyBorder="1" applyAlignment="1">
      <alignment horizontal="center" vertical="center"/>
    </xf>
  </cellXfs>
  <cellStyles count="3">
    <cellStyle name="Normal" xfId="0" builtinId="0"/>
    <cellStyle name="Percentagem" xfId="2" builtinId="5"/>
    <cellStyle name="Vírgula" xfId="1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09.xml.rels><?xml version="1.0" encoding="UTF-8" standalone="yes"?>
<Relationships xmlns="http://schemas.openxmlformats.org/package/2006/relationships"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0.xml.rels><?xml version="1.0" encoding="UTF-8" standalone="yes"?>
<Relationships xmlns="http://schemas.openxmlformats.org/package/2006/relationships"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111.xml.rels><?xml version="1.0" encoding="UTF-8" standalone="yes"?>
<Relationships xmlns="http://schemas.openxmlformats.org/package/2006/relationships"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_rels/chart112.xml.rels><?xml version="1.0" encoding="UTF-8" standalone="yes"?>
<Relationships xmlns="http://schemas.openxmlformats.org/package/2006/relationships"><Relationship Id="rId2" Type="http://schemas.microsoft.com/office/2011/relationships/chartColorStyle" Target="colors112.xml"/><Relationship Id="rId1" Type="http://schemas.microsoft.com/office/2011/relationships/chartStyle" Target="style112.xml"/></Relationships>
</file>

<file path=xl/charts/_rels/chart113.xml.rels><?xml version="1.0" encoding="UTF-8" standalone="yes"?>
<Relationships xmlns="http://schemas.openxmlformats.org/package/2006/relationships"><Relationship Id="rId2" Type="http://schemas.microsoft.com/office/2011/relationships/chartColorStyle" Target="colors113.xml"/><Relationship Id="rId1" Type="http://schemas.microsoft.com/office/2011/relationships/chartStyle" Target="style113.xml"/></Relationships>
</file>

<file path=xl/charts/_rels/chart114.xml.rels><?xml version="1.0" encoding="UTF-8" standalone="yes"?>
<Relationships xmlns="http://schemas.openxmlformats.org/package/2006/relationships"><Relationship Id="rId2" Type="http://schemas.microsoft.com/office/2011/relationships/chartColorStyle" Target="colors114.xml"/><Relationship Id="rId1" Type="http://schemas.microsoft.com/office/2011/relationships/chartStyle" Target="style114.xml"/></Relationships>
</file>

<file path=xl/charts/_rels/chart115.xml.rels><?xml version="1.0" encoding="UTF-8" standalone="yes"?>
<Relationships xmlns="http://schemas.openxmlformats.org/package/2006/relationships"><Relationship Id="rId2" Type="http://schemas.microsoft.com/office/2011/relationships/chartColorStyle" Target="colors115.xml"/><Relationship Id="rId1" Type="http://schemas.microsoft.com/office/2011/relationships/chartStyle" Target="style115.xml"/></Relationships>
</file>

<file path=xl/charts/_rels/chart116.xml.rels><?xml version="1.0" encoding="UTF-8" standalone="yes"?>
<Relationships xmlns="http://schemas.openxmlformats.org/package/2006/relationships"><Relationship Id="rId2" Type="http://schemas.microsoft.com/office/2011/relationships/chartColorStyle" Target="colors116.xml"/><Relationship Id="rId1" Type="http://schemas.microsoft.com/office/2011/relationships/chartStyle" Target="style116.xml"/></Relationships>
</file>

<file path=xl/charts/_rels/chart117.xml.rels><?xml version="1.0" encoding="UTF-8" standalone="yes"?>
<Relationships xmlns="http://schemas.openxmlformats.org/package/2006/relationships"><Relationship Id="rId2" Type="http://schemas.microsoft.com/office/2011/relationships/chartColorStyle" Target="colors117.xml"/><Relationship Id="rId1" Type="http://schemas.microsoft.com/office/2011/relationships/chartStyle" Target="style117.xml"/></Relationships>
</file>

<file path=xl/charts/_rels/chart118.xml.rels><?xml version="1.0" encoding="UTF-8" standalone="yes"?>
<Relationships xmlns="http://schemas.openxmlformats.org/package/2006/relationships"><Relationship Id="rId2" Type="http://schemas.microsoft.com/office/2011/relationships/chartColorStyle" Target="colors118.xml"/><Relationship Id="rId1" Type="http://schemas.microsoft.com/office/2011/relationships/chartStyle" Target="style118.xml"/></Relationships>
</file>

<file path=xl/charts/_rels/chart119.xml.rels><?xml version="1.0" encoding="UTF-8" standalone="yes"?>
<Relationships xmlns="http://schemas.openxmlformats.org/package/2006/relationships"><Relationship Id="rId2" Type="http://schemas.microsoft.com/office/2011/relationships/chartColorStyle" Target="colors119.xml"/><Relationship Id="rId1" Type="http://schemas.microsoft.com/office/2011/relationships/chartStyle" Target="style119.xml"/></Relationships>
</file>

<file path=xl/charts/_rels/chart120.xml.rels><?xml version="1.0" encoding="UTF-8" standalone="yes"?>
<Relationships xmlns="http://schemas.openxmlformats.org/package/2006/relationships"><Relationship Id="rId2" Type="http://schemas.microsoft.com/office/2011/relationships/chartColorStyle" Target="colors120.xml"/><Relationship Id="rId1" Type="http://schemas.microsoft.com/office/2011/relationships/chartStyle" Target="style120.xml"/></Relationships>
</file>

<file path=xl/charts/_rels/chart121.xml.rels><?xml version="1.0" encoding="UTF-8" standalone="yes"?>
<Relationships xmlns="http://schemas.openxmlformats.org/package/2006/relationships"><Relationship Id="rId2" Type="http://schemas.microsoft.com/office/2011/relationships/chartColorStyle" Target="colors121.xml"/><Relationship Id="rId1" Type="http://schemas.microsoft.com/office/2011/relationships/chartStyle" Target="style121.xml"/></Relationships>
</file>

<file path=xl/charts/_rels/chart122.xml.rels><?xml version="1.0" encoding="UTF-8" standalone="yes"?>
<Relationships xmlns="http://schemas.openxmlformats.org/package/2006/relationships"><Relationship Id="rId2" Type="http://schemas.microsoft.com/office/2011/relationships/chartColorStyle" Target="colors122.xml"/><Relationship Id="rId1" Type="http://schemas.microsoft.com/office/2011/relationships/chartStyle" Target="style122.xml"/></Relationships>
</file>

<file path=xl/charts/_rels/chart123.xml.rels><?xml version="1.0" encoding="UTF-8" standalone="yes"?>
<Relationships xmlns="http://schemas.openxmlformats.org/package/2006/relationships"><Relationship Id="rId2" Type="http://schemas.microsoft.com/office/2011/relationships/chartColorStyle" Target="colors123.xml"/><Relationship Id="rId1" Type="http://schemas.microsoft.com/office/2011/relationships/chartStyle" Target="style123.xml"/></Relationships>
</file>

<file path=xl/charts/_rels/chart124.xml.rels><?xml version="1.0" encoding="UTF-8" standalone="yes"?>
<Relationships xmlns="http://schemas.openxmlformats.org/package/2006/relationships"><Relationship Id="rId2" Type="http://schemas.microsoft.com/office/2011/relationships/chartColorStyle" Target="colors124.xml"/><Relationship Id="rId1" Type="http://schemas.microsoft.com/office/2011/relationships/chartStyle" Target="style124.xml"/></Relationships>
</file>

<file path=xl/charts/_rels/chart125.xml.rels><?xml version="1.0" encoding="UTF-8" standalone="yes"?>
<Relationships xmlns="http://schemas.openxmlformats.org/package/2006/relationships"><Relationship Id="rId2" Type="http://schemas.microsoft.com/office/2011/relationships/chartColorStyle" Target="colors125.xml"/><Relationship Id="rId1" Type="http://schemas.microsoft.com/office/2011/relationships/chartStyle" Target="style125.xml"/></Relationships>
</file>

<file path=xl/charts/_rels/chart126.xml.rels><?xml version="1.0" encoding="UTF-8" standalone="yes"?>
<Relationships xmlns="http://schemas.openxmlformats.org/package/2006/relationships"><Relationship Id="rId2" Type="http://schemas.microsoft.com/office/2011/relationships/chartColorStyle" Target="colors126.xml"/><Relationship Id="rId1" Type="http://schemas.microsoft.com/office/2011/relationships/chartStyle" Target="style126.xml"/></Relationships>
</file>

<file path=xl/charts/_rels/chart127.xml.rels><?xml version="1.0" encoding="UTF-8" standalone="yes"?>
<Relationships xmlns="http://schemas.openxmlformats.org/package/2006/relationships"><Relationship Id="rId2" Type="http://schemas.microsoft.com/office/2011/relationships/chartColorStyle" Target="colors127.xml"/><Relationship Id="rId1" Type="http://schemas.microsoft.com/office/2011/relationships/chartStyle" Target="style127.xml"/></Relationships>
</file>

<file path=xl/charts/_rels/chart128.xml.rels><?xml version="1.0" encoding="UTF-8" standalone="yes"?>
<Relationships xmlns="http://schemas.openxmlformats.org/package/2006/relationships"><Relationship Id="rId2" Type="http://schemas.microsoft.com/office/2011/relationships/chartColorStyle" Target="colors128.xml"/><Relationship Id="rId1" Type="http://schemas.microsoft.com/office/2011/relationships/chartStyle" Target="style128.xml"/></Relationships>
</file>

<file path=xl/charts/_rels/chart129.xml.rels><?xml version="1.0" encoding="UTF-8" standalone="yes"?>
<Relationships xmlns="http://schemas.openxmlformats.org/package/2006/relationships"><Relationship Id="rId2" Type="http://schemas.microsoft.com/office/2011/relationships/chartColorStyle" Target="colors129.xml"/><Relationship Id="rId1" Type="http://schemas.microsoft.com/office/2011/relationships/chartStyle" Target="style129.xml"/></Relationships>
</file>

<file path=xl/charts/_rels/chart130.xml.rels><?xml version="1.0" encoding="UTF-8" standalone="yes"?>
<Relationships xmlns="http://schemas.openxmlformats.org/package/2006/relationships"><Relationship Id="rId2" Type="http://schemas.microsoft.com/office/2011/relationships/chartColorStyle" Target="colors130.xml"/><Relationship Id="rId1" Type="http://schemas.microsoft.com/office/2011/relationships/chartStyle" Target="style130.xml"/></Relationships>
</file>

<file path=xl/charts/_rels/chart131.xml.rels><?xml version="1.0" encoding="UTF-8" standalone="yes"?>
<Relationships xmlns="http://schemas.openxmlformats.org/package/2006/relationships"><Relationship Id="rId2" Type="http://schemas.microsoft.com/office/2011/relationships/chartColorStyle" Target="colors131.xml"/><Relationship Id="rId1" Type="http://schemas.microsoft.com/office/2011/relationships/chartStyle" Target="style131.xml"/></Relationships>
</file>

<file path=xl/charts/_rels/chart132.xml.rels><?xml version="1.0" encoding="UTF-8" standalone="yes"?>
<Relationships xmlns="http://schemas.openxmlformats.org/package/2006/relationships"><Relationship Id="rId2" Type="http://schemas.microsoft.com/office/2011/relationships/chartColorStyle" Target="colors132.xml"/><Relationship Id="rId1" Type="http://schemas.microsoft.com/office/2011/relationships/chartStyle" Target="style132.xml"/></Relationships>
</file>

<file path=xl/charts/_rels/chart133.xml.rels><?xml version="1.0" encoding="UTF-8" standalone="yes"?>
<Relationships xmlns="http://schemas.openxmlformats.org/package/2006/relationships"><Relationship Id="rId2" Type="http://schemas.microsoft.com/office/2011/relationships/chartColorStyle" Target="colors133.xml"/><Relationship Id="rId1" Type="http://schemas.microsoft.com/office/2011/relationships/chartStyle" Target="style133.xml"/></Relationships>
</file>

<file path=xl/charts/_rels/chart134.xml.rels><?xml version="1.0" encoding="UTF-8" standalone="yes"?>
<Relationships xmlns="http://schemas.openxmlformats.org/package/2006/relationships"><Relationship Id="rId2" Type="http://schemas.microsoft.com/office/2011/relationships/chartColorStyle" Target="colors134.xml"/><Relationship Id="rId1" Type="http://schemas.microsoft.com/office/2011/relationships/chartStyle" Target="style134.xml"/></Relationships>
</file>

<file path=xl/charts/_rels/chart135.xml.rels><?xml version="1.0" encoding="UTF-8" standalone="yes"?>
<Relationships xmlns="http://schemas.openxmlformats.org/package/2006/relationships"><Relationship Id="rId2" Type="http://schemas.microsoft.com/office/2011/relationships/chartColorStyle" Target="colors135.xml"/><Relationship Id="rId1" Type="http://schemas.microsoft.com/office/2011/relationships/chartStyle" Target="style135.xml"/></Relationships>
</file>

<file path=xl/charts/_rels/chart136.xml.rels><?xml version="1.0" encoding="UTF-8" standalone="yes"?>
<Relationships xmlns="http://schemas.openxmlformats.org/package/2006/relationships"><Relationship Id="rId2" Type="http://schemas.microsoft.com/office/2011/relationships/chartColorStyle" Target="colors136.xml"/><Relationship Id="rId1" Type="http://schemas.microsoft.com/office/2011/relationships/chartStyle" Target="style136.xml"/></Relationships>
</file>

<file path=xl/charts/_rels/chart137.xml.rels><?xml version="1.0" encoding="UTF-8" standalone="yes"?>
<Relationships xmlns="http://schemas.openxmlformats.org/package/2006/relationships"><Relationship Id="rId2" Type="http://schemas.microsoft.com/office/2011/relationships/chartColorStyle" Target="colors137.xml"/><Relationship Id="rId1" Type="http://schemas.microsoft.com/office/2011/relationships/chartStyle" Target="style137.xml"/></Relationships>
</file>

<file path=xl/charts/_rels/chart138.xml.rels><?xml version="1.0" encoding="UTF-8" standalone="yes"?>
<Relationships xmlns="http://schemas.openxmlformats.org/package/2006/relationships"><Relationship Id="rId2" Type="http://schemas.microsoft.com/office/2011/relationships/chartColorStyle" Target="colors138.xml"/><Relationship Id="rId1" Type="http://schemas.microsoft.com/office/2011/relationships/chartStyle" Target="style138.xml"/></Relationships>
</file>

<file path=xl/charts/_rels/chart139.xml.rels><?xml version="1.0" encoding="UTF-8" standalone="yes"?>
<Relationships xmlns="http://schemas.openxmlformats.org/package/2006/relationships"><Relationship Id="rId2" Type="http://schemas.microsoft.com/office/2011/relationships/chartColorStyle" Target="colors139.xml"/><Relationship Id="rId1" Type="http://schemas.microsoft.com/office/2011/relationships/chartStyle" Target="style139.xml"/></Relationships>
</file>

<file path=xl/charts/_rels/chart140.xml.rels><?xml version="1.0" encoding="UTF-8" standalone="yes"?>
<Relationships xmlns="http://schemas.openxmlformats.org/package/2006/relationships"><Relationship Id="rId2" Type="http://schemas.microsoft.com/office/2011/relationships/chartColorStyle" Target="colors140.xml"/><Relationship Id="rId1" Type="http://schemas.microsoft.com/office/2011/relationships/chartStyle" Target="style140.xml"/></Relationships>
</file>

<file path=xl/charts/_rels/chart141.xml.rels><?xml version="1.0" encoding="UTF-8" standalone="yes"?>
<Relationships xmlns="http://schemas.openxmlformats.org/package/2006/relationships"><Relationship Id="rId2" Type="http://schemas.microsoft.com/office/2011/relationships/chartColorStyle" Target="colors141.xml"/><Relationship Id="rId1" Type="http://schemas.microsoft.com/office/2011/relationships/chartStyle" Target="style141.xml"/></Relationships>
</file>

<file path=xl/charts/_rels/chart142.xml.rels><?xml version="1.0" encoding="UTF-8" standalone="yes"?>
<Relationships xmlns="http://schemas.openxmlformats.org/package/2006/relationships"><Relationship Id="rId2" Type="http://schemas.microsoft.com/office/2011/relationships/chartColorStyle" Target="colors142.xml"/><Relationship Id="rId1" Type="http://schemas.microsoft.com/office/2011/relationships/chartStyle" Target="style142.xml"/></Relationships>
</file>

<file path=xl/charts/_rels/chart143.xml.rels><?xml version="1.0" encoding="UTF-8" standalone="yes"?>
<Relationships xmlns="http://schemas.openxmlformats.org/package/2006/relationships"><Relationship Id="rId2" Type="http://schemas.microsoft.com/office/2011/relationships/chartColorStyle" Target="colors143.xml"/><Relationship Id="rId1" Type="http://schemas.microsoft.com/office/2011/relationships/chartStyle" Target="style143.xml"/></Relationships>
</file>

<file path=xl/charts/_rels/chart144.xml.rels><?xml version="1.0" encoding="UTF-8" standalone="yes"?>
<Relationships xmlns="http://schemas.openxmlformats.org/package/2006/relationships"><Relationship Id="rId2" Type="http://schemas.microsoft.com/office/2011/relationships/chartColorStyle" Target="colors144.xml"/><Relationship Id="rId1" Type="http://schemas.microsoft.com/office/2011/relationships/chartStyle" Target="style144.xml"/></Relationships>
</file>

<file path=xl/charts/_rels/chart145.xml.rels><?xml version="1.0" encoding="UTF-8" standalone="yes"?>
<Relationships xmlns="http://schemas.openxmlformats.org/package/2006/relationships"><Relationship Id="rId2" Type="http://schemas.microsoft.com/office/2011/relationships/chartColorStyle" Target="colors145.xml"/><Relationship Id="rId1" Type="http://schemas.microsoft.com/office/2011/relationships/chartStyle" Target="style145.xml"/></Relationships>
</file>

<file path=xl/charts/_rels/chart146.xml.rels><?xml version="1.0" encoding="UTF-8" standalone="yes"?>
<Relationships xmlns="http://schemas.openxmlformats.org/package/2006/relationships"><Relationship Id="rId2" Type="http://schemas.microsoft.com/office/2011/relationships/chartColorStyle" Target="colors146.xml"/><Relationship Id="rId1" Type="http://schemas.microsoft.com/office/2011/relationships/chartStyle" Target="style146.xml"/></Relationships>
</file>

<file path=xl/charts/_rels/chart147.xml.rels><?xml version="1.0" encoding="UTF-8" standalone="yes"?>
<Relationships xmlns="http://schemas.openxmlformats.org/package/2006/relationships"><Relationship Id="rId2" Type="http://schemas.microsoft.com/office/2011/relationships/chartColorStyle" Target="colors147.xml"/><Relationship Id="rId1" Type="http://schemas.microsoft.com/office/2011/relationships/chartStyle" Target="style147.xml"/></Relationships>
</file>

<file path=xl/charts/_rels/chart148.xml.rels><?xml version="1.0" encoding="UTF-8" standalone="yes"?>
<Relationships xmlns="http://schemas.openxmlformats.org/package/2006/relationships"><Relationship Id="rId2" Type="http://schemas.microsoft.com/office/2011/relationships/chartColorStyle" Target="colors148.xml"/><Relationship Id="rId1" Type="http://schemas.microsoft.com/office/2011/relationships/chartStyle" Target="style148.xml"/></Relationships>
</file>

<file path=xl/charts/_rels/chart149.xml.rels><?xml version="1.0" encoding="UTF-8" standalone="yes"?>
<Relationships xmlns="http://schemas.openxmlformats.org/package/2006/relationships"><Relationship Id="rId2" Type="http://schemas.microsoft.com/office/2011/relationships/chartColorStyle" Target="colors149.xml"/><Relationship Id="rId1" Type="http://schemas.microsoft.com/office/2011/relationships/chartStyle" Target="style149.xml"/></Relationships>
</file>

<file path=xl/charts/_rels/chart150.xml.rels><?xml version="1.0" encoding="UTF-8" standalone="yes"?>
<Relationships xmlns="http://schemas.openxmlformats.org/package/2006/relationships"><Relationship Id="rId2" Type="http://schemas.microsoft.com/office/2011/relationships/chartColorStyle" Target="colors150.xml"/><Relationship Id="rId1" Type="http://schemas.microsoft.com/office/2011/relationships/chartStyle" Target="style150.xml"/></Relationships>
</file>

<file path=xl/charts/_rels/chart151.xml.rels><?xml version="1.0" encoding="UTF-8" standalone="yes"?>
<Relationships xmlns="http://schemas.openxmlformats.org/package/2006/relationships"><Relationship Id="rId2" Type="http://schemas.microsoft.com/office/2011/relationships/chartColorStyle" Target="colors151.xml"/><Relationship Id="rId1" Type="http://schemas.microsoft.com/office/2011/relationships/chartStyle" Target="style151.xml"/></Relationships>
</file>

<file path=xl/charts/_rels/chart152.xml.rels><?xml version="1.0" encoding="UTF-8" standalone="yes"?>
<Relationships xmlns="http://schemas.openxmlformats.org/package/2006/relationships"><Relationship Id="rId2" Type="http://schemas.microsoft.com/office/2011/relationships/chartColorStyle" Target="colors152.xml"/><Relationship Id="rId1" Type="http://schemas.microsoft.com/office/2011/relationships/chartStyle" Target="style152.xml"/></Relationships>
</file>

<file path=xl/charts/_rels/chart153.xml.rels><?xml version="1.0" encoding="UTF-8" standalone="yes"?>
<Relationships xmlns="http://schemas.openxmlformats.org/package/2006/relationships"><Relationship Id="rId2" Type="http://schemas.microsoft.com/office/2011/relationships/chartColorStyle" Target="colors153.xml"/><Relationship Id="rId1" Type="http://schemas.microsoft.com/office/2011/relationships/chartStyle" Target="style153.xml"/></Relationships>
</file>

<file path=xl/charts/_rels/chart154.xml.rels><?xml version="1.0" encoding="UTF-8" standalone="yes"?>
<Relationships xmlns="http://schemas.openxmlformats.org/package/2006/relationships"><Relationship Id="rId2" Type="http://schemas.microsoft.com/office/2011/relationships/chartColorStyle" Target="colors154.xml"/><Relationship Id="rId1" Type="http://schemas.microsoft.com/office/2011/relationships/chartStyle" Target="style154.xml"/></Relationships>
</file>

<file path=xl/charts/_rels/chart155.xml.rels><?xml version="1.0" encoding="UTF-8" standalone="yes"?>
<Relationships xmlns="http://schemas.openxmlformats.org/package/2006/relationships"><Relationship Id="rId2" Type="http://schemas.microsoft.com/office/2011/relationships/chartColorStyle" Target="colors155.xml"/><Relationship Id="rId1" Type="http://schemas.microsoft.com/office/2011/relationships/chartStyle" Target="style155.xml"/></Relationships>
</file>

<file path=xl/charts/_rels/chart156.xml.rels><?xml version="1.0" encoding="UTF-8" standalone="yes"?>
<Relationships xmlns="http://schemas.openxmlformats.org/package/2006/relationships"><Relationship Id="rId2" Type="http://schemas.microsoft.com/office/2011/relationships/chartColorStyle" Target="colors156.xml"/><Relationship Id="rId1" Type="http://schemas.microsoft.com/office/2011/relationships/chartStyle" Target="style156.xml"/></Relationships>
</file>

<file path=xl/charts/_rels/chart157.xml.rels><?xml version="1.0" encoding="UTF-8" standalone="yes"?>
<Relationships xmlns="http://schemas.openxmlformats.org/package/2006/relationships"><Relationship Id="rId2" Type="http://schemas.microsoft.com/office/2011/relationships/chartColorStyle" Target="colors157.xml"/><Relationship Id="rId1" Type="http://schemas.microsoft.com/office/2011/relationships/chartStyle" Target="style157.xml"/></Relationships>
</file>

<file path=xl/charts/_rels/chart158.xml.rels><?xml version="1.0" encoding="UTF-8" standalone="yes"?>
<Relationships xmlns="http://schemas.openxmlformats.org/package/2006/relationships"><Relationship Id="rId2" Type="http://schemas.microsoft.com/office/2011/relationships/chartColorStyle" Target="colors158.xml"/><Relationship Id="rId1" Type="http://schemas.microsoft.com/office/2011/relationships/chartStyle" Target="style158.xml"/></Relationships>
</file>

<file path=xl/charts/_rels/chart159.xml.rels><?xml version="1.0" encoding="UTF-8" standalone="yes"?>
<Relationships xmlns="http://schemas.openxmlformats.org/package/2006/relationships"><Relationship Id="rId2" Type="http://schemas.microsoft.com/office/2011/relationships/chartColorStyle" Target="colors159.xml"/><Relationship Id="rId1" Type="http://schemas.microsoft.com/office/2011/relationships/chartStyle" Target="style159.xml"/></Relationships>
</file>

<file path=xl/charts/_rels/chart160.xml.rels><?xml version="1.0" encoding="UTF-8" standalone="yes"?>
<Relationships xmlns="http://schemas.openxmlformats.org/package/2006/relationships"><Relationship Id="rId2" Type="http://schemas.microsoft.com/office/2011/relationships/chartColorStyle" Target="colors160.xml"/><Relationship Id="rId1" Type="http://schemas.microsoft.com/office/2011/relationships/chartStyle" Target="style160.xml"/></Relationships>
</file>

<file path=xl/charts/_rels/chart161.xml.rels><?xml version="1.0" encoding="UTF-8" standalone="yes"?>
<Relationships xmlns="http://schemas.openxmlformats.org/package/2006/relationships"><Relationship Id="rId2" Type="http://schemas.microsoft.com/office/2011/relationships/chartColorStyle" Target="colors161.xml"/><Relationship Id="rId1" Type="http://schemas.microsoft.com/office/2011/relationships/chartStyle" Target="style161.xml"/></Relationships>
</file>

<file path=xl/charts/_rels/chart162.xml.rels><?xml version="1.0" encoding="UTF-8" standalone="yes"?>
<Relationships xmlns="http://schemas.openxmlformats.org/package/2006/relationships"><Relationship Id="rId2" Type="http://schemas.microsoft.com/office/2011/relationships/chartColorStyle" Target="colors162.xml"/><Relationship Id="rId1" Type="http://schemas.microsoft.com/office/2011/relationships/chartStyle" Target="style162.xml"/></Relationships>
</file>

<file path=xl/charts/_rels/chart163.xml.rels><?xml version="1.0" encoding="UTF-8" standalone="yes"?>
<Relationships xmlns="http://schemas.openxmlformats.org/package/2006/relationships"><Relationship Id="rId2" Type="http://schemas.microsoft.com/office/2011/relationships/chartColorStyle" Target="colors163.xml"/><Relationship Id="rId1" Type="http://schemas.microsoft.com/office/2011/relationships/chartStyle" Target="style163.xml"/></Relationships>
</file>

<file path=xl/charts/_rels/chart164.xml.rels><?xml version="1.0" encoding="UTF-8" standalone="yes"?>
<Relationships xmlns="http://schemas.openxmlformats.org/package/2006/relationships"><Relationship Id="rId2" Type="http://schemas.microsoft.com/office/2011/relationships/chartColorStyle" Target="colors164.xml"/><Relationship Id="rId1" Type="http://schemas.microsoft.com/office/2011/relationships/chartStyle" Target="style164.xml"/></Relationships>
</file>

<file path=xl/charts/_rels/chart165.xml.rels><?xml version="1.0" encoding="UTF-8" standalone="yes"?>
<Relationships xmlns="http://schemas.openxmlformats.org/package/2006/relationships"><Relationship Id="rId2" Type="http://schemas.microsoft.com/office/2011/relationships/chartColorStyle" Target="colors165.xml"/><Relationship Id="rId1" Type="http://schemas.microsoft.com/office/2011/relationships/chartStyle" Target="style165.xml"/></Relationships>
</file>

<file path=xl/charts/_rels/chart166.xml.rels><?xml version="1.0" encoding="UTF-8" standalone="yes"?>
<Relationships xmlns="http://schemas.openxmlformats.org/package/2006/relationships"><Relationship Id="rId2" Type="http://schemas.microsoft.com/office/2011/relationships/chartColorStyle" Target="colors166.xml"/><Relationship Id="rId1" Type="http://schemas.microsoft.com/office/2011/relationships/chartStyle" Target="style166.xml"/></Relationships>
</file>

<file path=xl/charts/_rels/chart167.xml.rels><?xml version="1.0" encoding="UTF-8" standalone="yes"?>
<Relationships xmlns="http://schemas.openxmlformats.org/package/2006/relationships"><Relationship Id="rId2" Type="http://schemas.microsoft.com/office/2011/relationships/chartColorStyle" Target="colors167.xml"/><Relationship Id="rId1" Type="http://schemas.microsoft.com/office/2011/relationships/chartStyle" Target="style167.xml"/></Relationships>
</file>

<file path=xl/charts/_rels/chart168.xml.rels><?xml version="1.0" encoding="UTF-8" standalone="yes"?>
<Relationships xmlns="http://schemas.openxmlformats.org/package/2006/relationships"><Relationship Id="rId2" Type="http://schemas.microsoft.com/office/2011/relationships/chartColorStyle" Target="colors168.xml"/><Relationship Id="rId1" Type="http://schemas.microsoft.com/office/2011/relationships/chartStyle" Target="style168.xml"/></Relationships>
</file>

<file path=xl/charts/_rels/chart169.xml.rels><?xml version="1.0" encoding="UTF-8" standalone="yes"?>
<Relationships xmlns="http://schemas.openxmlformats.org/package/2006/relationships"><Relationship Id="rId2" Type="http://schemas.microsoft.com/office/2011/relationships/chartColorStyle" Target="colors169.xml"/><Relationship Id="rId1" Type="http://schemas.microsoft.com/office/2011/relationships/chartStyle" Target="style169.xml"/></Relationships>
</file>

<file path=xl/charts/_rels/chart170.xml.rels><?xml version="1.0" encoding="UTF-8" standalone="yes"?>
<Relationships xmlns="http://schemas.openxmlformats.org/package/2006/relationships"><Relationship Id="rId2" Type="http://schemas.microsoft.com/office/2011/relationships/chartColorStyle" Target="colors170.xml"/><Relationship Id="rId1" Type="http://schemas.microsoft.com/office/2011/relationships/chartStyle" Target="style170.xml"/></Relationships>
</file>

<file path=xl/charts/_rels/chart171.xml.rels><?xml version="1.0" encoding="UTF-8" standalone="yes"?>
<Relationships xmlns="http://schemas.openxmlformats.org/package/2006/relationships"><Relationship Id="rId2" Type="http://schemas.microsoft.com/office/2011/relationships/chartColorStyle" Target="colors171.xml"/><Relationship Id="rId1" Type="http://schemas.microsoft.com/office/2011/relationships/chartStyle" Target="style171.xml"/></Relationships>
</file>

<file path=xl/charts/_rels/chart172.xml.rels><?xml version="1.0" encoding="UTF-8" standalone="yes"?>
<Relationships xmlns="http://schemas.openxmlformats.org/package/2006/relationships"><Relationship Id="rId2" Type="http://schemas.microsoft.com/office/2011/relationships/chartColorStyle" Target="colors172.xml"/><Relationship Id="rId1" Type="http://schemas.microsoft.com/office/2011/relationships/chartStyle" Target="style172.xml"/></Relationships>
</file>

<file path=xl/charts/_rels/chart173.xml.rels><?xml version="1.0" encoding="UTF-8" standalone="yes"?>
<Relationships xmlns="http://schemas.openxmlformats.org/package/2006/relationships"><Relationship Id="rId2" Type="http://schemas.microsoft.com/office/2011/relationships/chartColorStyle" Target="colors173.xml"/><Relationship Id="rId1" Type="http://schemas.microsoft.com/office/2011/relationships/chartStyle" Target="style173.xml"/></Relationships>
</file>

<file path=xl/charts/_rels/chart174.xml.rels><?xml version="1.0" encoding="UTF-8" standalone="yes"?>
<Relationships xmlns="http://schemas.openxmlformats.org/package/2006/relationships"><Relationship Id="rId2" Type="http://schemas.microsoft.com/office/2011/relationships/chartColorStyle" Target="colors174.xml"/><Relationship Id="rId1" Type="http://schemas.microsoft.com/office/2011/relationships/chartStyle" Target="style174.xml"/></Relationships>
</file>

<file path=xl/charts/_rels/chart175.xml.rels><?xml version="1.0" encoding="UTF-8" standalone="yes"?>
<Relationships xmlns="http://schemas.openxmlformats.org/package/2006/relationships"><Relationship Id="rId2" Type="http://schemas.microsoft.com/office/2011/relationships/chartColorStyle" Target="colors175.xml"/><Relationship Id="rId1" Type="http://schemas.microsoft.com/office/2011/relationships/chartStyle" Target="style175.xml"/></Relationships>
</file>

<file path=xl/charts/_rels/chart176.xml.rels><?xml version="1.0" encoding="UTF-8" standalone="yes"?>
<Relationships xmlns="http://schemas.openxmlformats.org/package/2006/relationships"><Relationship Id="rId2" Type="http://schemas.microsoft.com/office/2011/relationships/chartColorStyle" Target="colors176.xml"/><Relationship Id="rId1" Type="http://schemas.microsoft.com/office/2011/relationships/chartStyle" Target="style176.xml"/></Relationships>
</file>

<file path=xl/charts/_rels/chart177.xml.rels><?xml version="1.0" encoding="UTF-8" standalone="yes"?>
<Relationships xmlns="http://schemas.openxmlformats.org/package/2006/relationships"><Relationship Id="rId2" Type="http://schemas.microsoft.com/office/2011/relationships/chartColorStyle" Target="colors177.xml"/><Relationship Id="rId1" Type="http://schemas.microsoft.com/office/2011/relationships/chartStyle" Target="style177.xml"/></Relationships>
</file>

<file path=xl/charts/_rels/chart178.xml.rels><?xml version="1.0" encoding="UTF-8" standalone="yes"?>
<Relationships xmlns="http://schemas.openxmlformats.org/package/2006/relationships"><Relationship Id="rId2" Type="http://schemas.microsoft.com/office/2011/relationships/chartColorStyle" Target="colors178.xml"/><Relationship Id="rId1" Type="http://schemas.microsoft.com/office/2011/relationships/chartStyle" Target="style178.xml"/></Relationships>
</file>

<file path=xl/charts/_rels/chart179.xml.rels><?xml version="1.0" encoding="UTF-8" standalone="yes"?>
<Relationships xmlns="http://schemas.openxmlformats.org/package/2006/relationships"><Relationship Id="rId2" Type="http://schemas.microsoft.com/office/2011/relationships/chartColorStyle" Target="colors179.xml"/><Relationship Id="rId1" Type="http://schemas.microsoft.com/office/2011/relationships/chartStyle" Target="style179.xml"/></Relationships>
</file>

<file path=xl/charts/_rels/chart180.xml.rels><?xml version="1.0" encoding="UTF-8" standalone="yes"?>
<Relationships xmlns="http://schemas.openxmlformats.org/package/2006/relationships"><Relationship Id="rId2" Type="http://schemas.microsoft.com/office/2011/relationships/chartColorStyle" Target="colors180.xml"/><Relationship Id="rId1" Type="http://schemas.microsoft.com/office/2011/relationships/chartStyle" Target="style180.xml"/></Relationships>
</file>

<file path=xl/charts/_rels/chart181.xml.rels><?xml version="1.0" encoding="UTF-8" standalone="yes"?>
<Relationships xmlns="http://schemas.openxmlformats.org/package/2006/relationships"><Relationship Id="rId2" Type="http://schemas.microsoft.com/office/2011/relationships/chartColorStyle" Target="colors181.xml"/><Relationship Id="rId1" Type="http://schemas.microsoft.com/office/2011/relationships/chartStyle" Target="style181.xml"/></Relationships>
</file>

<file path=xl/charts/_rels/chart182.xml.rels><?xml version="1.0" encoding="UTF-8" standalone="yes"?>
<Relationships xmlns="http://schemas.openxmlformats.org/package/2006/relationships"><Relationship Id="rId2" Type="http://schemas.microsoft.com/office/2011/relationships/chartColorStyle" Target="colors182.xml"/><Relationship Id="rId1" Type="http://schemas.microsoft.com/office/2011/relationships/chartStyle" Target="style182.xml"/></Relationships>
</file>

<file path=xl/charts/_rels/chart183.xml.rels><?xml version="1.0" encoding="UTF-8" standalone="yes"?>
<Relationships xmlns="http://schemas.openxmlformats.org/package/2006/relationships"><Relationship Id="rId2" Type="http://schemas.microsoft.com/office/2011/relationships/chartColorStyle" Target="colors183.xml"/><Relationship Id="rId1" Type="http://schemas.microsoft.com/office/2011/relationships/chartStyle" Target="style183.xml"/></Relationships>
</file>

<file path=xl/charts/_rels/chart184.xml.rels><?xml version="1.0" encoding="UTF-8" standalone="yes"?>
<Relationships xmlns="http://schemas.openxmlformats.org/package/2006/relationships"><Relationship Id="rId2" Type="http://schemas.microsoft.com/office/2011/relationships/chartColorStyle" Target="colors184.xml"/><Relationship Id="rId1" Type="http://schemas.microsoft.com/office/2011/relationships/chartStyle" Target="style184.xml"/></Relationships>
</file>

<file path=xl/charts/_rels/chart185.xml.rels><?xml version="1.0" encoding="UTF-8" standalone="yes"?>
<Relationships xmlns="http://schemas.openxmlformats.org/package/2006/relationships"><Relationship Id="rId2" Type="http://schemas.microsoft.com/office/2011/relationships/chartColorStyle" Target="colors185.xml"/><Relationship Id="rId1" Type="http://schemas.microsoft.com/office/2011/relationships/chartStyle" Target="style185.xml"/></Relationships>
</file>

<file path=xl/charts/_rels/chart186.xml.rels><?xml version="1.0" encoding="UTF-8" standalone="yes"?>
<Relationships xmlns="http://schemas.openxmlformats.org/package/2006/relationships"><Relationship Id="rId2" Type="http://schemas.microsoft.com/office/2011/relationships/chartColorStyle" Target="colors186.xml"/><Relationship Id="rId1" Type="http://schemas.microsoft.com/office/2011/relationships/chartStyle" Target="style186.xml"/></Relationships>
</file>

<file path=xl/charts/_rels/chart187.xml.rels><?xml version="1.0" encoding="UTF-8" standalone="yes"?>
<Relationships xmlns="http://schemas.openxmlformats.org/package/2006/relationships"><Relationship Id="rId2" Type="http://schemas.microsoft.com/office/2011/relationships/chartColorStyle" Target="colors187.xml"/><Relationship Id="rId1" Type="http://schemas.microsoft.com/office/2011/relationships/chartStyle" Target="style187.xml"/></Relationships>
</file>

<file path=xl/charts/_rels/chart188.xml.rels><?xml version="1.0" encoding="UTF-8" standalone="yes"?>
<Relationships xmlns="http://schemas.openxmlformats.org/package/2006/relationships"><Relationship Id="rId2" Type="http://schemas.microsoft.com/office/2011/relationships/chartColorStyle" Target="colors188.xml"/><Relationship Id="rId1" Type="http://schemas.microsoft.com/office/2011/relationships/chartStyle" Target="style188.xml"/></Relationships>
</file>

<file path=xl/charts/_rels/chart189.xml.rels><?xml version="1.0" encoding="UTF-8" standalone="yes"?>
<Relationships xmlns="http://schemas.openxmlformats.org/package/2006/relationships"><Relationship Id="rId2" Type="http://schemas.microsoft.com/office/2011/relationships/chartColorStyle" Target="colors189.xml"/><Relationship Id="rId1" Type="http://schemas.microsoft.com/office/2011/relationships/chartStyle" Target="style189.xml"/></Relationships>
</file>

<file path=xl/charts/_rels/chart190.xml.rels><?xml version="1.0" encoding="UTF-8" standalone="yes"?>
<Relationships xmlns="http://schemas.openxmlformats.org/package/2006/relationships"><Relationship Id="rId2" Type="http://schemas.microsoft.com/office/2011/relationships/chartColorStyle" Target="colors190.xml"/><Relationship Id="rId1" Type="http://schemas.microsoft.com/office/2011/relationships/chartStyle" Target="style190.xml"/></Relationships>
</file>

<file path=xl/charts/_rels/chart191.xml.rels><?xml version="1.0" encoding="UTF-8" standalone="yes"?>
<Relationships xmlns="http://schemas.openxmlformats.org/package/2006/relationships"><Relationship Id="rId2" Type="http://schemas.microsoft.com/office/2011/relationships/chartColorStyle" Target="colors191.xml"/><Relationship Id="rId1" Type="http://schemas.microsoft.com/office/2011/relationships/chartStyle" Target="style191.xml"/></Relationships>
</file>

<file path=xl/charts/_rels/chart192.xml.rels><?xml version="1.0" encoding="UTF-8" standalone="yes"?>
<Relationships xmlns="http://schemas.openxmlformats.org/package/2006/relationships"><Relationship Id="rId2" Type="http://schemas.microsoft.com/office/2011/relationships/chartColorStyle" Target="colors192.xml"/><Relationship Id="rId1" Type="http://schemas.microsoft.com/office/2011/relationships/chartStyle" Target="style192.xml"/></Relationships>
</file>

<file path=xl/charts/_rels/chart193.xml.rels><?xml version="1.0" encoding="UTF-8" standalone="yes"?>
<Relationships xmlns="http://schemas.openxmlformats.org/package/2006/relationships"><Relationship Id="rId2" Type="http://schemas.microsoft.com/office/2011/relationships/chartColorStyle" Target="colors193.xml"/><Relationship Id="rId1" Type="http://schemas.microsoft.com/office/2011/relationships/chartStyle" Target="style193.xml"/></Relationships>
</file>

<file path=xl/charts/_rels/chart194.xml.rels><?xml version="1.0" encoding="UTF-8" standalone="yes"?>
<Relationships xmlns="http://schemas.openxmlformats.org/package/2006/relationships"><Relationship Id="rId2" Type="http://schemas.microsoft.com/office/2011/relationships/chartColorStyle" Target="colors194.xml"/><Relationship Id="rId1" Type="http://schemas.microsoft.com/office/2011/relationships/chartStyle" Target="style194.xml"/></Relationships>
</file>

<file path=xl/charts/_rels/chart195.xml.rels><?xml version="1.0" encoding="UTF-8" standalone="yes"?>
<Relationships xmlns="http://schemas.openxmlformats.org/package/2006/relationships"><Relationship Id="rId2" Type="http://schemas.microsoft.com/office/2011/relationships/chartColorStyle" Target="colors195.xml"/><Relationship Id="rId1" Type="http://schemas.microsoft.com/office/2011/relationships/chartStyle" Target="style195.xml"/></Relationships>
</file>

<file path=xl/charts/_rels/chart196.xml.rels><?xml version="1.0" encoding="UTF-8" standalone="yes"?>
<Relationships xmlns="http://schemas.openxmlformats.org/package/2006/relationships"><Relationship Id="rId2" Type="http://schemas.microsoft.com/office/2011/relationships/chartColorStyle" Target="colors196.xml"/><Relationship Id="rId1" Type="http://schemas.microsoft.com/office/2011/relationships/chartStyle" Target="style196.xml"/></Relationships>
</file>

<file path=xl/charts/_rels/chart197.xml.rels><?xml version="1.0" encoding="UTF-8" standalone="yes"?>
<Relationships xmlns="http://schemas.openxmlformats.org/package/2006/relationships"><Relationship Id="rId2" Type="http://schemas.microsoft.com/office/2011/relationships/chartColorStyle" Target="colors197.xml"/><Relationship Id="rId1" Type="http://schemas.microsoft.com/office/2011/relationships/chartStyle" Target="style197.xml"/></Relationships>
</file>

<file path=xl/charts/_rels/chart198.xml.rels><?xml version="1.0" encoding="UTF-8" standalone="yes"?>
<Relationships xmlns="http://schemas.openxmlformats.org/package/2006/relationships"><Relationship Id="rId2" Type="http://schemas.microsoft.com/office/2011/relationships/chartColorStyle" Target="colors198.xml"/><Relationship Id="rId1" Type="http://schemas.microsoft.com/office/2011/relationships/chartStyle" Target="style198.xml"/></Relationships>
</file>

<file path=xl/charts/_rels/chart199.xml.rels><?xml version="1.0" encoding="UTF-8" standalone="yes"?>
<Relationships xmlns="http://schemas.openxmlformats.org/package/2006/relationships"><Relationship Id="rId2" Type="http://schemas.microsoft.com/office/2011/relationships/chartColorStyle" Target="colors199.xml"/><Relationship Id="rId1" Type="http://schemas.microsoft.com/office/2011/relationships/chartStyle" Target="style199.xml"/></Relationships>
</file>

<file path=xl/charts/_rels/chart200.xml.rels><?xml version="1.0" encoding="UTF-8" standalone="yes"?>
<Relationships xmlns="http://schemas.openxmlformats.org/package/2006/relationships"><Relationship Id="rId2" Type="http://schemas.microsoft.com/office/2011/relationships/chartColorStyle" Target="colors200.xml"/><Relationship Id="rId1" Type="http://schemas.microsoft.com/office/2011/relationships/chartStyle" Target="style200.xml"/></Relationships>
</file>

<file path=xl/charts/_rels/chart201.xml.rels><?xml version="1.0" encoding="UTF-8" standalone="yes"?>
<Relationships xmlns="http://schemas.openxmlformats.org/package/2006/relationships"><Relationship Id="rId2" Type="http://schemas.microsoft.com/office/2011/relationships/chartColorStyle" Target="colors201.xml"/><Relationship Id="rId1" Type="http://schemas.microsoft.com/office/2011/relationships/chartStyle" Target="style201.xml"/></Relationships>
</file>

<file path=xl/charts/_rels/chart202.xml.rels><?xml version="1.0" encoding="UTF-8" standalone="yes"?>
<Relationships xmlns="http://schemas.openxmlformats.org/package/2006/relationships"><Relationship Id="rId2" Type="http://schemas.microsoft.com/office/2011/relationships/chartColorStyle" Target="colors202.xml"/><Relationship Id="rId1" Type="http://schemas.microsoft.com/office/2011/relationships/chartStyle" Target="style202.xml"/></Relationships>
</file>

<file path=xl/charts/_rels/chart203.xml.rels><?xml version="1.0" encoding="UTF-8" standalone="yes"?>
<Relationships xmlns="http://schemas.openxmlformats.org/package/2006/relationships"><Relationship Id="rId2" Type="http://schemas.microsoft.com/office/2011/relationships/chartColorStyle" Target="colors203.xml"/><Relationship Id="rId1" Type="http://schemas.microsoft.com/office/2011/relationships/chartStyle" Target="style203.xml"/></Relationships>
</file>

<file path=xl/charts/_rels/chart204.xml.rels><?xml version="1.0" encoding="UTF-8" standalone="yes"?>
<Relationships xmlns="http://schemas.openxmlformats.org/package/2006/relationships"><Relationship Id="rId2" Type="http://schemas.microsoft.com/office/2011/relationships/chartColorStyle" Target="colors204.xml"/><Relationship Id="rId1" Type="http://schemas.microsoft.com/office/2011/relationships/chartStyle" Target="style204.xml"/></Relationships>
</file>

<file path=xl/charts/_rels/chart205.xml.rels><?xml version="1.0" encoding="UTF-8" standalone="yes"?>
<Relationships xmlns="http://schemas.openxmlformats.org/package/2006/relationships"><Relationship Id="rId2" Type="http://schemas.microsoft.com/office/2011/relationships/chartColorStyle" Target="colors205.xml"/><Relationship Id="rId1" Type="http://schemas.microsoft.com/office/2011/relationships/chartStyle" Target="style205.xml"/></Relationships>
</file>

<file path=xl/charts/_rels/chart206.xml.rels><?xml version="1.0" encoding="UTF-8" standalone="yes"?>
<Relationships xmlns="http://schemas.openxmlformats.org/package/2006/relationships"><Relationship Id="rId2" Type="http://schemas.microsoft.com/office/2011/relationships/chartColorStyle" Target="colors206.xml"/><Relationship Id="rId1" Type="http://schemas.microsoft.com/office/2011/relationships/chartStyle" Target="style206.xml"/></Relationships>
</file>

<file path=xl/charts/_rels/chart207.xml.rels><?xml version="1.0" encoding="UTF-8" standalone="yes"?>
<Relationships xmlns="http://schemas.openxmlformats.org/package/2006/relationships"><Relationship Id="rId2" Type="http://schemas.microsoft.com/office/2011/relationships/chartColorStyle" Target="colors207.xml"/><Relationship Id="rId1" Type="http://schemas.microsoft.com/office/2011/relationships/chartStyle" Target="style207.xml"/></Relationships>
</file>

<file path=xl/charts/_rels/chart208.xml.rels><?xml version="1.0" encoding="UTF-8" standalone="yes"?>
<Relationships xmlns="http://schemas.openxmlformats.org/package/2006/relationships"><Relationship Id="rId2" Type="http://schemas.microsoft.com/office/2011/relationships/chartColorStyle" Target="colors208.xml"/><Relationship Id="rId1" Type="http://schemas.microsoft.com/office/2011/relationships/chartStyle" Target="style208.xml"/></Relationships>
</file>

<file path=xl/charts/_rels/chart209.xml.rels><?xml version="1.0" encoding="UTF-8" standalone="yes"?>
<Relationships xmlns="http://schemas.openxmlformats.org/package/2006/relationships"><Relationship Id="rId2" Type="http://schemas.microsoft.com/office/2011/relationships/chartColorStyle" Target="colors209.xml"/><Relationship Id="rId1" Type="http://schemas.microsoft.com/office/2011/relationships/chartStyle" Target="style209.xml"/></Relationships>
</file>

<file path=xl/charts/_rels/chart210.xml.rels><?xml version="1.0" encoding="UTF-8" standalone="yes"?>
<Relationships xmlns="http://schemas.openxmlformats.org/package/2006/relationships"><Relationship Id="rId2" Type="http://schemas.microsoft.com/office/2011/relationships/chartColorStyle" Target="colors210.xml"/><Relationship Id="rId1" Type="http://schemas.microsoft.com/office/2011/relationships/chartStyle" Target="style210.xml"/></Relationships>
</file>

<file path=xl/charts/_rels/chart211.xml.rels><?xml version="1.0" encoding="UTF-8" standalone="yes"?>
<Relationships xmlns="http://schemas.openxmlformats.org/package/2006/relationships"><Relationship Id="rId2" Type="http://schemas.microsoft.com/office/2011/relationships/chartColorStyle" Target="colors211.xml"/><Relationship Id="rId1" Type="http://schemas.microsoft.com/office/2011/relationships/chartStyle" Target="style211.xml"/></Relationships>
</file>

<file path=xl/charts/_rels/chart212.xml.rels><?xml version="1.0" encoding="UTF-8" standalone="yes"?>
<Relationships xmlns="http://schemas.openxmlformats.org/package/2006/relationships"><Relationship Id="rId2" Type="http://schemas.microsoft.com/office/2011/relationships/chartColorStyle" Target="colors212.xml"/><Relationship Id="rId1" Type="http://schemas.microsoft.com/office/2011/relationships/chartStyle" Target="style212.xml"/></Relationships>
</file>

<file path=xl/charts/_rels/chart213.xml.rels><?xml version="1.0" encoding="UTF-8" standalone="yes"?>
<Relationships xmlns="http://schemas.openxmlformats.org/package/2006/relationships"><Relationship Id="rId2" Type="http://schemas.microsoft.com/office/2011/relationships/chartColorStyle" Target="colors213.xml"/><Relationship Id="rId1" Type="http://schemas.microsoft.com/office/2011/relationships/chartStyle" Target="style213.xml"/></Relationships>
</file>

<file path=xl/charts/_rels/chart214.xml.rels><?xml version="1.0" encoding="UTF-8" standalone="yes"?>
<Relationships xmlns="http://schemas.openxmlformats.org/package/2006/relationships"><Relationship Id="rId2" Type="http://schemas.microsoft.com/office/2011/relationships/chartColorStyle" Target="colors214.xml"/><Relationship Id="rId1" Type="http://schemas.microsoft.com/office/2011/relationships/chartStyle" Target="style214.xml"/></Relationships>
</file>

<file path=xl/charts/_rels/chart215.xml.rels><?xml version="1.0" encoding="UTF-8" standalone="yes"?>
<Relationships xmlns="http://schemas.openxmlformats.org/package/2006/relationships"><Relationship Id="rId2" Type="http://schemas.microsoft.com/office/2011/relationships/chartColorStyle" Target="colors215.xml"/><Relationship Id="rId1" Type="http://schemas.microsoft.com/office/2011/relationships/chartStyle" Target="style215.xml"/></Relationships>
</file>

<file path=xl/charts/_rels/chart216.xml.rels><?xml version="1.0" encoding="UTF-8" standalone="yes"?>
<Relationships xmlns="http://schemas.openxmlformats.org/package/2006/relationships"><Relationship Id="rId2" Type="http://schemas.microsoft.com/office/2011/relationships/chartColorStyle" Target="colors216.xml"/><Relationship Id="rId1" Type="http://schemas.microsoft.com/office/2011/relationships/chartStyle" Target="style216.xml"/></Relationships>
</file>

<file path=xl/charts/_rels/chart217.xml.rels><?xml version="1.0" encoding="UTF-8" standalone="yes"?>
<Relationships xmlns="http://schemas.openxmlformats.org/package/2006/relationships"><Relationship Id="rId2" Type="http://schemas.microsoft.com/office/2011/relationships/chartColorStyle" Target="colors217.xml"/><Relationship Id="rId1" Type="http://schemas.microsoft.com/office/2011/relationships/chartStyle" Target="style217.xml"/></Relationships>
</file>

<file path=xl/charts/_rels/chart218.xml.rels><?xml version="1.0" encoding="UTF-8" standalone="yes"?>
<Relationships xmlns="http://schemas.openxmlformats.org/package/2006/relationships"><Relationship Id="rId2" Type="http://schemas.microsoft.com/office/2011/relationships/chartColorStyle" Target="colors218.xml"/><Relationship Id="rId1" Type="http://schemas.microsoft.com/office/2011/relationships/chartStyle" Target="style218.xml"/></Relationships>
</file>

<file path=xl/charts/_rels/chart219.xml.rels><?xml version="1.0" encoding="UTF-8" standalone="yes"?>
<Relationships xmlns="http://schemas.openxmlformats.org/package/2006/relationships"><Relationship Id="rId2" Type="http://schemas.microsoft.com/office/2011/relationships/chartColorStyle" Target="colors219.xml"/><Relationship Id="rId1" Type="http://schemas.microsoft.com/office/2011/relationships/chartStyle" Target="style219.xml"/></Relationships>
</file>

<file path=xl/charts/_rels/chart220.xml.rels><?xml version="1.0" encoding="UTF-8" standalone="yes"?>
<Relationships xmlns="http://schemas.openxmlformats.org/package/2006/relationships"><Relationship Id="rId2" Type="http://schemas.microsoft.com/office/2011/relationships/chartColorStyle" Target="colors220.xml"/><Relationship Id="rId1" Type="http://schemas.microsoft.com/office/2011/relationships/chartStyle" Target="style220.xml"/></Relationships>
</file>

<file path=xl/charts/_rels/chart221.xml.rels><?xml version="1.0" encoding="UTF-8" standalone="yes"?>
<Relationships xmlns="http://schemas.openxmlformats.org/package/2006/relationships"><Relationship Id="rId2" Type="http://schemas.microsoft.com/office/2011/relationships/chartColorStyle" Target="colors221.xml"/><Relationship Id="rId1" Type="http://schemas.microsoft.com/office/2011/relationships/chartStyle" Target="style221.xml"/></Relationships>
</file>

<file path=xl/charts/_rels/chart222.xml.rels><?xml version="1.0" encoding="UTF-8" standalone="yes"?>
<Relationships xmlns="http://schemas.openxmlformats.org/package/2006/relationships"><Relationship Id="rId2" Type="http://schemas.microsoft.com/office/2011/relationships/chartColorStyle" Target="colors222.xml"/><Relationship Id="rId1" Type="http://schemas.microsoft.com/office/2011/relationships/chartStyle" Target="style222.xml"/></Relationships>
</file>

<file path=xl/charts/_rels/chart223.xml.rels><?xml version="1.0" encoding="UTF-8" standalone="yes"?>
<Relationships xmlns="http://schemas.openxmlformats.org/package/2006/relationships"><Relationship Id="rId2" Type="http://schemas.microsoft.com/office/2011/relationships/chartColorStyle" Target="colors223.xml"/><Relationship Id="rId1" Type="http://schemas.microsoft.com/office/2011/relationships/chartStyle" Target="style223.xml"/></Relationships>
</file>

<file path=xl/charts/_rels/chart224.xml.rels><?xml version="1.0" encoding="UTF-8" standalone="yes"?>
<Relationships xmlns="http://schemas.openxmlformats.org/package/2006/relationships"><Relationship Id="rId2" Type="http://schemas.microsoft.com/office/2011/relationships/chartColorStyle" Target="colors224.xml"/><Relationship Id="rId1" Type="http://schemas.microsoft.com/office/2011/relationships/chartStyle" Target="style224.xml"/></Relationships>
</file>

<file path=xl/charts/_rels/chart225.xml.rels><?xml version="1.0" encoding="UTF-8" standalone="yes"?>
<Relationships xmlns="http://schemas.openxmlformats.org/package/2006/relationships"><Relationship Id="rId2" Type="http://schemas.microsoft.com/office/2011/relationships/chartColorStyle" Target="colors225.xml"/><Relationship Id="rId1" Type="http://schemas.microsoft.com/office/2011/relationships/chartStyle" Target="style225.xml"/></Relationships>
</file>

<file path=xl/charts/_rels/chart226.xml.rels><?xml version="1.0" encoding="UTF-8" standalone="yes"?>
<Relationships xmlns="http://schemas.openxmlformats.org/package/2006/relationships"><Relationship Id="rId2" Type="http://schemas.microsoft.com/office/2011/relationships/chartColorStyle" Target="colors226.xml"/><Relationship Id="rId1" Type="http://schemas.microsoft.com/office/2011/relationships/chartStyle" Target="style226.xml"/></Relationships>
</file>

<file path=xl/charts/_rels/chart227.xml.rels><?xml version="1.0" encoding="UTF-8" standalone="yes"?>
<Relationships xmlns="http://schemas.openxmlformats.org/package/2006/relationships"><Relationship Id="rId2" Type="http://schemas.microsoft.com/office/2011/relationships/chartColorStyle" Target="colors227.xml"/><Relationship Id="rId1" Type="http://schemas.microsoft.com/office/2011/relationships/chartStyle" Target="style227.xml"/></Relationships>
</file>

<file path=xl/charts/_rels/chart228.xml.rels><?xml version="1.0" encoding="UTF-8" standalone="yes"?>
<Relationships xmlns="http://schemas.openxmlformats.org/package/2006/relationships"><Relationship Id="rId2" Type="http://schemas.microsoft.com/office/2011/relationships/chartColorStyle" Target="colors228.xml"/><Relationship Id="rId1" Type="http://schemas.microsoft.com/office/2011/relationships/chartStyle" Target="style228.xml"/></Relationships>
</file>

<file path=xl/charts/_rels/chart229.xml.rels><?xml version="1.0" encoding="UTF-8" standalone="yes"?>
<Relationships xmlns="http://schemas.openxmlformats.org/package/2006/relationships"><Relationship Id="rId2" Type="http://schemas.microsoft.com/office/2011/relationships/chartColorStyle" Target="colors229.xml"/><Relationship Id="rId1" Type="http://schemas.microsoft.com/office/2011/relationships/chartStyle" Target="style229.xml"/></Relationships>
</file>

<file path=xl/charts/_rels/chart230.xml.rels><?xml version="1.0" encoding="UTF-8" standalone="yes"?>
<Relationships xmlns="http://schemas.openxmlformats.org/package/2006/relationships"><Relationship Id="rId2" Type="http://schemas.microsoft.com/office/2011/relationships/chartColorStyle" Target="colors230.xml"/><Relationship Id="rId1" Type="http://schemas.microsoft.com/office/2011/relationships/chartStyle" Target="style230.xml"/></Relationships>
</file>

<file path=xl/charts/_rels/chart231.xml.rels><?xml version="1.0" encoding="UTF-8" standalone="yes"?>
<Relationships xmlns="http://schemas.openxmlformats.org/package/2006/relationships"><Relationship Id="rId2" Type="http://schemas.microsoft.com/office/2011/relationships/chartColorStyle" Target="colors231.xml"/><Relationship Id="rId1" Type="http://schemas.microsoft.com/office/2011/relationships/chartStyle" Target="style231.xml"/></Relationships>
</file>

<file path=xl/charts/_rels/chart232.xml.rels><?xml version="1.0" encoding="UTF-8" standalone="yes"?>
<Relationships xmlns="http://schemas.openxmlformats.org/package/2006/relationships"><Relationship Id="rId2" Type="http://schemas.microsoft.com/office/2011/relationships/chartColorStyle" Target="colors232.xml"/><Relationship Id="rId1" Type="http://schemas.microsoft.com/office/2011/relationships/chartStyle" Target="style232.xml"/></Relationships>
</file>

<file path=xl/charts/_rels/chart233.xml.rels><?xml version="1.0" encoding="UTF-8" standalone="yes"?>
<Relationships xmlns="http://schemas.openxmlformats.org/package/2006/relationships"><Relationship Id="rId2" Type="http://schemas.microsoft.com/office/2011/relationships/chartColorStyle" Target="colors233.xml"/><Relationship Id="rId1" Type="http://schemas.microsoft.com/office/2011/relationships/chartStyle" Target="style233.xml"/></Relationships>
</file>

<file path=xl/charts/_rels/chart234.xml.rels><?xml version="1.0" encoding="UTF-8" standalone="yes"?>
<Relationships xmlns="http://schemas.openxmlformats.org/package/2006/relationships"><Relationship Id="rId2" Type="http://schemas.microsoft.com/office/2011/relationships/chartColorStyle" Target="colors234.xml"/><Relationship Id="rId1" Type="http://schemas.microsoft.com/office/2011/relationships/chartStyle" Target="style234.xml"/></Relationships>
</file>

<file path=xl/charts/_rels/chart235.xml.rels><?xml version="1.0" encoding="UTF-8" standalone="yes"?>
<Relationships xmlns="http://schemas.openxmlformats.org/package/2006/relationships"><Relationship Id="rId2" Type="http://schemas.microsoft.com/office/2011/relationships/chartColorStyle" Target="colors235.xml"/><Relationship Id="rId1" Type="http://schemas.microsoft.com/office/2011/relationships/chartStyle" Target="style235.xml"/></Relationships>
</file>

<file path=xl/charts/_rels/chart236.xml.rels><?xml version="1.0" encoding="UTF-8" standalone="yes"?>
<Relationships xmlns="http://schemas.openxmlformats.org/package/2006/relationships"><Relationship Id="rId2" Type="http://schemas.microsoft.com/office/2011/relationships/chartColorStyle" Target="colors236.xml"/><Relationship Id="rId1" Type="http://schemas.microsoft.com/office/2011/relationships/chartStyle" Target="style236.xml"/></Relationships>
</file>

<file path=xl/charts/_rels/chart237.xml.rels><?xml version="1.0" encoding="UTF-8" standalone="yes"?>
<Relationships xmlns="http://schemas.openxmlformats.org/package/2006/relationships"><Relationship Id="rId2" Type="http://schemas.microsoft.com/office/2011/relationships/chartColorStyle" Target="colors237.xml"/><Relationship Id="rId1" Type="http://schemas.microsoft.com/office/2011/relationships/chartStyle" Target="style237.xml"/></Relationships>
</file>

<file path=xl/charts/_rels/chart238.xml.rels><?xml version="1.0" encoding="UTF-8" standalone="yes"?>
<Relationships xmlns="http://schemas.openxmlformats.org/package/2006/relationships"><Relationship Id="rId2" Type="http://schemas.microsoft.com/office/2011/relationships/chartColorStyle" Target="colors238.xml"/><Relationship Id="rId1" Type="http://schemas.microsoft.com/office/2011/relationships/chartStyle" Target="style238.xml"/></Relationships>
</file>

<file path=xl/charts/_rels/chart239.xml.rels><?xml version="1.0" encoding="UTF-8" standalone="yes"?>
<Relationships xmlns="http://schemas.openxmlformats.org/package/2006/relationships"><Relationship Id="rId2" Type="http://schemas.microsoft.com/office/2011/relationships/chartColorStyle" Target="colors239.xml"/><Relationship Id="rId1" Type="http://schemas.microsoft.com/office/2011/relationships/chartStyle" Target="style239.xml"/></Relationships>
</file>

<file path=xl/charts/_rels/chart240.xml.rels><?xml version="1.0" encoding="UTF-8" standalone="yes"?>
<Relationships xmlns="http://schemas.openxmlformats.org/package/2006/relationships"><Relationship Id="rId2" Type="http://schemas.microsoft.com/office/2011/relationships/chartColorStyle" Target="colors240.xml"/><Relationship Id="rId1" Type="http://schemas.microsoft.com/office/2011/relationships/chartStyle" Target="style240.xml"/></Relationships>
</file>

<file path=xl/charts/_rels/chart241.xml.rels><?xml version="1.0" encoding="UTF-8" standalone="yes"?>
<Relationships xmlns="http://schemas.openxmlformats.org/package/2006/relationships"><Relationship Id="rId2" Type="http://schemas.microsoft.com/office/2011/relationships/chartColorStyle" Target="colors241.xml"/><Relationship Id="rId1" Type="http://schemas.microsoft.com/office/2011/relationships/chartStyle" Target="style241.xml"/></Relationships>
</file>

<file path=xl/charts/_rels/chart242.xml.rels><?xml version="1.0" encoding="UTF-8" standalone="yes"?>
<Relationships xmlns="http://schemas.openxmlformats.org/package/2006/relationships"><Relationship Id="rId2" Type="http://schemas.microsoft.com/office/2011/relationships/chartColorStyle" Target="colors242.xml"/><Relationship Id="rId1" Type="http://schemas.microsoft.com/office/2011/relationships/chartStyle" Target="style242.xml"/></Relationships>
</file>

<file path=xl/charts/_rels/chart243.xml.rels><?xml version="1.0" encoding="UTF-8" standalone="yes"?>
<Relationships xmlns="http://schemas.openxmlformats.org/package/2006/relationships"><Relationship Id="rId2" Type="http://schemas.microsoft.com/office/2011/relationships/chartColorStyle" Target="colors243.xml"/><Relationship Id="rId1" Type="http://schemas.microsoft.com/office/2011/relationships/chartStyle" Target="style243.xml"/></Relationships>
</file>

<file path=xl/charts/_rels/chart244.xml.rels><?xml version="1.0" encoding="UTF-8" standalone="yes"?>
<Relationships xmlns="http://schemas.openxmlformats.org/package/2006/relationships"><Relationship Id="rId2" Type="http://schemas.microsoft.com/office/2011/relationships/chartColorStyle" Target="colors244.xml"/><Relationship Id="rId1" Type="http://schemas.microsoft.com/office/2011/relationships/chartStyle" Target="style244.xml"/></Relationships>
</file>

<file path=xl/charts/_rels/chart245.xml.rels><?xml version="1.0" encoding="UTF-8" standalone="yes"?>
<Relationships xmlns="http://schemas.openxmlformats.org/package/2006/relationships"><Relationship Id="rId2" Type="http://schemas.microsoft.com/office/2011/relationships/chartColorStyle" Target="colors245.xml"/><Relationship Id="rId1" Type="http://schemas.microsoft.com/office/2011/relationships/chartStyle" Target="style245.xml"/></Relationships>
</file>

<file path=xl/charts/_rels/chart246.xml.rels><?xml version="1.0" encoding="UTF-8" standalone="yes"?>
<Relationships xmlns="http://schemas.openxmlformats.org/package/2006/relationships"><Relationship Id="rId2" Type="http://schemas.microsoft.com/office/2011/relationships/chartColorStyle" Target="colors246.xml"/><Relationship Id="rId1" Type="http://schemas.microsoft.com/office/2011/relationships/chartStyle" Target="style246.xml"/></Relationships>
</file>

<file path=xl/charts/_rels/chart247.xml.rels><?xml version="1.0" encoding="UTF-8" standalone="yes"?>
<Relationships xmlns="http://schemas.openxmlformats.org/package/2006/relationships"><Relationship Id="rId2" Type="http://schemas.microsoft.com/office/2011/relationships/chartColorStyle" Target="colors247.xml"/><Relationship Id="rId1" Type="http://schemas.microsoft.com/office/2011/relationships/chartStyle" Target="style247.xml"/></Relationships>
</file>

<file path=xl/charts/_rels/chart248.xml.rels><?xml version="1.0" encoding="UTF-8" standalone="yes"?>
<Relationships xmlns="http://schemas.openxmlformats.org/package/2006/relationships"><Relationship Id="rId2" Type="http://schemas.microsoft.com/office/2011/relationships/chartColorStyle" Target="colors248.xml"/><Relationship Id="rId1" Type="http://schemas.microsoft.com/office/2011/relationships/chartStyle" Target="style248.xml"/></Relationships>
</file>

<file path=xl/charts/_rels/chart249.xml.rels><?xml version="1.0" encoding="UTF-8" standalone="yes"?>
<Relationships xmlns="http://schemas.openxmlformats.org/package/2006/relationships"><Relationship Id="rId2" Type="http://schemas.microsoft.com/office/2011/relationships/chartColorStyle" Target="colors249.xml"/><Relationship Id="rId1" Type="http://schemas.microsoft.com/office/2011/relationships/chartStyle" Target="style249.xml"/></Relationships>
</file>

<file path=xl/charts/_rels/chart250.xml.rels><?xml version="1.0" encoding="UTF-8" standalone="yes"?>
<Relationships xmlns="http://schemas.openxmlformats.org/package/2006/relationships"><Relationship Id="rId2" Type="http://schemas.microsoft.com/office/2011/relationships/chartColorStyle" Target="colors250.xml"/><Relationship Id="rId1" Type="http://schemas.microsoft.com/office/2011/relationships/chartStyle" Target="style250.xml"/></Relationships>
</file>

<file path=xl/charts/_rels/chart251.xml.rels><?xml version="1.0" encoding="UTF-8" standalone="yes"?>
<Relationships xmlns="http://schemas.openxmlformats.org/package/2006/relationships"><Relationship Id="rId2" Type="http://schemas.microsoft.com/office/2011/relationships/chartColorStyle" Target="colors251.xml"/><Relationship Id="rId1" Type="http://schemas.microsoft.com/office/2011/relationships/chartStyle" Target="style251.xml"/></Relationships>
</file>

<file path=xl/charts/_rels/chart252.xml.rels><?xml version="1.0" encoding="UTF-8" standalone="yes"?>
<Relationships xmlns="http://schemas.openxmlformats.org/package/2006/relationships"><Relationship Id="rId2" Type="http://schemas.microsoft.com/office/2011/relationships/chartColorStyle" Target="colors252.xml"/><Relationship Id="rId1" Type="http://schemas.microsoft.com/office/2011/relationships/chartStyle" Target="style252.xml"/></Relationships>
</file>

<file path=xl/charts/_rels/chart253.xml.rels><?xml version="1.0" encoding="UTF-8" standalone="yes"?>
<Relationships xmlns="http://schemas.openxmlformats.org/package/2006/relationships"><Relationship Id="rId2" Type="http://schemas.microsoft.com/office/2011/relationships/chartColorStyle" Target="colors253.xml"/><Relationship Id="rId1" Type="http://schemas.microsoft.com/office/2011/relationships/chartStyle" Target="style253.xml"/></Relationships>
</file>

<file path=xl/charts/_rels/chart254.xml.rels><?xml version="1.0" encoding="UTF-8" standalone="yes"?>
<Relationships xmlns="http://schemas.openxmlformats.org/package/2006/relationships"><Relationship Id="rId2" Type="http://schemas.microsoft.com/office/2011/relationships/chartColorStyle" Target="colors254.xml"/><Relationship Id="rId1" Type="http://schemas.microsoft.com/office/2011/relationships/chartStyle" Target="style254.xml"/></Relationships>
</file>

<file path=xl/charts/_rels/chart255.xml.rels><?xml version="1.0" encoding="UTF-8" standalone="yes"?>
<Relationships xmlns="http://schemas.openxmlformats.org/package/2006/relationships"><Relationship Id="rId2" Type="http://schemas.microsoft.com/office/2011/relationships/chartColorStyle" Target="colors255.xml"/><Relationship Id="rId1" Type="http://schemas.microsoft.com/office/2011/relationships/chartStyle" Target="style255.xml"/></Relationships>
</file>

<file path=xl/charts/_rels/chart256.xml.rels><?xml version="1.0" encoding="UTF-8" standalone="yes"?>
<Relationships xmlns="http://schemas.openxmlformats.org/package/2006/relationships"><Relationship Id="rId2" Type="http://schemas.microsoft.com/office/2011/relationships/chartColorStyle" Target="colors256.xml"/><Relationship Id="rId1" Type="http://schemas.microsoft.com/office/2011/relationships/chartStyle" Target="style256.xml"/></Relationships>
</file>

<file path=xl/charts/_rels/chart257.xml.rels><?xml version="1.0" encoding="UTF-8" standalone="yes"?>
<Relationships xmlns="http://schemas.openxmlformats.org/package/2006/relationships"><Relationship Id="rId2" Type="http://schemas.microsoft.com/office/2011/relationships/chartColorStyle" Target="colors257.xml"/><Relationship Id="rId1" Type="http://schemas.microsoft.com/office/2011/relationships/chartStyle" Target="style257.xml"/></Relationships>
</file>

<file path=xl/charts/_rels/chart258.xml.rels><?xml version="1.0" encoding="UTF-8" standalone="yes"?>
<Relationships xmlns="http://schemas.openxmlformats.org/package/2006/relationships"><Relationship Id="rId2" Type="http://schemas.microsoft.com/office/2011/relationships/chartColorStyle" Target="colors258.xml"/><Relationship Id="rId1" Type="http://schemas.microsoft.com/office/2011/relationships/chartStyle" Target="style258.xml"/></Relationships>
</file>

<file path=xl/charts/_rels/chart259.xml.rels><?xml version="1.0" encoding="UTF-8" standalone="yes"?>
<Relationships xmlns="http://schemas.openxmlformats.org/package/2006/relationships"><Relationship Id="rId2" Type="http://schemas.microsoft.com/office/2011/relationships/chartColorStyle" Target="colors259.xml"/><Relationship Id="rId1" Type="http://schemas.microsoft.com/office/2011/relationships/chartStyle" Target="style259.xml"/></Relationships>
</file>

<file path=xl/charts/_rels/chart260.xml.rels><?xml version="1.0" encoding="UTF-8" standalone="yes"?>
<Relationships xmlns="http://schemas.openxmlformats.org/package/2006/relationships"><Relationship Id="rId2" Type="http://schemas.microsoft.com/office/2011/relationships/chartColorStyle" Target="colors260.xml"/><Relationship Id="rId1" Type="http://schemas.microsoft.com/office/2011/relationships/chartStyle" Target="style260.xml"/></Relationships>
</file>

<file path=xl/charts/_rels/chart261.xml.rels><?xml version="1.0" encoding="UTF-8" standalone="yes"?>
<Relationships xmlns="http://schemas.openxmlformats.org/package/2006/relationships"><Relationship Id="rId2" Type="http://schemas.microsoft.com/office/2011/relationships/chartColorStyle" Target="colors261.xml"/><Relationship Id="rId1" Type="http://schemas.microsoft.com/office/2011/relationships/chartStyle" Target="style261.xml"/></Relationships>
</file>

<file path=xl/charts/_rels/chart262.xml.rels><?xml version="1.0" encoding="UTF-8" standalone="yes"?>
<Relationships xmlns="http://schemas.openxmlformats.org/package/2006/relationships"><Relationship Id="rId2" Type="http://schemas.microsoft.com/office/2011/relationships/chartColorStyle" Target="colors262.xml"/><Relationship Id="rId1" Type="http://schemas.microsoft.com/office/2011/relationships/chartStyle" Target="style262.xml"/></Relationships>
</file>

<file path=xl/charts/_rels/chart263.xml.rels><?xml version="1.0" encoding="UTF-8" standalone="yes"?>
<Relationships xmlns="http://schemas.openxmlformats.org/package/2006/relationships"><Relationship Id="rId2" Type="http://schemas.microsoft.com/office/2011/relationships/chartColorStyle" Target="colors263.xml"/><Relationship Id="rId1" Type="http://schemas.microsoft.com/office/2011/relationships/chartStyle" Target="style263.xml"/></Relationships>
</file>

<file path=xl/charts/_rels/chart264.xml.rels><?xml version="1.0" encoding="UTF-8" standalone="yes"?>
<Relationships xmlns="http://schemas.openxmlformats.org/package/2006/relationships"><Relationship Id="rId2" Type="http://schemas.microsoft.com/office/2011/relationships/chartColorStyle" Target="colors264.xml"/><Relationship Id="rId1" Type="http://schemas.microsoft.com/office/2011/relationships/chartStyle" Target="style264.xml"/></Relationships>
</file>

<file path=xl/charts/_rels/chart265.xml.rels><?xml version="1.0" encoding="UTF-8" standalone="yes"?>
<Relationships xmlns="http://schemas.openxmlformats.org/package/2006/relationships"><Relationship Id="rId2" Type="http://schemas.microsoft.com/office/2011/relationships/chartColorStyle" Target="colors265.xml"/><Relationship Id="rId1" Type="http://schemas.microsoft.com/office/2011/relationships/chartStyle" Target="style265.xml"/></Relationships>
</file>

<file path=xl/charts/_rels/chart266.xml.rels><?xml version="1.0" encoding="UTF-8" standalone="yes"?>
<Relationships xmlns="http://schemas.openxmlformats.org/package/2006/relationships"><Relationship Id="rId2" Type="http://schemas.microsoft.com/office/2011/relationships/chartColorStyle" Target="colors266.xml"/><Relationship Id="rId1" Type="http://schemas.microsoft.com/office/2011/relationships/chartStyle" Target="style266.xml"/></Relationships>
</file>

<file path=xl/charts/_rels/chart267.xml.rels><?xml version="1.0" encoding="UTF-8" standalone="yes"?>
<Relationships xmlns="http://schemas.openxmlformats.org/package/2006/relationships"><Relationship Id="rId2" Type="http://schemas.microsoft.com/office/2011/relationships/chartColorStyle" Target="colors267.xml"/><Relationship Id="rId1" Type="http://schemas.microsoft.com/office/2011/relationships/chartStyle" Target="style267.xml"/></Relationships>
</file>

<file path=xl/charts/_rels/chart268.xml.rels><?xml version="1.0" encoding="UTF-8" standalone="yes"?>
<Relationships xmlns="http://schemas.openxmlformats.org/package/2006/relationships"><Relationship Id="rId2" Type="http://schemas.microsoft.com/office/2011/relationships/chartColorStyle" Target="colors268.xml"/><Relationship Id="rId1" Type="http://schemas.microsoft.com/office/2011/relationships/chartStyle" Target="style268.xml"/></Relationships>
</file>

<file path=xl/charts/_rels/chart269.xml.rels><?xml version="1.0" encoding="UTF-8" standalone="yes"?>
<Relationships xmlns="http://schemas.openxmlformats.org/package/2006/relationships"><Relationship Id="rId2" Type="http://schemas.microsoft.com/office/2011/relationships/chartColorStyle" Target="colors269.xml"/><Relationship Id="rId1" Type="http://schemas.microsoft.com/office/2011/relationships/chartStyle" Target="style269.xml"/></Relationships>
</file>

<file path=xl/charts/_rels/chart270.xml.rels><?xml version="1.0" encoding="UTF-8" standalone="yes"?>
<Relationships xmlns="http://schemas.openxmlformats.org/package/2006/relationships"><Relationship Id="rId2" Type="http://schemas.microsoft.com/office/2011/relationships/chartColorStyle" Target="colors270.xml"/><Relationship Id="rId1" Type="http://schemas.microsoft.com/office/2011/relationships/chartStyle" Target="style270.xml"/></Relationships>
</file>

<file path=xl/charts/_rels/chart271.xml.rels><?xml version="1.0" encoding="UTF-8" standalone="yes"?>
<Relationships xmlns="http://schemas.openxmlformats.org/package/2006/relationships"><Relationship Id="rId2" Type="http://schemas.microsoft.com/office/2011/relationships/chartColorStyle" Target="colors271.xml"/><Relationship Id="rId1" Type="http://schemas.microsoft.com/office/2011/relationships/chartStyle" Target="style271.xml"/></Relationships>
</file>

<file path=xl/charts/_rels/chart272.xml.rels><?xml version="1.0" encoding="UTF-8" standalone="yes"?>
<Relationships xmlns="http://schemas.openxmlformats.org/package/2006/relationships"><Relationship Id="rId2" Type="http://schemas.microsoft.com/office/2011/relationships/chartColorStyle" Target="colors272.xml"/><Relationship Id="rId1" Type="http://schemas.microsoft.com/office/2011/relationships/chartStyle" Target="style272.xml"/></Relationships>
</file>

<file path=xl/charts/_rels/chart273.xml.rels><?xml version="1.0" encoding="UTF-8" standalone="yes"?>
<Relationships xmlns="http://schemas.openxmlformats.org/package/2006/relationships"><Relationship Id="rId2" Type="http://schemas.microsoft.com/office/2011/relationships/chartColorStyle" Target="colors273.xml"/><Relationship Id="rId1" Type="http://schemas.microsoft.com/office/2011/relationships/chartStyle" Target="style273.xml"/></Relationships>
</file>

<file path=xl/charts/_rels/chart274.xml.rels><?xml version="1.0" encoding="UTF-8" standalone="yes"?>
<Relationships xmlns="http://schemas.openxmlformats.org/package/2006/relationships"><Relationship Id="rId2" Type="http://schemas.microsoft.com/office/2011/relationships/chartColorStyle" Target="colors274.xml"/><Relationship Id="rId1" Type="http://schemas.microsoft.com/office/2011/relationships/chartStyle" Target="style274.xml"/></Relationships>
</file>

<file path=xl/charts/_rels/chart275.xml.rels><?xml version="1.0" encoding="UTF-8" standalone="yes"?>
<Relationships xmlns="http://schemas.openxmlformats.org/package/2006/relationships"><Relationship Id="rId2" Type="http://schemas.microsoft.com/office/2011/relationships/chartColorStyle" Target="colors275.xml"/><Relationship Id="rId1" Type="http://schemas.microsoft.com/office/2011/relationships/chartStyle" Target="style275.xml"/></Relationships>
</file>

<file path=xl/charts/_rels/chart276.xml.rels><?xml version="1.0" encoding="UTF-8" standalone="yes"?>
<Relationships xmlns="http://schemas.openxmlformats.org/package/2006/relationships"><Relationship Id="rId2" Type="http://schemas.microsoft.com/office/2011/relationships/chartColorStyle" Target="colors276.xml"/><Relationship Id="rId1" Type="http://schemas.microsoft.com/office/2011/relationships/chartStyle" Target="style276.xml"/></Relationships>
</file>

<file path=xl/charts/_rels/chart277.xml.rels><?xml version="1.0" encoding="UTF-8" standalone="yes"?>
<Relationships xmlns="http://schemas.openxmlformats.org/package/2006/relationships"><Relationship Id="rId2" Type="http://schemas.microsoft.com/office/2011/relationships/chartColorStyle" Target="colors277.xml"/><Relationship Id="rId1" Type="http://schemas.microsoft.com/office/2011/relationships/chartStyle" Target="style277.xml"/></Relationships>
</file>

<file path=xl/charts/_rels/chart278.xml.rels><?xml version="1.0" encoding="UTF-8" standalone="yes"?>
<Relationships xmlns="http://schemas.openxmlformats.org/package/2006/relationships"><Relationship Id="rId2" Type="http://schemas.microsoft.com/office/2011/relationships/chartColorStyle" Target="colors278.xml"/><Relationship Id="rId1" Type="http://schemas.microsoft.com/office/2011/relationships/chartStyle" Target="style278.xml"/></Relationships>
</file>

<file path=xl/charts/_rels/chart279.xml.rels><?xml version="1.0" encoding="UTF-8" standalone="yes"?>
<Relationships xmlns="http://schemas.openxmlformats.org/package/2006/relationships"><Relationship Id="rId2" Type="http://schemas.microsoft.com/office/2011/relationships/chartColorStyle" Target="colors279.xml"/><Relationship Id="rId1" Type="http://schemas.microsoft.com/office/2011/relationships/chartStyle" Target="style279.xml"/></Relationships>
</file>

<file path=xl/charts/_rels/chart280.xml.rels><?xml version="1.0" encoding="UTF-8" standalone="yes"?>
<Relationships xmlns="http://schemas.openxmlformats.org/package/2006/relationships"><Relationship Id="rId2" Type="http://schemas.microsoft.com/office/2011/relationships/chartColorStyle" Target="colors280.xml"/><Relationship Id="rId1" Type="http://schemas.microsoft.com/office/2011/relationships/chartStyle" Target="style280.xml"/></Relationships>
</file>

<file path=xl/charts/_rels/chart281.xml.rels><?xml version="1.0" encoding="UTF-8" standalone="yes"?>
<Relationships xmlns="http://schemas.openxmlformats.org/package/2006/relationships"><Relationship Id="rId2" Type="http://schemas.microsoft.com/office/2011/relationships/chartColorStyle" Target="colors281.xml"/><Relationship Id="rId1" Type="http://schemas.microsoft.com/office/2011/relationships/chartStyle" Target="style281.xml"/></Relationships>
</file>

<file path=xl/charts/_rels/chart282.xml.rels><?xml version="1.0" encoding="UTF-8" standalone="yes"?>
<Relationships xmlns="http://schemas.openxmlformats.org/package/2006/relationships"><Relationship Id="rId2" Type="http://schemas.microsoft.com/office/2011/relationships/chartColorStyle" Target="colors282.xml"/><Relationship Id="rId1" Type="http://schemas.microsoft.com/office/2011/relationships/chartStyle" Target="style282.xml"/></Relationships>
</file>

<file path=xl/charts/_rels/chart283.xml.rels><?xml version="1.0" encoding="UTF-8" standalone="yes"?>
<Relationships xmlns="http://schemas.openxmlformats.org/package/2006/relationships"><Relationship Id="rId2" Type="http://schemas.microsoft.com/office/2011/relationships/chartColorStyle" Target="colors283.xml"/><Relationship Id="rId1" Type="http://schemas.microsoft.com/office/2011/relationships/chartStyle" Target="style283.xml"/></Relationships>
</file>

<file path=xl/charts/_rels/chart284.xml.rels><?xml version="1.0" encoding="UTF-8" standalone="yes"?>
<Relationships xmlns="http://schemas.openxmlformats.org/package/2006/relationships"><Relationship Id="rId2" Type="http://schemas.microsoft.com/office/2011/relationships/chartColorStyle" Target="colors284.xml"/><Relationship Id="rId1" Type="http://schemas.microsoft.com/office/2011/relationships/chartStyle" Target="style284.xml"/></Relationships>
</file>

<file path=xl/charts/_rels/chart285.xml.rels><?xml version="1.0" encoding="UTF-8" standalone="yes"?>
<Relationships xmlns="http://schemas.openxmlformats.org/package/2006/relationships"><Relationship Id="rId2" Type="http://schemas.microsoft.com/office/2011/relationships/chartColorStyle" Target="colors285.xml"/><Relationship Id="rId1" Type="http://schemas.microsoft.com/office/2011/relationships/chartStyle" Target="style285.xml"/></Relationships>
</file>

<file path=xl/charts/_rels/chart286.xml.rels><?xml version="1.0" encoding="UTF-8" standalone="yes"?>
<Relationships xmlns="http://schemas.openxmlformats.org/package/2006/relationships"><Relationship Id="rId2" Type="http://schemas.microsoft.com/office/2011/relationships/chartColorStyle" Target="colors286.xml"/><Relationship Id="rId1" Type="http://schemas.microsoft.com/office/2011/relationships/chartStyle" Target="style286.xml"/></Relationships>
</file>

<file path=xl/charts/_rels/chart287.xml.rels><?xml version="1.0" encoding="UTF-8" standalone="yes"?>
<Relationships xmlns="http://schemas.openxmlformats.org/package/2006/relationships"><Relationship Id="rId2" Type="http://schemas.microsoft.com/office/2011/relationships/chartColorStyle" Target="colors287.xml"/><Relationship Id="rId1" Type="http://schemas.microsoft.com/office/2011/relationships/chartStyle" Target="style287.xml"/></Relationships>
</file>

<file path=xl/charts/_rels/chart288.xml.rels><?xml version="1.0" encoding="UTF-8" standalone="yes"?>
<Relationships xmlns="http://schemas.openxmlformats.org/package/2006/relationships"><Relationship Id="rId2" Type="http://schemas.microsoft.com/office/2011/relationships/chartColorStyle" Target="colors288.xml"/><Relationship Id="rId1" Type="http://schemas.microsoft.com/office/2011/relationships/chartStyle" Target="style288.xml"/></Relationships>
</file>

<file path=xl/charts/_rels/chart289.xml.rels><?xml version="1.0" encoding="UTF-8" standalone="yes"?>
<Relationships xmlns="http://schemas.openxmlformats.org/package/2006/relationships"><Relationship Id="rId2" Type="http://schemas.microsoft.com/office/2011/relationships/chartColorStyle" Target="colors289.xml"/><Relationship Id="rId1" Type="http://schemas.microsoft.com/office/2011/relationships/chartStyle" Target="style289.xml"/></Relationships>
</file>

<file path=xl/charts/_rels/chart290.xml.rels><?xml version="1.0" encoding="UTF-8" standalone="yes"?>
<Relationships xmlns="http://schemas.openxmlformats.org/package/2006/relationships"><Relationship Id="rId2" Type="http://schemas.microsoft.com/office/2011/relationships/chartColorStyle" Target="colors290.xml"/><Relationship Id="rId1" Type="http://schemas.microsoft.com/office/2011/relationships/chartStyle" Target="style290.xml"/></Relationships>
</file>

<file path=xl/charts/_rels/chart291.xml.rels><?xml version="1.0" encoding="UTF-8" standalone="yes"?>
<Relationships xmlns="http://schemas.openxmlformats.org/package/2006/relationships"><Relationship Id="rId2" Type="http://schemas.microsoft.com/office/2011/relationships/chartColorStyle" Target="colors291.xml"/><Relationship Id="rId1" Type="http://schemas.microsoft.com/office/2011/relationships/chartStyle" Target="style291.xml"/></Relationships>
</file>

<file path=xl/charts/_rels/chart292.xml.rels><?xml version="1.0" encoding="UTF-8" standalone="yes"?>
<Relationships xmlns="http://schemas.openxmlformats.org/package/2006/relationships"><Relationship Id="rId2" Type="http://schemas.microsoft.com/office/2011/relationships/chartColorStyle" Target="colors292.xml"/><Relationship Id="rId1" Type="http://schemas.microsoft.com/office/2011/relationships/chartStyle" Target="style292.xml"/></Relationships>
</file>

<file path=xl/charts/_rels/chart293.xml.rels><?xml version="1.0" encoding="UTF-8" standalone="yes"?>
<Relationships xmlns="http://schemas.openxmlformats.org/package/2006/relationships"><Relationship Id="rId2" Type="http://schemas.microsoft.com/office/2011/relationships/chartColorStyle" Target="colors293.xml"/><Relationship Id="rId1" Type="http://schemas.microsoft.com/office/2011/relationships/chartStyle" Target="style293.xml"/></Relationships>
</file>

<file path=xl/charts/_rels/chart294.xml.rels><?xml version="1.0" encoding="UTF-8" standalone="yes"?>
<Relationships xmlns="http://schemas.openxmlformats.org/package/2006/relationships"><Relationship Id="rId2" Type="http://schemas.microsoft.com/office/2011/relationships/chartColorStyle" Target="colors294.xml"/><Relationship Id="rId1" Type="http://schemas.microsoft.com/office/2011/relationships/chartStyle" Target="style294.xml"/></Relationships>
</file>

<file path=xl/charts/_rels/chart295.xml.rels><?xml version="1.0" encoding="UTF-8" standalone="yes"?>
<Relationships xmlns="http://schemas.openxmlformats.org/package/2006/relationships"><Relationship Id="rId2" Type="http://schemas.microsoft.com/office/2011/relationships/chartColorStyle" Target="colors295.xml"/><Relationship Id="rId1" Type="http://schemas.microsoft.com/office/2011/relationships/chartStyle" Target="style295.xml"/></Relationships>
</file>

<file path=xl/charts/_rels/chart296.xml.rels><?xml version="1.0" encoding="UTF-8" standalone="yes"?>
<Relationships xmlns="http://schemas.openxmlformats.org/package/2006/relationships"><Relationship Id="rId2" Type="http://schemas.microsoft.com/office/2011/relationships/chartColorStyle" Target="colors296.xml"/><Relationship Id="rId1" Type="http://schemas.microsoft.com/office/2011/relationships/chartStyle" Target="style296.xml"/></Relationships>
</file>

<file path=xl/charts/_rels/chart297.xml.rels><?xml version="1.0" encoding="UTF-8" standalone="yes"?>
<Relationships xmlns="http://schemas.openxmlformats.org/package/2006/relationships"><Relationship Id="rId2" Type="http://schemas.microsoft.com/office/2011/relationships/chartColorStyle" Target="colors297.xml"/><Relationship Id="rId1" Type="http://schemas.microsoft.com/office/2011/relationships/chartStyle" Target="style297.xml"/></Relationships>
</file>

<file path=xl/charts/_rels/chart298.xml.rels><?xml version="1.0" encoding="UTF-8" standalone="yes"?>
<Relationships xmlns="http://schemas.openxmlformats.org/package/2006/relationships"><Relationship Id="rId2" Type="http://schemas.microsoft.com/office/2011/relationships/chartColorStyle" Target="colors298.xml"/><Relationship Id="rId1" Type="http://schemas.microsoft.com/office/2011/relationships/chartStyle" Target="style298.xml"/></Relationships>
</file>

<file path=xl/charts/_rels/chart299.xml.rels><?xml version="1.0" encoding="UTF-8" standalone="yes"?>
<Relationships xmlns="http://schemas.openxmlformats.org/package/2006/relationships"><Relationship Id="rId2" Type="http://schemas.microsoft.com/office/2011/relationships/chartColorStyle" Target="colors299.xml"/><Relationship Id="rId1" Type="http://schemas.microsoft.com/office/2011/relationships/chartStyle" Target="style299.xml"/></Relationships>
</file>

<file path=xl/charts/_rels/chart300.xml.rels><?xml version="1.0" encoding="UTF-8" standalone="yes"?>
<Relationships xmlns="http://schemas.openxmlformats.org/package/2006/relationships"><Relationship Id="rId2" Type="http://schemas.microsoft.com/office/2011/relationships/chartColorStyle" Target="colors300.xml"/><Relationship Id="rId1" Type="http://schemas.microsoft.com/office/2011/relationships/chartStyle" Target="style300.xml"/></Relationships>
</file>

<file path=xl/charts/_rels/chart301.xml.rels><?xml version="1.0" encoding="UTF-8" standalone="yes"?>
<Relationships xmlns="http://schemas.openxmlformats.org/package/2006/relationships"><Relationship Id="rId2" Type="http://schemas.microsoft.com/office/2011/relationships/chartColorStyle" Target="colors301.xml"/><Relationship Id="rId1" Type="http://schemas.microsoft.com/office/2011/relationships/chartStyle" Target="style301.xml"/></Relationships>
</file>

<file path=xl/charts/_rels/chart302.xml.rels><?xml version="1.0" encoding="UTF-8" standalone="yes"?>
<Relationships xmlns="http://schemas.openxmlformats.org/package/2006/relationships"><Relationship Id="rId2" Type="http://schemas.microsoft.com/office/2011/relationships/chartColorStyle" Target="colors302.xml"/><Relationship Id="rId1" Type="http://schemas.microsoft.com/office/2011/relationships/chartStyle" Target="style302.xml"/></Relationships>
</file>

<file path=xl/charts/_rels/chart303.xml.rels><?xml version="1.0" encoding="UTF-8" standalone="yes"?>
<Relationships xmlns="http://schemas.openxmlformats.org/package/2006/relationships"><Relationship Id="rId2" Type="http://schemas.microsoft.com/office/2011/relationships/chartColorStyle" Target="colors303.xml"/><Relationship Id="rId1" Type="http://schemas.microsoft.com/office/2011/relationships/chartStyle" Target="style303.xml"/></Relationships>
</file>

<file path=xl/charts/_rels/chart304.xml.rels><?xml version="1.0" encoding="UTF-8" standalone="yes"?>
<Relationships xmlns="http://schemas.openxmlformats.org/package/2006/relationships"><Relationship Id="rId2" Type="http://schemas.microsoft.com/office/2011/relationships/chartColorStyle" Target="colors304.xml"/><Relationship Id="rId1" Type="http://schemas.microsoft.com/office/2011/relationships/chartStyle" Target="style304.xml"/></Relationships>
</file>

<file path=xl/charts/_rels/chart305.xml.rels><?xml version="1.0" encoding="UTF-8" standalone="yes"?>
<Relationships xmlns="http://schemas.openxmlformats.org/package/2006/relationships"><Relationship Id="rId2" Type="http://schemas.microsoft.com/office/2011/relationships/chartColorStyle" Target="colors305.xml"/><Relationship Id="rId1" Type="http://schemas.microsoft.com/office/2011/relationships/chartStyle" Target="style305.xml"/></Relationships>
</file>

<file path=xl/charts/_rels/chart306.xml.rels><?xml version="1.0" encoding="UTF-8" standalone="yes"?>
<Relationships xmlns="http://schemas.openxmlformats.org/package/2006/relationships"><Relationship Id="rId2" Type="http://schemas.microsoft.com/office/2011/relationships/chartColorStyle" Target="colors306.xml"/><Relationship Id="rId1" Type="http://schemas.microsoft.com/office/2011/relationships/chartStyle" Target="style306.xml"/></Relationships>
</file>

<file path=xl/charts/_rels/chart307.xml.rels><?xml version="1.0" encoding="UTF-8" standalone="yes"?>
<Relationships xmlns="http://schemas.openxmlformats.org/package/2006/relationships"><Relationship Id="rId2" Type="http://schemas.microsoft.com/office/2011/relationships/chartColorStyle" Target="colors307.xml"/><Relationship Id="rId1" Type="http://schemas.microsoft.com/office/2011/relationships/chartStyle" Target="style307.xml"/></Relationships>
</file>

<file path=xl/charts/_rels/chart308.xml.rels><?xml version="1.0" encoding="UTF-8" standalone="yes"?>
<Relationships xmlns="http://schemas.openxmlformats.org/package/2006/relationships"><Relationship Id="rId2" Type="http://schemas.microsoft.com/office/2011/relationships/chartColorStyle" Target="colors308.xml"/><Relationship Id="rId1" Type="http://schemas.microsoft.com/office/2011/relationships/chartStyle" Target="style308.xml"/></Relationships>
</file>

<file path=xl/charts/_rels/chart309.xml.rels><?xml version="1.0" encoding="UTF-8" standalone="yes"?>
<Relationships xmlns="http://schemas.openxmlformats.org/package/2006/relationships"><Relationship Id="rId2" Type="http://schemas.microsoft.com/office/2011/relationships/chartColorStyle" Target="colors309.xml"/><Relationship Id="rId1" Type="http://schemas.microsoft.com/office/2011/relationships/chartStyle" Target="style309.xml"/></Relationships>
</file>

<file path=xl/charts/_rels/chart310.xml.rels><?xml version="1.0" encoding="UTF-8" standalone="yes"?>
<Relationships xmlns="http://schemas.openxmlformats.org/package/2006/relationships"><Relationship Id="rId2" Type="http://schemas.microsoft.com/office/2011/relationships/chartColorStyle" Target="colors310.xml"/><Relationship Id="rId1" Type="http://schemas.microsoft.com/office/2011/relationships/chartStyle" Target="style310.xml"/></Relationships>
</file>

<file path=xl/charts/_rels/chart311.xml.rels><?xml version="1.0" encoding="UTF-8" standalone="yes"?>
<Relationships xmlns="http://schemas.openxmlformats.org/package/2006/relationships"><Relationship Id="rId2" Type="http://schemas.microsoft.com/office/2011/relationships/chartColorStyle" Target="colors311.xml"/><Relationship Id="rId1" Type="http://schemas.microsoft.com/office/2011/relationships/chartStyle" Target="style311.xml"/></Relationships>
</file>

<file path=xl/charts/_rels/chart312.xml.rels><?xml version="1.0" encoding="UTF-8" standalone="yes"?>
<Relationships xmlns="http://schemas.openxmlformats.org/package/2006/relationships"><Relationship Id="rId2" Type="http://schemas.microsoft.com/office/2011/relationships/chartColorStyle" Target="colors312.xml"/><Relationship Id="rId1" Type="http://schemas.microsoft.com/office/2011/relationships/chartStyle" Target="style312.xml"/></Relationships>
</file>

<file path=xl/charts/_rels/chart313.xml.rels><?xml version="1.0" encoding="UTF-8" standalone="yes"?>
<Relationships xmlns="http://schemas.openxmlformats.org/package/2006/relationships"><Relationship Id="rId2" Type="http://schemas.microsoft.com/office/2011/relationships/chartColorStyle" Target="colors313.xml"/><Relationship Id="rId1" Type="http://schemas.microsoft.com/office/2011/relationships/chartStyle" Target="style313.xml"/></Relationships>
</file>

<file path=xl/charts/_rels/chart314.xml.rels><?xml version="1.0" encoding="UTF-8" standalone="yes"?>
<Relationships xmlns="http://schemas.openxmlformats.org/package/2006/relationships"><Relationship Id="rId2" Type="http://schemas.microsoft.com/office/2011/relationships/chartColorStyle" Target="colors314.xml"/><Relationship Id="rId1" Type="http://schemas.microsoft.com/office/2011/relationships/chartStyle" Target="style314.xml"/></Relationships>
</file>

<file path=xl/charts/_rels/chart315.xml.rels><?xml version="1.0" encoding="UTF-8" standalone="yes"?>
<Relationships xmlns="http://schemas.openxmlformats.org/package/2006/relationships"><Relationship Id="rId2" Type="http://schemas.microsoft.com/office/2011/relationships/chartColorStyle" Target="colors315.xml"/><Relationship Id="rId1" Type="http://schemas.microsoft.com/office/2011/relationships/chartStyle" Target="style315.xml"/></Relationships>
</file>

<file path=xl/charts/_rels/chart316.xml.rels><?xml version="1.0" encoding="UTF-8" standalone="yes"?>
<Relationships xmlns="http://schemas.openxmlformats.org/package/2006/relationships"><Relationship Id="rId2" Type="http://schemas.microsoft.com/office/2011/relationships/chartColorStyle" Target="colors316.xml"/><Relationship Id="rId1" Type="http://schemas.microsoft.com/office/2011/relationships/chartStyle" Target="style316.xml"/></Relationships>
</file>

<file path=xl/charts/_rels/chart317.xml.rels><?xml version="1.0" encoding="UTF-8" standalone="yes"?>
<Relationships xmlns="http://schemas.openxmlformats.org/package/2006/relationships"><Relationship Id="rId2" Type="http://schemas.microsoft.com/office/2011/relationships/chartColorStyle" Target="colors317.xml"/><Relationship Id="rId1" Type="http://schemas.microsoft.com/office/2011/relationships/chartStyle" Target="style317.xml"/></Relationships>
</file>

<file path=xl/charts/_rels/chart318.xml.rels><?xml version="1.0" encoding="UTF-8" standalone="yes"?>
<Relationships xmlns="http://schemas.openxmlformats.org/package/2006/relationships"><Relationship Id="rId2" Type="http://schemas.microsoft.com/office/2011/relationships/chartColorStyle" Target="colors318.xml"/><Relationship Id="rId1" Type="http://schemas.microsoft.com/office/2011/relationships/chartStyle" Target="style318.xml"/></Relationships>
</file>

<file path=xl/charts/_rels/chart319.xml.rels><?xml version="1.0" encoding="UTF-8" standalone="yes"?>
<Relationships xmlns="http://schemas.openxmlformats.org/package/2006/relationships"><Relationship Id="rId2" Type="http://schemas.microsoft.com/office/2011/relationships/chartColorStyle" Target="colors319.xml"/><Relationship Id="rId1" Type="http://schemas.microsoft.com/office/2011/relationships/chartStyle" Target="style319.xml"/></Relationships>
</file>

<file path=xl/charts/_rels/chart320.xml.rels><?xml version="1.0" encoding="UTF-8" standalone="yes"?>
<Relationships xmlns="http://schemas.openxmlformats.org/package/2006/relationships"><Relationship Id="rId2" Type="http://schemas.microsoft.com/office/2011/relationships/chartColorStyle" Target="colors320.xml"/><Relationship Id="rId1" Type="http://schemas.microsoft.com/office/2011/relationships/chartStyle" Target="style320.xml"/></Relationships>
</file>

<file path=xl/charts/_rels/chart321.xml.rels><?xml version="1.0" encoding="UTF-8" standalone="yes"?>
<Relationships xmlns="http://schemas.openxmlformats.org/package/2006/relationships"><Relationship Id="rId2" Type="http://schemas.microsoft.com/office/2011/relationships/chartColorStyle" Target="colors321.xml"/><Relationship Id="rId1" Type="http://schemas.microsoft.com/office/2011/relationships/chartStyle" Target="style321.xml"/></Relationships>
</file>

<file path=xl/charts/_rels/chart322.xml.rels><?xml version="1.0" encoding="UTF-8" standalone="yes"?>
<Relationships xmlns="http://schemas.openxmlformats.org/package/2006/relationships"><Relationship Id="rId2" Type="http://schemas.microsoft.com/office/2011/relationships/chartColorStyle" Target="colors322.xml"/><Relationship Id="rId1" Type="http://schemas.microsoft.com/office/2011/relationships/chartStyle" Target="style322.xml"/></Relationships>
</file>

<file path=xl/charts/_rels/chart323.xml.rels><?xml version="1.0" encoding="UTF-8" standalone="yes"?>
<Relationships xmlns="http://schemas.openxmlformats.org/package/2006/relationships"><Relationship Id="rId2" Type="http://schemas.microsoft.com/office/2011/relationships/chartColorStyle" Target="colors323.xml"/><Relationship Id="rId1" Type="http://schemas.microsoft.com/office/2011/relationships/chartStyle" Target="style323.xml"/></Relationships>
</file>

<file path=xl/charts/_rels/chart324.xml.rels><?xml version="1.0" encoding="UTF-8" standalone="yes"?>
<Relationships xmlns="http://schemas.openxmlformats.org/package/2006/relationships"><Relationship Id="rId2" Type="http://schemas.microsoft.com/office/2011/relationships/chartColorStyle" Target="colors324.xml"/><Relationship Id="rId1" Type="http://schemas.microsoft.com/office/2011/relationships/chartStyle" Target="style324.xml"/></Relationships>
</file>

<file path=xl/charts/_rels/chart325.xml.rels><?xml version="1.0" encoding="UTF-8" standalone="yes"?>
<Relationships xmlns="http://schemas.openxmlformats.org/package/2006/relationships"><Relationship Id="rId2" Type="http://schemas.microsoft.com/office/2011/relationships/chartColorStyle" Target="colors325.xml"/><Relationship Id="rId1" Type="http://schemas.microsoft.com/office/2011/relationships/chartStyle" Target="style325.xml"/></Relationships>
</file>

<file path=xl/charts/_rels/chart326.xml.rels><?xml version="1.0" encoding="UTF-8" standalone="yes"?>
<Relationships xmlns="http://schemas.openxmlformats.org/package/2006/relationships"><Relationship Id="rId2" Type="http://schemas.microsoft.com/office/2011/relationships/chartColorStyle" Target="colors326.xml"/><Relationship Id="rId1" Type="http://schemas.microsoft.com/office/2011/relationships/chartStyle" Target="style326.xml"/></Relationships>
</file>

<file path=xl/charts/_rels/chart327.xml.rels><?xml version="1.0" encoding="UTF-8" standalone="yes"?>
<Relationships xmlns="http://schemas.openxmlformats.org/package/2006/relationships"><Relationship Id="rId2" Type="http://schemas.microsoft.com/office/2011/relationships/chartColorStyle" Target="colors327.xml"/><Relationship Id="rId1" Type="http://schemas.microsoft.com/office/2011/relationships/chartStyle" Target="style327.xml"/></Relationships>
</file>

<file path=xl/charts/_rels/chart328.xml.rels><?xml version="1.0" encoding="UTF-8" standalone="yes"?>
<Relationships xmlns="http://schemas.openxmlformats.org/package/2006/relationships"><Relationship Id="rId2" Type="http://schemas.microsoft.com/office/2011/relationships/chartColorStyle" Target="colors328.xml"/><Relationship Id="rId1" Type="http://schemas.microsoft.com/office/2011/relationships/chartStyle" Target="style328.xml"/></Relationships>
</file>

<file path=xl/charts/_rels/chart329.xml.rels><?xml version="1.0" encoding="UTF-8" standalone="yes"?>
<Relationships xmlns="http://schemas.openxmlformats.org/package/2006/relationships"><Relationship Id="rId2" Type="http://schemas.microsoft.com/office/2011/relationships/chartColorStyle" Target="colors329.xml"/><Relationship Id="rId1" Type="http://schemas.microsoft.com/office/2011/relationships/chartStyle" Target="style329.xml"/></Relationships>
</file>

<file path=xl/charts/_rels/chart330.xml.rels><?xml version="1.0" encoding="UTF-8" standalone="yes"?>
<Relationships xmlns="http://schemas.openxmlformats.org/package/2006/relationships"><Relationship Id="rId2" Type="http://schemas.microsoft.com/office/2011/relationships/chartColorStyle" Target="colors330.xml"/><Relationship Id="rId1" Type="http://schemas.microsoft.com/office/2011/relationships/chartStyle" Target="style330.xml"/></Relationships>
</file>

<file path=xl/charts/_rels/chart331.xml.rels><?xml version="1.0" encoding="UTF-8" standalone="yes"?>
<Relationships xmlns="http://schemas.openxmlformats.org/package/2006/relationships"><Relationship Id="rId2" Type="http://schemas.microsoft.com/office/2011/relationships/chartColorStyle" Target="colors331.xml"/><Relationship Id="rId1" Type="http://schemas.microsoft.com/office/2011/relationships/chartStyle" Target="style331.xml"/></Relationships>
</file>

<file path=xl/charts/_rels/chart332.xml.rels><?xml version="1.0" encoding="UTF-8" standalone="yes"?>
<Relationships xmlns="http://schemas.openxmlformats.org/package/2006/relationships"><Relationship Id="rId2" Type="http://schemas.microsoft.com/office/2011/relationships/chartColorStyle" Target="colors332.xml"/><Relationship Id="rId1" Type="http://schemas.microsoft.com/office/2011/relationships/chartStyle" Target="style332.xml"/></Relationships>
</file>

<file path=xl/charts/_rels/chart333.xml.rels><?xml version="1.0" encoding="UTF-8" standalone="yes"?>
<Relationships xmlns="http://schemas.openxmlformats.org/package/2006/relationships"><Relationship Id="rId2" Type="http://schemas.microsoft.com/office/2011/relationships/chartColorStyle" Target="colors333.xml"/><Relationship Id="rId1" Type="http://schemas.microsoft.com/office/2011/relationships/chartStyle" Target="style333.xml"/></Relationships>
</file>

<file path=xl/charts/_rels/chart334.xml.rels><?xml version="1.0" encoding="UTF-8" standalone="yes"?>
<Relationships xmlns="http://schemas.openxmlformats.org/package/2006/relationships"><Relationship Id="rId2" Type="http://schemas.microsoft.com/office/2011/relationships/chartColorStyle" Target="colors334.xml"/><Relationship Id="rId1" Type="http://schemas.microsoft.com/office/2011/relationships/chartStyle" Target="style334.xml"/></Relationships>
</file>

<file path=xl/charts/_rels/chart335.xml.rels><?xml version="1.0" encoding="UTF-8" standalone="yes"?>
<Relationships xmlns="http://schemas.openxmlformats.org/package/2006/relationships"><Relationship Id="rId2" Type="http://schemas.microsoft.com/office/2011/relationships/chartColorStyle" Target="colors335.xml"/><Relationship Id="rId1" Type="http://schemas.microsoft.com/office/2011/relationships/chartStyle" Target="style335.xml"/></Relationships>
</file>

<file path=xl/charts/_rels/chart336.xml.rels><?xml version="1.0" encoding="UTF-8" standalone="yes"?>
<Relationships xmlns="http://schemas.openxmlformats.org/package/2006/relationships"><Relationship Id="rId2" Type="http://schemas.microsoft.com/office/2011/relationships/chartColorStyle" Target="colors336.xml"/><Relationship Id="rId1" Type="http://schemas.microsoft.com/office/2011/relationships/chartStyle" Target="style336.xml"/></Relationships>
</file>

<file path=xl/charts/_rels/chart337.xml.rels><?xml version="1.0" encoding="UTF-8" standalone="yes"?>
<Relationships xmlns="http://schemas.openxmlformats.org/package/2006/relationships"><Relationship Id="rId2" Type="http://schemas.microsoft.com/office/2011/relationships/chartColorStyle" Target="colors337.xml"/><Relationship Id="rId1" Type="http://schemas.microsoft.com/office/2011/relationships/chartStyle" Target="style337.xml"/></Relationships>
</file>

<file path=xl/charts/_rels/chart338.xml.rels><?xml version="1.0" encoding="UTF-8" standalone="yes"?>
<Relationships xmlns="http://schemas.openxmlformats.org/package/2006/relationships"><Relationship Id="rId2" Type="http://schemas.microsoft.com/office/2011/relationships/chartColorStyle" Target="colors338.xml"/><Relationship Id="rId1" Type="http://schemas.microsoft.com/office/2011/relationships/chartStyle" Target="style338.xml"/></Relationships>
</file>

<file path=xl/charts/_rels/chart339.xml.rels><?xml version="1.0" encoding="UTF-8" standalone="yes"?>
<Relationships xmlns="http://schemas.openxmlformats.org/package/2006/relationships"><Relationship Id="rId2" Type="http://schemas.microsoft.com/office/2011/relationships/chartColorStyle" Target="colors339.xml"/><Relationship Id="rId1" Type="http://schemas.microsoft.com/office/2011/relationships/chartStyle" Target="style339.xml"/></Relationships>
</file>

<file path=xl/charts/_rels/chart340.xml.rels><?xml version="1.0" encoding="UTF-8" standalone="yes"?>
<Relationships xmlns="http://schemas.openxmlformats.org/package/2006/relationships"><Relationship Id="rId2" Type="http://schemas.microsoft.com/office/2011/relationships/chartColorStyle" Target="colors340.xml"/><Relationship Id="rId1" Type="http://schemas.microsoft.com/office/2011/relationships/chartStyle" Target="style340.xml"/></Relationships>
</file>

<file path=xl/charts/_rels/chart341.xml.rels><?xml version="1.0" encoding="UTF-8" standalone="yes"?>
<Relationships xmlns="http://schemas.openxmlformats.org/package/2006/relationships"><Relationship Id="rId2" Type="http://schemas.microsoft.com/office/2011/relationships/chartColorStyle" Target="colors341.xml"/><Relationship Id="rId1" Type="http://schemas.microsoft.com/office/2011/relationships/chartStyle" Target="style341.xml"/></Relationships>
</file>

<file path=xl/charts/_rels/chart342.xml.rels><?xml version="1.0" encoding="UTF-8" standalone="yes"?>
<Relationships xmlns="http://schemas.openxmlformats.org/package/2006/relationships"><Relationship Id="rId2" Type="http://schemas.microsoft.com/office/2011/relationships/chartColorStyle" Target="colors342.xml"/><Relationship Id="rId1" Type="http://schemas.microsoft.com/office/2011/relationships/chartStyle" Target="style342.xml"/></Relationships>
</file>

<file path=xl/charts/_rels/chart343.xml.rels><?xml version="1.0" encoding="UTF-8" standalone="yes"?>
<Relationships xmlns="http://schemas.openxmlformats.org/package/2006/relationships"><Relationship Id="rId2" Type="http://schemas.microsoft.com/office/2011/relationships/chartColorStyle" Target="colors343.xml"/><Relationship Id="rId1" Type="http://schemas.microsoft.com/office/2011/relationships/chartStyle" Target="style343.xml"/></Relationships>
</file>

<file path=xl/charts/_rels/chart344.xml.rels><?xml version="1.0" encoding="UTF-8" standalone="yes"?>
<Relationships xmlns="http://schemas.openxmlformats.org/package/2006/relationships"><Relationship Id="rId2" Type="http://schemas.microsoft.com/office/2011/relationships/chartColorStyle" Target="colors344.xml"/><Relationship Id="rId1" Type="http://schemas.microsoft.com/office/2011/relationships/chartStyle" Target="style344.xml"/></Relationships>
</file>

<file path=xl/charts/_rels/chart345.xml.rels><?xml version="1.0" encoding="UTF-8" standalone="yes"?>
<Relationships xmlns="http://schemas.openxmlformats.org/package/2006/relationships"><Relationship Id="rId2" Type="http://schemas.microsoft.com/office/2011/relationships/chartColorStyle" Target="colors345.xml"/><Relationship Id="rId1" Type="http://schemas.microsoft.com/office/2011/relationships/chartStyle" Target="style345.xml"/></Relationships>
</file>

<file path=xl/charts/_rels/chart346.xml.rels><?xml version="1.0" encoding="UTF-8" standalone="yes"?>
<Relationships xmlns="http://schemas.openxmlformats.org/package/2006/relationships"><Relationship Id="rId2" Type="http://schemas.microsoft.com/office/2011/relationships/chartColorStyle" Target="colors346.xml"/><Relationship Id="rId1" Type="http://schemas.microsoft.com/office/2011/relationships/chartStyle" Target="style346.xml"/></Relationships>
</file>

<file path=xl/charts/_rels/chart347.xml.rels><?xml version="1.0" encoding="UTF-8" standalone="yes"?>
<Relationships xmlns="http://schemas.openxmlformats.org/package/2006/relationships"><Relationship Id="rId2" Type="http://schemas.microsoft.com/office/2011/relationships/chartColorStyle" Target="colors347.xml"/><Relationship Id="rId1" Type="http://schemas.microsoft.com/office/2011/relationships/chartStyle" Target="style347.xml"/></Relationships>
</file>

<file path=xl/charts/_rels/chart348.xml.rels><?xml version="1.0" encoding="UTF-8" standalone="yes"?>
<Relationships xmlns="http://schemas.openxmlformats.org/package/2006/relationships"><Relationship Id="rId2" Type="http://schemas.microsoft.com/office/2011/relationships/chartColorStyle" Target="colors348.xml"/><Relationship Id="rId1" Type="http://schemas.microsoft.com/office/2011/relationships/chartStyle" Target="style348.xml"/></Relationships>
</file>

<file path=xl/charts/_rels/chart349.xml.rels><?xml version="1.0" encoding="UTF-8" standalone="yes"?>
<Relationships xmlns="http://schemas.openxmlformats.org/package/2006/relationships"><Relationship Id="rId2" Type="http://schemas.microsoft.com/office/2011/relationships/chartColorStyle" Target="colors349.xml"/><Relationship Id="rId1" Type="http://schemas.microsoft.com/office/2011/relationships/chartStyle" Target="style349.xml"/></Relationships>
</file>

<file path=xl/charts/_rels/chart350.xml.rels><?xml version="1.0" encoding="UTF-8" standalone="yes"?>
<Relationships xmlns="http://schemas.openxmlformats.org/package/2006/relationships"><Relationship Id="rId2" Type="http://schemas.microsoft.com/office/2011/relationships/chartColorStyle" Target="colors350.xml"/><Relationship Id="rId1" Type="http://schemas.microsoft.com/office/2011/relationships/chartStyle" Target="style350.xml"/></Relationships>
</file>

<file path=xl/charts/_rels/chart351.xml.rels><?xml version="1.0" encoding="UTF-8" standalone="yes"?>
<Relationships xmlns="http://schemas.openxmlformats.org/package/2006/relationships"><Relationship Id="rId2" Type="http://schemas.microsoft.com/office/2011/relationships/chartColorStyle" Target="colors351.xml"/><Relationship Id="rId1" Type="http://schemas.microsoft.com/office/2011/relationships/chartStyle" Target="style351.xml"/></Relationships>
</file>

<file path=xl/charts/_rels/chart352.xml.rels><?xml version="1.0" encoding="UTF-8" standalone="yes"?>
<Relationships xmlns="http://schemas.openxmlformats.org/package/2006/relationships"><Relationship Id="rId2" Type="http://schemas.microsoft.com/office/2011/relationships/chartColorStyle" Target="colors352.xml"/><Relationship Id="rId1" Type="http://schemas.microsoft.com/office/2011/relationships/chartStyle" Target="style352.xml"/></Relationships>
</file>

<file path=xl/charts/_rels/chart353.xml.rels><?xml version="1.0" encoding="UTF-8" standalone="yes"?>
<Relationships xmlns="http://schemas.openxmlformats.org/package/2006/relationships"><Relationship Id="rId2" Type="http://schemas.microsoft.com/office/2011/relationships/chartColorStyle" Target="colors353.xml"/><Relationship Id="rId1" Type="http://schemas.microsoft.com/office/2011/relationships/chartStyle" Target="style353.xml"/></Relationships>
</file>

<file path=xl/charts/_rels/chart354.xml.rels><?xml version="1.0" encoding="UTF-8" standalone="yes"?>
<Relationships xmlns="http://schemas.openxmlformats.org/package/2006/relationships"><Relationship Id="rId2" Type="http://schemas.microsoft.com/office/2011/relationships/chartColorStyle" Target="colors354.xml"/><Relationship Id="rId1" Type="http://schemas.microsoft.com/office/2011/relationships/chartStyle" Target="style354.xml"/></Relationships>
</file>

<file path=xl/charts/_rels/chart355.xml.rels><?xml version="1.0" encoding="UTF-8" standalone="yes"?>
<Relationships xmlns="http://schemas.openxmlformats.org/package/2006/relationships"><Relationship Id="rId2" Type="http://schemas.microsoft.com/office/2011/relationships/chartColorStyle" Target="colors355.xml"/><Relationship Id="rId1" Type="http://schemas.microsoft.com/office/2011/relationships/chartStyle" Target="style355.xml"/></Relationships>
</file>

<file path=xl/charts/_rels/chart356.xml.rels><?xml version="1.0" encoding="UTF-8" standalone="yes"?>
<Relationships xmlns="http://schemas.openxmlformats.org/package/2006/relationships"><Relationship Id="rId2" Type="http://schemas.microsoft.com/office/2011/relationships/chartColorStyle" Target="colors356.xml"/><Relationship Id="rId1" Type="http://schemas.microsoft.com/office/2011/relationships/chartStyle" Target="style356.xml"/></Relationships>
</file>

<file path=xl/charts/_rels/chart357.xml.rels><?xml version="1.0" encoding="UTF-8" standalone="yes"?>
<Relationships xmlns="http://schemas.openxmlformats.org/package/2006/relationships"><Relationship Id="rId2" Type="http://schemas.microsoft.com/office/2011/relationships/chartColorStyle" Target="colors357.xml"/><Relationship Id="rId1" Type="http://schemas.microsoft.com/office/2011/relationships/chartStyle" Target="style357.xml"/></Relationships>
</file>

<file path=xl/charts/_rels/chart358.xml.rels><?xml version="1.0" encoding="UTF-8" standalone="yes"?>
<Relationships xmlns="http://schemas.openxmlformats.org/package/2006/relationships"><Relationship Id="rId2" Type="http://schemas.microsoft.com/office/2011/relationships/chartColorStyle" Target="colors358.xml"/><Relationship Id="rId1" Type="http://schemas.microsoft.com/office/2011/relationships/chartStyle" Target="style358.xml"/></Relationships>
</file>

<file path=xl/charts/_rels/chart359.xml.rels><?xml version="1.0" encoding="UTF-8" standalone="yes"?>
<Relationships xmlns="http://schemas.openxmlformats.org/package/2006/relationships"><Relationship Id="rId2" Type="http://schemas.microsoft.com/office/2011/relationships/chartColorStyle" Target="colors359.xml"/><Relationship Id="rId1" Type="http://schemas.microsoft.com/office/2011/relationships/chartStyle" Target="style359.xml"/></Relationships>
</file>

<file path=xl/charts/_rels/chart360.xml.rels><?xml version="1.0" encoding="UTF-8" standalone="yes"?>
<Relationships xmlns="http://schemas.openxmlformats.org/package/2006/relationships"><Relationship Id="rId2" Type="http://schemas.microsoft.com/office/2011/relationships/chartColorStyle" Target="colors360.xml"/><Relationship Id="rId1" Type="http://schemas.microsoft.com/office/2011/relationships/chartStyle" Target="style360.xml"/></Relationships>
</file>

<file path=xl/charts/_rels/chart361.xml.rels><?xml version="1.0" encoding="UTF-8" standalone="yes"?>
<Relationships xmlns="http://schemas.openxmlformats.org/package/2006/relationships"><Relationship Id="rId2" Type="http://schemas.microsoft.com/office/2011/relationships/chartColorStyle" Target="colors361.xml"/><Relationship Id="rId1" Type="http://schemas.microsoft.com/office/2011/relationships/chartStyle" Target="style361.xml"/></Relationships>
</file>

<file path=xl/charts/_rels/chart362.xml.rels><?xml version="1.0" encoding="UTF-8" standalone="yes"?>
<Relationships xmlns="http://schemas.openxmlformats.org/package/2006/relationships"><Relationship Id="rId2" Type="http://schemas.microsoft.com/office/2011/relationships/chartColorStyle" Target="colors362.xml"/><Relationship Id="rId1" Type="http://schemas.microsoft.com/office/2011/relationships/chartStyle" Target="style362.xml"/></Relationships>
</file>

<file path=xl/charts/_rels/chart363.xml.rels><?xml version="1.0" encoding="UTF-8" standalone="yes"?>
<Relationships xmlns="http://schemas.openxmlformats.org/package/2006/relationships"><Relationship Id="rId2" Type="http://schemas.microsoft.com/office/2011/relationships/chartColorStyle" Target="colors363.xml"/><Relationship Id="rId1" Type="http://schemas.microsoft.com/office/2011/relationships/chartStyle" Target="style363.xml"/></Relationships>
</file>

<file path=xl/charts/_rels/chart364.xml.rels><?xml version="1.0" encoding="UTF-8" standalone="yes"?>
<Relationships xmlns="http://schemas.openxmlformats.org/package/2006/relationships"><Relationship Id="rId2" Type="http://schemas.microsoft.com/office/2011/relationships/chartColorStyle" Target="colors364.xml"/><Relationship Id="rId1" Type="http://schemas.microsoft.com/office/2011/relationships/chartStyle" Target="style364.xml"/></Relationships>
</file>

<file path=xl/charts/_rels/chart365.xml.rels><?xml version="1.0" encoding="UTF-8" standalone="yes"?>
<Relationships xmlns="http://schemas.openxmlformats.org/package/2006/relationships"><Relationship Id="rId2" Type="http://schemas.microsoft.com/office/2011/relationships/chartColorStyle" Target="colors365.xml"/><Relationship Id="rId1" Type="http://schemas.microsoft.com/office/2011/relationships/chartStyle" Target="style365.xml"/></Relationships>
</file>

<file path=xl/charts/_rels/chart366.xml.rels><?xml version="1.0" encoding="UTF-8" standalone="yes"?>
<Relationships xmlns="http://schemas.openxmlformats.org/package/2006/relationships"><Relationship Id="rId2" Type="http://schemas.microsoft.com/office/2011/relationships/chartColorStyle" Target="colors366.xml"/><Relationship Id="rId1" Type="http://schemas.microsoft.com/office/2011/relationships/chartStyle" Target="style366.xml"/></Relationships>
</file>

<file path=xl/charts/_rels/chart367.xml.rels><?xml version="1.0" encoding="UTF-8" standalone="yes"?>
<Relationships xmlns="http://schemas.openxmlformats.org/package/2006/relationships"><Relationship Id="rId2" Type="http://schemas.microsoft.com/office/2011/relationships/chartColorStyle" Target="colors367.xml"/><Relationship Id="rId1" Type="http://schemas.microsoft.com/office/2011/relationships/chartStyle" Target="style367.xml"/></Relationships>
</file>

<file path=xl/charts/_rels/chart368.xml.rels><?xml version="1.0" encoding="UTF-8" standalone="yes"?>
<Relationships xmlns="http://schemas.openxmlformats.org/package/2006/relationships"><Relationship Id="rId2" Type="http://schemas.microsoft.com/office/2011/relationships/chartColorStyle" Target="colors368.xml"/><Relationship Id="rId1" Type="http://schemas.microsoft.com/office/2011/relationships/chartStyle" Target="style368.xml"/></Relationships>
</file>

<file path=xl/charts/_rels/chart369.xml.rels><?xml version="1.0" encoding="UTF-8" standalone="yes"?>
<Relationships xmlns="http://schemas.openxmlformats.org/package/2006/relationships"><Relationship Id="rId2" Type="http://schemas.microsoft.com/office/2011/relationships/chartColorStyle" Target="colors369.xml"/><Relationship Id="rId1" Type="http://schemas.microsoft.com/office/2011/relationships/chartStyle" Target="style369.xml"/></Relationships>
</file>

<file path=xl/charts/_rels/chart370.xml.rels><?xml version="1.0" encoding="UTF-8" standalone="yes"?>
<Relationships xmlns="http://schemas.openxmlformats.org/package/2006/relationships"><Relationship Id="rId2" Type="http://schemas.microsoft.com/office/2011/relationships/chartColorStyle" Target="colors370.xml"/><Relationship Id="rId1" Type="http://schemas.microsoft.com/office/2011/relationships/chartStyle" Target="style370.xml"/></Relationships>
</file>

<file path=xl/charts/_rels/chart371.xml.rels><?xml version="1.0" encoding="UTF-8" standalone="yes"?>
<Relationships xmlns="http://schemas.openxmlformats.org/package/2006/relationships"><Relationship Id="rId2" Type="http://schemas.microsoft.com/office/2011/relationships/chartColorStyle" Target="colors371.xml"/><Relationship Id="rId1" Type="http://schemas.microsoft.com/office/2011/relationships/chartStyle" Target="style371.xml"/></Relationships>
</file>

<file path=xl/charts/_rels/chart372.xml.rels><?xml version="1.0" encoding="UTF-8" standalone="yes"?>
<Relationships xmlns="http://schemas.openxmlformats.org/package/2006/relationships"><Relationship Id="rId2" Type="http://schemas.microsoft.com/office/2011/relationships/chartColorStyle" Target="colors372.xml"/><Relationship Id="rId1" Type="http://schemas.microsoft.com/office/2011/relationships/chartStyle" Target="style372.xml"/></Relationships>
</file>

<file path=xl/charts/_rels/chart373.xml.rels><?xml version="1.0" encoding="UTF-8" standalone="yes"?>
<Relationships xmlns="http://schemas.openxmlformats.org/package/2006/relationships"><Relationship Id="rId2" Type="http://schemas.microsoft.com/office/2011/relationships/chartColorStyle" Target="colors373.xml"/><Relationship Id="rId1" Type="http://schemas.microsoft.com/office/2011/relationships/chartStyle" Target="style373.xml"/></Relationships>
</file>

<file path=xl/charts/_rels/chart374.xml.rels><?xml version="1.0" encoding="UTF-8" standalone="yes"?>
<Relationships xmlns="http://schemas.openxmlformats.org/package/2006/relationships"><Relationship Id="rId2" Type="http://schemas.microsoft.com/office/2011/relationships/chartColorStyle" Target="colors374.xml"/><Relationship Id="rId1" Type="http://schemas.microsoft.com/office/2011/relationships/chartStyle" Target="style374.xml"/></Relationships>
</file>

<file path=xl/charts/_rels/chart375.xml.rels><?xml version="1.0" encoding="UTF-8" standalone="yes"?>
<Relationships xmlns="http://schemas.openxmlformats.org/package/2006/relationships"><Relationship Id="rId2" Type="http://schemas.microsoft.com/office/2011/relationships/chartColorStyle" Target="colors375.xml"/><Relationship Id="rId1" Type="http://schemas.microsoft.com/office/2011/relationships/chartStyle" Target="style375.xml"/></Relationships>
</file>

<file path=xl/charts/_rels/chart376.xml.rels><?xml version="1.0" encoding="UTF-8" standalone="yes"?>
<Relationships xmlns="http://schemas.openxmlformats.org/package/2006/relationships"><Relationship Id="rId2" Type="http://schemas.microsoft.com/office/2011/relationships/chartColorStyle" Target="colors376.xml"/><Relationship Id="rId1" Type="http://schemas.microsoft.com/office/2011/relationships/chartStyle" Target="style376.xml"/></Relationships>
</file>

<file path=xl/charts/_rels/chart377.xml.rels><?xml version="1.0" encoding="UTF-8" standalone="yes"?>
<Relationships xmlns="http://schemas.openxmlformats.org/package/2006/relationships"><Relationship Id="rId2" Type="http://schemas.microsoft.com/office/2011/relationships/chartColorStyle" Target="colors377.xml"/><Relationship Id="rId1" Type="http://schemas.microsoft.com/office/2011/relationships/chartStyle" Target="style377.xml"/></Relationships>
</file>

<file path=xl/charts/_rels/chart378.xml.rels><?xml version="1.0" encoding="UTF-8" standalone="yes"?>
<Relationships xmlns="http://schemas.openxmlformats.org/package/2006/relationships"><Relationship Id="rId2" Type="http://schemas.microsoft.com/office/2011/relationships/chartColorStyle" Target="colors378.xml"/><Relationship Id="rId1" Type="http://schemas.microsoft.com/office/2011/relationships/chartStyle" Target="style378.xml"/></Relationships>
</file>

<file path=xl/charts/_rels/chart379.xml.rels><?xml version="1.0" encoding="UTF-8" standalone="yes"?>
<Relationships xmlns="http://schemas.openxmlformats.org/package/2006/relationships"><Relationship Id="rId2" Type="http://schemas.microsoft.com/office/2011/relationships/chartColorStyle" Target="colors379.xml"/><Relationship Id="rId1" Type="http://schemas.microsoft.com/office/2011/relationships/chartStyle" Target="style379.xml"/></Relationships>
</file>

<file path=xl/charts/_rels/chart380.xml.rels><?xml version="1.0" encoding="UTF-8" standalone="yes"?>
<Relationships xmlns="http://schemas.openxmlformats.org/package/2006/relationships"><Relationship Id="rId2" Type="http://schemas.microsoft.com/office/2011/relationships/chartColorStyle" Target="colors380.xml"/><Relationship Id="rId1" Type="http://schemas.microsoft.com/office/2011/relationships/chartStyle" Target="style380.xml"/></Relationships>
</file>

<file path=xl/charts/_rels/chart381.xml.rels><?xml version="1.0" encoding="UTF-8" standalone="yes"?>
<Relationships xmlns="http://schemas.openxmlformats.org/package/2006/relationships"><Relationship Id="rId2" Type="http://schemas.microsoft.com/office/2011/relationships/chartColorStyle" Target="colors381.xml"/><Relationship Id="rId1" Type="http://schemas.microsoft.com/office/2011/relationships/chartStyle" Target="style381.xml"/></Relationships>
</file>

<file path=xl/charts/_rels/chart382.xml.rels><?xml version="1.0" encoding="UTF-8" standalone="yes"?>
<Relationships xmlns="http://schemas.openxmlformats.org/package/2006/relationships"><Relationship Id="rId2" Type="http://schemas.microsoft.com/office/2011/relationships/chartColorStyle" Target="colors382.xml"/><Relationship Id="rId1" Type="http://schemas.microsoft.com/office/2011/relationships/chartStyle" Target="style382.xml"/></Relationships>
</file>

<file path=xl/charts/_rels/chart383.xml.rels><?xml version="1.0" encoding="UTF-8" standalone="yes"?>
<Relationships xmlns="http://schemas.openxmlformats.org/package/2006/relationships"><Relationship Id="rId2" Type="http://schemas.microsoft.com/office/2011/relationships/chartColorStyle" Target="colors383.xml"/><Relationship Id="rId1" Type="http://schemas.microsoft.com/office/2011/relationships/chartStyle" Target="style383.xml"/></Relationships>
</file>

<file path=xl/charts/_rels/chart384.xml.rels><?xml version="1.0" encoding="UTF-8" standalone="yes"?>
<Relationships xmlns="http://schemas.openxmlformats.org/package/2006/relationships"><Relationship Id="rId2" Type="http://schemas.microsoft.com/office/2011/relationships/chartColorStyle" Target="colors384.xml"/><Relationship Id="rId1" Type="http://schemas.microsoft.com/office/2011/relationships/chartStyle" Target="style384.xml"/></Relationships>
</file>

<file path=xl/charts/_rels/chart385.xml.rels><?xml version="1.0" encoding="UTF-8" standalone="yes"?>
<Relationships xmlns="http://schemas.openxmlformats.org/package/2006/relationships"><Relationship Id="rId2" Type="http://schemas.microsoft.com/office/2011/relationships/chartColorStyle" Target="colors385.xml"/><Relationship Id="rId1" Type="http://schemas.microsoft.com/office/2011/relationships/chartStyle" Target="style385.xml"/></Relationships>
</file>

<file path=xl/charts/_rels/chart386.xml.rels><?xml version="1.0" encoding="UTF-8" standalone="yes"?>
<Relationships xmlns="http://schemas.openxmlformats.org/package/2006/relationships"><Relationship Id="rId2" Type="http://schemas.microsoft.com/office/2011/relationships/chartColorStyle" Target="colors386.xml"/><Relationship Id="rId1" Type="http://schemas.microsoft.com/office/2011/relationships/chartStyle" Target="style386.xml"/></Relationships>
</file>

<file path=xl/charts/_rels/chart387.xml.rels><?xml version="1.0" encoding="UTF-8" standalone="yes"?>
<Relationships xmlns="http://schemas.openxmlformats.org/package/2006/relationships"><Relationship Id="rId2" Type="http://schemas.microsoft.com/office/2011/relationships/chartColorStyle" Target="colors387.xml"/><Relationship Id="rId1" Type="http://schemas.microsoft.com/office/2011/relationships/chartStyle" Target="style387.xml"/></Relationships>
</file>

<file path=xl/charts/_rels/chart388.xml.rels><?xml version="1.0" encoding="UTF-8" standalone="yes"?>
<Relationships xmlns="http://schemas.openxmlformats.org/package/2006/relationships"><Relationship Id="rId2" Type="http://schemas.microsoft.com/office/2011/relationships/chartColorStyle" Target="colors388.xml"/><Relationship Id="rId1" Type="http://schemas.microsoft.com/office/2011/relationships/chartStyle" Target="style388.xml"/></Relationships>
</file>

<file path=xl/charts/_rels/chart389.xml.rels><?xml version="1.0" encoding="UTF-8" standalone="yes"?>
<Relationships xmlns="http://schemas.openxmlformats.org/package/2006/relationships"><Relationship Id="rId2" Type="http://schemas.microsoft.com/office/2011/relationships/chartColorStyle" Target="colors389.xml"/><Relationship Id="rId1" Type="http://schemas.microsoft.com/office/2011/relationships/chartStyle" Target="style389.xml"/></Relationships>
</file>

<file path=xl/charts/_rels/chart390.xml.rels><?xml version="1.0" encoding="UTF-8" standalone="yes"?>
<Relationships xmlns="http://schemas.openxmlformats.org/package/2006/relationships"><Relationship Id="rId2" Type="http://schemas.microsoft.com/office/2011/relationships/chartColorStyle" Target="colors390.xml"/><Relationship Id="rId1" Type="http://schemas.microsoft.com/office/2011/relationships/chartStyle" Target="style390.xml"/></Relationships>
</file>

<file path=xl/charts/_rels/chart391.xml.rels><?xml version="1.0" encoding="UTF-8" standalone="yes"?>
<Relationships xmlns="http://schemas.openxmlformats.org/package/2006/relationships"><Relationship Id="rId2" Type="http://schemas.microsoft.com/office/2011/relationships/chartColorStyle" Target="colors391.xml"/><Relationship Id="rId1" Type="http://schemas.microsoft.com/office/2011/relationships/chartStyle" Target="style391.xml"/></Relationships>
</file>

<file path=xl/charts/_rels/chart392.xml.rels><?xml version="1.0" encoding="UTF-8" standalone="yes"?>
<Relationships xmlns="http://schemas.openxmlformats.org/package/2006/relationships"><Relationship Id="rId2" Type="http://schemas.microsoft.com/office/2011/relationships/chartColorStyle" Target="colors392.xml"/><Relationship Id="rId1" Type="http://schemas.microsoft.com/office/2011/relationships/chartStyle" Target="style392.xml"/></Relationships>
</file>

<file path=xl/charts/_rels/chart393.xml.rels><?xml version="1.0" encoding="UTF-8" standalone="yes"?>
<Relationships xmlns="http://schemas.openxmlformats.org/package/2006/relationships"><Relationship Id="rId2" Type="http://schemas.microsoft.com/office/2011/relationships/chartColorStyle" Target="colors393.xml"/><Relationship Id="rId1" Type="http://schemas.microsoft.com/office/2011/relationships/chartStyle" Target="style393.xml"/></Relationships>
</file>

<file path=xl/charts/_rels/chart394.xml.rels><?xml version="1.0" encoding="UTF-8" standalone="yes"?>
<Relationships xmlns="http://schemas.openxmlformats.org/package/2006/relationships"><Relationship Id="rId2" Type="http://schemas.microsoft.com/office/2011/relationships/chartColorStyle" Target="colors394.xml"/><Relationship Id="rId1" Type="http://schemas.microsoft.com/office/2011/relationships/chartStyle" Target="style394.xml"/></Relationships>
</file>

<file path=xl/charts/_rels/chart395.xml.rels><?xml version="1.0" encoding="UTF-8" standalone="yes"?>
<Relationships xmlns="http://schemas.openxmlformats.org/package/2006/relationships"><Relationship Id="rId2" Type="http://schemas.microsoft.com/office/2011/relationships/chartColorStyle" Target="colors395.xml"/><Relationship Id="rId1" Type="http://schemas.microsoft.com/office/2011/relationships/chartStyle" Target="style395.xml"/></Relationships>
</file>

<file path=xl/charts/_rels/chart396.xml.rels><?xml version="1.0" encoding="UTF-8" standalone="yes"?>
<Relationships xmlns="http://schemas.openxmlformats.org/package/2006/relationships"><Relationship Id="rId2" Type="http://schemas.microsoft.com/office/2011/relationships/chartColorStyle" Target="colors396.xml"/><Relationship Id="rId1" Type="http://schemas.microsoft.com/office/2011/relationships/chartStyle" Target="style396.xml"/></Relationships>
</file>

<file path=xl/charts/_rels/chart397.xml.rels><?xml version="1.0" encoding="UTF-8" standalone="yes"?>
<Relationships xmlns="http://schemas.openxmlformats.org/package/2006/relationships"><Relationship Id="rId2" Type="http://schemas.microsoft.com/office/2011/relationships/chartColorStyle" Target="colors397.xml"/><Relationship Id="rId1" Type="http://schemas.microsoft.com/office/2011/relationships/chartStyle" Target="style397.xml"/></Relationships>
</file>

<file path=xl/charts/_rels/chart398.xml.rels><?xml version="1.0" encoding="UTF-8" standalone="yes"?>
<Relationships xmlns="http://schemas.openxmlformats.org/package/2006/relationships"><Relationship Id="rId2" Type="http://schemas.microsoft.com/office/2011/relationships/chartColorStyle" Target="colors398.xml"/><Relationship Id="rId1" Type="http://schemas.microsoft.com/office/2011/relationships/chartStyle" Target="style398.xml"/></Relationships>
</file>

<file path=xl/charts/_rels/chart399.xml.rels><?xml version="1.0" encoding="UTF-8" standalone="yes"?>
<Relationships xmlns="http://schemas.openxmlformats.org/package/2006/relationships"><Relationship Id="rId2" Type="http://schemas.microsoft.com/office/2011/relationships/chartColorStyle" Target="colors399.xml"/><Relationship Id="rId1" Type="http://schemas.microsoft.com/office/2011/relationships/chartStyle" Target="style399.xml"/></Relationships>
</file>

<file path=xl/charts/_rels/chart400.xml.rels><?xml version="1.0" encoding="UTF-8" standalone="yes"?>
<Relationships xmlns="http://schemas.openxmlformats.org/package/2006/relationships"><Relationship Id="rId2" Type="http://schemas.microsoft.com/office/2011/relationships/chartColorStyle" Target="colors400.xml"/><Relationship Id="rId1" Type="http://schemas.microsoft.com/office/2011/relationships/chartStyle" Target="style400.xml"/></Relationships>
</file>

<file path=xl/charts/_rels/chart401.xml.rels><?xml version="1.0" encoding="UTF-8" standalone="yes"?>
<Relationships xmlns="http://schemas.openxmlformats.org/package/2006/relationships"><Relationship Id="rId2" Type="http://schemas.microsoft.com/office/2011/relationships/chartColorStyle" Target="colors401.xml"/><Relationship Id="rId1" Type="http://schemas.microsoft.com/office/2011/relationships/chartStyle" Target="style401.xml"/></Relationships>
</file>

<file path=xl/charts/_rels/chart402.xml.rels><?xml version="1.0" encoding="UTF-8" standalone="yes"?>
<Relationships xmlns="http://schemas.openxmlformats.org/package/2006/relationships"><Relationship Id="rId2" Type="http://schemas.microsoft.com/office/2011/relationships/chartColorStyle" Target="colors402.xml"/><Relationship Id="rId1" Type="http://schemas.microsoft.com/office/2011/relationships/chartStyle" Target="style402.xml"/></Relationships>
</file>

<file path=xl/charts/_rels/chart403.xml.rels><?xml version="1.0" encoding="UTF-8" standalone="yes"?>
<Relationships xmlns="http://schemas.openxmlformats.org/package/2006/relationships"><Relationship Id="rId2" Type="http://schemas.microsoft.com/office/2011/relationships/chartColorStyle" Target="colors403.xml"/><Relationship Id="rId1" Type="http://schemas.microsoft.com/office/2011/relationships/chartStyle" Target="style403.xml"/></Relationships>
</file>

<file path=xl/charts/_rels/chart404.xml.rels><?xml version="1.0" encoding="UTF-8" standalone="yes"?>
<Relationships xmlns="http://schemas.openxmlformats.org/package/2006/relationships"><Relationship Id="rId2" Type="http://schemas.microsoft.com/office/2011/relationships/chartColorStyle" Target="colors404.xml"/><Relationship Id="rId1" Type="http://schemas.microsoft.com/office/2011/relationships/chartStyle" Target="style404.xml"/></Relationships>
</file>

<file path=xl/charts/_rels/chart405.xml.rels><?xml version="1.0" encoding="UTF-8" standalone="yes"?>
<Relationships xmlns="http://schemas.openxmlformats.org/package/2006/relationships"><Relationship Id="rId2" Type="http://schemas.microsoft.com/office/2011/relationships/chartColorStyle" Target="colors405.xml"/><Relationship Id="rId1" Type="http://schemas.microsoft.com/office/2011/relationships/chartStyle" Target="style405.xml"/></Relationships>
</file>

<file path=xl/charts/_rels/chart406.xml.rels><?xml version="1.0" encoding="UTF-8" standalone="yes"?>
<Relationships xmlns="http://schemas.openxmlformats.org/package/2006/relationships"><Relationship Id="rId2" Type="http://schemas.microsoft.com/office/2011/relationships/chartColorStyle" Target="colors406.xml"/><Relationship Id="rId1" Type="http://schemas.microsoft.com/office/2011/relationships/chartStyle" Target="style406.xml"/></Relationships>
</file>

<file path=xl/charts/_rels/chart407.xml.rels><?xml version="1.0" encoding="UTF-8" standalone="yes"?>
<Relationships xmlns="http://schemas.openxmlformats.org/package/2006/relationships"><Relationship Id="rId2" Type="http://schemas.microsoft.com/office/2011/relationships/chartColorStyle" Target="colors407.xml"/><Relationship Id="rId1" Type="http://schemas.microsoft.com/office/2011/relationships/chartStyle" Target="style407.xml"/></Relationships>
</file>

<file path=xl/charts/_rels/chart408.xml.rels><?xml version="1.0" encoding="UTF-8" standalone="yes"?>
<Relationships xmlns="http://schemas.openxmlformats.org/package/2006/relationships"><Relationship Id="rId2" Type="http://schemas.microsoft.com/office/2011/relationships/chartColorStyle" Target="colors408.xml"/><Relationship Id="rId1" Type="http://schemas.microsoft.com/office/2011/relationships/chartStyle" Target="style408.xml"/></Relationships>
</file>

<file path=xl/charts/_rels/chart409.xml.rels><?xml version="1.0" encoding="UTF-8" standalone="yes"?>
<Relationships xmlns="http://schemas.openxmlformats.org/package/2006/relationships"><Relationship Id="rId2" Type="http://schemas.microsoft.com/office/2011/relationships/chartColorStyle" Target="colors409.xml"/><Relationship Id="rId1" Type="http://schemas.microsoft.com/office/2011/relationships/chartStyle" Target="style409.xml"/></Relationships>
</file>

<file path=xl/charts/_rels/chart410.xml.rels><?xml version="1.0" encoding="UTF-8" standalone="yes"?>
<Relationships xmlns="http://schemas.openxmlformats.org/package/2006/relationships"><Relationship Id="rId2" Type="http://schemas.microsoft.com/office/2011/relationships/chartColorStyle" Target="colors410.xml"/><Relationship Id="rId1" Type="http://schemas.microsoft.com/office/2011/relationships/chartStyle" Target="style410.xml"/></Relationships>
</file>

<file path=xl/charts/_rels/chart411.xml.rels><?xml version="1.0" encoding="UTF-8" standalone="yes"?>
<Relationships xmlns="http://schemas.openxmlformats.org/package/2006/relationships"><Relationship Id="rId2" Type="http://schemas.microsoft.com/office/2011/relationships/chartColorStyle" Target="colors411.xml"/><Relationship Id="rId1" Type="http://schemas.microsoft.com/office/2011/relationships/chartStyle" Target="style411.xml"/></Relationships>
</file>

<file path=xl/charts/_rels/chart412.xml.rels><?xml version="1.0" encoding="UTF-8" standalone="yes"?>
<Relationships xmlns="http://schemas.openxmlformats.org/package/2006/relationships"><Relationship Id="rId2" Type="http://schemas.microsoft.com/office/2011/relationships/chartColorStyle" Target="colors412.xml"/><Relationship Id="rId1" Type="http://schemas.microsoft.com/office/2011/relationships/chartStyle" Target="style412.xml"/></Relationships>
</file>

<file path=xl/charts/_rels/chart413.xml.rels><?xml version="1.0" encoding="UTF-8" standalone="yes"?>
<Relationships xmlns="http://schemas.openxmlformats.org/package/2006/relationships"><Relationship Id="rId2" Type="http://schemas.microsoft.com/office/2011/relationships/chartColorStyle" Target="colors413.xml"/><Relationship Id="rId1" Type="http://schemas.microsoft.com/office/2011/relationships/chartStyle" Target="style413.xml"/></Relationships>
</file>

<file path=xl/charts/_rels/chart414.xml.rels><?xml version="1.0" encoding="UTF-8" standalone="yes"?>
<Relationships xmlns="http://schemas.openxmlformats.org/package/2006/relationships"><Relationship Id="rId2" Type="http://schemas.microsoft.com/office/2011/relationships/chartColorStyle" Target="colors414.xml"/><Relationship Id="rId1" Type="http://schemas.microsoft.com/office/2011/relationships/chartStyle" Target="style414.xml"/></Relationships>
</file>

<file path=xl/charts/_rels/chart415.xml.rels><?xml version="1.0" encoding="UTF-8" standalone="yes"?>
<Relationships xmlns="http://schemas.openxmlformats.org/package/2006/relationships"><Relationship Id="rId2" Type="http://schemas.microsoft.com/office/2011/relationships/chartColorStyle" Target="colors415.xml"/><Relationship Id="rId1" Type="http://schemas.microsoft.com/office/2011/relationships/chartStyle" Target="style415.xml"/></Relationships>
</file>

<file path=xl/charts/_rels/chart416.xml.rels><?xml version="1.0" encoding="UTF-8" standalone="yes"?>
<Relationships xmlns="http://schemas.openxmlformats.org/package/2006/relationships"><Relationship Id="rId2" Type="http://schemas.microsoft.com/office/2011/relationships/chartColorStyle" Target="colors416.xml"/><Relationship Id="rId1" Type="http://schemas.microsoft.com/office/2011/relationships/chartStyle" Target="style416.xml"/></Relationships>
</file>

<file path=xl/charts/_rels/chart417.xml.rels><?xml version="1.0" encoding="UTF-8" standalone="yes"?>
<Relationships xmlns="http://schemas.openxmlformats.org/package/2006/relationships"><Relationship Id="rId2" Type="http://schemas.microsoft.com/office/2011/relationships/chartColorStyle" Target="colors417.xml"/><Relationship Id="rId1" Type="http://schemas.microsoft.com/office/2011/relationships/chartStyle" Target="style417.xml"/></Relationships>
</file>

<file path=xl/charts/_rels/chart418.xml.rels><?xml version="1.0" encoding="UTF-8" standalone="yes"?>
<Relationships xmlns="http://schemas.openxmlformats.org/package/2006/relationships"><Relationship Id="rId2" Type="http://schemas.microsoft.com/office/2011/relationships/chartColorStyle" Target="colors418.xml"/><Relationship Id="rId1" Type="http://schemas.microsoft.com/office/2011/relationships/chartStyle" Target="style418.xml"/></Relationships>
</file>

<file path=xl/charts/_rels/chart419.xml.rels><?xml version="1.0" encoding="UTF-8" standalone="yes"?>
<Relationships xmlns="http://schemas.openxmlformats.org/package/2006/relationships"><Relationship Id="rId2" Type="http://schemas.microsoft.com/office/2011/relationships/chartColorStyle" Target="colors419.xml"/><Relationship Id="rId1" Type="http://schemas.microsoft.com/office/2011/relationships/chartStyle" Target="style419.xml"/></Relationships>
</file>

<file path=xl/charts/_rels/chart420.xml.rels><?xml version="1.0" encoding="UTF-8" standalone="yes"?>
<Relationships xmlns="http://schemas.openxmlformats.org/package/2006/relationships"><Relationship Id="rId2" Type="http://schemas.microsoft.com/office/2011/relationships/chartColorStyle" Target="colors420.xml"/><Relationship Id="rId1" Type="http://schemas.microsoft.com/office/2011/relationships/chartStyle" Target="style420.xml"/></Relationships>
</file>

<file path=xl/charts/_rels/chart421.xml.rels><?xml version="1.0" encoding="UTF-8" standalone="yes"?>
<Relationships xmlns="http://schemas.openxmlformats.org/package/2006/relationships"><Relationship Id="rId2" Type="http://schemas.microsoft.com/office/2011/relationships/chartColorStyle" Target="colors421.xml"/><Relationship Id="rId1" Type="http://schemas.microsoft.com/office/2011/relationships/chartStyle" Target="style421.xml"/></Relationships>
</file>

<file path=xl/charts/_rels/chart422.xml.rels><?xml version="1.0" encoding="UTF-8" standalone="yes"?>
<Relationships xmlns="http://schemas.openxmlformats.org/package/2006/relationships"><Relationship Id="rId2" Type="http://schemas.microsoft.com/office/2011/relationships/chartColorStyle" Target="colors422.xml"/><Relationship Id="rId1" Type="http://schemas.microsoft.com/office/2011/relationships/chartStyle" Target="style422.xml"/></Relationships>
</file>

<file path=xl/charts/_rels/chart423.xml.rels><?xml version="1.0" encoding="UTF-8" standalone="yes"?>
<Relationships xmlns="http://schemas.openxmlformats.org/package/2006/relationships"><Relationship Id="rId2" Type="http://schemas.microsoft.com/office/2011/relationships/chartColorStyle" Target="colors423.xml"/><Relationship Id="rId1" Type="http://schemas.microsoft.com/office/2011/relationships/chartStyle" Target="style423.xml"/></Relationships>
</file>

<file path=xl/charts/_rels/chart424.xml.rels><?xml version="1.0" encoding="UTF-8" standalone="yes"?>
<Relationships xmlns="http://schemas.openxmlformats.org/package/2006/relationships"><Relationship Id="rId2" Type="http://schemas.microsoft.com/office/2011/relationships/chartColorStyle" Target="colors424.xml"/><Relationship Id="rId1" Type="http://schemas.microsoft.com/office/2011/relationships/chartStyle" Target="style424.xml"/></Relationships>
</file>

<file path=xl/charts/_rels/chart425.xml.rels><?xml version="1.0" encoding="UTF-8" standalone="yes"?>
<Relationships xmlns="http://schemas.openxmlformats.org/package/2006/relationships"><Relationship Id="rId2" Type="http://schemas.microsoft.com/office/2011/relationships/chartColorStyle" Target="colors425.xml"/><Relationship Id="rId1" Type="http://schemas.microsoft.com/office/2011/relationships/chartStyle" Target="style425.xml"/></Relationships>
</file>

<file path=xl/charts/_rels/chart426.xml.rels><?xml version="1.0" encoding="UTF-8" standalone="yes"?>
<Relationships xmlns="http://schemas.openxmlformats.org/package/2006/relationships"><Relationship Id="rId2" Type="http://schemas.microsoft.com/office/2011/relationships/chartColorStyle" Target="colors426.xml"/><Relationship Id="rId1" Type="http://schemas.microsoft.com/office/2011/relationships/chartStyle" Target="style426.xml"/></Relationships>
</file>

<file path=xl/charts/_rels/chart427.xml.rels><?xml version="1.0" encoding="UTF-8" standalone="yes"?>
<Relationships xmlns="http://schemas.openxmlformats.org/package/2006/relationships"><Relationship Id="rId2" Type="http://schemas.microsoft.com/office/2011/relationships/chartColorStyle" Target="colors427.xml"/><Relationship Id="rId1" Type="http://schemas.microsoft.com/office/2011/relationships/chartStyle" Target="style427.xml"/></Relationships>
</file>

<file path=xl/charts/_rels/chart428.xml.rels><?xml version="1.0" encoding="UTF-8" standalone="yes"?>
<Relationships xmlns="http://schemas.openxmlformats.org/package/2006/relationships"><Relationship Id="rId2" Type="http://schemas.microsoft.com/office/2011/relationships/chartColorStyle" Target="colors428.xml"/><Relationship Id="rId1" Type="http://schemas.microsoft.com/office/2011/relationships/chartStyle" Target="style428.xml"/></Relationships>
</file>

<file path=xl/charts/_rels/chart429.xml.rels><?xml version="1.0" encoding="UTF-8" standalone="yes"?>
<Relationships xmlns="http://schemas.openxmlformats.org/package/2006/relationships"><Relationship Id="rId2" Type="http://schemas.microsoft.com/office/2011/relationships/chartColorStyle" Target="colors429.xml"/><Relationship Id="rId1" Type="http://schemas.microsoft.com/office/2011/relationships/chartStyle" Target="style429.xml"/></Relationships>
</file>

<file path=xl/charts/_rels/chart430.xml.rels><?xml version="1.0" encoding="UTF-8" standalone="yes"?>
<Relationships xmlns="http://schemas.openxmlformats.org/package/2006/relationships"><Relationship Id="rId2" Type="http://schemas.microsoft.com/office/2011/relationships/chartColorStyle" Target="colors430.xml"/><Relationship Id="rId1" Type="http://schemas.microsoft.com/office/2011/relationships/chartStyle" Target="style430.xml"/></Relationships>
</file>

<file path=xl/charts/_rels/chart431.xml.rels><?xml version="1.0" encoding="UTF-8" standalone="yes"?>
<Relationships xmlns="http://schemas.openxmlformats.org/package/2006/relationships"><Relationship Id="rId2" Type="http://schemas.microsoft.com/office/2011/relationships/chartColorStyle" Target="colors431.xml"/><Relationship Id="rId1" Type="http://schemas.microsoft.com/office/2011/relationships/chartStyle" Target="style431.xml"/></Relationships>
</file>

<file path=xl/charts/_rels/chart432.xml.rels><?xml version="1.0" encoding="UTF-8" standalone="yes"?>
<Relationships xmlns="http://schemas.openxmlformats.org/package/2006/relationships"><Relationship Id="rId2" Type="http://schemas.microsoft.com/office/2011/relationships/chartColorStyle" Target="colors432.xml"/><Relationship Id="rId1" Type="http://schemas.microsoft.com/office/2011/relationships/chartStyle" Target="style432.xml"/></Relationships>
</file>

<file path=xl/charts/_rels/chart433.xml.rels><?xml version="1.0" encoding="UTF-8" standalone="yes"?>
<Relationships xmlns="http://schemas.openxmlformats.org/package/2006/relationships"><Relationship Id="rId2" Type="http://schemas.microsoft.com/office/2011/relationships/chartColorStyle" Target="colors433.xml"/><Relationship Id="rId1" Type="http://schemas.microsoft.com/office/2011/relationships/chartStyle" Target="style433.xml"/></Relationships>
</file>

<file path=xl/charts/_rels/chart434.xml.rels><?xml version="1.0" encoding="UTF-8" standalone="yes"?>
<Relationships xmlns="http://schemas.openxmlformats.org/package/2006/relationships"><Relationship Id="rId2" Type="http://schemas.microsoft.com/office/2011/relationships/chartColorStyle" Target="colors434.xml"/><Relationship Id="rId1" Type="http://schemas.microsoft.com/office/2011/relationships/chartStyle" Target="style434.xml"/></Relationships>
</file>

<file path=xl/charts/_rels/chart435.xml.rels><?xml version="1.0" encoding="UTF-8" standalone="yes"?>
<Relationships xmlns="http://schemas.openxmlformats.org/package/2006/relationships"><Relationship Id="rId2" Type="http://schemas.microsoft.com/office/2011/relationships/chartColorStyle" Target="colors435.xml"/><Relationship Id="rId1" Type="http://schemas.microsoft.com/office/2011/relationships/chartStyle" Target="style435.xml"/></Relationships>
</file>

<file path=xl/charts/_rels/chart436.xml.rels><?xml version="1.0" encoding="UTF-8" standalone="yes"?>
<Relationships xmlns="http://schemas.openxmlformats.org/package/2006/relationships"><Relationship Id="rId2" Type="http://schemas.microsoft.com/office/2011/relationships/chartColorStyle" Target="colors436.xml"/><Relationship Id="rId1" Type="http://schemas.microsoft.com/office/2011/relationships/chartStyle" Target="style436.xml"/></Relationships>
</file>

<file path=xl/charts/_rels/chart437.xml.rels><?xml version="1.0" encoding="UTF-8" standalone="yes"?>
<Relationships xmlns="http://schemas.openxmlformats.org/package/2006/relationships"><Relationship Id="rId2" Type="http://schemas.microsoft.com/office/2011/relationships/chartColorStyle" Target="colors437.xml"/><Relationship Id="rId1" Type="http://schemas.microsoft.com/office/2011/relationships/chartStyle" Target="style437.xml"/></Relationships>
</file>

<file path=xl/charts/_rels/chart438.xml.rels><?xml version="1.0" encoding="UTF-8" standalone="yes"?>
<Relationships xmlns="http://schemas.openxmlformats.org/package/2006/relationships"><Relationship Id="rId2" Type="http://schemas.microsoft.com/office/2011/relationships/chartColorStyle" Target="colors438.xml"/><Relationship Id="rId1" Type="http://schemas.microsoft.com/office/2011/relationships/chartStyle" Target="style438.xml"/></Relationships>
</file>

<file path=xl/charts/_rels/chart439.xml.rels><?xml version="1.0" encoding="UTF-8" standalone="yes"?>
<Relationships xmlns="http://schemas.openxmlformats.org/package/2006/relationships"><Relationship Id="rId2" Type="http://schemas.microsoft.com/office/2011/relationships/chartColorStyle" Target="colors439.xml"/><Relationship Id="rId1" Type="http://schemas.microsoft.com/office/2011/relationships/chartStyle" Target="style439.xml"/></Relationships>
</file>

<file path=xl/charts/_rels/chart440.xml.rels><?xml version="1.0" encoding="UTF-8" standalone="yes"?>
<Relationships xmlns="http://schemas.openxmlformats.org/package/2006/relationships"><Relationship Id="rId2" Type="http://schemas.microsoft.com/office/2011/relationships/chartColorStyle" Target="colors440.xml"/><Relationship Id="rId1" Type="http://schemas.microsoft.com/office/2011/relationships/chartStyle" Target="style440.xml"/></Relationships>
</file>

<file path=xl/charts/_rels/chart441.xml.rels><?xml version="1.0" encoding="UTF-8" standalone="yes"?>
<Relationships xmlns="http://schemas.openxmlformats.org/package/2006/relationships"><Relationship Id="rId2" Type="http://schemas.microsoft.com/office/2011/relationships/chartColorStyle" Target="colors441.xml"/><Relationship Id="rId1" Type="http://schemas.microsoft.com/office/2011/relationships/chartStyle" Target="style441.xml"/></Relationships>
</file>

<file path=xl/charts/_rels/chart442.xml.rels><?xml version="1.0" encoding="UTF-8" standalone="yes"?>
<Relationships xmlns="http://schemas.openxmlformats.org/package/2006/relationships"><Relationship Id="rId2" Type="http://schemas.microsoft.com/office/2011/relationships/chartColorStyle" Target="colors442.xml"/><Relationship Id="rId1" Type="http://schemas.microsoft.com/office/2011/relationships/chartStyle" Target="style442.xml"/></Relationships>
</file>

<file path=xl/charts/_rels/chart443.xml.rels><?xml version="1.0" encoding="UTF-8" standalone="yes"?>
<Relationships xmlns="http://schemas.openxmlformats.org/package/2006/relationships"><Relationship Id="rId2" Type="http://schemas.microsoft.com/office/2011/relationships/chartColorStyle" Target="colors443.xml"/><Relationship Id="rId1" Type="http://schemas.microsoft.com/office/2011/relationships/chartStyle" Target="style443.xml"/></Relationships>
</file>

<file path=xl/charts/_rels/chart444.xml.rels><?xml version="1.0" encoding="UTF-8" standalone="yes"?>
<Relationships xmlns="http://schemas.openxmlformats.org/package/2006/relationships"><Relationship Id="rId2" Type="http://schemas.microsoft.com/office/2011/relationships/chartColorStyle" Target="colors444.xml"/><Relationship Id="rId1" Type="http://schemas.microsoft.com/office/2011/relationships/chartStyle" Target="style444.xml"/></Relationships>
</file>

<file path=xl/charts/_rels/chart445.xml.rels><?xml version="1.0" encoding="UTF-8" standalone="yes"?>
<Relationships xmlns="http://schemas.openxmlformats.org/package/2006/relationships"><Relationship Id="rId2" Type="http://schemas.microsoft.com/office/2011/relationships/chartColorStyle" Target="colors445.xml"/><Relationship Id="rId1" Type="http://schemas.microsoft.com/office/2011/relationships/chartStyle" Target="style445.xml"/></Relationships>
</file>

<file path=xl/charts/_rels/chart446.xml.rels><?xml version="1.0" encoding="UTF-8" standalone="yes"?>
<Relationships xmlns="http://schemas.openxmlformats.org/package/2006/relationships"><Relationship Id="rId2" Type="http://schemas.microsoft.com/office/2011/relationships/chartColorStyle" Target="colors446.xml"/><Relationship Id="rId1" Type="http://schemas.microsoft.com/office/2011/relationships/chartStyle" Target="style446.xml"/></Relationships>
</file>

<file path=xl/charts/_rels/chart447.xml.rels><?xml version="1.0" encoding="UTF-8" standalone="yes"?>
<Relationships xmlns="http://schemas.openxmlformats.org/package/2006/relationships"><Relationship Id="rId2" Type="http://schemas.microsoft.com/office/2011/relationships/chartColorStyle" Target="colors447.xml"/><Relationship Id="rId1" Type="http://schemas.microsoft.com/office/2011/relationships/chartStyle" Target="style447.xml"/></Relationships>
</file>

<file path=xl/charts/_rels/chart448.xml.rels><?xml version="1.0" encoding="UTF-8" standalone="yes"?>
<Relationships xmlns="http://schemas.openxmlformats.org/package/2006/relationships"><Relationship Id="rId2" Type="http://schemas.microsoft.com/office/2011/relationships/chartColorStyle" Target="colors448.xml"/><Relationship Id="rId1" Type="http://schemas.microsoft.com/office/2011/relationships/chartStyle" Target="style448.xml"/></Relationships>
</file>

<file path=xl/charts/_rels/chart449.xml.rels><?xml version="1.0" encoding="UTF-8" standalone="yes"?>
<Relationships xmlns="http://schemas.openxmlformats.org/package/2006/relationships"><Relationship Id="rId2" Type="http://schemas.microsoft.com/office/2011/relationships/chartColorStyle" Target="colors449.xml"/><Relationship Id="rId1" Type="http://schemas.microsoft.com/office/2011/relationships/chartStyle" Target="style449.xml"/></Relationships>
</file>

<file path=xl/charts/_rels/chart450.xml.rels><?xml version="1.0" encoding="UTF-8" standalone="yes"?>
<Relationships xmlns="http://schemas.openxmlformats.org/package/2006/relationships"><Relationship Id="rId2" Type="http://schemas.microsoft.com/office/2011/relationships/chartColorStyle" Target="colors450.xml"/><Relationship Id="rId1" Type="http://schemas.microsoft.com/office/2011/relationships/chartStyle" Target="style450.xml"/></Relationships>
</file>

<file path=xl/charts/_rels/chart451.xml.rels><?xml version="1.0" encoding="UTF-8" standalone="yes"?>
<Relationships xmlns="http://schemas.openxmlformats.org/package/2006/relationships"><Relationship Id="rId2" Type="http://schemas.microsoft.com/office/2011/relationships/chartColorStyle" Target="colors451.xml"/><Relationship Id="rId1" Type="http://schemas.microsoft.com/office/2011/relationships/chartStyle" Target="style451.xml"/></Relationships>
</file>

<file path=xl/charts/_rels/chart452.xml.rels><?xml version="1.0" encoding="UTF-8" standalone="yes"?>
<Relationships xmlns="http://schemas.openxmlformats.org/package/2006/relationships"><Relationship Id="rId2" Type="http://schemas.microsoft.com/office/2011/relationships/chartColorStyle" Target="colors452.xml"/><Relationship Id="rId1" Type="http://schemas.microsoft.com/office/2011/relationships/chartStyle" Target="style452.xml"/></Relationships>
</file>

<file path=xl/charts/_rels/chart453.xml.rels><?xml version="1.0" encoding="UTF-8" standalone="yes"?>
<Relationships xmlns="http://schemas.openxmlformats.org/package/2006/relationships"><Relationship Id="rId2" Type="http://schemas.microsoft.com/office/2011/relationships/chartColorStyle" Target="colors453.xml"/><Relationship Id="rId1" Type="http://schemas.microsoft.com/office/2011/relationships/chartStyle" Target="style453.xml"/></Relationships>
</file>

<file path=xl/charts/_rels/chart454.xml.rels><?xml version="1.0" encoding="UTF-8" standalone="yes"?>
<Relationships xmlns="http://schemas.openxmlformats.org/package/2006/relationships"><Relationship Id="rId2" Type="http://schemas.microsoft.com/office/2011/relationships/chartColorStyle" Target="colors454.xml"/><Relationship Id="rId1" Type="http://schemas.microsoft.com/office/2011/relationships/chartStyle" Target="style454.xml"/></Relationships>
</file>

<file path=xl/charts/_rels/chart455.xml.rels><?xml version="1.0" encoding="UTF-8" standalone="yes"?>
<Relationships xmlns="http://schemas.openxmlformats.org/package/2006/relationships"><Relationship Id="rId2" Type="http://schemas.microsoft.com/office/2011/relationships/chartColorStyle" Target="colors455.xml"/><Relationship Id="rId1" Type="http://schemas.microsoft.com/office/2011/relationships/chartStyle" Target="style455.xml"/></Relationships>
</file>

<file path=xl/charts/_rels/chart456.xml.rels><?xml version="1.0" encoding="UTF-8" standalone="yes"?>
<Relationships xmlns="http://schemas.openxmlformats.org/package/2006/relationships"><Relationship Id="rId2" Type="http://schemas.microsoft.com/office/2011/relationships/chartColorStyle" Target="colors456.xml"/><Relationship Id="rId1" Type="http://schemas.microsoft.com/office/2011/relationships/chartStyle" Target="style456.xml"/></Relationships>
</file>

<file path=xl/charts/_rels/chart457.xml.rels><?xml version="1.0" encoding="UTF-8" standalone="yes"?>
<Relationships xmlns="http://schemas.openxmlformats.org/package/2006/relationships"><Relationship Id="rId2" Type="http://schemas.microsoft.com/office/2011/relationships/chartColorStyle" Target="colors457.xml"/><Relationship Id="rId1" Type="http://schemas.microsoft.com/office/2011/relationships/chartStyle" Target="style457.xml"/></Relationships>
</file>

<file path=xl/charts/_rels/chart458.xml.rels><?xml version="1.0" encoding="UTF-8" standalone="yes"?>
<Relationships xmlns="http://schemas.openxmlformats.org/package/2006/relationships"><Relationship Id="rId2" Type="http://schemas.microsoft.com/office/2011/relationships/chartColorStyle" Target="colors458.xml"/><Relationship Id="rId1" Type="http://schemas.microsoft.com/office/2011/relationships/chartStyle" Target="style458.xml"/></Relationships>
</file>

<file path=xl/charts/_rels/chart459.xml.rels><?xml version="1.0" encoding="UTF-8" standalone="yes"?>
<Relationships xmlns="http://schemas.openxmlformats.org/package/2006/relationships"><Relationship Id="rId2" Type="http://schemas.microsoft.com/office/2011/relationships/chartColorStyle" Target="colors459.xml"/><Relationship Id="rId1" Type="http://schemas.microsoft.com/office/2011/relationships/chartStyle" Target="style459.xml"/></Relationships>
</file>

<file path=xl/charts/_rels/chart460.xml.rels><?xml version="1.0" encoding="UTF-8" standalone="yes"?>
<Relationships xmlns="http://schemas.openxmlformats.org/package/2006/relationships"><Relationship Id="rId2" Type="http://schemas.microsoft.com/office/2011/relationships/chartColorStyle" Target="colors460.xml"/><Relationship Id="rId1" Type="http://schemas.microsoft.com/office/2011/relationships/chartStyle" Target="style460.xml"/></Relationships>
</file>

<file path=xl/charts/_rels/chart461.xml.rels><?xml version="1.0" encoding="UTF-8" standalone="yes"?>
<Relationships xmlns="http://schemas.openxmlformats.org/package/2006/relationships"><Relationship Id="rId2" Type="http://schemas.microsoft.com/office/2011/relationships/chartColorStyle" Target="colors461.xml"/><Relationship Id="rId1" Type="http://schemas.microsoft.com/office/2011/relationships/chartStyle" Target="style461.xml"/></Relationships>
</file>

<file path=xl/charts/_rels/chart462.xml.rels><?xml version="1.0" encoding="UTF-8" standalone="yes"?>
<Relationships xmlns="http://schemas.openxmlformats.org/package/2006/relationships"><Relationship Id="rId2" Type="http://schemas.microsoft.com/office/2011/relationships/chartColorStyle" Target="colors462.xml"/><Relationship Id="rId1" Type="http://schemas.microsoft.com/office/2011/relationships/chartStyle" Target="style462.xml"/></Relationships>
</file>

<file path=xl/charts/_rels/chart463.xml.rels><?xml version="1.0" encoding="UTF-8" standalone="yes"?>
<Relationships xmlns="http://schemas.openxmlformats.org/package/2006/relationships"><Relationship Id="rId2" Type="http://schemas.microsoft.com/office/2011/relationships/chartColorStyle" Target="colors463.xml"/><Relationship Id="rId1" Type="http://schemas.microsoft.com/office/2011/relationships/chartStyle" Target="style463.xml"/></Relationships>
</file>

<file path=xl/charts/_rels/chart464.xml.rels><?xml version="1.0" encoding="UTF-8" standalone="yes"?>
<Relationships xmlns="http://schemas.openxmlformats.org/package/2006/relationships"><Relationship Id="rId2" Type="http://schemas.microsoft.com/office/2011/relationships/chartColorStyle" Target="colors464.xml"/><Relationship Id="rId1" Type="http://schemas.microsoft.com/office/2011/relationships/chartStyle" Target="style464.xml"/></Relationships>
</file>

<file path=xl/charts/_rels/chart465.xml.rels><?xml version="1.0" encoding="UTF-8" standalone="yes"?>
<Relationships xmlns="http://schemas.openxmlformats.org/package/2006/relationships"><Relationship Id="rId2" Type="http://schemas.microsoft.com/office/2011/relationships/chartColorStyle" Target="colors465.xml"/><Relationship Id="rId1" Type="http://schemas.microsoft.com/office/2011/relationships/chartStyle" Target="style465.xml"/></Relationships>
</file>

<file path=xl/charts/_rels/chart466.xml.rels><?xml version="1.0" encoding="UTF-8" standalone="yes"?>
<Relationships xmlns="http://schemas.openxmlformats.org/package/2006/relationships"><Relationship Id="rId2" Type="http://schemas.microsoft.com/office/2011/relationships/chartColorStyle" Target="colors466.xml"/><Relationship Id="rId1" Type="http://schemas.microsoft.com/office/2011/relationships/chartStyle" Target="style466.xml"/></Relationships>
</file>

<file path=xl/charts/_rels/chart467.xml.rels><?xml version="1.0" encoding="UTF-8" standalone="yes"?>
<Relationships xmlns="http://schemas.openxmlformats.org/package/2006/relationships"><Relationship Id="rId2" Type="http://schemas.microsoft.com/office/2011/relationships/chartColorStyle" Target="colors467.xml"/><Relationship Id="rId1" Type="http://schemas.microsoft.com/office/2011/relationships/chartStyle" Target="style467.xml"/></Relationships>
</file>

<file path=xl/charts/_rels/chart468.xml.rels><?xml version="1.0" encoding="UTF-8" standalone="yes"?>
<Relationships xmlns="http://schemas.openxmlformats.org/package/2006/relationships"><Relationship Id="rId2" Type="http://schemas.microsoft.com/office/2011/relationships/chartColorStyle" Target="colors468.xml"/><Relationship Id="rId1" Type="http://schemas.microsoft.com/office/2011/relationships/chartStyle" Target="style468.xml"/></Relationships>
</file>

<file path=xl/charts/_rels/chart469.xml.rels><?xml version="1.0" encoding="UTF-8" standalone="yes"?>
<Relationships xmlns="http://schemas.openxmlformats.org/package/2006/relationships"><Relationship Id="rId2" Type="http://schemas.microsoft.com/office/2011/relationships/chartColorStyle" Target="colors469.xml"/><Relationship Id="rId1" Type="http://schemas.microsoft.com/office/2011/relationships/chartStyle" Target="style469.xml"/></Relationships>
</file>

<file path=xl/charts/_rels/chart470.xml.rels><?xml version="1.0" encoding="UTF-8" standalone="yes"?>
<Relationships xmlns="http://schemas.openxmlformats.org/package/2006/relationships"><Relationship Id="rId2" Type="http://schemas.microsoft.com/office/2011/relationships/chartColorStyle" Target="colors470.xml"/><Relationship Id="rId1" Type="http://schemas.microsoft.com/office/2011/relationships/chartStyle" Target="style470.xml"/></Relationships>
</file>

<file path=xl/charts/_rels/chart471.xml.rels><?xml version="1.0" encoding="UTF-8" standalone="yes"?>
<Relationships xmlns="http://schemas.openxmlformats.org/package/2006/relationships"><Relationship Id="rId2" Type="http://schemas.microsoft.com/office/2011/relationships/chartColorStyle" Target="colors471.xml"/><Relationship Id="rId1" Type="http://schemas.microsoft.com/office/2011/relationships/chartStyle" Target="style471.xml"/></Relationships>
</file>

<file path=xl/charts/_rels/chart472.xml.rels><?xml version="1.0" encoding="UTF-8" standalone="yes"?>
<Relationships xmlns="http://schemas.openxmlformats.org/package/2006/relationships"><Relationship Id="rId2" Type="http://schemas.microsoft.com/office/2011/relationships/chartColorStyle" Target="colors472.xml"/><Relationship Id="rId1" Type="http://schemas.microsoft.com/office/2011/relationships/chartStyle" Target="style472.xml"/></Relationships>
</file>

<file path=xl/charts/_rels/chart473.xml.rels><?xml version="1.0" encoding="UTF-8" standalone="yes"?>
<Relationships xmlns="http://schemas.openxmlformats.org/package/2006/relationships"><Relationship Id="rId2" Type="http://schemas.microsoft.com/office/2011/relationships/chartColorStyle" Target="colors473.xml"/><Relationship Id="rId1" Type="http://schemas.microsoft.com/office/2011/relationships/chartStyle" Target="style473.xml"/></Relationships>
</file>

<file path=xl/charts/_rels/chart474.xml.rels><?xml version="1.0" encoding="UTF-8" standalone="yes"?>
<Relationships xmlns="http://schemas.openxmlformats.org/package/2006/relationships"><Relationship Id="rId2" Type="http://schemas.microsoft.com/office/2011/relationships/chartColorStyle" Target="colors474.xml"/><Relationship Id="rId1" Type="http://schemas.microsoft.com/office/2011/relationships/chartStyle" Target="style474.xml"/></Relationships>
</file>

<file path=xl/charts/_rels/chart475.xml.rels><?xml version="1.0" encoding="UTF-8" standalone="yes"?>
<Relationships xmlns="http://schemas.openxmlformats.org/package/2006/relationships"><Relationship Id="rId2" Type="http://schemas.microsoft.com/office/2011/relationships/chartColorStyle" Target="colors475.xml"/><Relationship Id="rId1" Type="http://schemas.microsoft.com/office/2011/relationships/chartStyle" Target="style475.xml"/></Relationships>
</file>

<file path=xl/charts/_rels/chart476.xml.rels><?xml version="1.0" encoding="UTF-8" standalone="yes"?>
<Relationships xmlns="http://schemas.openxmlformats.org/package/2006/relationships"><Relationship Id="rId2" Type="http://schemas.microsoft.com/office/2011/relationships/chartColorStyle" Target="colors476.xml"/><Relationship Id="rId1" Type="http://schemas.microsoft.com/office/2011/relationships/chartStyle" Target="style476.xml"/></Relationships>
</file>

<file path=xl/charts/_rels/chart477.xml.rels><?xml version="1.0" encoding="UTF-8" standalone="yes"?>
<Relationships xmlns="http://schemas.openxmlformats.org/package/2006/relationships"><Relationship Id="rId2" Type="http://schemas.microsoft.com/office/2011/relationships/chartColorStyle" Target="colors477.xml"/><Relationship Id="rId1" Type="http://schemas.microsoft.com/office/2011/relationships/chartStyle" Target="style477.xml"/></Relationships>
</file>

<file path=xl/charts/_rels/chart478.xml.rels><?xml version="1.0" encoding="UTF-8" standalone="yes"?>
<Relationships xmlns="http://schemas.openxmlformats.org/package/2006/relationships"><Relationship Id="rId2" Type="http://schemas.microsoft.com/office/2011/relationships/chartColorStyle" Target="colors478.xml"/><Relationship Id="rId1" Type="http://schemas.microsoft.com/office/2011/relationships/chartStyle" Target="style478.xml"/></Relationships>
</file>

<file path=xl/charts/_rels/chart479.xml.rels><?xml version="1.0" encoding="UTF-8" standalone="yes"?>
<Relationships xmlns="http://schemas.openxmlformats.org/package/2006/relationships"><Relationship Id="rId2" Type="http://schemas.microsoft.com/office/2011/relationships/chartColorStyle" Target="colors479.xml"/><Relationship Id="rId1" Type="http://schemas.microsoft.com/office/2011/relationships/chartStyle" Target="style479.xml"/></Relationships>
</file>

<file path=xl/charts/_rels/chart480.xml.rels><?xml version="1.0" encoding="UTF-8" standalone="yes"?>
<Relationships xmlns="http://schemas.openxmlformats.org/package/2006/relationships"><Relationship Id="rId2" Type="http://schemas.microsoft.com/office/2011/relationships/chartColorStyle" Target="colors480.xml"/><Relationship Id="rId1" Type="http://schemas.microsoft.com/office/2011/relationships/chartStyle" Target="style480.xml"/></Relationships>
</file>

<file path=xl/charts/_rels/chart481.xml.rels><?xml version="1.0" encoding="UTF-8" standalone="yes"?>
<Relationships xmlns="http://schemas.openxmlformats.org/package/2006/relationships"><Relationship Id="rId2" Type="http://schemas.microsoft.com/office/2011/relationships/chartColorStyle" Target="colors481.xml"/><Relationship Id="rId1" Type="http://schemas.microsoft.com/office/2011/relationships/chartStyle" Target="style481.xml"/></Relationships>
</file>

<file path=xl/charts/_rels/chart482.xml.rels><?xml version="1.0" encoding="UTF-8" standalone="yes"?>
<Relationships xmlns="http://schemas.openxmlformats.org/package/2006/relationships"><Relationship Id="rId2" Type="http://schemas.microsoft.com/office/2011/relationships/chartColorStyle" Target="colors482.xml"/><Relationship Id="rId1" Type="http://schemas.microsoft.com/office/2011/relationships/chartStyle" Target="style482.xml"/></Relationships>
</file>

<file path=xl/charts/_rels/chart483.xml.rels><?xml version="1.0" encoding="UTF-8" standalone="yes"?>
<Relationships xmlns="http://schemas.openxmlformats.org/package/2006/relationships"><Relationship Id="rId2" Type="http://schemas.microsoft.com/office/2011/relationships/chartColorStyle" Target="colors483.xml"/><Relationship Id="rId1" Type="http://schemas.microsoft.com/office/2011/relationships/chartStyle" Target="style483.xml"/></Relationships>
</file>

<file path=xl/charts/_rels/chart484.xml.rels><?xml version="1.0" encoding="UTF-8" standalone="yes"?>
<Relationships xmlns="http://schemas.openxmlformats.org/package/2006/relationships"><Relationship Id="rId2" Type="http://schemas.microsoft.com/office/2011/relationships/chartColorStyle" Target="colors484.xml"/><Relationship Id="rId1" Type="http://schemas.microsoft.com/office/2011/relationships/chartStyle" Target="style484.xml"/></Relationships>
</file>

<file path=xl/charts/_rels/chart485.xml.rels><?xml version="1.0" encoding="UTF-8" standalone="yes"?>
<Relationships xmlns="http://schemas.openxmlformats.org/package/2006/relationships"><Relationship Id="rId2" Type="http://schemas.microsoft.com/office/2011/relationships/chartColorStyle" Target="colors485.xml"/><Relationship Id="rId1" Type="http://schemas.microsoft.com/office/2011/relationships/chartStyle" Target="style485.xml"/></Relationships>
</file>

<file path=xl/charts/_rels/chart486.xml.rels><?xml version="1.0" encoding="UTF-8" standalone="yes"?>
<Relationships xmlns="http://schemas.openxmlformats.org/package/2006/relationships"><Relationship Id="rId2" Type="http://schemas.microsoft.com/office/2011/relationships/chartColorStyle" Target="colors486.xml"/><Relationship Id="rId1" Type="http://schemas.microsoft.com/office/2011/relationships/chartStyle" Target="style486.xml"/></Relationships>
</file>

<file path=xl/charts/_rels/chart487.xml.rels><?xml version="1.0" encoding="UTF-8" standalone="yes"?>
<Relationships xmlns="http://schemas.openxmlformats.org/package/2006/relationships"><Relationship Id="rId2" Type="http://schemas.microsoft.com/office/2011/relationships/chartColorStyle" Target="colors487.xml"/><Relationship Id="rId1" Type="http://schemas.microsoft.com/office/2011/relationships/chartStyle" Target="style487.xml"/></Relationships>
</file>

<file path=xl/charts/_rels/chart488.xml.rels><?xml version="1.0" encoding="UTF-8" standalone="yes"?>
<Relationships xmlns="http://schemas.openxmlformats.org/package/2006/relationships"><Relationship Id="rId2" Type="http://schemas.microsoft.com/office/2011/relationships/chartColorStyle" Target="colors488.xml"/><Relationship Id="rId1" Type="http://schemas.microsoft.com/office/2011/relationships/chartStyle" Target="style488.xml"/></Relationships>
</file>

<file path=xl/charts/_rels/chart489.xml.rels><?xml version="1.0" encoding="UTF-8" standalone="yes"?>
<Relationships xmlns="http://schemas.openxmlformats.org/package/2006/relationships"><Relationship Id="rId2" Type="http://schemas.microsoft.com/office/2011/relationships/chartColorStyle" Target="colors489.xml"/><Relationship Id="rId1" Type="http://schemas.microsoft.com/office/2011/relationships/chartStyle" Target="style489.xml"/></Relationships>
</file>

<file path=xl/charts/_rels/chart490.xml.rels><?xml version="1.0" encoding="UTF-8" standalone="yes"?>
<Relationships xmlns="http://schemas.openxmlformats.org/package/2006/relationships"><Relationship Id="rId2" Type="http://schemas.microsoft.com/office/2011/relationships/chartColorStyle" Target="colors490.xml"/><Relationship Id="rId1" Type="http://schemas.microsoft.com/office/2011/relationships/chartStyle" Target="style490.xml"/></Relationships>
</file>

<file path=xl/charts/_rels/chart491.xml.rels><?xml version="1.0" encoding="UTF-8" standalone="yes"?>
<Relationships xmlns="http://schemas.openxmlformats.org/package/2006/relationships"><Relationship Id="rId2" Type="http://schemas.microsoft.com/office/2011/relationships/chartColorStyle" Target="colors491.xml"/><Relationship Id="rId1" Type="http://schemas.microsoft.com/office/2011/relationships/chartStyle" Target="style491.xml"/></Relationships>
</file>

<file path=xl/charts/_rels/chart492.xml.rels><?xml version="1.0" encoding="UTF-8" standalone="yes"?>
<Relationships xmlns="http://schemas.openxmlformats.org/package/2006/relationships"><Relationship Id="rId2" Type="http://schemas.microsoft.com/office/2011/relationships/chartColorStyle" Target="colors492.xml"/><Relationship Id="rId1" Type="http://schemas.microsoft.com/office/2011/relationships/chartStyle" Target="style492.xml"/></Relationships>
</file>

<file path=xl/charts/_rels/chart493.xml.rels><?xml version="1.0" encoding="UTF-8" standalone="yes"?>
<Relationships xmlns="http://schemas.openxmlformats.org/package/2006/relationships"><Relationship Id="rId2" Type="http://schemas.microsoft.com/office/2011/relationships/chartColorStyle" Target="colors493.xml"/><Relationship Id="rId1" Type="http://schemas.microsoft.com/office/2011/relationships/chartStyle" Target="style493.xml"/></Relationships>
</file>

<file path=xl/charts/_rels/chart494.xml.rels><?xml version="1.0" encoding="UTF-8" standalone="yes"?>
<Relationships xmlns="http://schemas.openxmlformats.org/package/2006/relationships"><Relationship Id="rId2" Type="http://schemas.microsoft.com/office/2011/relationships/chartColorStyle" Target="colors494.xml"/><Relationship Id="rId1" Type="http://schemas.microsoft.com/office/2011/relationships/chartStyle" Target="style494.xml"/></Relationships>
</file>

<file path=xl/charts/_rels/chart495.xml.rels><?xml version="1.0" encoding="UTF-8" standalone="yes"?>
<Relationships xmlns="http://schemas.openxmlformats.org/package/2006/relationships"><Relationship Id="rId2" Type="http://schemas.microsoft.com/office/2011/relationships/chartColorStyle" Target="colors495.xml"/><Relationship Id="rId1" Type="http://schemas.microsoft.com/office/2011/relationships/chartStyle" Target="style495.xml"/></Relationships>
</file>

<file path=xl/charts/_rels/chart496.xml.rels><?xml version="1.0" encoding="UTF-8" standalone="yes"?>
<Relationships xmlns="http://schemas.openxmlformats.org/package/2006/relationships"><Relationship Id="rId2" Type="http://schemas.microsoft.com/office/2011/relationships/chartColorStyle" Target="colors496.xml"/><Relationship Id="rId1" Type="http://schemas.microsoft.com/office/2011/relationships/chartStyle" Target="style496.xml"/></Relationships>
</file>

<file path=xl/charts/_rels/chart497.xml.rels><?xml version="1.0" encoding="UTF-8" standalone="yes"?>
<Relationships xmlns="http://schemas.openxmlformats.org/package/2006/relationships"><Relationship Id="rId2" Type="http://schemas.microsoft.com/office/2011/relationships/chartColorStyle" Target="colors497.xml"/><Relationship Id="rId1" Type="http://schemas.microsoft.com/office/2011/relationships/chartStyle" Target="style497.xml"/></Relationships>
</file>

<file path=xl/charts/_rels/chart498.xml.rels><?xml version="1.0" encoding="UTF-8" standalone="yes"?>
<Relationships xmlns="http://schemas.openxmlformats.org/package/2006/relationships"><Relationship Id="rId2" Type="http://schemas.microsoft.com/office/2011/relationships/chartColorStyle" Target="colors498.xml"/><Relationship Id="rId1" Type="http://schemas.microsoft.com/office/2011/relationships/chartStyle" Target="style498.xml"/></Relationships>
</file>

<file path=xl/charts/_rels/chart499.xml.rels><?xml version="1.0" encoding="UTF-8" standalone="yes"?>
<Relationships xmlns="http://schemas.openxmlformats.org/package/2006/relationships"><Relationship Id="rId2" Type="http://schemas.microsoft.com/office/2011/relationships/chartColorStyle" Target="colors499.xml"/><Relationship Id="rId1" Type="http://schemas.microsoft.com/office/2011/relationships/chartStyle" Target="style499.xml"/></Relationships>
</file>

<file path=xl/charts/_rels/chart500.xml.rels><?xml version="1.0" encoding="UTF-8" standalone="yes"?>
<Relationships xmlns="http://schemas.openxmlformats.org/package/2006/relationships"><Relationship Id="rId2" Type="http://schemas.microsoft.com/office/2011/relationships/chartColorStyle" Target="colors500.xml"/><Relationship Id="rId1" Type="http://schemas.microsoft.com/office/2011/relationships/chartStyle" Target="style500.xml"/></Relationships>
</file>

<file path=xl/charts/_rels/chart501.xml.rels><?xml version="1.0" encoding="UTF-8" standalone="yes"?>
<Relationships xmlns="http://schemas.openxmlformats.org/package/2006/relationships"><Relationship Id="rId2" Type="http://schemas.microsoft.com/office/2011/relationships/chartColorStyle" Target="colors501.xml"/><Relationship Id="rId1" Type="http://schemas.microsoft.com/office/2011/relationships/chartStyle" Target="style501.xml"/></Relationships>
</file>

<file path=xl/charts/_rels/chart502.xml.rels><?xml version="1.0" encoding="UTF-8" standalone="yes"?>
<Relationships xmlns="http://schemas.openxmlformats.org/package/2006/relationships"><Relationship Id="rId2" Type="http://schemas.microsoft.com/office/2011/relationships/chartColorStyle" Target="colors502.xml"/><Relationship Id="rId1" Type="http://schemas.microsoft.com/office/2011/relationships/chartStyle" Target="style502.xml"/></Relationships>
</file>

<file path=xl/charts/_rels/chart503.xml.rels><?xml version="1.0" encoding="UTF-8" standalone="yes"?>
<Relationships xmlns="http://schemas.openxmlformats.org/package/2006/relationships"><Relationship Id="rId2" Type="http://schemas.microsoft.com/office/2011/relationships/chartColorStyle" Target="colors503.xml"/><Relationship Id="rId1" Type="http://schemas.microsoft.com/office/2011/relationships/chartStyle" Target="style503.xml"/></Relationships>
</file>

<file path=xl/charts/_rels/chart504.xml.rels><?xml version="1.0" encoding="UTF-8" standalone="yes"?>
<Relationships xmlns="http://schemas.openxmlformats.org/package/2006/relationships"><Relationship Id="rId2" Type="http://schemas.microsoft.com/office/2011/relationships/chartColorStyle" Target="colors504.xml"/><Relationship Id="rId1" Type="http://schemas.microsoft.com/office/2011/relationships/chartStyle" Target="style504.xml"/></Relationships>
</file>

<file path=xl/charts/_rels/chart505.xml.rels><?xml version="1.0" encoding="UTF-8" standalone="yes"?>
<Relationships xmlns="http://schemas.openxmlformats.org/package/2006/relationships"><Relationship Id="rId2" Type="http://schemas.microsoft.com/office/2011/relationships/chartColorStyle" Target="colors505.xml"/><Relationship Id="rId1" Type="http://schemas.microsoft.com/office/2011/relationships/chartStyle" Target="style505.xml"/></Relationships>
</file>

<file path=xl/charts/_rels/chart506.xml.rels><?xml version="1.0" encoding="UTF-8" standalone="yes"?>
<Relationships xmlns="http://schemas.openxmlformats.org/package/2006/relationships"><Relationship Id="rId2" Type="http://schemas.microsoft.com/office/2011/relationships/chartColorStyle" Target="colors506.xml"/><Relationship Id="rId1" Type="http://schemas.microsoft.com/office/2011/relationships/chartStyle" Target="style506.xml"/></Relationships>
</file>

<file path=xl/charts/_rels/chart507.xml.rels><?xml version="1.0" encoding="UTF-8" standalone="yes"?>
<Relationships xmlns="http://schemas.openxmlformats.org/package/2006/relationships"><Relationship Id="rId2" Type="http://schemas.microsoft.com/office/2011/relationships/chartColorStyle" Target="colors507.xml"/><Relationship Id="rId1" Type="http://schemas.microsoft.com/office/2011/relationships/chartStyle" Target="style507.xml"/></Relationships>
</file>

<file path=xl/charts/_rels/chart508.xml.rels><?xml version="1.0" encoding="UTF-8" standalone="yes"?>
<Relationships xmlns="http://schemas.openxmlformats.org/package/2006/relationships"><Relationship Id="rId2" Type="http://schemas.microsoft.com/office/2011/relationships/chartColorStyle" Target="colors508.xml"/><Relationship Id="rId1" Type="http://schemas.microsoft.com/office/2011/relationships/chartStyle" Target="style508.xml"/></Relationships>
</file>

<file path=xl/charts/_rels/chart509.xml.rels><?xml version="1.0" encoding="UTF-8" standalone="yes"?>
<Relationships xmlns="http://schemas.openxmlformats.org/package/2006/relationships"><Relationship Id="rId2" Type="http://schemas.microsoft.com/office/2011/relationships/chartColorStyle" Target="colors509.xml"/><Relationship Id="rId1" Type="http://schemas.microsoft.com/office/2011/relationships/chartStyle" Target="style509.xml"/></Relationships>
</file>

<file path=xl/charts/_rels/chart510.xml.rels><?xml version="1.0" encoding="UTF-8" standalone="yes"?>
<Relationships xmlns="http://schemas.openxmlformats.org/package/2006/relationships"><Relationship Id="rId2" Type="http://schemas.microsoft.com/office/2011/relationships/chartColorStyle" Target="colors510.xml"/><Relationship Id="rId1" Type="http://schemas.microsoft.com/office/2011/relationships/chartStyle" Target="style510.xml"/></Relationships>
</file>

<file path=xl/charts/_rels/chart511.xml.rels><?xml version="1.0" encoding="UTF-8" standalone="yes"?>
<Relationships xmlns="http://schemas.openxmlformats.org/package/2006/relationships"><Relationship Id="rId2" Type="http://schemas.microsoft.com/office/2011/relationships/chartColorStyle" Target="colors511.xml"/><Relationship Id="rId1" Type="http://schemas.microsoft.com/office/2011/relationships/chartStyle" Target="style511.xml"/></Relationships>
</file>

<file path=xl/charts/_rels/chart512.xml.rels><?xml version="1.0" encoding="UTF-8" standalone="yes"?>
<Relationships xmlns="http://schemas.openxmlformats.org/package/2006/relationships"><Relationship Id="rId2" Type="http://schemas.microsoft.com/office/2011/relationships/chartColorStyle" Target="colors512.xml"/><Relationship Id="rId1" Type="http://schemas.microsoft.com/office/2011/relationships/chartStyle" Target="style512.xml"/></Relationships>
</file>

<file path=xl/charts/_rels/chart513.xml.rels><?xml version="1.0" encoding="UTF-8" standalone="yes"?>
<Relationships xmlns="http://schemas.openxmlformats.org/package/2006/relationships"><Relationship Id="rId2" Type="http://schemas.microsoft.com/office/2011/relationships/chartColorStyle" Target="colors513.xml"/><Relationship Id="rId1" Type="http://schemas.microsoft.com/office/2011/relationships/chartStyle" Target="style513.xml"/></Relationships>
</file>

<file path=xl/charts/_rels/chart514.xml.rels><?xml version="1.0" encoding="UTF-8" standalone="yes"?>
<Relationships xmlns="http://schemas.openxmlformats.org/package/2006/relationships"><Relationship Id="rId2" Type="http://schemas.microsoft.com/office/2011/relationships/chartColorStyle" Target="colors514.xml"/><Relationship Id="rId1" Type="http://schemas.microsoft.com/office/2011/relationships/chartStyle" Target="style514.xml"/></Relationships>
</file>

<file path=xl/charts/_rels/chart515.xml.rels><?xml version="1.0" encoding="UTF-8" standalone="yes"?>
<Relationships xmlns="http://schemas.openxmlformats.org/package/2006/relationships"><Relationship Id="rId2" Type="http://schemas.microsoft.com/office/2011/relationships/chartColorStyle" Target="colors515.xml"/><Relationship Id="rId1" Type="http://schemas.microsoft.com/office/2011/relationships/chartStyle" Target="style515.xml"/></Relationships>
</file>

<file path=xl/charts/_rels/chart516.xml.rels><?xml version="1.0" encoding="UTF-8" standalone="yes"?>
<Relationships xmlns="http://schemas.openxmlformats.org/package/2006/relationships"><Relationship Id="rId2" Type="http://schemas.microsoft.com/office/2011/relationships/chartColorStyle" Target="colors516.xml"/><Relationship Id="rId1" Type="http://schemas.microsoft.com/office/2011/relationships/chartStyle" Target="style516.xml"/></Relationships>
</file>

<file path=xl/charts/_rels/chart517.xml.rels><?xml version="1.0" encoding="UTF-8" standalone="yes"?>
<Relationships xmlns="http://schemas.openxmlformats.org/package/2006/relationships"><Relationship Id="rId2" Type="http://schemas.microsoft.com/office/2011/relationships/chartColorStyle" Target="colors517.xml"/><Relationship Id="rId1" Type="http://schemas.microsoft.com/office/2011/relationships/chartStyle" Target="style517.xml"/></Relationships>
</file>

<file path=xl/charts/_rels/chart518.xml.rels><?xml version="1.0" encoding="UTF-8" standalone="yes"?>
<Relationships xmlns="http://schemas.openxmlformats.org/package/2006/relationships"><Relationship Id="rId2" Type="http://schemas.microsoft.com/office/2011/relationships/chartColorStyle" Target="colors518.xml"/><Relationship Id="rId1" Type="http://schemas.microsoft.com/office/2011/relationships/chartStyle" Target="style518.xml"/></Relationships>
</file>

<file path=xl/charts/_rels/chart519.xml.rels><?xml version="1.0" encoding="UTF-8" standalone="yes"?>
<Relationships xmlns="http://schemas.openxmlformats.org/package/2006/relationships"><Relationship Id="rId2" Type="http://schemas.microsoft.com/office/2011/relationships/chartColorStyle" Target="colors519.xml"/><Relationship Id="rId1" Type="http://schemas.microsoft.com/office/2011/relationships/chartStyle" Target="style519.xml"/></Relationships>
</file>

<file path=xl/charts/_rels/chart520.xml.rels><?xml version="1.0" encoding="UTF-8" standalone="yes"?>
<Relationships xmlns="http://schemas.openxmlformats.org/package/2006/relationships"><Relationship Id="rId2" Type="http://schemas.microsoft.com/office/2011/relationships/chartColorStyle" Target="colors520.xml"/><Relationship Id="rId1" Type="http://schemas.microsoft.com/office/2011/relationships/chartStyle" Target="style520.xml"/></Relationships>
</file>

<file path=xl/charts/_rels/chart521.xml.rels><?xml version="1.0" encoding="UTF-8" standalone="yes"?>
<Relationships xmlns="http://schemas.openxmlformats.org/package/2006/relationships"><Relationship Id="rId2" Type="http://schemas.microsoft.com/office/2011/relationships/chartColorStyle" Target="colors521.xml"/><Relationship Id="rId1" Type="http://schemas.microsoft.com/office/2011/relationships/chartStyle" Target="style521.xml"/></Relationships>
</file>

<file path=xl/charts/_rels/chart522.xml.rels><?xml version="1.0" encoding="UTF-8" standalone="yes"?>
<Relationships xmlns="http://schemas.openxmlformats.org/package/2006/relationships"><Relationship Id="rId2" Type="http://schemas.microsoft.com/office/2011/relationships/chartColorStyle" Target="colors522.xml"/><Relationship Id="rId1" Type="http://schemas.microsoft.com/office/2011/relationships/chartStyle" Target="style522.xml"/></Relationships>
</file>

<file path=xl/charts/_rels/chart523.xml.rels><?xml version="1.0" encoding="UTF-8" standalone="yes"?>
<Relationships xmlns="http://schemas.openxmlformats.org/package/2006/relationships"><Relationship Id="rId2" Type="http://schemas.microsoft.com/office/2011/relationships/chartColorStyle" Target="colors523.xml"/><Relationship Id="rId1" Type="http://schemas.microsoft.com/office/2011/relationships/chartStyle" Target="style523.xml"/></Relationships>
</file>

<file path=xl/charts/_rels/chart524.xml.rels><?xml version="1.0" encoding="UTF-8" standalone="yes"?>
<Relationships xmlns="http://schemas.openxmlformats.org/package/2006/relationships"><Relationship Id="rId2" Type="http://schemas.microsoft.com/office/2011/relationships/chartColorStyle" Target="colors524.xml"/><Relationship Id="rId1" Type="http://schemas.microsoft.com/office/2011/relationships/chartStyle" Target="style524.xml"/></Relationships>
</file>

<file path=xl/charts/_rels/chart525.xml.rels><?xml version="1.0" encoding="UTF-8" standalone="yes"?>
<Relationships xmlns="http://schemas.openxmlformats.org/package/2006/relationships"><Relationship Id="rId2" Type="http://schemas.microsoft.com/office/2011/relationships/chartColorStyle" Target="colors525.xml"/><Relationship Id="rId1" Type="http://schemas.microsoft.com/office/2011/relationships/chartStyle" Target="style525.xml"/></Relationships>
</file>

<file path=xl/charts/_rels/chart526.xml.rels><?xml version="1.0" encoding="UTF-8" standalone="yes"?>
<Relationships xmlns="http://schemas.openxmlformats.org/package/2006/relationships"><Relationship Id="rId2" Type="http://schemas.microsoft.com/office/2011/relationships/chartColorStyle" Target="colors526.xml"/><Relationship Id="rId1" Type="http://schemas.microsoft.com/office/2011/relationships/chartStyle" Target="style526.xml"/></Relationships>
</file>

<file path=xl/charts/_rels/chart527.xml.rels><?xml version="1.0" encoding="UTF-8" standalone="yes"?>
<Relationships xmlns="http://schemas.openxmlformats.org/package/2006/relationships"><Relationship Id="rId2" Type="http://schemas.microsoft.com/office/2011/relationships/chartColorStyle" Target="colors527.xml"/><Relationship Id="rId1" Type="http://schemas.microsoft.com/office/2011/relationships/chartStyle" Target="style527.xml"/></Relationships>
</file>

<file path=xl/charts/_rels/chart528.xml.rels><?xml version="1.0" encoding="UTF-8" standalone="yes"?>
<Relationships xmlns="http://schemas.openxmlformats.org/package/2006/relationships"><Relationship Id="rId2" Type="http://schemas.microsoft.com/office/2011/relationships/chartColorStyle" Target="colors528.xml"/><Relationship Id="rId1" Type="http://schemas.microsoft.com/office/2011/relationships/chartStyle" Target="style528.xml"/></Relationships>
</file>

<file path=xl/charts/_rels/chart529.xml.rels><?xml version="1.0" encoding="UTF-8" standalone="yes"?>
<Relationships xmlns="http://schemas.openxmlformats.org/package/2006/relationships"><Relationship Id="rId2" Type="http://schemas.microsoft.com/office/2011/relationships/chartColorStyle" Target="colors529.xml"/><Relationship Id="rId1" Type="http://schemas.microsoft.com/office/2011/relationships/chartStyle" Target="style529.xml"/></Relationships>
</file>

<file path=xl/charts/_rels/chart530.xml.rels><?xml version="1.0" encoding="UTF-8" standalone="yes"?>
<Relationships xmlns="http://schemas.openxmlformats.org/package/2006/relationships"><Relationship Id="rId2" Type="http://schemas.microsoft.com/office/2011/relationships/chartColorStyle" Target="colors530.xml"/><Relationship Id="rId1" Type="http://schemas.microsoft.com/office/2011/relationships/chartStyle" Target="style530.xml"/></Relationships>
</file>

<file path=xl/charts/_rels/chart531.xml.rels><?xml version="1.0" encoding="UTF-8" standalone="yes"?>
<Relationships xmlns="http://schemas.openxmlformats.org/package/2006/relationships"><Relationship Id="rId2" Type="http://schemas.microsoft.com/office/2011/relationships/chartColorStyle" Target="colors531.xml"/><Relationship Id="rId1" Type="http://schemas.microsoft.com/office/2011/relationships/chartStyle" Target="style531.xml"/></Relationships>
</file>

<file path=xl/charts/_rels/chart532.xml.rels><?xml version="1.0" encoding="UTF-8" standalone="yes"?>
<Relationships xmlns="http://schemas.openxmlformats.org/package/2006/relationships"><Relationship Id="rId2" Type="http://schemas.microsoft.com/office/2011/relationships/chartColorStyle" Target="colors532.xml"/><Relationship Id="rId1" Type="http://schemas.microsoft.com/office/2011/relationships/chartStyle" Target="style532.xml"/></Relationships>
</file>

<file path=xl/charts/_rels/chart533.xml.rels><?xml version="1.0" encoding="UTF-8" standalone="yes"?>
<Relationships xmlns="http://schemas.openxmlformats.org/package/2006/relationships"><Relationship Id="rId2" Type="http://schemas.microsoft.com/office/2011/relationships/chartColorStyle" Target="colors533.xml"/><Relationship Id="rId1" Type="http://schemas.microsoft.com/office/2011/relationships/chartStyle" Target="style533.xml"/></Relationships>
</file>

<file path=xl/charts/_rels/chart534.xml.rels><?xml version="1.0" encoding="UTF-8" standalone="yes"?>
<Relationships xmlns="http://schemas.openxmlformats.org/package/2006/relationships"><Relationship Id="rId2" Type="http://schemas.microsoft.com/office/2011/relationships/chartColorStyle" Target="colors534.xml"/><Relationship Id="rId1" Type="http://schemas.microsoft.com/office/2011/relationships/chartStyle" Target="style534.xml"/></Relationships>
</file>

<file path=xl/charts/_rels/chart535.xml.rels><?xml version="1.0" encoding="UTF-8" standalone="yes"?>
<Relationships xmlns="http://schemas.openxmlformats.org/package/2006/relationships"><Relationship Id="rId2" Type="http://schemas.microsoft.com/office/2011/relationships/chartColorStyle" Target="colors535.xml"/><Relationship Id="rId1" Type="http://schemas.microsoft.com/office/2011/relationships/chartStyle" Target="style535.xml"/></Relationships>
</file>

<file path=xl/charts/_rels/chart536.xml.rels><?xml version="1.0" encoding="UTF-8" standalone="yes"?>
<Relationships xmlns="http://schemas.openxmlformats.org/package/2006/relationships"><Relationship Id="rId2" Type="http://schemas.microsoft.com/office/2011/relationships/chartColorStyle" Target="colors536.xml"/><Relationship Id="rId1" Type="http://schemas.microsoft.com/office/2011/relationships/chartStyle" Target="style536.xml"/></Relationships>
</file>

<file path=xl/charts/_rels/chart537.xml.rels><?xml version="1.0" encoding="UTF-8" standalone="yes"?>
<Relationships xmlns="http://schemas.openxmlformats.org/package/2006/relationships"><Relationship Id="rId2" Type="http://schemas.microsoft.com/office/2011/relationships/chartColorStyle" Target="colors537.xml"/><Relationship Id="rId1" Type="http://schemas.microsoft.com/office/2011/relationships/chartStyle" Target="style537.xml"/></Relationships>
</file>

<file path=xl/charts/_rels/chart538.xml.rels><?xml version="1.0" encoding="UTF-8" standalone="yes"?>
<Relationships xmlns="http://schemas.openxmlformats.org/package/2006/relationships"><Relationship Id="rId2" Type="http://schemas.microsoft.com/office/2011/relationships/chartColorStyle" Target="colors538.xml"/><Relationship Id="rId1" Type="http://schemas.microsoft.com/office/2011/relationships/chartStyle" Target="style538.xml"/></Relationships>
</file>

<file path=xl/charts/_rels/chart539.xml.rels><?xml version="1.0" encoding="UTF-8" standalone="yes"?>
<Relationships xmlns="http://schemas.openxmlformats.org/package/2006/relationships"><Relationship Id="rId2" Type="http://schemas.microsoft.com/office/2011/relationships/chartColorStyle" Target="colors539.xml"/><Relationship Id="rId1" Type="http://schemas.microsoft.com/office/2011/relationships/chartStyle" Target="style539.xml"/></Relationships>
</file>

<file path=xl/charts/_rels/chart540.xml.rels><?xml version="1.0" encoding="UTF-8" standalone="yes"?>
<Relationships xmlns="http://schemas.openxmlformats.org/package/2006/relationships"><Relationship Id="rId2" Type="http://schemas.microsoft.com/office/2011/relationships/chartColorStyle" Target="colors540.xml"/><Relationship Id="rId1" Type="http://schemas.microsoft.com/office/2011/relationships/chartStyle" Target="style540.xml"/></Relationships>
</file>

<file path=xl/charts/_rels/chart541.xml.rels><?xml version="1.0" encoding="UTF-8" standalone="yes"?>
<Relationships xmlns="http://schemas.openxmlformats.org/package/2006/relationships"><Relationship Id="rId2" Type="http://schemas.microsoft.com/office/2011/relationships/chartColorStyle" Target="colors541.xml"/><Relationship Id="rId1" Type="http://schemas.microsoft.com/office/2011/relationships/chartStyle" Target="style541.xml"/></Relationships>
</file>

<file path=xl/charts/_rels/chart542.xml.rels><?xml version="1.0" encoding="UTF-8" standalone="yes"?>
<Relationships xmlns="http://schemas.openxmlformats.org/package/2006/relationships"><Relationship Id="rId2" Type="http://schemas.microsoft.com/office/2011/relationships/chartColorStyle" Target="colors542.xml"/><Relationship Id="rId1" Type="http://schemas.microsoft.com/office/2011/relationships/chartStyle" Target="style542.xml"/></Relationships>
</file>

<file path=xl/charts/_rels/chart543.xml.rels><?xml version="1.0" encoding="UTF-8" standalone="yes"?>
<Relationships xmlns="http://schemas.openxmlformats.org/package/2006/relationships"><Relationship Id="rId2" Type="http://schemas.microsoft.com/office/2011/relationships/chartColorStyle" Target="colors543.xml"/><Relationship Id="rId1" Type="http://schemas.microsoft.com/office/2011/relationships/chartStyle" Target="style543.xml"/></Relationships>
</file>

<file path=xl/charts/_rels/chart544.xml.rels><?xml version="1.0" encoding="UTF-8" standalone="yes"?>
<Relationships xmlns="http://schemas.openxmlformats.org/package/2006/relationships"><Relationship Id="rId2" Type="http://schemas.microsoft.com/office/2011/relationships/chartColorStyle" Target="colors544.xml"/><Relationship Id="rId1" Type="http://schemas.microsoft.com/office/2011/relationships/chartStyle" Target="style544.xml"/></Relationships>
</file>

<file path=xl/charts/_rels/chart545.xml.rels><?xml version="1.0" encoding="UTF-8" standalone="yes"?>
<Relationships xmlns="http://schemas.openxmlformats.org/package/2006/relationships"><Relationship Id="rId2" Type="http://schemas.microsoft.com/office/2011/relationships/chartColorStyle" Target="colors545.xml"/><Relationship Id="rId1" Type="http://schemas.microsoft.com/office/2011/relationships/chartStyle" Target="style545.xml"/></Relationships>
</file>

<file path=xl/charts/_rels/chart546.xml.rels><?xml version="1.0" encoding="UTF-8" standalone="yes"?>
<Relationships xmlns="http://schemas.openxmlformats.org/package/2006/relationships"><Relationship Id="rId2" Type="http://schemas.microsoft.com/office/2011/relationships/chartColorStyle" Target="colors546.xml"/><Relationship Id="rId1" Type="http://schemas.microsoft.com/office/2011/relationships/chartStyle" Target="style546.xml"/></Relationships>
</file>

<file path=xl/charts/_rels/chart547.xml.rels><?xml version="1.0" encoding="UTF-8" standalone="yes"?>
<Relationships xmlns="http://schemas.openxmlformats.org/package/2006/relationships"><Relationship Id="rId2" Type="http://schemas.microsoft.com/office/2011/relationships/chartColorStyle" Target="colors547.xml"/><Relationship Id="rId1" Type="http://schemas.microsoft.com/office/2011/relationships/chartStyle" Target="style547.xml"/></Relationships>
</file>

<file path=xl/charts/_rels/chart548.xml.rels><?xml version="1.0" encoding="UTF-8" standalone="yes"?>
<Relationships xmlns="http://schemas.openxmlformats.org/package/2006/relationships"><Relationship Id="rId2" Type="http://schemas.microsoft.com/office/2011/relationships/chartColorStyle" Target="colors548.xml"/><Relationship Id="rId1" Type="http://schemas.microsoft.com/office/2011/relationships/chartStyle" Target="style548.xml"/></Relationships>
</file>

<file path=xl/charts/_rels/chart549.xml.rels><?xml version="1.0" encoding="UTF-8" standalone="yes"?>
<Relationships xmlns="http://schemas.openxmlformats.org/package/2006/relationships"><Relationship Id="rId2" Type="http://schemas.microsoft.com/office/2011/relationships/chartColorStyle" Target="colors549.xml"/><Relationship Id="rId1" Type="http://schemas.microsoft.com/office/2011/relationships/chartStyle" Target="style549.xml"/></Relationships>
</file>

<file path=xl/charts/_rels/chart550.xml.rels><?xml version="1.0" encoding="UTF-8" standalone="yes"?>
<Relationships xmlns="http://schemas.openxmlformats.org/package/2006/relationships"><Relationship Id="rId2" Type="http://schemas.microsoft.com/office/2011/relationships/chartColorStyle" Target="colors550.xml"/><Relationship Id="rId1" Type="http://schemas.microsoft.com/office/2011/relationships/chartStyle" Target="style550.xml"/></Relationships>
</file>

<file path=xl/charts/_rels/chart551.xml.rels><?xml version="1.0" encoding="UTF-8" standalone="yes"?>
<Relationships xmlns="http://schemas.openxmlformats.org/package/2006/relationships"><Relationship Id="rId2" Type="http://schemas.microsoft.com/office/2011/relationships/chartColorStyle" Target="colors551.xml"/><Relationship Id="rId1" Type="http://schemas.microsoft.com/office/2011/relationships/chartStyle" Target="style551.xml"/></Relationships>
</file>

<file path=xl/charts/_rels/chart552.xml.rels><?xml version="1.0" encoding="UTF-8" standalone="yes"?>
<Relationships xmlns="http://schemas.openxmlformats.org/package/2006/relationships"><Relationship Id="rId2" Type="http://schemas.microsoft.com/office/2011/relationships/chartColorStyle" Target="colors552.xml"/><Relationship Id="rId1" Type="http://schemas.microsoft.com/office/2011/relationships/chartStyle" Target="style552.xml"/></Relationships>
</file>

<file path=xl/charts/_rels/chart553.xml.rels><?xml version="1.0" encoding="UTF-8" standalone="yes"?>
<Relationships xmlns="http://schemas.openxmlformats.org/package/2006/relationships"><Relationship Id="rId2" Type="http://schemas.microsoft.com/office/2011/relationships/chartColorStyle" Target="colors553.xml"/><Relationship Id="rId1" Type="http://schemas.microsoft.com/office/2011/relationships/chartStyle" Target="style553.xml"/></Relationships>
</file>

<file path=xl/charts/_rels/chart554.xml.rels><?xml version="1.0" encoding="UTF-8" standalone="yes"?>
<Relationships xmlns="http://schemas.openxmlformats.org/package/2006/relationships"><Relationship Id="rId2" Type="http://schemas.microsoft.com/office/2011/relationships/chartColorStyle" Target="colors554.xml"/><Relationship Id="rId1" Type="http://schemas.microsoft.com/office/2011/relationships/chartStyle" Target="style554.xml"/></Relationships>
</file>

<file path=xl/charts/_rels/chart555.xml.rels><?xml version="1.0" encoding="UTF-8" standalone="yes"?>
<Relationships xmlns="http://schemas.openxmlformats.org/package/2006/relationships"><Relationship Id="rId2" Type="http://schemas.microsoft.com/office/2011/relationships/chartColorStyle" Target="colors555.xml"/><Relationship Id="rId1" Type="http://schemas.microsoft.com/office/2011/relationships/chartStyle" Target="style555.xml"/></Relationships>
</file>

<file path=xl/charts/_rels/chart556.xml.rels><?xml version="1.0" encoding="UTF-8" standalone="yes"?>
<Relationships xmlns="http://schemas.openxmlformats.org/package/2006/relationships"><Relationship Id="rId2" Type="http://schemas.microsoft.com/office/2011/relationships/chartColorStyle" Target="colors556.xml"/><Relationship Id="rId1" Type="http://schemas.microsoft.com/office/2011/relationships/chartStyle" Target="style556.xml"/></Relationships>
</file>

<file path=xl/charts/_rels/chart557.xml.rels><?xml version="1.0" encoding="UTF-8" standalone="yes"?>
<Relationships xmlns="http://schemas.openxmlformats.org/package/2006/relationships"><Relationship Id="rId2" Type="http://schemas.microsoft.com/office/2011/relationships/chartColorStyle" Target="colors557.xml"/><Relationship Id="rId1" Type="http://schemas.microsoft.com/office/2011/relationships/chartStyle" Target="style557.xml"/></Relationships>
</file>

<file path=xl/charts/_rels/chart558.xml.rels><?xml version="1.0" encoding="UTF-8" standalone="yes"?>
<Relationships xmlns="http://schemas.openxmlformats.org/package/2006/relationships"><Relationship Id="rId2" Type="http://schemas.microsoft.com/office/2011/relationships/chartColorStyle" Target="colors558.xml"/><Relationship Id="rId1" Type="http://schemas.microsoft.com/office/2011/relationships/chartStyle" Target="style558.xml"/></Relationships>
</file>

<file path=xl/charts/_rels/chart559.xml.rels><?xml version="1.0" encoding="UTF-8" standalone="yes"?>
<Relationships xmlns="http://schemas.openxmlformats.org/package/2006/relationships"><Relationship Id="rId2" Type="http://schemas.microsoft.com/office/2011/relationships/chartColorStyle" Target="colors559.xml"/><Relationship Id="rId1" Type="http://schemas.microsoft.com/office/2011/relationships/chartStyle" Target="style559.xml"/></Relationships>
</file>

<file path=xl/charts/_rels/chart560.xml.rels><?xml version="1.0" encoding="UTF-8" standalone="yes"?>
<Relationships xmlns="http://schemas.openxmlformats.org/package/2006/relationships"><Relationship Id="rId2" Type="http://schemas.microsoft.com/office/2011/relationships/chartColorStyle" Target="colors560.xml"/><Relationship Id="rId1" Type="http://schemas.microsoft.com/office/2011/relationships/chartStyle" Target="style560.xml"/></Relationships>
</file>

<file path=xl/charts/_rels/chart561.xml.rels><?xml version="1.0" encoding="UTF-8" standalone="yes"?>
<Relationships xmlns="http://schemas.openxmlformats.org/package/2006/relationships"><Relationship Id="rId2" Type="http://schemas.microsoft.com/office/2011/relationships/chartColorStyle" Target="colors561.xml"/><Relationship Id="rId1" Type="http://schemas.microsoft.com/office/2011/relationships/chartStyle" Target="style561.xml"/></Relationships>
</file>

<file path=xl/charts/_rels/chart562.xml.rels><?xml version="1.0" encoding="UTF-8" standalone="yes"?>
<Relationships xmlns="http://schemas.openxmlformats.org/package/2006/relationships"><Relationship Id="rId2" Type="http://schemas.microsoft.com/office/2011/relationships/chartColorStyle" Target="colors562.xml"/><Relationship Id="rId1" Type="http://schemas.microsoft.com/office/2011/relationships/chartStyle" Target="style562.xml"/></Relationships>
</file>

<file path=xl/charts/_rels/chart563.xml.rels><?xml version="1.0" encoding="UTF-8" standalone="yes"?>
<Relationships xmlns="http://schemas.openxmlformats.org/package/2006/relationships"><Relationship Id="rId2" Type="http://schemas.microsoft.com/office/2011/relationships/chartColorStyle" Target="colors563.xml"/><Relationship Id="rId1" Type="http://schemas.microsoft.com/office/2011/relationships/chartStyle" Target="style563.xml"/></Relationships>
</file>

<file path=xl/charts/_rels/chart564.xml.rels><?xml version="1.0" encoding="UTF-8" standalone="yes"?>
<Relationships xmlns="http://schemas.openxmlformats.org/package/2006/relationships"><Relationship Id="rId2" Type="http://schemas.microsoft.com/office/2011/relationships/chartColorStyle" Target="colors564.xml"/><Relationship Id="rId1" Type="http://schemas.microsoft.com/office/2011/relationships/chartStyle" Target="style564.xml"/></Relationships>
</file>

<file path=xl/charts/_rels/chart565.xml.rels><?xml version="1.0" encoding="UTF-8" standalone="yes"?>
<Relationships xmlns="http://schemas.openxmlformats.org/package/2006/relationships"><Relationship Id="rId2" Type="http://schemas.microsoft.com/office/2011/relationships/chartColorStyle" Target="colors565.xml"/><Relationship Id="rId1" Type="http://schemas.microsoft.com/office/2011/relationships/chartStyle" Target="style565.xml"/></Relationships>
</file>

<file path=xl/charts/_rels/chart566.xml.rels><?xml version="1.0" encoding="UTF-8" standalone="yes"?>
<Relationships xmlns="http://schemas.openxmlformats.org/package/2006/relationships"><Relationship Id="rId2" Type="http://schemas.microsoft.com/office/2011/relationships/chartColorStyle" Target="colors566.xml"/><Relationship Id="rId1" Type="http://schemas.microsoft.com/office/2011/relationships/chartStyle" Target="style566.xml"/></Relationships>
</file>

<file path=xl/charts/_rels/chart567.xml.rels><?xml version="1.0" encoding="UTF-8" standalone="yes"?>
<Relationships xmlns="http://schemas.openxmlformats.org/package/2006/relationships"><Relationship Id="rId2" Type="http://schemas.microsoft.com/office/2011/relationships/chartColorStyle" Target="colors567.xml"/><Relationship Id="rId1" Type="http://schemas.microsoft.com/office/2011/relationships/chartStyle" Target="style567.xml"/></Relationships>
</file>

<file path=xl/charts/_rels/chart568.xml.rels><?xml version="1.0" encoding="UTF-8" standalone="yes"?>
<Relationships xmlns="http://schemas.openxmlformats.org/package/2006/relationships"><Relationship Id="rId2" Type="http://schemas.microsoft.com/office/2011/relationships/chartColorStyle" Target="colors568.xml"/><Relationship Id="rId1" Type="http://schemas.microsoft.com/office/2011/relationships/chartStyle" Target="style568.xml"/></Relationships>
</file>

<file path=xl/charts/_rels/chart569.xml.rels><?xml version="1.0" encoding="UTF-8" standalone="yes"?>
<Relationships xmlns="http://schemas.openxmlformats.org/package/2006/relationships"><Relationship Id="rId2" Type="http://schemas.microsoft.com/office/2011/relationships/chartColorStyle" Target="colors569.xml"/><Relationship Id="rId1" Type="http://schemas.microsoft.com/office/2011/relationships/chartStyle" Target="style569.xml"/></Relationships>
</file>

<file path=xl/charts/_rels/chart570.xml.rels><?xml version="1.0" encoding="UTF-8" standalone="yes"?>
<Relationships xmlns="http://schemas.openxmlformats.org/package/2006/relationships"><Relationship Id="rId2" Type="http://schemas.microsoft.com/office/2011/relationships/chartColorStyle" Target="colors570.xml"/><Relationship Id="rId1" Type="http://schemas.microsoft.com/office/2011/relationships/chartStyle" Target="style570.xml"/></Relationships>
</file>

<file path=xl/charts/_rels/chart571.xml.rels><?xml version="1.0" encoding="UTF-8" standalone="yes"?>
<Relationships xmlns="http://schemas.openxmlformats.org/package/2006/relationships"><Relationship Id="rId2" Type="http://schemas.microsoft.com/office/2011/relationships/chartColorStyle" Target="colors571.xml"/><Relationship Id="rId1" Type="http://schemas.microsoft.com/office/2011/relationships/chartStyle" Target="style571.xml"/></Relationships>
</file>

<file path=xl/charts/_rels/chart572.xml.rels><?xml version="1.0" encoding="UTF-8" standalone="yes"?>
<Relationships xmlns="http://schemas.openxmlformats.org/package/2006/relationships"><Relationship Id="rId2" Type="http://schemas.microsoft.com/office/2011/relationships/chartColorStyle" Target="colors572.xml"/><Relationship Id="rId1" Type="http://schemas.microsoft.com/office/2011/relationships/chartStyle" Target="style572.xml"/></Relationships>
</file>

<file path=xl/charts/_rels/chart573.xml.rels><?xml version="1.0" encoding="UTF-8" standalone="yes"?>
<Relationships xmlns="http://schemas.openxmlformats.org/package/2006/relationships"><Relationship Id="rId2" Type="http://schemas.microsoft.com/office/2011/relationships/chartColorStyle" Target="colors573.xml"/><Relationship Id="rId1" Type="http://schemas.microsoft.com/office/2011/relationships/chartStyle" Target="style573.xml"/></Relationships>
</file>

<file path=xl/charts/_rels/chart574.xml.rels><?xml version="1.0" encoding="UTF-8" standalone="yes"?>
<Relationships xmlns="http://schemas.openxmlformats.org/package/2006/relationships"><Relationship Id="rId2" Type="http://schemas.microsoft.com/office/2011/relationships/chartColorStyle" Target="colors574.xml"/><Relationship Id="rId1" Type="http://schemas.microsoft.com/office/2011/relationships/chartStyle" Target="style574.xml"/></Relationships>
</file>

<file path=xl/charts/_rels/chart575.xml.rels><?xml version="1.0" encoding="UTF-8" standalone="yes"?>
<Relationships xmlns="http://schemas.openxmlformats.org/package/2006/relationships"><Relationship Id="rId2" Type="http://schemas.microsoft.com/office/2011/relationships/chartColorStyle" Target="colors575.xml"/><Relationship Id="rId1" Type="http://schemas.microsoft.com/office/2011/relationships/chartStyle" Target="style575.xml"/></Relationships>
</file>

<file path=xl/charts/_rels/chart576.xml.rels><?xml version="1.0" encoding="UTF-8" standalone="yes"?>
<Relationships xmlns="http://schemas.openxmlformats.org/package/2006/relationships"><Relationship Id="rId2" Type="http://schemas.microsoft.com/office/2011/relationships/chartColorStyle" Target="colors576.xml"/><Relationship Id="rId1" Type="http://schemas.microsoft.com/office/2011/relationships/chartStyle" Target="style576.xml"/></Relationships>
</file>

<file path=xl/charts/_rels/chart577.xml.rels><?xml version="1.0" encoding="UTF-8" standalone="yes"?>
<Relationships xmlns="http://schemas.openxmlformats.org/package/2006/relationships"><Relationship Id="rId2" Type="http://schemas.microsoft.com/office/2011/relationships/chartColorStyle" Target="colors577.xml"/><Relationship Id="rId1" Type="http://schemas.microsoft.com/office/2011/relationships/chartStyle" Target="style577.xml"/></Relationships>
</file>

<file path=xl/charts/_rels/chart578.xml.rels><?xml version="1.0" encoding="UTF-8" standalone="yes"?>
<Relationships xmlns="http://schemas.openxmlformats.org/package/2006/relationships"><Relationship Id="rId2" Type="http://schemas.microsoft.com/office/2011/relationships/chartColorStyle" Target="colors578.xml"/><Relationship Id="rId1" Type="http://schemas.microsoft.com/office/2011/relationships/chartStyle" Target="style578.xml"/></Relationships>
</file>

<file path=xl/charts/_rels/chart579.xml.rels><?xml version="1.0" encoding="UTF-8" standalone="yes"?>
<Relationships xmlns="http://schemas.openxmlformats.org/package/2006/relationships"><Relationship Id="rId2" Type="http://schemas.microsoft.com/office/2011/relationships/chartColorStyle" Target="colors579.xml"/><Relationship Id="rId1" Type="http://schemas.microsoft.com/office/2011/relationships/chartStyle" Target="style579.xml"/></Relationships>
</file>

<file path=xl/charts/_rels/chart580.xml.rels><?xml version="1.0" encoding="UTF-8" standalone="yes"?>
<Relationships xmlns="http://schemas.openxmlformats.org/package/2006/relationships"><Relationship Id="rId2" Type="http://schemas.microsoft.com/office/2011/relationships/chartColorStyle" Target="colors580.xml"/><Relationship Id="rId1" Type="http://schemas.microsoft.com/office/2011/relationships/chartStyle" Target="style580.xml"/></Relationships>
</file>

<file path=xl/charts/_rels/chart581.xml.rels><?xml version="1.0" encoding="UTF-8" standalone="yes"?>
<Relationships xmlns="http://schemas.openxmlformats.org/package/2006/relationships"><Relationship Id="rId2" Type="http://schemas.microsoft.com/office/2011/relationships/chartColorStyle" Target="colors581.xml"/><Relationship Id="rId1" Type="http://schemas.microsoft.com/office/2011/relationships/chartStyle" Target="style581.xml"/></Relationships>
</file>

<file path=xl/charts/_rels/chart582.xml.rels><?xml version="1.0" encoding="UTF-8" standalone="yes"?>
<Relationships xmlns="http://schemas.openxmlformats.org/package/2006/relationships"><Relationship Id="rId2" Type="http://schemas.microsoft.com/office/2011/relationships/chartColorStyle" Target="colors582.xml"/><Relationship Id="rId1" Type="http://schemas.microsoft.com/office/2011/relationships/chartStyle" Target="style582.xml"/></Relationships>
</file>

<file path=xl/charts/_rels/chart583.xml.rels><?xml version="1.0" encoding="UTF-8" standalone="yes"?>
<Relationships xmlns="http://schemas.openxmlformats.org/package/2006/relationships"><Relationship Id="rId2" Type="http://schemas.microsoft.com/office/2011/relationships/chartColorStyle" Target="colors583.xml"/><Relationship Id="rId1" Type="http://schemas.microsoft.com/office/2011/relationships/chartStyle" Target="style583.xml"/></Relationships>
</file>

<file path=xl/charts/_rels/chart584.xml.rels><?xml version="1.0" encoding="UTF-8" standalone="yes"?>
<Relationships xmlns="http://schemas.openxmlformats.org/package/2006/relationships"><Relationship Id="rId2" Type="http://schemas.microsoft.com/office/2011/relationships/chartColorStyle" Target="colors584.xml"/><Relationship Id="rId1" Type="http://schemas.microsoft.com/office/2011/relationships/chartStyle" Target="style584.xml"/></Relationships>
</file>

<file path=xl/charts/_rels/chart585.xml.rels><?xml version="1.0" encoding="UTF-8" standalone="yes"?>
<Relationships xmlns="http://schemas.openxmlformats.org/package/2006/relationships"><Relationship Id="rId2" Type="http://schemas.microsoft.com/office/2011/relationships/chartColorStyle" Target="colors585.xml"/><Relationship Id="rId1" Type="http://schemas.microsoft.com/office/2011/relationships/chartStyle" Target="style585.xml"/></Relationships>
</file>

<file path=xl/charts/_rels/chart586.xml.rels><?xml version="1.0" encoding="UTF-8" standalone="yes"?>
<Relationships xmlns="http://schemas.openxmlformats.org/package/2006/relationships"><Relationship Id="rId2" Type="http://schemas.microsoft.com/office/2011/relationships/chartColorStyle" Target="colors586.xml"/><Relationship Id="rId1" Type="http://schemas.microsoft.com/office/2011/relationships/chartStyle" Target="style586.xml"/></Relationships>
</file>

<file path=xl/charts/_rels/chart587.xml.rels><?xml version="1.0" encoding="UTF-8" standalone="yes"?>
<Relationships xmlns="http://schemas.openxmlformats.org/package/2006/relationships"><Relationship Id="rId2" Type="http://schemas.microsoft.com/office/2011/relationships/chartColorStyle" Target="colors587.xml"/><Relationship Id="rId1" Type="http://schemas.microsoft.com/office/2011/relationships/chartStyle" Target="style587.xml"/></Relationships>
</file>

<file path=xl/charts/_rels/chart588.xml.rels><?xml version="1.0" encoding="UTF-8" standalone="yes"?>
<Relationships xmlns="http://schemas.openxmlformats.org/package/2006/relationships"><Relationship Id="rId2" Type="http://schemas.microsoft.com/office/2011/relationships/chartColorStyle" Target="colors588.xml"/><Relationship Id="rId1" Type="http://schemas.microsoft.com/office/2011/relationships/chartStyle" Target="style588.xml"/></Relationships>
</file>

<file path=xl/charts/_rels/chart589.xml.rels><?xml version="1.0" encoding="UTF-8" standalone="yes"?>
<Relationships xmlns="http://schemas.openxmlformats.org/package/2006/relationships"><Relationship Id="rId2" Type="http://schemas.microsoft.com/office/2011/relationships/chartColorStyle" Target="colors589.xml"/><Relationship Id="rId1" Type="http://schemas.microsoft.com/office/2011/relationships/chartStyle" Target="style589.xml"/></Relationships>
</file>

<file path=xl/charts/_rels/chart590.xml.rels><?xml version="1.0" encoding="UTF-8" standalone="yes"?>
<Relationships xmlns="http://schemas.openxmlformats.org/package/2006/relationships"><Relationship Id="rId2" Type="http://schemas.microsoft.com/office/2011/relationships/chartColorStyle" Target="colors590.xml"/><Relationship Id="rId1" Type="http://schemas.microsoft.com/office/2011/relationships/chartStyle" Target="style590.xml"/></Relationships>
</file>

<file path=xl/charts/_rels/chart591.xml.rels><?xml version="1.0" encoding="UTF-8" standalone="yes"?>
<Relationships xmlns="http://schemas.openxmlformats.org/package/2006/relationships"><Relationship Id="rId2" Type="http://schemas.microsoft.com/office/2011/relationships/chartColorStyle" Target="colors591.xml"/><Relationship Id="rId1" Type="http://schemas.microsoft.com/office/2011/relationships/chartStyle" Target="style591.xml"/></Relationships>
</file>

<file path=xl/charts/_rels/chart592.xml.rels><?xml version="1.0" encoding="UTF-8" standalone="yes"?>
<Relationships xmlns="http://schemas.openxmlformats.org/package/2006/relationships"><Relationship Id="rId2" Type="http://schemas.microsoft.com/office/2011/relationships/chartColorStyle" Target="colors592.xml"/><Relationship Id="rId1" Type="http://schemas.microsoft.com/office/2011/relationships/chartStyle" Target="style592.xml"/></Relationships>
</file>

<file path=xl/charts/_rels/chart593.xml.rels><?xml version="1.0" encoding="UTF-8" standalone="yes"?>
<Relationships xmlns="http://schemas.openxmlformats.org/package/2006/relationships"><Relationship Id="rId2" Type="http://schemas.microsoft.com/office/2011/relationships/chartColorStyle" Target="colors593.xml"/><Relationship Id="rId1" Type="http://schemas.microsoft.com/office/2011/relationships/chartStyle" Target="style593.xml"/></Relationships>
</file>

<file path=xl/charts/_rels/chart594.xml.rels><?xml version="1.0" encoding="UTF-8" standalone="yes"?>
<Relationships xmlns="http://schemas.openxmlformats.org/package/2006/relationships"><Relationship Id="rId2" Type="http://schemas.microsoft.com/office/2011/relationships/chartColorStyle" Target="colors594.xml"/><Relationship Id="rId1" Type="http://schemas.microsoft.com/office/2011/relationships/chartStyle" Target="style594.xml"/></Relationships>
</file>

<file path=xl/charts/_rels/chart595.xml.rels><?xml version="1.0" encoding="UTF-8" standalone="yes"?>
<Relationships xmlns="http://schemas.openxmlformats.org/package/2006/relationships"><Relationship Id="rId2" Type="http://schemas.microsoft.com/office/2011/relationships/chartColorStyle" Target="colors595.xml"/><Relationship Id="rId1" Type="http://schemas.microsoft.com/office/2011/relationships/chartStyle" Target="style595.xml"/></Relationships>
</file>

<file path=xl/charts/_rels/chart596.xml.rels><?xml version="1.0" encoding="UTF-8" standalone="yes"?>
<Relationships xmlns="http://schemas.openxmlformats.org/package/2006/relationships"><Relationship Id="rId2" Type="http://schemas.microsoft.com/office/2011/relationships/chartColorStyle" Target="colors596.xml"/><Relationship Id="rId1" Type="http://schemas.microsoft.com/office/2011/relationships/chartStyle" Target="style596.xml"/></Relationships>
</file>

<file path=xl/charts/_rels/chart597.xml.rels><?xml version="1.0" encoding="UTF-8" standalone="yes"?>
<Relationships xmlns="http://schemas.openxmlformats.org/package/2006/relationships"><Relationship Id="rId2" Type="http://schemas.microsoft.com/office/2011/relationships/chartColorStyle" Target="colors597.xml"/><Relationship Id="rId1" Type="http://schemas.microsoft.com/office/2011/relationships/chartStyle" Target="style597.xml"/></Relationships>
</file>

<file path=xl/charts/_rels/chart598.xml.rels><?xml version="1.0" encoding="UTF-8" standalone="yes"?>
<Relationships xmlns="http://schemas.openxmlformats.org/package/2006/relationships"><Relationship Id="rId2" Type="http://schemas.microsoft.com/office/2011/relationships/chartColorStyle" Target="colors598.xml"/><Relationship Id="rId1" Type="http://schemas.microsoft.com/office/2011/relationships/chartStyle" Target="style598.xml"/></Relationships>
</file>

<file path=xl/charts/_rels/chart599.xml.rels><?xml version="1.0" encoding="UTF-8" standalone="yes"?>
<Relationships xmlns="http://schemas.openxmlformats.org/package/2006/relationships"><Relationship Id="rId2" Type="http://schemas.microsoft.com/office/2011/relationships/chartColorStyle" Target="colors599.xml"/><Relationship Id="rId1" Type="http://schemas.microsoft.com/office/2011/relationships/chartStyle" Target="style599.xml"/></Relationships>
</file>

<file path=xl/charts/_rels/chart600.xml.rels><?xml version="1.0" encoding="UTF-8" standalone="yes"?>
<Relationships xmlns="http://schemas.openxmlformats.org/package/2006/relationships"><Relationship Id="rId2" Type="http://schemas.microsoft.com/office/2011/relationships/chartColorStyle" Target="colors600.xml"/><Relationship Id="rId1" Type="http://schemas.microsoft.com/office/2011/relationships/chartStyle" Target="style600.xml"/></Relationships>
</file>

<file path=xl/charts/_rels/chart601.xml.rels><?xml version="1.0" encoding="UTF-8" standalone="yes"?>
<Relationships xmlns="http://schemas.openxmlformats.org/package/2006/relationships"><Relationship Id="rId2" Type="http://schemas.microsoft.com/office/2011/relationships/chartColorStyle" Target="colors601.xml"/><Relationship Id="rId1" Type="http://schemas.microsoft.com/office/2011/relationships/chartStyle" Target="style601.xml"/></Relationships>
</file>

<file path=xl/charts/_rels/chart602.xml.rels><?xml version="1.0" encoding="UTF-8" standalone="yes"?>
<Relationships xmlns="http://schemas.openxmlformats.org/package/2006/relationships"><Relationship Id="rId2" Type="http://schemas.microsoft.com/office/2011/relationships/chartColorStyle" Target="colors602.xml"/><Relationship Id="rId1" Type="http://schemas.microsoft.com/office/2011/relationships/chartStyle" Target="style602.xml"/></Relationships>
</file>

<file path=xl/charts/_rels/chart603.xml.rels><?xml version="1.0" encoding="UTF-8" standalone="yes"?>
<Relationships xmlns="http://schemas.openxmlformats.org/package/2006/relationships"><Relationship Id="rId2" Type="http://schemas.microsoft.com/office/2011/relationships/chartColorStyle" Target="colors603.xml"/><Relationship Id="rId1" Type="http://schemas.microsoft.com/office/2011/relationships/chartStyle" Target="style603.xml"/></Relationships>
</file>

<file path=xl/charts/_rels/chart604.xml.rels><?xml version="1.0" encoding="UTF-8" standalone="yes"?>
<Relationships xmlns="http://schemas.openxmlformats.org/package/2006/relationships"><Relationship Id="rId2" Type="http://schemas.microsoft.com/office/2011/relationships/chartColorStyle" Target="colors604.xml"/><Relationship Id="rId1" Type="http://schemas.microsoft.com/office/2011/relationships/chartStyle" Target="style604.xml"/></Relationships>
</file>

<file path=xl/charts/_rels/chart605.xml.rels><?xml version="1.0" encoding="UTF-8" standalone="yes"?>
<Relationships xmlns="http://schemas.openxmlformats.org/package/2006/relationships"><Relationship Id="rId2" Type="http://schemas.microsoft.com/office/2011/relationships/chartColorStyle" Target="colors605.xml"/><Relationship Id="rId1" Type="http://schemas.microsoft.com/office/2011/relationships/chartStyle" Target="style605.xml"/></Relationships>
</file>

<file path=xl/charts/_rels/chart606.xml.rels><?xml version="1.0" encoding="UTF-8" standalone="yes"?>
<Relationships xmlns="http://schemas.openxmlformats.org/package/2006/relationships"><Relationship Id="rId2" Type="http://schemas.microsoft.com/office/2011/relationships/chartColorStyle" Target="colors606.xml"/><Relationship Id="rId1" Type="http://schemas.microsoft.com/office/2011/relationships/chartStyle" Target="style606.xml"/></Relationships>
</file>

<file path=xl/charts/_rels/chart607.xml.rels><?xml version="1.0" encoding="UTF-8" standalone="yes"?>
<Relationships xmlns="http://schemas.openxmlformats.org/package/2006/relationships"><Relationship Id="rId2" Type="http://schemas.microsoft.com/office/2011/relationships/chartColorStyle" Target="colors607.xml"/><Relationship Id="rId1" Type="http://schemas.microsoft.com/office/2011/relationships/chartStyle" Target="style607.xml"/></Relationships>
</file>

<file path=xl/charts/_rels/chart608.xml.rels><?xml version="1.0" encoding="UTF-8" standalone="yes"?>
<Relationships xmlns="http://schemas.openxmlformats.org/package/2006/relationships"><Relationship Id="rId2" Type="http://schemas.microsoft.com/office/2011/relationships/chartColorStyle" Target="colors608.xml"/><Relationship Id="rId1" Type="http://schemas.microsoft.com/office/2011/relationships/chartStyle" Target="style608.xml"/></Relationships>
</file>

<file path=xl/charts/_rels/chart609.xml.rels><?xml version="1.0" encoding="UTF-8" standalone="yes"?>
<Relationships xmlns="http://schemas.openxmlformats.org/package/2006/relationships"><Relationship Id="rId2" Type="http://schemas.microsoft.com/office/2011/relationships/chartColorStyle" Target="colors609.xml"/><Relationship Id="rId1" Type="http://schemas.microsoft.com/office/2011/relationships/chartStyle" Target="style609.xml"/></Relationships>
</file>

<file path=xl/charts/_rels/chart610.xml.rels><?xml version="1.0" encoding="UTF-8" standalone="yes"?>
<Relationships xmlns="http://schemas.openxmlformats.org/package/2006/relationships"><Relationship Id="rId2" Type="http://schemas.microsoft.com/office/2011/relationships/chartColorStyle" Target="colors610.xml"/><Relationship Id="rId1" Type="http://schemas.microsoft.com/office/2011/relationships/chartStyle" Target="style610.xml"/></Relationships>
</file>

<file path=xl/charts/_rels/chart611.xml.rels><?xml version="1.0" encoding="UTF-8" standalone="yes"?>
<Relationships xmlns="http://schemas.openxmlformats.org/package/2006/relationships"><Relationship Id="rId2" Type="http://schemas.microsoft.com/office/2011/relationships/chartColorStyle" Target="colors611.xml"/><Relationship Id="rId1" Type="http://schemas.microsoft.com/office/2011/relationships/chartStyle" Target="style611.xml"/></Relationships>
</file>

<file path=xl/charts/_rels/chart612.xml.rels><?xml version="1.0" encoding="UTF-8" standalone="yes"?>
<Relationships xmlns="http://schemas.openxmlformats.org/package/2006/relationships"><Relationship Id="rId2" Type="http://schemas.microsoft.com/office/2011/relationships/chartColorStyle" Target="colors612.xml"/><Relationship Id="rId1" Type="http://schemas.microsoft.com/office/2011/relationships/chartStyle" Target="style612.xml"/></Relationships>
</file>

<file path=xl/charts/_rels/chart613.xml.rels><?xml version="1.0" encoding="UTF-8" standalone="yes"?>
<Relationships xmlns="http://schemas.openxmlformats.org/package/2006/relationships"><Relationship Id="rId2" Type="http://schemas.microsoft.com/office/2011/relationships/chartColorStyle" Target="colors613.xml"/><Relationship Id="rId1" Type="http://schemas.microsoft.com/office/2011/relationships/chartStyle" Target="style613.xml"/></Relationships>
</file>

<file path=xl/charts/_rels/chart614.xml.rels><?xml version="1.0" encoding="UTF-8" standalone="yes"?>
<Relationships xmlns="http://schemas.openxmlformats.org/package/2006/relationships"><Relationship Id="rId2" Type="http://schemas.microsoft.com/office/2011/relationships/chartColorStyle" Target="colors614.xml"/><Relationship Id="rId1" Type="http://schemas.microsoft.com/office/2011/relationships/chartStyle" Target="style614.xml"/></Relationships>
</file>

<file path=xl/charts/_rels/chart615.xml.rels><?xml version="1.0" encoding="UTF-8" standalone="yes"?>
<Relationships xmlns="http://schemas.openxmlformats.org/package/2006/relationships"><Relationship Id="rId2" Type="http://schemas.microsoft.com/office/2011/relationships/chartColorStyle" Target="colors615.xml"/><Relationship Id="rId1" Type="http://schemas.microsoft.com/office/2011/relationships/chartStyle" Target="style615.xml"/></Relationships>
</file>

<file path=xl/charts/_rels/chart616.xml.rels><?xml version="1.0" encoding="UTF-8" standalone="yes"?>
<Relationships xmlns="http://schemas.openxmlformats.org/package/2006/relationships"><Relationship Id="rId2" Type="http://schemas.microsoft.com/office/2011/relationships/chartColorStyle" Target="colors616.xml"/><Relationship Id="rId1" Type="http://schemas.microsoft.com/office/2011/relationships/chartStyle" Target="style616.xml"/></Relationships>
</file>

<file path=xl/charts/_rels/chart617.xml.rels><?xml version="1.0" encoding="UTF-8" standalone="yes"?>
<Relationships xmlns="http://schemas.openxmlformats.org/package/2006/relationships"><Relationship Id="rId2" Type="http://schemas.microsoft.com/office/2011/relationships/chartColorStyle" Target="colors617.xml"/><Relationship Id="rId1" Type="http://schemas.microsoft.com/office/2011/relationships/chartStyle" Target="style617.xml"/></Relationships>
</file>

<file path=xl/charts/_rels/chart618.xml.rels><?xml version="1.0" encoding="UTF-8" standalone="yes"?>
<Relationships xmlns="http://schemas.openxmlformats.org/package/2006/relationships"><Relationship Id="rId2" Type="http://schemas.microsoft.com/office/2011/relationships/chartColorStyle" Target="colors618.xml"/><Relationship Id="rId1" Type="http://schemas.microsoft.com/office/2011/relationships/chartStyle" Target="style618.xml"/></Relationships>
</file>

<file path=xl/charts/_rels/chart619.xml.rels><?xml version="1.0" encoding="UTF-8" standalone="yes"?>
<Relationships xmlns="http://schemas.openxmlformats.org/package/2006/relationships"><Relationship Id="rId2" Type="http://schemas.microsoft.com/office/2011/relationships/chartColorStyle" Target="colors619.xml"/><Relationship Id="rId1" Type="http://schemas.microsoft.com/office/2011/relationships/chartStyle" Target="style619.xml"/></Relationships>
</file>

<file path=xl/charts/_rels/chart620.xml.rels><?xml version="1.0" encoding="UTF-8" standalone="yes"?>
<Relationships xmlns="http://schemas.openxmlformats.org/package/2006/relationships"><Relationship Id="rId2" Type="http://schemas.microsoft.com/office/2011/relationships/chartColorStyle" Target="colors620.xml"/><Relationship Id="rId1" Type="http://schemas.microsoft.com/office/2011/relationships/chartStyle" Target="style620.xml"/></Relationships>
</file>

<file path=xl/charts/_rels/chart621.xml.rels><?xml version="1.0" encoding="UTF-8" standalone="yes"?>
<Relationships xmlns="http://schemas.openxmlformats.org/package/2006/relationships"><Relationship Id="rId2" Type="http://schemas.microsoft.com/office/2011/relationships/chartColorStyle" Target="colors621.xml"/><Relationship Id="rId1" Type="http://schemas.microsoft.com/office/2011/relationships/chartStyle" Target="style621.xml"/></Relationships>
</file>

<file path=xl/charts/_rels/chart622.xml.rels><?xml version="1.0" encoding="UTF-8" standalone="yes"?>
<Relationships xmlns="http://schemas.openxmlformats.org/package/2006/relationships"><Relationship Id="rId2" Type="http://schemas.microsoft.com/office/2011/relationships/chartColorStyle" Target="colors622.xml"/><Relationship Id="rId1" Type="http://schemas.microsoft.com/office/2011/relationships/chartStyle" Target="style622.xml"/></Relationships>
</file>

<file path=xl/charts/_rels/chart623.xml.rels><?xml version="1.0" encoding="UTF-8" standalone="yes"?>
<Relationships xmlns="http://schemas.openxmlformats.org/package/2006/relationships"><Relationship Id="rId2" Type="http://schemas.microsoft.com/office/2011/relationships/chartColorStyle" Target="colors623.xml"/><Relationship Id="rId1" Type="http://schemas.microsoft.com/office/2011/relationships/chartStyle" Target="style623.xml"/></Relationships>
</file>

<file path=xl/charts/_rels/chart624.xml.rels><?xml version="1.0" encoding="UTF-8" standalone="yes"?>
<Relationships xmlns="http://schemas.openxmlformats.org/package/2006/relationships"><Relationship Id="rId2" Type="http://schemas.microsoft.com/office/2011/relationships/chartColorStyle" Target="colors624.xml"/><Relationship Id="rId1" Type="http://schemas.microsoft.com/office/2011/relationships/chartStyle" Target="style624.xml"/></Relationships>
</file>

<file path=xl/charts/_rels/chart625.xml.rels><?xml version="1.0" encoding="UTF-8" standalone="yes"?>
<Relationships xmlns="http://schemas.openxmlformats.org/package/2006/relationships"><Relationship Id="rId2" Type="http://schemas.microsoft.com/office/2011/relationships/chartColorStyle" Target="colors625.xml"/><Relationship Id="rId1" Type="http://schemas.microsoft.com/office/2011/relationships/chartStyle" Target="style625.xml"/></Relationships>
</file>

<file path=xl/charts/_rels/chart626.xml.rels><?xml version="1.0" encoding="UTF-8" standalone="yes"?>
<Relationships xmlns="http://schemas.openxmlformats.org/package/2006/relationships"><Relationship Id="rId2" Type="http://schemas.microsoft.com/office/2011/relationships/chartColorStyle" Target="colors626.xml"/><Relationship Id="rId1" Type="http://schemas.microsoft.com/office/2011/relationships/chartStyle" Target="style626.xml"/></Relationships>
</file>

<file path=xl/charts/_rels/chart627.xml.rels><?xml version="1.0" encoding="UTF-8" standalone="yes"?>
<Relationships xmlns="http://schemas.openxmlformats.org/package/2006/relationships"><Relationship Id="rId2" Type="http://schemas.microsoft.com/office/2011/relationships/chartColorStyle" Target="colors627.xml"/><Relationship Id="rId1" Type="http://schemas.microsoft.com/office/2011/relationships/chartStyle" Target="style627.xml"/></Relationships>
</file>

<file path=xl/charts/_rels/chart628.xml.rels><?xml version="1.0" encoding="UTF-8" standalone="yes"?>
<Relationships xmlns="http://schemas.openxmlformats.org/package/2006/relationships"><Relationship Id="rId2" Type="http://schemas.microsoft.com/office/2011/relationships/chartColorStyle" Target="colors628.xml"/><Relationship Id="rId1" Type="http://schemas.microsoft.com/office/2011/relationships/chartStyle" Target="style628.xml"/></Relationships>
</file>

<file path=xl/charts/_rels/chart629.xml.rels><?xml version="1.0" encoding="UTF-8" standalone="yes"?>
<Relationships xmlns="http://schemas.openxmlformats.org/package/2006/relationships"><Relationship Id="rId2" Type="http://schemas.microsoft.com/office/2011/relationships/chartColorStyle" Target="colors629.xml"/><Relationship Id="rId1" Type="http://schemas.microsoft.com/office/2011/relationships/chartStyle" Target="style629.xml"/></Relationships>
</file>

<file path=xl/charts/_rels/chart630.xml.rels><?xml version="1.0" encoding="UTF-8" standalone="yes"?>
<Relationships xmlns="http://schemas.openxmlformats.org/package/2006/relationships"><Relationship Id="rId2" Type="http://schemas.microsoft.com/office/2011/relationships/chartColorStyle" Target="colors630.xml"/><Relationship Id="rId1" Type="http://schemas.microsoft.com/office/2011/relationships/chartStyle" Target="style63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BASE!$D$10</c:f>
              <c:strCache>
                <c:ptCount val="1"/>
                <c:pt idx="0">
                  <c:v>Inverse Functional Support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BASE!$D$11:$D$19</c:f>
              <c:numCache>
                <c:formatCode>0%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987-4918-8456-B723A53846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3347279"/>
        <c:axId val="1033333839"/>
      </c:scatterChart>
      <c:valAx>
        <c:axId val="1033347279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033333839"/>
        <c:crosses val="autoZero"/>
        <c:crossBetween val="midCat"/>
        <c:majorUnit val="1"/>
      </c:valAx>
      <c:valAx>
        <c:axId val="1033333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03334727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BASE!$E$10</c:f>
              <c:strCache>
                <c:ptCount val="1"/>
                <c:pt idx="0">
                  <c:v>Inverse Functional ARI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5"/>
                </a:solidFill>
              </a:ln>
              <a:effectLst/>
            </c:spPr>
          </c:marker>
          <c:yVal>
            <c:numRef>
              <c:f>BASE!$E$11:$E$19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C5E-45C7-8EB6-31A84A8663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9314384"/>
        <c:axId val="1069305264"/>
      </c:scatterChart>
      <c:valAx>
        <c:axId val="1069314384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069305264"/>
        <c:crosses val="autoZero"/>
        <c:crossBetween val="midCat"/>
        <c:majorUnit val="1"/>
      </c:valAx>
      <c:valAx>
        <c:axId val="1069305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0693143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BASE!$F$10</c:f>
              <c:strCache>
                <c:ptCount val="1"/>
                <c:pt idx="0">
                  <c:v>Transitive Support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BASE!$F$11:$F$19</c:f>
              <c:numCache>
                <c:formatCode>0%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8AC-4454-B755-1168392493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177072"/>
        <c:axId val="843174672"/>
      </c:scatterChart>
      <c:valAx>
        <c:axId val="843177072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843174672"/>
        <c:crosses val="autoZero"/>
        <c:crossBetween val="midCat"/>
        <c:majorUnit val="1"/>
      </c:valAx>
      <c:valAx>
        <c:axId val="843174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8431770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BASE!$G$10</c:f>
              <c:strCache>
                <c:ptCount val="1"/>
                <c:pt idx="0">
                  <c:v>Transitive ARI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5"/>
                </a:solidFill>
              </a:ln>
              <a:effectLst/>
            </c:spPr>
          </c:marker>
          <c:yVal>
            <c:numRef>
              <c:f>BASE!$G$11:$G$19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D40-4F12-84F2-F508641A6E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5482704"/>
        <c:axId val="2065493264"/>
      </c:scatterChart>
      <c:valAx>
        <c:axId val="2065482704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65493264"/>
        <c:crosses val="autoZero"/>
        <c:crossBetween val="midCat"/>
        <c:majorUnit val="1"/>
      </c:valAx>
      <c:valAx>
        <c:axId val="2065493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654827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BASE!$H$10</c:f>
              <c:strCache>
                <c:ptCount val="1"/>
                <c:pt idx="0">
                  <c:v>Symmetric Support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BASE!$H$11:$H$19</c:f>
              <c:numCache>
                <c:formatCode>0%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402-4238-ADF2-E5EF41AF6A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9311984"/>
        <c:axId val="1069329744"/>
      </c:scatterChart>
      <c:valAx>
        <c:axId val="1069311984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069329744"/>
        <c:crosses val="autoZero"/>
        <c:crossBetween val="midCat"/>
        <c:majorUnit val="1"/>
      </c:valAx>
      <c:valAx>
        <c:axId val="1069329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0693119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BASE!$I$10</c:f>
              <c:strCache>
                <c:ptCount val="1"/>
                <c:pt idx="0">
                  <c:v> Symmetric ARI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5"/>
                </a:solidFill>
              </a:ln>
              <a:effectLst/>
            </c:spPr>
          </c:marker>
          <c:yVal>
            <c:numRef>
              <c:f>BASE!$I$11:$I$19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F8E-4DCC-9848-5F3C8D044F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5500944"/>
        <c:axId val="2065475504"/>
      </c:scatterChart>
      <c:valAx>
        <c:axId val="2065500944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65475504"/>
        <c:crosses val="autoZero"/>
        <c:crossBetween val="midCat"/>
        <c:majorUnit val="1"/>
      </c:valAx>
      <c:valAx>
        <c:axId val="2065475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655009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BASE!$J$10</c:f>
              <c:strCache>
                <c:ptCount val="1"/>
                <c:pt idx="0">
                  <c:v>Asymmetric Support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BASE!$J$11:$J$19</c:f>
              <c:numCache>
                <c:formatCode>0%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909-45CC-B173-8261FEC362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5499504"/>
        <c:axId val="2065499984"/>
      </c:scatterChart>
      <c:valAx>
        <c:axId val="2065499504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65499984"/>
        <c:crosses val="autoZero"/>
        <c:crossBetween val="midCat"/>
        <c:majorUnit val="1"/>
      </c:valAx>
      <c:valAx>
        <c:axId val="2065499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654995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BASE!$K$10</c:f>
              <c:strCache>
                <c:ptCount val="1"/>
                <c:pt idx="0">
                  <c:v>Asymmetric ARI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5"/>
                </a:solidFill>
              </a:ln>
              <a:effectLst/>
            </c:spPr>
          </c:marker>
          <c:yVal>
            <c:numRef>
              <c:f>BASE!$K$11:$K$19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5BD-43CC-96C8-A214557D2F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6723136"/>
        <c:axId val="486737536"/>
      </c:scatterChart>
      <c:valAx>
        <c:axId val="486723136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486737536"/>
        <c:crosses val="autoZero"/>
        <c:crossBetween val="midCat"/>
        <c:majorUnit val="1"/>
      </c:valAx>
      <c:valAx>
        <c:axId val="486737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4867231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BASE!$L$10</c:f>
              <c:strCache>
                <c:ptCount val="1"/>
                <c:pt idx="0">
                  <c:v>Reflexive Support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BASE!$L$11:$L$19</c:f>
              <c:numCache>
                <c:formatCode>0%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E2A-487E-8527-5F8F32AE60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157872"/>
        <c:axId val="843162672"/>
      </c:scatterChart>
      <c:valAx>
        <c:axId val="843157872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843162672"/>
        <c:crosses val="autoZero"/>
        <c:crossBetween val="midCat"/>
        <c:majorUnit val="1"/>
      </c:valAx>
      <c:valAx>
        <c:axId val="843162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843157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3.6856582245813644E-3"/>
          <c:y val="0.8325843352207430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BASE!$M$10</c:f>
              <c:strCache>
                <c:ptCount val="1"/>
                <c:pt idx="0">
                  <c:v>Reflexive ARI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5"/>
                </a:solidFill>
              </a:ln>
              <a:effectLst/>
            </c:spPr>
          </c:marker>
          <c:yVal>
            <c:numRef>
              <c:f>BASE!$M$11:$M$19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44A-4D1E-9F10-9FB785339A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5512944"/>
        <c:axId val="2065507664"/>
      </c:scatterChart>
      <c:valAx>
        <c:axId val="2065512944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65507664"/>
        <c:crosses val="autoZero"/>
        <c:crossBetween val="midCat"/>
        <c:majorUnit val="1"/>
      </c:valAx>
      <c:valAx>
        <c:axId val="2065507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655129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BASE!$N$10</c:f>
              <c:strCache>
                <c:ptCount val="1"/>
                <c:pt idx="0">
                  <c:v>Irreflexive Support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BASE!$N$11:$N$19</c:f>
              <c:numCache>
                <c:formatCode>0%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C9E-4E4E-8902-D0BAAEB14D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5506704"/>
        <c:axId val="2065531184"/>
      </c:scatterChart>
      <c:valAx>
        <c:axId val="2065506704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65531184"/>
        <c:crosses val="autoZero"/>
        <c:crossBetween val="midCat"/>
        <c:majorUnit val="1"/>
      </c:valAx>
      <c:valAx>
        <c:axId val="2065531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655067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BASE!$O$10</c:f>
              <c:strCache>
                <c:ptCount val="1"/>
                <c:pt idx="0">
                  <c:v>Irreflexive ARI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5"/>
                </a:solidFill>
              </a:ln>
              <a:effectLst/>
            </c:spPr>
          </c:marker>
          <c:yVal>
            <c:numRef>
              <c:f>BASE!$O$11:$O$19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603-4772-B003-E18266D631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5553264"/>
        <c:axId val="2065536464"/>
      </c:scatterChart>
      <c:valAx>
        <c:axId val="2065553264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65536464"/>
        <c:crosses val="autoZero"/>
        <c:crossBetween val="midCat"/>
        <c:majorUnit val="1"/>
      </c:valAx>
      <c:valAx>
        <c:axId val="2065536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655532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BASE!$B$10</c:f>
              <c:strCache>
                <c:ptCount val="1"/>
                <c:pt idx="0">
                  <c:v>Functional Support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BASE!$B$11:$B$19</c:f>
              <c:numCache>
                <c:formatCode>0%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767-43E1-B108-F727D8C154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280272"/>
        <c:axId val="843284592"/>
      </c:scatterChart>
      <c:valAx>
        <c:axId val="843280272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843284592"/>
        <c:crosses val="autoZero"/>
        <c:crossBetween val="midCat"/>
        <c:majorUnit val="1"/>
      </c:valAx>
      <c:valAx>
        <c:axId val="84328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8432802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BASE!$C$10</c:f>
              <c:strCache>
                <c:ptCount val="1"/>
                <c:pt idx="0">
                  <c:v>Functional ARI</c:v>
                </c:pt>
              </c:strCache>
            </c:strRef>
          </c:tx>
          <c:spPr>
            <a:ln w="19050" cap="rnd">
              <a:solidFill>
                <a:schemeClr val="accent5">
                  <a:alpha val="97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5"/>
                </a:solidFill>
              </a:ln>
              <a:effectLst/>
            </c:spPr>
          </c:marker>
          <c:yVal>
            <c:numRef>
              <c:f>BASE!$C$11:$C$19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1A0-45E7-8A9B-2269318E2B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5443344"/>
        <c:axId val="2065454864"/>
      </c:scatterChart>
      <c:valAx>
        <c:axId val="2065443344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65454864"/>
        <c:crosses val="autoZero"/>
        <c:crossBetween val="midCat"/>
        <c:majorUnit val="1"/>
      </c:valAx>
      <c:valAx>
        <c:axId val="2065454864"/>
        <c:scaling>
          <c:orientation val="minMax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65443344"/>
        <c:crosses val="autoZero"/>
        <c:crossBetween val="midCat"/>
        <c:majorUnit val="1.0000000000000002E-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BASE!$S$10</c:f>
              <c:strCache>
                <c:ptCount val="1"/>
                <c:pt idx="0">
                  <c:v>Functional ARI_e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6"/>
                </a:solidFill>
              </a:ln>
              <a:effectLst/>
            </c:spPr>
          </c:marker>
          <c:yVal>
            <c:numRef>
              <c:f>BASE!$S$11:$S$19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 formatCode="_-* #\ ##0.00\ _€_-;\-* #\ ##0.00\ _€_-;_-* &quot;-&quot;??\ _€_-;_-@_-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9E1-4851-83E2-E66CA0C2E3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3614415"/>
        <c:axId val="293633615"/>
      </c:scatterChart>
      <c:valAx>
        <c:axId val="293614415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93633615"/>
        <c:crosses val="autoZero"/>
        <c:crossBetween val="midCat"/>
        <c:majorUnit val="1"/>
      </c:valAx>
      <c:valAx>
        <c:axId val="293633615"/>
        <c:scaling>
          <c:orientation val="minMax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936144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BASE!$U$10</c:f>
              <c:strCache>
                <c:ptCount val="1"/>
                <c:pt idx="0">
                  <c:v>Inverse Functional ARI_e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6"/>
                </a:solidFill>
              </a:ln>
              <a:effectLst/>
            </c:spPr>
          </c:marker>
          <c:yVal>
            <c:numRef>
              <c:f>BASE!$U$11:$U$19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 formatCode="_-* #\ ##0.00\ _€_-;\-* #\ ##0.00\ _€_-;_-* &quot;-&quot;??\ _€_-;_-@_-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7B0-4969-BF3B-4617CC7ADE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5272224"/>
        <c:axId val="1345265024"/>
      </c:scatterChart>
      <c:valAx>
        <c:axId val="1345272224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345265024"/>
        <c:crosses val="autoZero"/>
        <c:crossBetween val="midCat"/>
        <c:majorUnit val="1"/>
      </c:valAx>
      <c:valAx>
        <c:axId val="1345265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3452722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BASE!$W$10</c:f>
              <c:strCache>
                <c:ptCount val="1"/>
                <c:pt idx="0">
                  <c:v>Transitive ARI_e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6"/>
                </a:solidFill>
              </a:ln>
              <a:effectLst/>
            </c:spPr>
          </c:marker>
          <c:yVal>
            <c:numRef>
              <c:f>BASE!$W$11:$W$19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 formatCode="_-* #\ ##0.00\ _€_-;\-* #\ ##0.00\ _€_-;_-* &quot;-&quot;??\ _€_-;_-@_-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A09-4EF2-BCB6-31B6DFD606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9086464"/>
        <c:axId val="2129076864"/>
      </c:scatterChart>
      <c:valAx>
        <c:axId val="2129086464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29076864"/>
        <c:crosses val="autoZero"/>
        <c:crossBetween val="midCat"/>
        <c:majorUnit val="1"/>
      </c:valAx>
      <c:valAx>
        <c:axId val="2129076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290864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BASE!$Y$10</c:f>
              <c:strCache>
                <c:ptCount val="1"/>
                <c:pt idx="0">
                  <c:v> Symmetric ARI_e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6"/>
                </a:solidFill>
              </a:ln>
              <a:effectLst/>
            </c:spPr>
          </c:marker>
          <c:yVal>
            <c:numRef>
              <c:f>BASE!$Y$11:$Y$19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 formatCode="_-* #\ ##0.00\ _€_-;\-* #\ ##0.00\ _€_-;_-* &quot;-&quot;??\ _€_-;_-@_-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672-4083-A6C4-49166840EE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5251104"/>
        <c:axId val="1345274144"/>
      </c:scatterChart>
      <c:valAx>
        <c:axId val="1345251104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345274144"/>
        <c:crosses val="autoZero"/>
        <c:crossBetween val="midCat"/>
        <c:majorUnit val="1"/>
      </c:valAx>
      <c:valAx>
        <c:axId val="1345274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3452511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BASE!$AA$10</c:f>
              <c:strCache>
                <c:ptCount val="1"/>
                <c:pt idx="0">
                  <c:v>Asymmetric ARI_e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6"/>
                </a:solidFill>
              </a:ln>
              <a:effectLst/>
            </c:spPr>
          </c:marker>
          <c:yVal>
            <c:numRef>
              <c:f>BASE!$AA$11:$AA$19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 formatCode="_-* #\ ##0.00\ _€_-;\-* #\ ##0.00\ _€_-;_-* &quot;-&quot;??\ _€_-;_-@_-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E19-4BC8-A931-C71AE0505F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9099424"/>
        <c:axId val="2129104224"/>
      </c:scatterChart>
      <c:valAx>
        <c:axId val="2129099424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29104224"/>
        <c:crosses val="autoZero"/>
        <c:crossBetween val="midCat"/>
        <c:majorUnit val="1"/>
      </c:valAx>
      <c:valAx>
        <c:axId val="2129104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290994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BASE!$AC$10</c:f>
              <c:strCache>
                <c:ptCount val="1"/>
                <c:pt idx="0">
                  <c:v>Reflexive ARI_e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6"/>
                </a:solidFill>
              </a:ln>
              <a:effectLst/>
            </c:spPr>
          </c:marker>
          <c:yVal>
            <c:numRef>
              <c:f>BASE!$AC$11:$AC$19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 formatCode="_-* #\ ##0.00\ _€_-;\-* #\ ##0.00\ _€_-;_-* &quot;-&quot;??\ _€_-;_-@_-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2C2-4075-8642-63510DCFBB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6725056"/>
        <c:axId val="486732736"/>
      </c:scatterChart>
      <c:valAx>
        <c:axId val="486725056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486732736"/>
        <c:crosses val="autoZero"/>
        <c:crossBetween val="midCat"/>
        <c:majorUnit val="1"/>
      </c:valAx>
      <c:valAx>
        <c:axId val="486732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486725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BASE!$AE$10</c:f>
              <c:strCache>
                <c:ptCount val="1"/>
                <c:pt idx="0">
                  <c:v>Irreflexive ARI_e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6"/>
                </a:solidFill>
              </a:ln>
              <a:effectLst/>
            </c:spPr>
          </c:marker>
          <c:yVal>
            <c:numRef>
              <c:f>BASE!$AE$11:$AE$19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 formatCode="_-* #\ ##0.00\ _€_-;\-* #\ ##0.00\ _€_-;_-* &quot;-&quot;??\ _€_-;_-@_-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0D0-4992-85D5-A0202B81CB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3630735"/>
        <c:axId val="293634575"/>
      </c:scatterChart>
      <c:valAx>
        <c:axId val="293630735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93634575"/>
        <c:crosses val="autoZero"/>
        <c:crossBetween val="midCat"/>
        <c:majorUnit val="1"/>
      </c:valAx>
      <c:valAx>
        <c:axId val="29363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936307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Functional</a:t>
            </a:r>
          </a:p>
          <a:p>
            <a:pPr>
              <a:defRPr/>
            </a:pPr>
            <a:endParaRPr lang="pt-P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BASE!$C$10</c:f>
              <c:strCache>
                <c:ptCount val="1"/>
                <c:pt idx="0">
                  <c:v>Functional ARI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BASE!$C$11:$C$19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8B-4AE4-8415-92B6CB8B995E}"/>
            </c:ext>
          </c:extLst>
        </c:ser>
        <c:ser>
          <c:idx val="1"/>
          <c:order val="1"/>
          <c:tx>
            <c:strRef>
              <c:f>BASE!$S$10</c:f>
              <c:strCache>
                <c:ptCount val="1"/>
                <c:pt idx="0">
                  <c:v>Functional ARI_e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BASE!$S$11:$S$19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 formatCode="_-* #\ ##0.00\ _€_-;\-* #\ ##0.00\ _€_-;_-* &quot;-&quot;??\ _€_-;_-@_-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8B-4AE4-8415-92B6CB8B99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3733455"/>
        <c:axId val="293743055"/>
      </c:lineChart>
      <c:catAx>
        <c:axId val="29373345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93743055"/>
        <c:crosses val="autoZero"/>
        <c:auto val="1"/>
        <c:lblAlgn val="ctr"/>
        <c:lblOffset val="100"/>
        <c:noMultiLvlLbl val="0"/>
      </c:catAx>
      <c:valAx>
        <c:axId val="293743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937334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Inverse</a:t>
            </a:r>
            <a:r>
              <a:rPr lang="pt-PT" baseline="0"/>
              <a:t> Functional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BASE!$E$10</c:f>
              <c:strCache>
                <c:ptCount val="1"/>
                <c:pt idx="0">
                  <c:v>Inverse Functional ARI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BASE!$E$11:$E$19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3B-4494-90BE-2AD0AD9F044C}"/>
            </c:ext>
          </c:extLst>
        </c:ser>
        <c:ser>
          <c:idx val="1"/>
          <c:order val="1"/>
          <c:tx>
            <c:strRef>
              <c:f>BASE!$U$10</c:f>
              <c:strCache>
                <c:ptCount val="1"/>
                <c:pt idx="0">
                  <c:v>Inverse Functional ARI_e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BASE!$U$11:$U$19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 formatCode="_-* #\ ##0.00\ _€_-;\-* #\ ##0.00\ _€_-;_-* &quot;-&quot;??\ _€_-;_-@_-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3B-4494-90BE-2AD0AD9F04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9152880"/>
        <c:axId val="559155760"/>
      </c:lineChart>
      <c:catAx>
        <c:axId val="5591528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59155760"/>
        <c:crosses val="autoZero"/>
        <c:auto val="1"/>
        <c:lblAlgn val="ctr"/>
        <c:lblOffset val="100"/>
        <c:noMultiLvlLbl val="0"/>
      </c:catAx>
      <c:valAx>
        <c:axId val="559155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59152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Transitive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BASE!$G$10</c:f>
              <c:strCache>
                <c:ptCount val="1"/>
                <c:pt idx="0">
                  <c:v>Transitive ARI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BASE!$G$11:$G$19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F1A-47AF-A25F-F7BC20E92015}"/>
            </c:ext>
          </c:extLst>
        </c:ser>
        <c:ser>
          <c:idx val="1"/>
          <c:order val="1"/>
          <c:tx>
            <c:strRef>
              <c:f>BASE!$W$10</c:f>
              <c:strCache>
                <c:ptCount val="1"/>
                <c:pt idx="0">
                  <c:v>Transitive ARI_e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BASE!$W$11:$W$19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 formatCode="_-* #\ ##0.00\ _€_-;\-* #\ ##0.00\ _€_-;_-* &quot;-&quot;??\ _€_-;_-@_-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F1A-47AF-A25F-F7BC20E920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3805455"/>
        <c:axId val="293798735"/>
      </c:lineChart>
      <c:catAx>
        <c:axId val="29380545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93798735"/>
        <c:crosses val="autoZero"/>
        <c:auto val="1"/>
        <c:lblAlgn val="ctr"/>
        <c:lblOffset val="100"/>
        <c:noMultiLvlLbl val="0"/>
      </c:catAx>
      <c:valAx>
        <c:axId val="293798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938054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Symmetric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BASE!$I$10</c:f>
              <c:strCache>
                <c:ptCount val="1"/>
                <c:pt idx="0">
                  <c:v> Symmetric ARI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BASE!$I$11:$I$19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F8-4DE2-B5D0-7396945418F8}"/>
            </c:ext>
          </c:extLst>
        </c:ser>
        <c:ser>
          <c:idx val="1"/>
          <c:order val="1"/>
          <c:tx>
            <c:strRef>
              <c:f>BASE!$Y$10</c:f>
              <c:strCache>
                <c:ptCount val="1"/>
                <c:pt idx="0">
                  <c:v> Symmetric ARI_e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BASE!$Y$11:$Y$19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 formatCode="_-* #\ ##0.00\ _€_-;\-* #\ ##0.00\ _€_-;_-* &quot;-&quot;??\ _€_-;_-@_-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DF8-4DE2-B5D0-739694541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5257824"/>
        <c:axId val="1345246784"/>
      </c:lineChart>
      <c:catAx>
        <c:axId val="13452578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345246784"/>
        <c:crosses val="autoZero"/>
        <c:auto val="1"/>
        <c:lblAlgn val="ctr"/>
        <c:lblOffset val="100"/>
        <c:noMultiLvlLbl val="0"/>
      </c:catAx>
      <c:valAx>
        <c:axId val="1345246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345257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Asymmetric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BASE!$K$10</c:f>
              <c:strCache>
                <c:ptCount val="1"/>
                <c:pt idx="0">
                  <c:v>Asymmetric ARI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BASE!$K$11:$K$19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18-4B9F-8284-508EA9ACC9D6}"/>
            </c:ext>
          </c:extLst>
        </c:ser>
        <c:ser>
          <c:idx val="1"/>
          <c:order val="1"/>
          <c:tx>
            <c:strRef>
              <c:f>BASE!$AA$10</c:f>
              <c:strCache>
                <c:ptCount val="1"/>
                <c:pt idx="0">
                  <c:v>Asymmetric ARI_e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BASE!$AA$11:$AA$19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 formatCode="_-* #\ ##0.00\ _€_-;\-* #\ ##0.00\ _€_-;_-* &quot;-&quot;??\ _€_-;_-@_-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118-4B9F-8284-508EA9ACC9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6758176"/>
        <c:axId val="486761056"/>
      </c:lineChart>
      <c:catAx>
        <c:axId val="4867581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486761056"/>
        <c:crosses val="autoZero"/>
        <c:auto val="1"/>
        <c:lblAlgn val="ctr"/>
        <c:lblOffset val="100"/>
        <c:noMultiLvlLbl val="0"/>
      </c:catAx>
      <c:valAx>
        <c:axId val="486761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486758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Reflexive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BASE!$M$10</c:f>
              <c:strCache>
                <c:ptCount val="1"/>
                <c:pt idx="0">
                  <c:v>Reflexive ARI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BASE!$M$11:$M$19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6D-40CD-AB9C-20473AA75F95}"/>
            </c:ext>
          </c:extLst>
        </c:ser>
        <c:ser>
          <c:idx val="1"/>
          <c:order val="1"/>
          <c:tx>
            <c:strRef>
              <c:f>BASE!$AC$10</c:f>
              <c:strCache>
                <c:ptCount val="1"/>
                <c:pt idx="0">
                  <c:v>Reflexive ARI_e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BASE!$AC$11:$AC$19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 formatCode="_-* #\ ##0.00\ _€_-;\-* #\ ##0.00\ _€_-;_-* &quot;-&quot;??\ _€_-;_-@_-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C6D-40CD-AB9C-20473AA75F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5433408"/>
        <c:axId val="1825429088"/>
      </c:lineChart>
      <c:catAx>
        <c:axId val="18254334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825429088"/>
        <c:crosses val="autoZero"/>
        <c:auto val="1"/>
        <c:lblAlgn val="ctr"/>
        <c:lblOffset val="100"/>
        <c:noMultiLvlLbl val="0"/>
      </c:catAx>
      <c:valAx>
        <c:axId val="1825429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825433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Irreflexive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BASE!$O$10</c:f>
              <c:strCache>
                <c:ptCount val="1"/>
                <c:pt idx="0">
                  <c:v>Irreflexive ARI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BASE!$O$11:$O$19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80-4394-98C3-D2CEC6498E19}"/>
            </c:ext>
          </c:extLst>
        </c:ser>
        <c:ser>
          <c:idx val="1"/>
          <c:order val="1"/>
          <c:tx>
            <c:strRef>
              <c:f>BASE!$AE$10</c:f>
              <c:strCache>
                <c:ptCount val="1"/>
                <c:pt idx="0">
                  <c:v>Irreflexive ARI_e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BASE!$AE$11:$AE$19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 formatCode="_-* #\ ##0.00\ _€_-;\-* #\ ##0.00\ _€_-;_-* &quot;-&quot;??\ _€_-;_-@_-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580-4394-98C3-D2CEC6498E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29094144"/>
        <c:axId val="2129103744"/>
      </c:lineChart>
      <c:catAx>
        <c:axId val="21290941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29103744"/>
        <c:crosses val="autoZero"/>
        <c:auto val="1"/>
        <c:lblAlgn val="ctr"/>
        <c:lblOffset val="100"/>
        <c:noMultiLvlLbl val="0"/>
      </c:catAx>
      <c:valAx>
        <c:axId val="2129103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29094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BASE!$T$59</c:f>
              <c:strCache>
                <c:ptCount val="1"/>
                <c:pt idx="0">
                  <c:v>ARI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BASE!$S$61:$S$69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BASE!$T$61:$T$69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07-4832-8217-4650A61F61AF}"/>
            </c:ext>
          </c:extLst>
        </c:ser>
        <c:ser>
          <c:idx val="1"/>
          <c:order val="1"/>
          <c:tx>
            <c:strRef>
              <c:f>BASE!$X$60</c:f>
              <c:strCache>
                <c:ptCount val="1"/>
                <c:pt idx="0">
                  <c:v>ARIe=0,8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BASE!$S$61:$S$69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BASE!$X$61:$X$69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B07-4832-8217-4650A61F61AF}"/>
            </c:ext>
          </c:extLst>
        </c:ser>
        <c:ser>
          <c:idx val="2"/>
          <c:order val="2"/>
          <c:tx>
            <c:strRef>
              <c:f>BASE!$Y$60</c:f>
              <c:strCache>
                <c:ptCount val="1"/>
                <c:pt idx="0">
                  <c:v>ARIe=0,7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BASE!$S$61:$S$69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BASE!$Y$61:$Y$69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B07-4832-8217-4650A61F61AF}"/>
            </c:ext>
          </c:extLst>
        </c:ser>
        <c:ser>
          <c:idx val="3"/>
          <c:order val="3"/>
          <c:tx>
            <c:strRef>
              <c:f>BASE!$Z$60</c:f>
              <c:strCache>
                <c:ptCount val="1"/>
                <c:pt idx="0">
                  <c:v>ARIe=0,4</c:v>
                </c:pt>
              </c:strCache>
            </c:strRef>
          </c:tx>
          <c:spPr>
            <a:ln w="12700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BASE!$S$61:$S$69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BASE!$Z$61:$Z$69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B07-4832-8217-4650A61F61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59649599"/>
        <c:axId val="1459636639"/>
      </c:lineChart>
      <c:catAx>
        <c:axId val="1459649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459636639"/>
        <c:crosses val="autoZero"/>
        <c:auto val="1"/>
        <c:lblAlgn val="ctr"/>
        <c:lblOffset val="100"/>
        <c:noMultiLvlLbl val="0"/>
      </c:catAx>
      <c:valAx>
        <c:axId val="1459636639"/>
        <c:scaling>
          <c:orientation val="minMax"/>
          <c:max val="1"/>
          <c:min val="-1"/>
        </c:scaling>
        <c:delete val="0"/>
        <c:axPos val="l"/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459649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BASE!$U$60</c:f>
              <c:strCache>
                <c:ptCount val="1"/>
                <c:pt idx="0">
                  <c:v>wp=0,8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BASE!$S$61:$S$69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BASE!$U$61:$U$69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0F-4373-84C4-49D26A4C2FAC}"/>
            </c:ext>
          </c:extLst>
        </c:ser>
        <c:ser>
          <c:idx val="2"/>
          <c:order val="1"/>
          <c:tx>
            <c:strRef>
              <c:f>BASE!$V$60</c:f>
              <c:strCache>
                <c:ptCount val="1"/>
                <c:pt idx="0">
                  <c:v>wp=0,7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BASE!$S$61:$S$69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BASE!$V$61:$V$69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0F-4373-84C4-49D26A4C2FAC}"/>
            </c:ext>
          </c:extLst>
        </c:ser>
        <c:ser>
          <c:idx val="3"/>
          <c:order val="2"/>
          <c:tx>
            <c:strRef>
              <c:f>BASE!$W$60</c:f>
              <c:strCache>
                <c:ptCount val="1"/>
                <c:pt idx="0">
                  <c:v>wp=0,4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BASE!$S$61:$S$69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BASE!$W$61:$W$69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30F-4373-84C4-49D26A4C2FAC}"/>
            </c:ext>
          </c:extLst>
        </c:ser>
        <c:ser>
          <c:idx val="0"/>
          <c:order val="3"/>
          <c:tx>
            <c:strRef>
              <c:f>BASE!$A$59</c:f>
              <c:strCache>
                <c:ptCount val="1"/>
                <c:pt idx="0">
                  <c:v>cft=0,95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val>
            <c:numRef>
              <c:f>BASE!$B$61:$B$69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30F-4373-84C4-49D26A4C2FAC}"/>
            </c:ext>
          </c:extLst>
        </c:ser>
        <c:ser>
          <c:idx val="4"/>
          <c:order val="4"/>
          <c:tx>
            <c:v>ARI</c:v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star"/>
            <c:size val="6"/>
            <c:spPr>
              <a:noFill/>
              <a:ln w="9525">
                <a:solidFill>
                  <a:schemeClr val="accent5"/>
                </a:solidFill>
                <a:round/>
              </a:ln>
              <a:effectLst/>
            </c:spPr>
          </c:marker>
          <c:val>
            <c:numRef>
              <c:f>BASE!$C$11:$C$19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30F-4373-84C4-49D26A4C2F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8813648"/>
        <c:axId val="1158818928"/>
      </c:lineChart>
      <c:catAx>
        <c:axId val="115881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58818928"/>
        <c:crosses val="autoZero"/>
        <c:auto val="1"/>
        <c:lblAlgn val="ctr"/>
        <c:lblOffset val="100"/>
        <c:noMultiLvlLbl val="0"/>
      </c:catAx>
      <c:valAx>
        <c:axId val="1158818928"/>
        <c:scaling>
          <c:orientation val="minMax"/>
          <c:max val="1"/>
          <c:min val="-1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58813648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BASE!$AA$59</c:f>
              <c:strCache>
                <c:ptCount val="1"/>
                <c:pt idx="0">
                  <c:v>ARI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BASE!$S$61:$S$69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BASE!$AA$61:$AA$69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BB-44D7-A9BA-9DF7CFBB1188}"/>
            </c:ext>
          </c:extLst>
        </c:ser>
        <c:ser>
          <c:idx val="1"/>
          <c:order val="1"/>
          <c:tx>
            <c:strRef>
              <c:f>BASE!$AE$60</c:f>
              <c:strCache>
                <c:ptCount val="1"/>
                <c:pt idx="0">
                  <c:v>ARIe=0,2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BASE!$S$61:$S$69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BASE!$AE$61:$AE$69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EBB-44D7-A9BA-9DF7CFBB1188}"/>
            </c:ext>
          </c:extLst>
        </c:ser>
        <c:ser>
          <c:idx val="2"/>
          <c:order val="2"/>
          <c:tx>
            <c:strRef>
              <c:f>BASE!$Y$60</c:f>
              <c:strCache>
                <c:ptCount val="1"/>
                <c:pt idx="0">
                  <c:v>ARIe=0,7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BASE!$S$61:$S$69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BASE!$AF$61:$AF$69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EBB-44D7-A9BA-9DF7CFBB1188}"/>
            </c:ext>
          </c:extLst>
        </c:ser>
        <c:ser>
          <c:idx val="3"/>
          <c:order val="3"/>
          <c:tx>
            <c:strRef>
              <c:f>BASE!$Z$60</c:f>
              <c:strCache>
                <c:ptCount val="1"/>
                <c:pt idx="0">
                  <c:v>ARIe=0,4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BASE!$S$61:$S$69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BASE!$AG$61:$AG$69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EBB-44D7-A9BA-9DF7CFBB11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59649599"/>
        <c:axId val="1459636639"/>
      </c:lineChart>
      <c:catAx>
        <c:axId val="1459649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459636639"/>
        <c:crosses val="autoZero"/>
        <c:auto val="1"/>
        <c:lblAlgn val="ctr"/>
        <c:lblOffset val="100"/>
        <c:noMultiLvlLbl val="0"/>
      </c:catAx>
      <c:valAx>
        <c:axId val="1459636639"/>
        <c:scaling>
          <c:orientation val="minMax"/>
          <c:max val="1"/>
          <c:min val="-1"/>
        </c:scaling>
        <c:delete val="0"/>
        <c:axPos val="l"/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459649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BASE!$U$60</c:f>
              <c:strCache>
                <c:ptCount val="1"/>
                <c:pt idx="0">
                  <c:v>wp=0,8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BASE!$S$61:$S$69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BASE!$AB$61:$AB$69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1A-4C9F-8A50-CD863C6E6C59}"/>
            </c:ext>
          </c:extLst>
        </c:ser>
        <c:ser>
          <c:idx val="2"/>
          <c:order val="1"/>
          <c:tx>
            <c:strRef>
              <c:f>BASE!$V$60</c:f>
              <c:strCache>
                <c:ptCount val="1"/>
                <c:pt idx="0">
                  <c:v>wp=0,7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BASE!$S$61:$S$69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BASE!$AC$61:$AC$69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E1A-4C9F-8A50-CD863C6E6C59}"/>
            </c:ext>
          </c:extLst>
        </c:ser>
        <c:ser>
          <c:idx val="3"/>
          <c:order val="2"/>
          <c:tx>
            <c:strRef>
              <c:f>BASE!$W$60</c:f>
              <c:strCache>
                <c:ptCount val="1"/>
                <c:pt idx="0">
                  <c:v>wp=0,4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BASE!$S$61:$S$69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BASE!$AD$61:$AD$69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E1A-4C9F-8A50-CD863C6E6C59}"/>
            </c:ext>
          </c:extLst>
        </c:ser>
        <c:ser>
          <c:idx val="0"/>
          <c:order val="3"/>
          <c:tx>
            <c:strRef>
              <c:f>BASE!$A$59</c:f>
              <c:strCache>
                <c:ptCount val="1"/>
                <c:pt idx="0">
                  <c:v>cft=0,95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BASE!$S$61:$S$69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BASE!$C$61:$C$69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E1A-4C9F-8A50-CD863C6E6C59}"/>
            </c:ext>
          </c:extLst>
        </c:ser>
        <c:ser>
          <c:idx val="4"/>
          <c:order val="4"/>
          <c:tx>
            <c:strRef>
              <c:f>BASE!$AA$59</c:f>
              <c:strCache>
                <c:ptCount val="1"/>
                <c:pt idx="0">
                  <c:v>ARI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star"/>
            <c:size val="6"/>
            <c:spPr>
              <a:noFill/>
              <a:ln w="9525">
                <a:solidFill>
                  <a:schemeClr val="accent5"/>
                </a:solidFill>
                <a:round/>
              </a:ln>
              <a:effectLst/>
            </c:spPr>
          </c:marker>
          <c:cat>
            <c:strRef>
              <c:f>BASE!$S$61:$S$69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BASE!$AA$61:$AA$69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E1A-4C9F-8A50-CD863C6E6C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8813648"/>
        <c:axId val="1158818928"/>
      </c:lineChart>
      <c:catAx>
        <c:axId val="115881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58818928"/>
        <c:crosses val="autoZero"/>
        <c:auto val="1"/>
        <c:lblAlgn val="ctr"/>
        <c:lblOffset val="100"/>
        <c:noMultiLvlLbl val="0"/>
      </c:catAx>
      <c:valAx>
        <c:axId val="1158818928"/>
        <c:scaling>
          <c:orientation val="minMax"/>
          <c:max val="1"/>
          <c:min val="-1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58813648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BASE!$AH$59</c:f>
              <c:strCache>
                <c:ptCount val="1"/>
                <c:pt idx="0">
                  <c:v>ARI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BASE!$S$61:$S$69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BASE!$AH$61:$AH$69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D5-43A8-9E61-311060FF2D09}"/>
            </c:ext>
          </c:extLst>
        </c:ser>
        <c:ser>
          <c:idx val="1"/>
          <c:order val="1"/>
          <c:tx>
            <c:strRef>
              <c:f>BASE!$AE$60</c:f>
              <c:strCache>
                <c:ptCount val="1"/>
                <c:pt idx="0">
                  <c:v>ARIe=0,2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BASE!$S$61:$S$69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BASE!$AL$61:$AL$69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6D5-43A8-9E61-311060FF2D09}"/>
            </c:ext>
          </c:extLst>
        </c:ser>
        <c:ser>
          <c:idx val="2"/>
          <c:order val="2"/>
          <c:tx>
            <c:strRef>
              <c:f>BASE!$Y$60</c:f>
              <c:strCache>
                <c:ptCount val="1"/>
                <c:pt idx="0">
                  <c:v>ARIe=0,7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BASE!$S$61:$S$69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BASE!$AM$61:$AM$69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6D5-43A8-9E61-311060FF2D09}"/>
            </c:ext>
          </c:extLst>
        </c:ser>
        <c:ser>
          <c:idx val="3"/>
          <c:order val="3"/>
          <c:tx>
            <c:strRef>
              <c:f>BASE!$Z$60</c:f>
              <c:strCache>
                <c:ptCount val="1"/>
                <c:pt idx="0">
                  <c:v>ARIe=0,4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BASE!$S$61:$S$69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BASE!$AO$61:$AO$69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6D5-43A8-9E61-311060FF2D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59649599"/>
        <c:axId val="1459636639"/>
      </c:lineChart>
      <c:catAx>
        <c:axId val="1459649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459636639"/>
        <c:crosses val="autoZero"/>
        <c:auto val="1"/>
        <c:lblAlgn val="ctr"/>
        <c:lblOffset val="100"/>
        <c:noMultiLvlLbl val="0"/>
      </c:catAx>
      <c:valAx>
        <c:axId val="1459636639"/>
        <c:scaling>
          <c:orientation val="minMax"/>
          <c:max val="1"/>
          <c:min val="-1"/>
        </c:scaling>
        <c:delete val="0"/>
        <c:axPos val="l"/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459649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BASE!$U$60</c:f>
              <c:strCache>
                <c:ptCount val="1"/>
                <c:pt idx="0">
                  <c:v>wp=0,8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BASE!$S$61:$S$69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BASE!$AI$61:$AI$69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BE-47C7-9D09-E75C3BBA0943}"/>
            </c:ext>
          </c:extLst>
        </c:ser>
        <c:ser>
          <c:idx val="2"/>
          <c:order val="1"/>
          <c:tx>
            <c:strRef>
              <c:f>BASE!$V$60</c:f>
              <c:strCache>
                <c:ptCount val="1"/>
                <c:pt idx="0">
                  <c:v>wp=0,7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BASE!$S$61:$S$69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BASE!$AJ$61:$AJ$69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BE-47C7-9D09-E75C3BBA0943}"/>
            </c:ext>
          </c:extLst>
        </c:ser>
        <c:ser>
          <c:idx val="3"/>
          <c:order val="2"/>
          <c:tx>
            <c:strRef>
              <c:f>BASE!$W$60</c:f>
              <c:strCache>
                <c:ptCount val="1"/>
                <c:pt idx="0">
                  <c:v>wp=0,4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BASE!$S$61:$S$69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BASE!$AK$61:$AK$69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BE-47C7-9D09-E75C3BBA0943}"/>
            </c:ext>
          </c:extLst>
        </c:ser>
        <c:ser>
          <c:idx val="0"/>
          <c:order val="3"/>
          <c:tx>
            <c:strRef>
              <c:f>BASE!$A$59</c:f>
              <c:strCache>
                <c:ptCount val="1"/>
                <c:pt idx="0">
                  <c:v>cft=0,95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BASE!$S$61:$S$69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BASE!$D$61:$D$69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BE-47C7-9D09-E75C3BBA0943}"/>
            </c:ext>
          </c:extLst>
        </c:ser>
        <c:ser>
          <c:idx val="4"/>
          <c:order val="4"/>
          <c:tx>
            <c:strRef>
              <c:f>BASE!$AH$59</c:f>
              <c:strCache>
                <c:ptCount val="1"/>
                <c:pt idx="0">
                  <c:v>ARI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star"/>
            <c:size val="6"/>
            <c:spPr>
              <a:noFill/>
              <a:ln w="9525">
                <a:solidFill>
                  <a:schemeClr val="accent5"/>
                </a:solidFill>
                <a:round/>
              </a:ln>
              <a:effectLst/>
            </c:spPr>
          </c:marker>
          <c:val>
            <c:numRef>
              <c:f>BASE!$AH$61:$AH$69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BE-47C7-9D09-E75C3BBA09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8813648"/>
        <c:axId val="1158818928"/>
      </c:lineChart>
      <c:catAx>
        <c:axId val="115881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58818928"/>
        <c:crosses val="autoZero"/>
        <c:auto val="1"/>
        <c:lblAlgn val="ctr"/>
        <c:lblOffset val="100"/>
        <c:noMultiLvlLbl val="0"/>
      </c:catAx>
      <c:valAx>
        <c:axId val="1158818928"/>
        <c:scaling>
          <c:orientation val="minMax"/>
          <c:max val="1"/>
          <c:min val="-1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58813648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BASE!$AH$59</c:f>
              <c:strCache>
                <c:ptCount val="1"/>
                <c:pt idx="0">
                  <c:v>ARI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BASE!$S$61:$S$69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BASE!$AO$61:$AO$69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14-4836-B573-52420E74AFBC}"/>
            </c:ext>
          </c:extLst>
        </c:ser>
        <c:ser>
          <c:idx val="1"/>
          <c:order val="1"/>
          <c:tx>
            <c:strRef>
              <c:f>BASE!$AE$60</c:f>
              <c:strCache>
                <c:ptCount val="1"/>
                <c:pt idx="0">
                  <c:v>ARIe=0,2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BASE!$S$61:$S$69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BASE!$AS$61:$AS$69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14-4836-B573-52420E74AFBC}"/>
            </c:ext>
          </c:extLst>
        </c:ser>
        <c:ser>
          <c:idx val="2"/>
          <c:order val="2"/>
          <c:tx>
            <c:strRef>
              <c:f>BASE!$Y$60</c:f>
              <c:strCache>
                <c:ptCount val="1"/>
                <c:pt idx="0">
                  <c:v>ARIe=0,7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BASE!$S$61:$S$69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BASE!$AT$61:$AT$69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414-4836-B573-52420E74AFBC}"/>
            </c:ext>
          </c:extLst>
        </c:ser>
        <c:ser>
          <c:idx val="3"/>
          <c:order val="3"/>
          <c:tx>
            <c:strRef>
              <c:f>BASE!$Z$60</c:f>
              <c:strCache>
                <c:ptCount val="1"/>
                <c:pt idx="0">
                  <c:v>ARIe=0,4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BASE!$S$61:$S$69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BASE!$AU$61:$AU$69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414-4836-B573-52420E74AF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59649599"/>
        <c:axId val="1459636639"/>
      </c:lineChart>
      <c:catAx>
        <c:axId val="1459649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459636639"/>
        <c:crosses val="autoZero"/>
        <c:auto val="1"/>
        <c:lblAlgn val="ctr"/>
        <c:lblOffset val="100"/>
        <c:noMultiLvlLbl val="0"/>
      </c:catAx>
      <c:valAx>
        <c:axId val="1459636639"/>
        <c:scaling>
          <c:orientation val="minMax"/>
          <c:max val="1"/>
          <c:min val="-1"/>
        </c:scaling>
        <c:delete val="0"/>
        <c:axPos val="l"/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459649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BASE!$U$60</c:f>
              <c:strCache>
                <c:ptCount val="1"/>
                <c:pt idx="0">
                  <c:v>wp=0,8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BASE!$S$61:$S$69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BASE!$AP$61:$AP$69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F4-4579-8E84-377381B61472}"/>
            </c:ext>
          </c:extLst>
        </c:ser>
        <c:ser>
          <c:idx val="2"/>
          <c:order val="1"/>
          <c:tx>
            <c:strRef>
              <c:f>BASE!$V$60</c:f>
              <c:strCache>
                <c:ptCount val="1"/>
                <c:pt idx="0">
                  <c:v>wp=0,7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BASE!$S$61:$S$69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BASE!$AQ$61:$AQ$69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F4-4579-8E84-377381B61472}"/>
            </c:ext>
          </c:extLst>
        </c:ser>
        <c:ser>
          <c:idx val="3"/>
          <c:order val="2"/>
          <c:tx>
            <c:strRef>
              <c:f>BASE!$W$60</c:f>
              <c:strCache>
                <c:ptCount val="1"/>
                <c:pt idx="0">
                  <c:v>wp=0,4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BASE!$S$61:$S$69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BASE!$AR$61:$AR$69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0F4-4579-8E84-377381B61472}"/>
            </c:ext>
          </c:extLst>
        </c:ser>
        <c:ser>
          <c:idx val="0"/>
          <c:order val="3"/>
          <c:tx>
            <c:strRef>
              <c:f>BASE!$A$59</c:f>
              <c:strCache>
                <c:ptCount val="1"/>
                <c:pt idx="0">
                  <c:v>cft=0,95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BASE!$S$61:$S$69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BASE!$E$61:$E$69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0F4-4579-8E84-377381B61472}"/>
            </c:ext>
          </c:extLst>
        </c:ser>
        <c:ser>
          <c:idx val="4"/>
          <c:order val="4"/>
          <c:tx>
            <c:strRef>
              <c:f>BASE!$AO$59</c:f>
              <c:strCache>
                <c:ptCount val="1"/>
                <c:pt idx="0">
                  <c:v>ARI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star"/>
            <c:size val="6"/>
            <c:spPr>
              <a:noFill/>
              <a:ln w="9525">
                <a:solidFill>
                  <a:schemeClr val="accent5"/>
                </a:solidFill>
                <a:round/>
              </a:ln>
              <a:effectLst/>
            </c:spPr>
          </c:marker>
          <c:val>
            <c:numRef>
              <c:f>BASE!$AO$61:$AO$69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0F4-4579-8E84-377381B614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8813648"/>
        <c:axId val="1158818928"/>
      </c:lineChart>
      <c:catAx>
        <c:axId val="115881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58818928"/>
        <c:crosses val="autoZero"/>
        <c:auto val="1"/>
        <c:lblAlgn val="ctr"/>
        <c:lblOffset val="100"/>
        <c:noMultiLvlLbl val="0"/>
      </c:catAx>
      <c:valAx>
        <c:axId val="1158818928"/>
        <c:scaling>
          <c:orientation val="minMax"/>
          <c:max val="1"/>
          <c:min val="-1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58813648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BASE!$AH$59</c:f>
              <c:strCache>
                <c:ptCount val="1"/>
                <c:pt idx="0">
                  <c:v>ARI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BASE!$S$61:$S$69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BASE!$AV$61:$AV$69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F2-4094-89C1-8179603F1A33}"/>
            </c:ext>
          </c:extLst>
        </c:ser>
        <c:ser>
          <c:idx val="1"/>
          <c:order val="1"/>
          <c:tx>
            <c:strRef>
              <c:f>BASE!$AE$60</c:f>
              <c:strCache>
                <c:ptCount val="1"/>
                <c:pt idx="0">
                  <c:v>ARIe=0,2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BASE!$S$61:$S$69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BASE!$AZ$61:$AZ$69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BF2-4094-89C1-8179603F1A33}"/>
            </c:ext>
          </c:extLst>
        </c:ser>
        <c:ser>
          <c:idx val="2"/>
          <c:order val="2"/>
          <c:tx>
            <c:strRef>
              <c:f>BASE!$Y$60</c:f>
              <c:strCache>
                <c:ptCount val="1"/>
                <c:pt idx="0">
                  <c:v>ARIe=0,7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BASE!$S$61:$S$69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BASE!$BA$61:$BA$69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BF2-4094-89C1-8179603F1A33}"/>
            </c:ext>
          </c:extLst>
        </c:ser>
        <c:ser>
          <c:idx val="3"/>
          <c:order val="3"/>
          <c:tx>
            <c:strRef>
              <c:f>BASE!$Z$60</c:f>
              <c:strCache>
                <c:ptCount val="1"/>
                <c:pt idx="0">
                  <c:v>ARIe=0,4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BASE!$S$61:$S$69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BASE!$BB$61:$BB$69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BF2-4094-89C1-8179603F1A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59649599"/>
        <c:axId val="1459636639"/>
      </c:lineChart>
      <c:catAx>
        <c:axId val="1459649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459636639"/>
        <c:crosses val="autoZero"/>
        <c:auto val="1"/>
        <c:lblAlgn val="ctr"/>
        <c:lblOffset val="100"/>
        <c:noMultiLvlLbl val="0"/>
      </c:catAx>
      <c:valAx>
        <c:axId val="1459636639"/>
        <c:scaling>
          <c:orientation val="minMax"/>
        </c:scaling>
        <c:delete val="0"/>
        <c:axPos val="l"/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459649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BASE!$U$60</c:f>
              <c:strCache>
                <c:ptCount val="1"/>
                <c:pt idx="0">
                  <c:v>wp=0,8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BASE!$S$61:$S$69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BASE!$BD$61:$BD$69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C6-49B6-B7F7-EAE8121EF483}"/>
            </c:ext>
          </c:extLst>
        </c:ser>
        <c:ser>
          <c:idx val="2"/>
          <c:order val="1"/>
          <c:tx>
            <c:strRef>
              <c:f>BASE!$V$60</c:f>
              <c:strCache>
                <c:ptCount val="1"/>
                <c:pt idx="0">
                  <c:v>wp=0,7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BASE!$S$61:$S$69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BASE!$BE$61:$BE$69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C6-49B6-B7F7-EAE8121EF483}"/>
            </c:ext>
          </c:extLst>
        </c:ser>
        <c:ser>
          <c:idx val="3"/>
          <c:order val="2"/>
          <c:tx>
            <c:strRef>
              <c:f>BASE!$W$60</c:f>
              <c:strCache>
                <c:ptCount val="1"/>
                <c:pt idx="0">
                  <c:v>wp=0,4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BASE!$S$61:$S$69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BASE!$BF$61:$BF$69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5C6-49B6-B7F7-EAE8121EF483}"/>
            </c:ext>
          </c:extLst>
        </c:ser>
        <c:ser>
          <c:idx val="0"/>
          <c:order val="3"/>
          <c:tx>
            <c:strRef>
              <c:f>BASE!$A$59</c:f>
              <c:strCache>
                <c:ptCount val="1"/>
                <c:pt idx="0">
                  <c:v>cft=0,95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BASE!$S$61:$S$69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BASE!$F$61:$F$69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5C6-49B6-B7F7-EAE8121EF483}"/>
            </c:ext>
          </c:extLst>
        </c:ser>
        <c:ser>
          <c:idx val="4"/>
          <c:order val="4"/>
          <c:tx>
            <c:strRef>
              <c:f>BASE!$AV$59</c:f>
              <c:strCache>
                <c:ptCount val="1"/>
                <c:pt idx="0">
                  <c:v>ARI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star"/>
            <c:size val="6"/>
            <c:spPr>
              <a:noFill/>
              <a:ln w="9525">
                <a:solidFill>
                  <a:schemeClr val="accent5"/>
                </a:solidFill>
                <a:round/>
              </a:ln>
              <a:effectLst/>
            </c:spPr>
          </c:marker>
          <c:val>
            <c:numRef>
              <c:f>BASE!$AV$61:$AV$69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5C6-49B6-B7F7-EAE8121EF4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8813648"/>
        <c:axId val="1158818928"/>
      </c:lineChart>
      <c:catAx>
        <c:axId val="115881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58818928"/>
        <c:crosses val="autoZero"/>
        <c:auto val="1"/>
        <c:lblAlgn val="ctr"/>
        <c:lblOffset val="100"/>
        <c:noMultiLvlLbl val="0"/>
      </c:catAx>
      <c:valAx>
        <c:axId val="1158818928"/>
        <c:scaling>
          <c:orientation val="minMax"/>
          <c:max val="1"/>
          <c:min val="-1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58813648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BASE!$AH$59</c:f>
              <c:strCache>
                <c:ptCount val="1"/>
                <c:pt idx="0">
                  <c:v>ARI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BASE!$S$61:$S$69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BASE!$BC$61:$BC$69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3B-414C-868C-451372EB2FD6}"/>
            </c:ext>
          </c:extLst>
        </c:ser>
        <c:ser>
          <c:idx val="1"/>
          <c:order val="1"/>
          <c:tx>
            <c:strRef>
              <c:f>BASE!$AE$60</c:f>
              <c:strCache>
                <c:ptCount val="1"/>
                <c:pt idx="0">
                  <c:v>ARIe=0,2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BASE!$S$61:$S$69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BASE!$BG$61:$BG$69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3B-414C-868C-451372EB2FD6}"/>
            </c:ext>
          </c:extLst>
        </c:ser>
        <c:ser>
          <c:idx val="2"/>
          <c:order val="2"/>
          <c:tx>
            <c:strRef>
              <c:f>BASE!$Y$60</c:f>
              <c:strCache>
                <c:ptCount val="1"/>
                <c:pt idx="0">
                  <c:v>ARIe=0,7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BASE!$S$61:$S$69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BASE!$BH$61:$BH$69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3B-414C-868C-451372EB2FD6}"/>
            </c:ext>
          </c:extLst>
        </c:ser>
        <c:ser>
          <c:idx val="3"/>
          <c:order val="3"/>
          <c:tx>
            <c:strRef>
              <c:f>BASE!$Z$60</c:f>
              <c:strCache>
                <c:ptCount val="1"/>
                <c:pt idx="0">
                  <c:v>ARIe=0,4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BASE!$S$61:$S$69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BASE!$BI$61:$BI$69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43B-414C-868C-451372EB2F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59649599"/>
        <c:axId val="1459636639"/>
      </c:lineChart>
      <c:catAx>
        <c:axId val="1459649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459636639"/>
        <c:crosses val="autoZero"/>
        <c:auto val="1"/>
        <c:lblAlgn val="ctr"/>
        <c:lblOffset val="100"/>
        <c:noMultiLvlLbl val="0"/>
      </c:catAx>
      <c:valAx>
        <c:axId val="1459636639"/>
        <c:scaling>
          <c:orientation val="minMax"/>
          <c:min val="-1"/>
        </c:scaling>
        <c:delete val="0"/>
        <c:axPos val="l"/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459649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BASE!$U$60</c:f>
              <c:strCache>
                <c:ptCount val="1"/>
                <c:pt idx="0">
                  <c:v>wp=0,8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BASE!$S$61:$S$69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BASE!$BD$61:$BD$69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E2-4EB9-9AD1-927C98978143}"/>
            </c:ext>
          </c:extLst>
        </c:ser>
        <c:ser>
          <c:idx val="2"/>
          <c:order val="1"/>
          <c:tx>
            <c:strRef>
              <c:f>BASE!$V$60</c:f>
              <c:strCache>
                <c:ptCount val="1"/>
                <c:pt idx="0">
                  <c:v>wp=0,7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BASE!$S$61:$S$69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BASE!$BE$61:$BE$69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E2-4EB9-9AD1-927C98978143}"/>
            </c:ext>
          </c:extLst>
        </c:ser>
        <c:ser>
          <c:idx val="3"/>
          <c:order val="2"/>
          <c:tx>
            <c:strRef>
              <c:f>BASE!$W$60</c:f>
              <c:strCache>
                <c:ptCount val="1"/>
                <c:pt idx="0">
                  <c:v>wp=0,4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BASE!$S$61:$S$69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BASE!$BF$61:$BF$69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8E2-4EB9-9AD1-927C98978143}"/>
            </c:ext>
          </c:extLst>
        </c:ser>
        <c:ser>
          <c:idx val="0"/>
          <c:order val="3"/>
          <c:tx>
            <c:strRef>
              <c:f>BASE!$A$59</c:f>
              <c:strCache>
                <c:ptCount val="1"/>
                <c:pt idx="0">
                  <c:v>cft=0,95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BASE!$S$61:$S$69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BASE!$G$61:$G$69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8E2-4EB9-9AD1-927C98978143}"/>
            </c:ext>
          </c:extLst>
        </c:ser>
        <c:ser>
          <c:idx val="4"/>
          <c:order val="4"/>
          <c:tx>
            <c:strRef>
              <c:f>BASE!$BC$59</c:f>
              <c:strCache>
                <c:ptCount val="1"/>
                <c:pt idx="0">
                  <c:v>ARI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star"/>
            <c:size val="6"/>
            <c:spPr>
              <a:noFill/>
              <a:ln w="9525">
                <a:solidFill>
                  <a:schemeClr val="accent5"/>
                </a:solidFill>
                <a:round/>
              </a:ln>
              <a:effectLst/>
            </c:spPr>
          </c:marker>
          <c:val>
            <c:numRef>
              <c:f>BASE!$BC$61:$BC$69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8E2-4EB9-9AD1-927C989781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8813648"/>
        <c:axId val="1158818928"/>
      </c:lineChart>
      <c:catAx>
        <c:axId val="115881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58818928"/>
        <c:crosses val="autoZero"/>
        <c:auto val="1"/>
        <c:lblAlgn val="ctr"/>
        <c:lblOffset val="100"/>
        <c:noMultiLvlLbl val="0"/>
      </c:catAx>
      <c:valAx>
        <c:axId val="1158818928"/>
        <c:scaling>
          <c:orientation val="minMax"/>
          <c:max val="1"/>
          <c:min val="-1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58813648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BASE!$AH$59</c:f>
              <c:strCache>
                <c:ptCount val="1"/>
                <c:pt idx="0">
                  <c:v>ARI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BASE!$S$61:$S$69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BASE!$BJ$61:$BJ$69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B7-45DD-8513-3BF5BF90F843}"/>
            </c:ext>
          </c:extLst>
        </c:ser>
        <c:ser>
          <c:idx val="1"/>
          <c:order val="1"/>
          <c:tx>
            <c:strRef>
              <c:f>BASE!$AE$60</c:f>
              <c:strCache>
                <c:ptCount val="1"/>
                <c:pt idx="0">
                  <c:v>ARIe=0,2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BASE!$S$61:$S$69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BASE!$BN$61:$BN$69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FB7-45DD-8513-3BF5BF90F843}"/>
            </c:ext>
          </c:extLst>
        </c:ser>
        <c:ser>
          <c:idx val="2"/>
          <c:order val="2"/>
          <c:tx>
            <c:strRef>
              <c:f>BASE!$Y$60</c:f>
              <c:strCache>
                <c:ptCount val="1"/>
                <c:pt idx="0">
                  <c:v>ARIe=0,7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BASE!$S$61:$S$69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BASE!$BO$61:$BO$69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FB7-45DD-8513-3BF5BF90F843}"/>
            </c:ext>
          </c:extLst>
        </c:ser>
        <c:ser>
          <c:idx val="3"/>
          <c:order val="3"/>
          <c:tx>
            <c:strRef>
              <c:f>BASE!$Z$60</c:f>
              <c:strCache>
                <c:ptCount val="1"/>
                <c:pt idx="0">
                  <c:v>ARIe=0,4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BASE!$S$61:$S$69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BASE!$BP$61:$BP$69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FB7-45DD-8513-3BF5BF90F8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59649599"/>
        <c:axId val="1459636639"/>
      </c:lineChart>
      <c:catAx>
        <c:axId val="1459649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459636639"/>
        <c:crosses val="autoZero"/>
        <c:auto val="1"/>
        <c:lblAlgn val="ctr"/>
        <c:lblOffset val="100"/>
        <c:noMultiLvlLbl val="0"/>
      </c:catAx>
      <c:valAx>
        <c:axId val="1459636639"/>
        <c:scaling>
          <c:orientation val="minMax"/>
          <c:max val="1"/>
          <c:min val="-1"/>
        </c:scaling>
        <c:delete val="0"/>
        <c:axPos val="l"/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459649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BASE!$U$60</c:f>
              <c:strCache>
                <c:ptCount val="1"/>
                <c:pt idx="0">
                  <c:v>wp=0,8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BASE!$S$61:$S$69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BASE!$BK$61:$BK$69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17-4229-8DF7-17EF57D87F2F}"/>
            </c:ext>
          </c:extLst>
        </c:ser>
        <c:ser>
          <c:idx val="2"/>
          <c:order val="1"/>
          <c:tx>
            <c:strRef>
              <c:f>BASE!$V$60</c:f>
              <c:strCache>
                <c:ptCount val="1"/>
                <c:pt idx="0">
                  <c:v>wp=0,7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BASE!$S$61:$S$69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BASE!$BL$61:$BL$69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17-4229-8DF7-17EF57D87F2F}"/>
            </c:ext>
          </c:extLst>
        </c:ser>
        <c:ser>
          <c:idx val="3"/>
          <c:order val="2"/>
          <c:tx>
            <c:strRef>
              <c:f>BASE!$W$60</c:f>
              <c:strCache>
                <c:ptCount val="1"/>
                <c:pt idx="0">
                  <c:v>wp=0,4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BASE!$S$61:$S$69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BASE!$BM$61:$BM$69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17-4229-8DF7-17EF57D87F2F}"/>
            </c:ext>
          </c:extLst>
        </c:ser>
        <c:ser>
          <c:idx val="0"/>
          <c:order val="3"/>
          <c:tx>
            <c:strRef>
              <c:f>BASE!$A$59</c:f>
              <c:strCache>
                <c:ptCount val="1"/>
                <c:pt idx="0">
                  <c:v>cft=0,95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BASE!$S$61:$S$69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BASE!$H$61:$H$69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417-4229-8DF7-17EF57D87F2F}"/>
            </c:ext>
          </c:extLst>
        </c:ser>
        <c:ser>
          <c:idx val="4"/>
          <c:order val="4"/>
          <c:tx>
            <c:strRef>
              <c:f>BASE!$BJ$59</c:f>
              <c:strCache>
                <c:ptCount val="1"/>
                <c:pt idx="0">
                  <c:v>ARI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star"/>
            <c:size val="6"/>
            <c:spPr>
              <a:noFill/>
              <a:ln w="9525">
                <a:solidFill>
                  <a:schemeClr val="accent5"/>
                </a:solidFill>
                <a:round/>
              </a:ln>
              <a:effectLst/>
            </c:spPr>
          </c:marker>
          <c:val>
            <c:numRef>
              <c:f>BASE!$BJ$61:$BJ$69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417-4229-8DF7-17EF57D87F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8813648"/>
        <c:axId val="1158818928"/>
      </c:lineChart>
      <c:catAx>
        <c:axId val="115881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58818928"/>
        <c:crosses val="autoZero"/>
        <c:auto val="1"/>
        <c:lblAlgn val="ctr"/>
        <c:lblOffset val="100"/>
        <c:noMultiLvlLbl val="0"/>
      </c:catAx>
      <c:valAx>
        <c:axId val="1158818928"/>
        <c:scaling>
          <c:orientation val="minMax"/>
          <c:max val="1"/>
          <c:min val="-1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58813648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borderswith!$D$10</c:f>
              <c:strCache>
                <c:ptCount val="1"/>
                <c:pt idx="0">
                  <c:v>Inverse Functional Support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borderswith!$D$11:$D$19</c:f>
              <c:numCache>
                <c:formatCode>0%</c:formatCode>
                <c:ptCount val="9"/>
                <c:pt idx="0">
                  <c:v>0.53</c:v>
                </c:pt>
                <c:pt idx="1">
                  <c:v>0.41</c:v>
                </c:pt>
                <c:pt idx="2">
                  <c:v>0.45</c:v>
                </c:pt>
                <c:pt idx="3">
                  <c:v>0.45</c:v>
                </c:pt>
                <c:pt idx="4">
                  <c:v>0.45</c:v>
                </c:pt>
                <c:pt idx="5">
                  <c:v>0.45</c:v>
                </c:pt>
                <c:pt idx="6">
                  <c:v>0.45</c:v>
                </c:pt>
                <c:pt idx="7">
                  <c:v>0.45</c:v>
                </c:pt>
                <c:pt idx="8">
                  <c:v>0.45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48A-48AF-ABDE-8E93EA8FCC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3347279"/>
        <c:axId val="1033333839"/>
      </c:scatterChart>
      <c:valAx>
        <c:axId val="1033347279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033333839"/>
        <c:crosses val="autoZero"/>
        <c:crossBetween val="midCat"/>
        <c:majorUnit val="1"/>
      </c:valAx>
      <c:valAx>
        <c:axId val="1033333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03334727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borderswith!$E$10</c:f>
              <c:strCache>
                <c:ptCount val="1"/>
                <c:pt idx="0">
                  <c:v>Inverse Functional ARI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5"/>
                </a:solidFill>
              </a:ln>
              <a:effectLst/>
            </c:spPr>
          </c:marker>
          <c:yVal>
            <c:numRef>
              <c:f>borderswith!$E$11:$E$19</c:f>
              <c:numCache>
                <c:formatCode>_(* #,##0.00_);_(* \(#,##0.00\);_(* "-"??_);_(@_)</c:formatCode>
                <c:ptCount val="9"/>
                <c:pt idx="0">
                  <c:v>-0.8</c:v>
                </c:pt>
                <c:pt idx="1">
                  <c:v>-0.91</c:v>
                </c:pt>
                <c:pt idx="2">
                  <c:v>-0.99</c:v>
                </c:pt>
                <c:pt idx="3">
                  <c:v>-0.89</c:v>
                </c:pt>
                <c:pt idx="4">
                  <c:v>-0.89</c:v>
                </c:pt>
                <c:pt idx="5">
                  <c:v>-0.89</c:v>
                </c:pt>
                <c:pt idx="6">
                  <c:v>-0.89</c:v>
                </c:pt>
                <c:pt idx="7">
                  <c:v>-0.89</c:v>
                </c:pt>
                <c:pt idx="8">
                  <c:v>-0.89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0C1-4513-9026-0A70FE97B1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9314384"/>
        <c:axId val="1069305264"/>
      </c:scatterChart>
      <c:valAx>
        <c:axId val="1069314384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069305264"/>
        <c:crosses val="autoZero"/>
        <c:crossBetween val="midCat"/>
        <c:majorUnit val="1"/>
      </c:valAx>
      <c:valAx>
        <c:axId val="1069305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0693143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borderswith!$F$10</c:f>
              <c:strCache>
                <c:ptCount val="1"/>
                <c:pt idx="0">
                  <c:v>Transitive Support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borderswith!$F$11:$F$19</c:f>
              <c:numCache>
                <c:formatCode>0%</c:formatCode>
                <c:ptCount val="9"/>
                <c:pt idx="0">
                  <c:v>0.51</c:v>
                </c:pt>
                <c:pt idx="1">
                  <c:v>0.65</c:v>
                </c:pt>
                <c:pt idx="2">
                  <c:v>0.56000000000000005</c:v>
                </c:pt>
                <c:pt idx="3">
                  <c:v>0.56000000000000005</c:v>
                </c:pt>
                <c:pt idx="4">
                  <c:v>0.56000000000000005</c:v>
                </c:pt>
                <c:pt idx="5">
                  <c:v>0.56000000000000005</c:v>
                </c:pt>
                <c:pt idx="6">
                  <c:v>0.56000000000000005</c:v>
                </c:pt>
                <c:pt idx="7">
                  <c:v>0.56000000000000005</c:v>
                </c:pt>
                <c:pt idx="8">
                  <c:v>0.56000000000000005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1FB-4A6E-AB01-B3D28028B6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177072"/>
        <c:axId val="843174672"/>
      </c:scatterChart>
      <c:valAx>
        <c:axId val="843177072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843174672"/>
        <c:crosses val="autoZero"/>
        <c:crossBetween val="midCat"/>
        <c:majorUnit val="1"/>
      </c:valAx>
      <c:valAx>
        <c:axId val="843174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8431770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borderswith!$G$10</c:f>
              <c:strCache>
                <c:ptCount val="1"/>
                <c:pt idx="0">
                  <c:v>Transitive ARI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5"/>
                </a:solidFill>
              </a:ln>
              <a:effectLst/>
            </c:spPr>
          </c:marker>
          <c:yVal>
            <c:numRef>
              <c:f>borderswith!$G$11:$G$19</c:f>
              <c:numCache>
                <c:formatCode>_(* #,##0.00_);_(* \(#,##0.00\);_(* "-"??_);_(@_)</c:formatCode>
                <c:ptCount val="9"/>
                <c:pt idx="0">
                  <c:v>0.87</c:v>
                </c:pt>
                <c:pt idx="1">
                  <c:v>0.94</c:v>
                </c:pt>
                <c:pt idx="2">
                  <c:v>0.9</c:v>
                </c:pt>
                <c:pt idx="3">
                  <c:v>0.89</c:v>
                </c:pt>
                <c:pt idx="4">
                  <c:v>0.89</c:v>
                </c:pt>
                <c:pt idx="5">
                  <c:v>0.89</c:v>
                </c:pt>
                <c:pt idx="6">
                  <c:v>0.89</c:v>
                </c:pt>
                <c:pt idx="7">
                  <c:v>0.89</c:v>
                </c:pt>
                <c:pt idx="8">
                  <c:v>0.89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D77-46A4-A076-35C88D0735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5482704"/>
        <c:axId val="2065493264"/>
      </c:scatterChart>
      <c:valAx>
        <c:axId val="2065482704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65493264"/>
        <c:crosses val="autoZero"/>
        <c:crossBetween val="midCat"/>
        <c:majorUnit val="1"/>
      </c:valAx>
      <c:valAx>
        <c:axId val="2065493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654827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borderswith!$H$10</c:f>
              <c:strCache>
                <c:ptCount val="1"/>
                <c:pt idx="0">
                  <c:v>Symmetric Support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borderswith!$H$11:$H$19</c:f>
              <c:numCache>
                <c:formatCode>0%</c:formatCode>
                <c:ptCount val="9"/>
                <c:pt idx="0">
                  <c:v>0.49</c:v>
                </c:pt>
                <c:pt idx="1">
                  <c:v>0.63</c:v>
                </c:pt>
                <c:pt idx="2">
                  <c:v>0.55000000000000004</c:v>
                </c:pt>
                <c:pt idx="3">
                  <c:v>0.55000000000000004</c:v>
                </c:pt>
                <c:pt idx="4">
                  <c:v>0.55000000000000004</c:v>
                </c:pt>
                <c:pt idx="5">
                  <c:v>0.55000000000000004</c:v>
                </c:pt>
                <c:pt idx="6">
                  <c:v>0.55000000000000004</c:v>
                </c:pt>
                <c:pt idx="7">
                  <c:v>0.55000000000000004</c:v>
                </c:pt>
                <c:pt idx="8">
                  <c:v>0.55000000000000004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853-4BEB-B771-616F484294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9311984"/>
        <c:axId val="1069329744"/>
      </c:scatterChart>
      <c:valAx>
        <c:axId val="1069311984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069329744"/>
        <c:crosses val="autoZero"/>
        <c:crossBetween val="midCat"/>
        <c:majorUnit val="1"/>
      </c:valAx>
      <c:valAx>
        <c:axId val="1069329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0693119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borderswith!$I$10</c:f>
              <c:strCache>
                <c:ptCount val="1"/>
                <c:pt idx="0">
                  <c:v> Symmetric ARI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5"/>
                </a:solidFill>
              </a:ln>
              <a:effectLst/>
            </c:spPr>
          </c:marker>
          <c:yVal>
            <c:numRef>
              <c:f>borderswith!$I$11:$I$19</c:f>
              <c:numCache>
                <c:formatCode>_(* #,##0.00_);_(* \(#,##0.00\);_(* "-"??_);_(@_)</c:formatCode>
                <c:ptCount val="9"/>
                <c:pt idx="0">
                  <c:v>0.85899999999999999</c:v>
                </c:pt>
                <c:pt idx="1">
                  <c:v>0.93</c:v>
                </c:pt>
                <c:pt idx="2">
                  <c:v>0.89</c:v>
                </c:pt>
                <c:pt idx="3">
                  <c:v>0.89</c:v>
                </c:pt>
                <c:pt idx="4">
                  <c:v>0.89</c:v>
                </c:pt>
                <c:pt idx="5">
                  <c:v>0.89</c:v>
                </c:pt>
                <c:pt idx="6">
                  <c:v>0.89</c:v>
                </c:pt>
                <c:pt idx="7">
                  <c:v>0.89</c:v>
                </c:pt>
                <c:pt idx="8">
                  <c:v>0.89400000000000002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8C0-4583-8E96-AC25A93A72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5500944"/>
        <c:axId val="2065475504"/>
      </c:scatterChart>
      <c:valAx>
        <c:axId val="2065500944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65475504"/>
        <c:crosses val="autoZero"/>
        <c:crossBetween val="midCat"/>
        <c:majorUnit val="1"/>
      </c:valAx>
      <c:valAx>
        <c:axId val="2065475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655009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borderswith!$J$10</c:f>
              <c:strCache>
                <c:ptCount val="1"/>
                <c:pt idx="0">
                  <c:v>Asymmetric Support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borderswith!$J$11:$J$19</c:f>
              <c:numCache>
                <c:formatCode>0%</c:formatCode>
                <c:ptCount val="9"/>
                <c:pt idx="0">
                  <c:v>0.51</c:v>
                </c:pt>
                <c:pt idx="1">
                  <c:v>0.37</c:v>
                </c:pt>
                <c:pt idx="2">
                  <c:v>0.45</c:v>
                </c:pt>
                <c:pt idx="3">
                  <c:v>0.45</c:v>
                </c:pt>
                <c:pt idx="4">
                  <c:v>0.45</c:v>
                </c:pt>
                <c:pt idx="5">
                  <c:v>0.45</c:v>
                </c:pt>
                <c:pt idx="6">
                  <c:v>0.45</c:v>
                </c:pt>
                <c:pt idx="7">
                  <c:v>0.45</c:v>
                </c:pt>
                <c:pt idx="8">
                  <c:v>0.45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7A5-412C-871C-D0111CEDC7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5499504"/>
        <c:axId val="2065499984"/>
      </c:scatterChart>
      <c:valAx>
        <c:axId val="2065499504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65499984"/>
        <c:crosses val="autoZero"/>
        <c:crossBetween val="midCat"/>
        <c:majorUnit val="1"/>
      </c:valAx>
      <c:valAx>
        <c:axId val="2065499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654995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borderswith!$K$10</c:f>
              <c:strCache>
                <c:ptCount val="1"/>
                <c:pt idx="0">
                  <c:v>Asymmetric ARI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5"/>
                </a:solidFill>
              </a:ln>
              <a:effectLst/>
            </c:spPr>
          </c:marker>
          <c:yVal>
            <c:numRef>
              <c:f>borderswith!$K$11:$K$19</c:f>
              <c:numCache>
                <c:formatCode>_(* #,##0.00_);_(* \(#,##0.00\);_(* "-"??_);_(@_)</c:formatCode>
                <c:ptCount val="9"/>
                <c:pt idx="0">
                  <c:v>-0.85899999999999999</c:v>
                </c:pt>
                <c:pt idx="1">
                  <c:v>-0.93100000000000005</c:v>
                </c:pt>
                <c:pt idx="2">
                  <c:v>-0.89</c:v>
                </c:pt>
                <c:pt idx="3">
                  <c:v>-0.89400000000000002</c:v>
                </c:pt>
                <c:pt idx="4">
                  <c:v>-0.89400000000000002</c:v>
                </c:pt>
                <c:pt idx="5">
                  <c:v>-0.89400000000000002</c:v>
                </c:pt>
                <c:pt idx="6">
                  <c:v>-0.89400000000000002</c:v>
                </c:pt>
                <c:pt idx="7">
                  <c:v>-0.89400000000000002</c:v>
                </c:pt>
                <c:pt idx="8">
                  <c:v>-0.89400000000000002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7DF-4627-88C9-206C0C3C6E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6723136"/>
        <c:axId val="486737536"/>
      </c:scatterChart>
      <c:valAx>
        <c:axId val="486723136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486737536"/>
        <c:crosses val="autoZero"/>
        <c:crossBetween val="midCat"/>
        <c:majorUnit val="1"/>
      </c:valAx>
      <c:valAx>
        <c:axId val="486737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4867231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borderswith!$L$10</c:f>
              <c:strCache>
                <c:ptCount val="1"/>
                <c:pt idx="0">
                  <c:v>Reflexive Support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borderswith!$L$11:$L$19</c:f>
              <c:numCache>
                <c:formatCode>0%</c:formatCode>
                <c:ptCount val="9"/>
                <c:pt idx="0">
                  <c:v>0.24</c:v>
                </c:pt>
                <c:pt idx="1">
                  <c:v>0.3</c:v>
                </c:pt>
                <c:pt idx="2">
                  <c:v>0.21</c:v>
                </c:pt>
                <c:pt idx="3">
                  <c:v>0.21</c:v>
                </c:pt>
                <c:pt idx="4">
                  <c:v>0.21</c:v>
                </c:pt>
                <c:pt idx="5">
                  <c:v>0.21</c:v>
                </c:pt>
                <c:pt idx="6">
                  <c:v>0.21</c:v>
                </c:pt>
                <c:pt idx="7">
                  <c:v>0.21</c:v>
                </c:pt>
                <c:pt idx="8">
                  <c:v>0.21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7DC-45A9-9AF4-22CE002CA9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157872"/>
        <c:axId val="843162672"/>
      </c:scatterChart>
      <c:valAx>
        <c:axId val="843157872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843162672"/>
        <c:crosses val="autoZero"/>
        <c:crossBetween val="midCat"/>
        <c:majorUnit val="1"/>
      </c:valAx>
      <c:valAx>
        <c:axId val="843162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843157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3.6856582245813644E-3"/>
          <c:y val="0.8325843352207430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borderswith!$M$10</c:f>
              <c:strCache>
                <c:ptCount val="1"/>
                <c:pt idx="0">
                  <c:v>Reflexive ARI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5"/>
                </a:solidFill>
              </a:ln>
              <a:effectLst/>
            </c:spPr>
          </c:marker>
          <c:yVal>
            <c:numRef>
              <c:f>borderswith!$M$11:$M$19</c:f>
              <c:numCache>
                <c:formatCode>_(* #,##0.00_);_(* \(#,##0.00\);_(* "-"??_);_(@_)</c:formatCode>
                <c:ptCount val="9"/>
                <c:pt idx="0">
                  <c:v>-0.97</c:v>
                </c:pt>
                <c:pt idx="1">
                  <c:v>-0.95</c:v>
                </c:pt>
                <c:pt idx="2">
                  <c:v>-0.98</c:v>
                </c:pt>
                <c:pt idx="3">
                  <c:v>-0.97</c:v>
                </c:pt>
                <c:pt idx="4">
                  <c:v>-0.97</c:v>
                </c:pt>
                <c:pt idx="5">
                  <c:v>-0.97</c:v>
                </c:pt>
                <c:pt idx="6">
                  <c:v>-0.97</c:v>
                </c:pt>
                <c:pt idx="7">
                  <c:v>-0.97</c:v>
                </c:pt>
                <c:pt idx="8">
                  <c:v>-0.97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BFD-4D33-9056-B3B0AEA1AD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5512944"/>
        <c:axId val="2065507664"/>
      </c:scatterChart>
      <c:valAx>
        <c:axId val="2065512944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65507664"/>
        <c:crosses val="autoZero"/>
        <c:crossBetween val="midCat"/>
        <c:majorUnit val="1"/>
      </c:valAx>
      <c:valAx>
        <c:axId val="2065507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655129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borderswith!$N$10</c:f>
              <c:strCache>
                <c:ptCount val="1"/>
                <c:pt idx="0">
                  <c:v>Irreflexive Support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borderswith!$N$11:$N$19</c:f>
              <c:numCache>
                <c:formatCode>0%</c:formatCode>
                <c:ptCount val="9"/>
                <c:pt idx="0">
                  <c:v>0.76</c:v>
                </c:pt>
                <c:pt idx="1">
                  <c:v>0.7</c:v>
                </c:pt>
                <c:pt idx="2">
                  <c:v>0.79</c:v>
                </c:pt>
                <c:pt idx="3">
                  <c:v>0.79</c:v>
                </c:pt>
                <c:pt idx="4">
                  <c:v>0.79</c:v>
                </c:pt>
                <c:pt idx="5">
                  <c:v>0.79</c:v>
                </c:pt>
                <c:pt idx="6">
                  <c:v>0.79</c:v>
                </c:pt>
                <c:pt idx="7">
                  <c:v>0.79</c:v>
                </c:pt>
                <c:pt idx="8">
                  <c:v>0.79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4AA-4A60-BD9E-7B03C3FF47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5506704"/>
        <c:axId val="2065531184"/>
      </c:scatterChart>
      <c:valAx>
        <c:axId val="2065506704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65531184"/>
        <c:crosses val="autoZero"/>
        <c:crossBetween val="midCat"/>
        <c:majorUnit val="1"/>
      </c:valAx>
      <c:valAx>
        <c:axId val="2065531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655067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borderswith!$O$10</c:f>
              <c:strCache>
                <c:ptCount val="1"/>
                <c:pt idx="0">
                  <c:v>Irreflexive ARI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5"/>
                </a:solidFill>
              </a:ln>
              <a:effectLst/>
            </c:spPr>
          </c:marker>
          <c:yVal>
            <c:numRef>
              <c:f>borderswith!$O$11:$O$19</c:f>
              <c:numCache>
                <c:formatCode>_(* #,##0.00_);_(* \(#,##0.00\);_(* "-"??_);_(@_)</c:formatCode>
                <c:ptCount val="9"/>
                <c:pt idx="0">
                  <c:v>-0.65</c:v>
                </c:pt>
                <c:pt idx="1">
                  <c:v>-0.71</c:v>
                </c:pt>
                <c:pt idx="2">
                  <c:v>-0.61</c:v>
                </c:pt>
                <c:pt idx="3">
                  <c:v>-0.61499999999999999</c:v>
                </c:pt>
                <c:pt idx="4">
                  <c:v>-0.61499999999999999</c:v>
                </c:pt>
                <c:pt idx="5">
                  <c:v>-0.61499999999999999</c:v>
                </c:pt>
                <c:pt idx="6">
                  <c:v>-0.61499999999999999</c:v>
                </c:pt>
                <c:pt idx="7">
                  <c:v>-0.61499999999999999</c:v>
                </c:pt>
                <c:pt idx="8">
                  <c:v>-0.61499999999999999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58E-4C22-AA92-49FC8E8E28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5553264"/>
        <c:axId val="2065536464"/>
      </c:scatterChart>
      <c:valAx>
        <c:axId val="2065553264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65536464"/>
        <c:crosses val="autoZero"/>
        <c:crossBetween val="midCat"/>
        <c:majorUnit val="1"/>
      </c:valAx>
      <c:valAx>
        <c:axId val="2065536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655532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borderswith!$B$10</c:f>
              <c:strCache>
                <c:ptCount val="1"/>
                <c:pt idx="0">
                  <c:v>Functional Support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borderswith!$B$11:$B$19</c:f>
              <c:numCache>
                <c:formatCode>0%</c:formatCode>
                <c:ptCount val="9"/>
                <c:pt idx="0">
                  <c:v>0.15</c:v>
                </c:pt>
                <c:pt idx="1">
                  <c:v>0.1</c:v>
                </c:pt>
                <c:pt idx="2">
                  <c:v>0.11</c:v>
                </c:pt>
                <c:pt idx="3">
                  <c:v>0.11</c:v>
                </c:pt>
                <c:pt idx="4">
                  <c:v>0.11</c:v>
                </c:pt>
                <c:pt idx="5">
                  <c:v>0.11</c:v>
                </c:pt>
                <c:pt idx="6">
                  <c:v>0.11</c:v>
                </c:pt>
                <c:pt idx="7">
                  <c:v>0.11</c:v>
                </c:pt>
                <c:pt idx="8">
                  <c:v>0.11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299-4F36-B1CD-19CA6F6710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280272"/>
        <c:axId val="843284592"/>
      </c:scatterChart>
      <c:valAx>
        <c:axId val="843280272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843284592"/>
        <c:crosses val="autoZero"/>
        <c:crossBetween val="midCat"/>
        <c:majorUnit val="1"/>
      </c:valAx>
      <c:valAx>
        <c:axId val="84328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8432802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borderswith!$C$10</c:f>
              <c:strCache>
                <c:ptCount val="1"/>
                <c:pt idx="0">
                  <c:v>Functional ARI</c:v>
                </c:pt>
              </c:strCache>
            </c:strRef>
          </c:tx>
          <c:spPr>
            <a:ln w="19050" cap="rnd">
              <a:solidFill>
                <a:schemeClr val="accent5">
                  <a:alpha val="97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5"/>
                </a:solidFill>
              </a:ln>
              <a:effectLst/>
            </c:spPr>
          </c:marker>
          <c:yVal>
            <c:numRef>
              <c:f>borderswith!$C$11:$C$19</c:f>
              <c:numCache>
                <c:formatCode>_(* #,##0.00_);_(* \(#,##0.00\);_(* "-"??_);_(@_)</c:formatCode>
                <c:ptCount val="9"/>
                <c:pt idx="0">
                  <c:v>-0.99</c:v>
                </c:pt>
                <c:pt idx="1">
                  <c:v>-1</c:v>
                </c:pt>
                <c:pt idx="2">
                  <c:v>-0.99</c:v>
                </c:pt>
                <c:pt idx="3">
                  <c:v>-0.99</c:v>
                </c:pt>
                <c:pt idx="4">
                  <c:v>-0.99</c:v>
                </c:pt>
                <c:pt idx="5">
                  <c:v>-0.99</c:v>
                </c:pt>
                <c:pt idx="6">
                  <c:v>-0.99</c:v>
                </c:pt>
                <c:pt idx="7">
                  <c:v>-0.99</c:v>
                </c:pt>
                <c:pt idx="8">
                  <c:v>-0.99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BE3-4134-BCB4-0E33E56514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5443344"/>
        <c:axId val="2065454864"/>
      </c:scatterChart>
      <c:valAx>
        <c:axId val="2065443344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65454864"/>
        <c:crosses val="autoZero"/>
        <c:crossBetween val="midCat"/>
        <c:majorUnit val="1"/>
      </c:valAx>
      <c:valAx>
        <c:axId val="2065454864"/>
        <c:scaling>
          <c:orientation val="minMax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65443344"/>
        <c:crosses val="autoZero"/>
        <c:crossBetween val="midCat"/>
        <c:majorUnit val="1.0000000000000002E-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borderswith!$S$10</c:f>
              <c:strCache>
                <c:ptCount val="1"/>
                <c:pt idx="0">
                  <c:v>Functional ARI_e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6"/>
                </a:solidFill>
              </a:ln>
              <a:effectLst/>
            </c:spPr>
          </c:marker>
          <c:yVal>
            <c:numRef>
              <c:f>borderswith!$S$11:$S$19</c:f>
              <c:numCache>
                <c:formatCode>_(* #,##0.00_);_(* \(#,##0.00\);_(* "-"??_);_(@_)</c:formatCode>
                <c:ptCount val="9"/>
                <c:pt idx="0">
                  <c:v>-0.99</c:v>
                </c:pt>
                <c:pt idx="1">
                  <c:v>-0.6</c:v>
                </c:pt>
                <c:pt idx="2">
                  <c:v>-0.59399999999999997</c:v>
                </c:pt>
                <c:pt idx="3">
                  <c:v>-0.59399999999999997</c:v>
                </c:pt>
                <c:pt idx="4">
                  <c:v>-0.59399999999999997</c:v>
                </c:pt>
                <c:pt idx="5" formatCode="_-* #\ ##0.00\ _€_-;\-* #\ ##0.00\ _€_-;_-* &quot;-&quot;??\ _€_-;_-@_-">
                  <c:v>-0.59399999999999997</c:v>
                </c:pt>
                <c:pt idx="6">
                  <c:v>-0.59399999999999997</c:v>
                </c:pt>
                <c:pt idx="7">
                  <c:v>-0.59399999999999997</c:v>
                </c:pt>
                <c:pt idx="8">
                  <c:v>-0.59399999999999997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168-41ED-8034-33A94C838E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3614415"/>
        <c:axId val="293633615"/>
      </c:scatterChart>
      <c:valAx>
        <c:axId val="293614415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93633615"/>
        <c:crosses val="autoZero"/>
        <c:crossBetween val="midCat"/>
        <c:majorUnit val="1"/>
      </c:valAx>
      <c:valAx>
        <c:axId val="293633615"/>
        <c:scaling>
          <c:orientation val="minMax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936144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borderswith!$U$10</c:f>
              <c:strCache>
                <c:ptCount val="1"/>
                <c:pt idx="0">
                  <c:v>Inverse Functional ARI_e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6"/>
                </a:solidFill>
              </a:ln>
              <a:effectLst/>
            </c:spPr>
          </c:marker>
          <c:yVal>
            <c:numRef>
              <c:f>borderswith!$U$11:$U$19</c:f>
              <c:numCache>
                <c:formatCode>_(* #,##0.00_);_(* \(#,##0.00\);_(* "-"??_);_(@_)</c:formatCode>
                <c:ptCount val="9"/>
                <c:pt idx="0">
                  <c:v>-0.8</c:v>
                </c:pt>
                <c:pt idx="1">
                  <c:v>-0.54600000000000004</c:v>
                </c:pt>
                <c:pt idx="2">
                  <c:v>-0.59399999999999997</c:v>
                </c:pt>
                <c:pt idx="3">
                  <c:v>-0.53400000000000003</c:v>
                </c:pt>
                <c:pt idx="4">
                  <c:v>-0.53400000000000003</c:v>
                </c:pt>
                <c:pt idx="5" formatCode="_-* #\ ##0.00\ _€_-;\-* #\ ##0.00\ _€_-;_-* &quot;-&quot;??\ _€_-;_-@_-">
                  <c:v>-0.53400000000000003</c:v>
                </c:pt>
                <c:pt idx="6">
                  <c:v>-0.53400000000000003</c:v>
                </c:pt>
                <c:pt idx="7">
                  <c:v>-0.53400000000000003</c:v>
                </c:pt>
                <c:pt idx="8">
                  <c:v>-0.53400000000000003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6FE-468D-893C-4D4FE961D1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5272224"/>
        <c:axId val="1345265024"/>
      </c:scatterChart>
      <c:valAx>
        <c:axId val="1345272224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345265024"/>
        <c:crosses val="autoZero"/>
        <c:crossBetween val="midCat"/>
        <c:majorUnit val="1"/>
      </c:valAx>
      <c:valAx>
        <c:axId val="1345265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3452722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borderswith!$W$10</c:f>
              <c:strCache>
                <c:ptCount val="1"/>
                <c:pt idx="0">
                  <c:v>Transitive ARI_e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6"/>
                </a:solidFill>
              </a:ln>
              <a:effectLst/>
            </c:spPr>
          </c:marker>
          <c:yVal>
            <c:numRef>
              <c:f>borderswith!$W$11:$W$19</c:f>
              <c:numCache>
                <c:formatCode>_(* #,##0.00_);_(* \(#,##0.00\);_(* "-"??_);_(@_)</c:formatCode>
                <c:ptCount val="9"/>
                <c:pt idx="0">
                  <c:v>0.87</c:v>
                </c:pt>
                <c:pt idx="1">
                  <c:v>0.96399999999999997</c:v>
                </c:pt>
                <c:pt idx="2">
                  <c:v>0.94000000000000006</c:v>
                </c:pt>
                <c:pt idx="3">
                  <c:v>0.93400000000000005</c:v>
                </c:pt>
                <c:pt idx="4">
                  <c:v>0.93400000000000005</c:v>
                </c:pt>
                <c:pt idx="5" formatCode="_-* #\ ##0.00\ _€_-;\-* #\ ##0.00\ _€_-;_-* &quot;-&quot;??\ _€_-;_-@_-">
                  <c:v>0.93400000000000005</c:v>
                </c:pt>
                <c:pt idx="6">
                  <c:v>0.93400000000000005</c:v>
                </c:pt>
                <c:pt idx="7">
                  <c:v>0.93400000000000005</c:v>
                </c:pt>
                <c:pt idx="8">
                  <c:v>0.93400000000000005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B38-4282-B5D1-BDC8734FB7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9086464"/>
        <c:axId val="2129076864"/>
      </c:scatterChart>
      <c:valAx>
        <c:axId val="2129086464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29076864"/>
        <c:crosses val="autoZero"/>
        <c:crossBetween val="midCat"/>
        <c:majorUnit val="1"/>
      </c:valAx>
      <c:valAx>
        <c:axId val="2129076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290864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borderswith!$Y$10</c:f>
              <c:strCache>
                <c:ptCount val="1"/>
                <c:pt idx="0">
                  <c:v> Symmetric ARI_e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6"/>
                </a:solidFill>
              </a:ln>
              <a:effectLst/>
            </c:spPr>
          </c:marker>
          <c:yVal>
            <c:numRef>
              <c:f>borderswith!$Y$11:$Y$19</c:f>
              <c:numCache>
                <c:formatCode>_(* #,##0.00_);_(* \(#,##0.00\);_(* "-"??_);_(@_)</c:formatCode>
                <c:ptCount val="9"/>
                <c:pt idx="0">
                  <c:v>0.85899999999999999</c:v>
                </c:pt>
                <c:pt idx="1">
                  <c:v>0.95800000000000007</c:v>
                </c:pt>
                <c:pt idx="2">
                  <c:v>0.93400000000000005</c:v>
                </c:pt>
                <c:pt idx="3">
                  <c:v>0.93400000000000005</c:v>
                </c:pt>
                <c:pt idx="4">
                  <c:v>0.93400000000000005</c:v>
                </c:pt>
                <c:pt idx="5" formatCode="_-* #\ ##0.00\ _€_-;\-* #\ ##0.00\ _€_-;_-* &quot;-&quot;??\ _€_-;_-@_-">
                  <c:v>0.93400000000000005</c:v>
                </c:pt>
                <c:pt idx="6">
                  <c:v>0.93400000000000005</c:v>
                </c:pt>
                <c:pt idx="7">
                  <c:v>0.93400000000000005</c:v>
                </c:pt>
                <c:pt idx="8">
                  <c:v>0.93640000000000001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117-463D-B1CC-B1EC8D6B03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5251104"/>
        <c:axId val="1345274144"/>
      </c:scatterChart>
      <c:valAx>
        <c:axId val="1345251104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345274144"/>
        <c:crosses val="autoZero"/>
        <c:crossBetween val="midCat"/>
        <c:majorUnit val="1"/>
      </c:valAx>
      <c:valAx>
        <c:axId val="1345274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3452511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borderswith!$AA$10</c:f>
              <c:strCache>
                <c:ptCount val="1"/>
                <c:pt idx="0">
                  <c:v>Asymmetric ARI_e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6"/>
                </a:solidFill>
              </a:ln>
              <a:effectLst/>
            </c:spPr>
          </c:marker>
          <c:yVal>
            <c:numRef>
              <c:f>borderswith!$AA$11:$AA$19</c:f>
              <c:numCache>
                <c:formatCode>_(* #,##0.00_);_(* \(#,##0.00\);_(* "-"??_);_(@_)</c:formatCode>
                <c:ptCount val="9"/>
                <c:pt idx="0">
                  <c:v>-0.85899999999999999</c:v>
                </c:pt>
                <c:pt idx="1">
                  <c:v>-0.55859999999999999</c:v>
                </c:pt>
                <c:pt idx="2">
                  <c:v>-0.53400000000000003</c:v>
                </c:pt>
                <c:pt idx="3">
                  <c:v>-0.53639999999999999</c:v>
                </c:pt>
                <c:pt idx="4">
                  <c:v>-0.53639999999999999</c:v>
                </c:pt>
                <c:pt idx="5" formatCode="_-* #\ ##0.00\ _€_-;\-* #\ ##0.00\ _€_-;_-* &quot;-&quot;??\ _€_-;_-@_-">
                  <c:v>-0.53639999999999999</c:v>
                </c:pt>
                <c:pt idx="6">
                  <c:v>-0.53639999999999999</c:v>
                </c:pt>
                <c:pt idx="7">
                  <c:v>-0.53639999999999999</c:v>
                </c:pt>
                <c:pt idx="8">
                  <c:v>-0.53639999999999999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174-49E5-B327-A7F7508B18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9099424"/>
        <c:axId val="2129104224"/>
      </c:scatterChart>
      <c:valAx>
        <c:axId val="2129099424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29104224"/>
        <c:crosses val="autoZero"/>
        <c:crossBetween val="midCat"/>
        <c:majorUnit val="1"/>
      </c:valAx>
      <c:valAx>
        <c:axId val="2129104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290994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borderswith!$AC$10</c:f>
              <c:strCache>
                <c:ptCount val="1"/>
                <c:pt idx="0">
                  <c:v>Reflexive ARI_e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6"/>
                </a:solidFill>
              </a:ln>
              <a:effectLst/>
            </c:spPr>
          </c:marker>
          <c:yVal>
            <c:numRef>
              <c:f>borderswith!$AC$11:$AC$19</c:f>
              <c:numCache>
                <c:formatCode>_(* #,##0.00_);_(* \(#,##0.00\);_(* "-"??_);_(@_)</c:formatCode>
                <c:ptCount val="9"/>
                <c:pt idx="0">
                  <c:v>-0.97</c:v>
                </c:pt>
                <c:pt idx="1">
                  <c:v>-0.56999999999999995</c:v>
                </c:pt>
                <c:pt idx="2">
                  <c:v>-0.58799999999999997</c:v>
                </c:pt>
                <c:pt idx="3">
                  <c:v>-0.58199999999999996</c:v>
                </c:pt>
                <c:pt idx="4">
                  <c:v>-0.58199999999999996</c:v>
                </c:pt>
                <c:pt idx="5" formatCode="_-* #\ ##0.00\ _€_-;\-* #\ ##0.00\ _€_-;_-* &quot;-&quot;??\ _€_-;_-@_-">
                  <c:v>-0.58199999999999996</c:v>
                </c:pt>
                <c:pt idx="6">
                  <c:v>-0.58199999999999996</c:v>
                </c:pt>
                <c:pt idx="7">
                  <c:v>-0.58199999999999996</c:v>
                </c:pt>
                <c:pt idx="8">
                  <c:v>-0.58199999999999996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5B0-4F0B-8290-8035279F4C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6725056"/>
        <c:axId val="486732736"/>
      </c:scatterChart>
      <c:valAx>
        <c:axId val="486725056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486732736"/>
        <c:crosses val="autoZero"/>
        <c:crossBetween val="midCat"/>
        <c:majorUnit val="1"/>
      </c:valAx>
      <c:valAx>
        <c:axId val="486732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486725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borderswith!$AE$10</c:f>
              <c:strCache>
                <c:ptCount val="1"/>
                <c:pt idx="0">
                  <c:v>Irreflexive ARI_e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6"/>
                </a:solidFill>
              </a:ln>
              <a:effectLst/>
            </c:spPr>
          </c:marker>
          <c:yVal>
            <c:numRef>
              <c:f>borderswith!$AE$11:$AE$19</c:f>
              <c:numCache>
                <c:formatCode>_(* #,##0.00_);_(* \(#,##0.00\);_(* "-"??_);_(@_)</c:formatCode>
                <c:ptCount val="9"/>
                <c:pt idx="0">
                  <c:v>-0.65</c:v>
                </c:pt>
                <c:pt idx="1">
                  <c:v>-0.42599999999999999</c:v>
                </c:pt>
                <c:pt idx="2">
                  <c:v>-0.36599999999999999</c:v>
                </c:pt>
                <c:pt idx="3">
                  <c:v>-0.36899999999999999</c:v>
                </c:pt>
                <c:pt idx="4">
                  <c:v>-0.36899999999999999</c:v>
                </c:pt>
                <c:pt idx="5" formatCode="_-* #\ ##0.00\ _€_-;\-* #\ ##0.00\ _€_-;_-* &quot;-&quot;??\ _€_-;_-@_-">
                  <c:v>-0.36899999999999999</c:v>
                </c:pt>
                <c:pt idx="6">
                  <c:v>-0.36899999999999999</c:v>
                </c:pt>
                <c:pt idx="7">
                  <c:v>-0.36899999999999999</c:v>
                </c:pt>
                <c:pt idx="8">
                  <c:v>-0.36899999999999999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834-48AE-9AB4-F86FF11015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3630735"/>
        <c:axId val="293634575"/>
      </c:scatterChart>
      <c:valAx>
        <c:axId val="293630735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93634575"/>
        <c:crosses val="autoZero"/>
        <c:crossBetween val="midCat"/>
        <c:majorUnit val="1"/>
      </c:valAx>
      <c:valAx>
        <c:axId val="29363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936307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Functional</a:t>
            </a:r>
          </a:p>
          <a:p>
            <a:pPr>
              <a:defRPr/>
            </a:pPr>
            <a:endParaRPr lang="pt-P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borderswith!$C$10</c:f>
              <c:strCache>
                <c:ptCount val="1"/>
                <c:pt idx="0">
                  <c:v>Functional ARI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borderswith!$C$11:$C$19</c:f>
              <c:numCache>
                <c:formatCode>_(* #,##0.00_);_(* \(#,##0.00\);_(* "-"??_);_(@_)</c:formatCode>
                <c:ptCount val="9"/>
                <c:pt idx="0">
                  <c:v>-0.99</c:v>
                </c:pt>
                <c:pt idx="1">
                  <c:v>-1</c:v>
                </c:pt>
                <c:pt idx="2">
                  <c:v>-0.99</c:v>
                </c:pt>
                <c:pt idx="3">
                  <c:v>-0.99</c:v>
                </c:pt>
                <c:pt idx="4">
                  <c:v>-0.99</c:v>
                </c:pt>
                <c:pt idx="5">
                  <c:v>-0.99</c:v>
                </c:pt>
                <c:pt idx="6">
                  <c:v>-0.99</c:v>
                </c:pt>
                <c:pt idx="7">
                  <c:v>-0.99</c:v>
                </c:pt>
                <c:pt idx="8">
                  <c:v>-0.99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89-4C78-9151-9C992771B603}"/>
            </c:ext>
          </c:extLst>
        </c:ser>
        <c:ser>
          <c:idx val="1"/>
          <c:order val="1"/>
          <c:tx>
            <c:strRef>
              <c:f>borderswith!$S$10</c:f>
              <c:strCache>
                <c:ptCount val="1"/>
                <c:pt idx="0">
                  <c:v>Functional ARI_e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borderswith!$S$11:$S$19</c:f>
              <c:numCache>
                <c:formatCode>_(* #,##0.00_);_(* \(#,##0.00\);_(* "-"??_);_(@_)</c:formatCode>
                <c:ptCount val="9"/>
                <c:pt idx="0">
                  <c:v>-0.99</c:v>
                </c:pt>
                <c:pt idx="1">
                  <c:v>-0.6</c:v>
                </c:pt>
                <c:pt idx="2">
                  <c:v>-0.59399999999999997</c:v>
                </c:pt>
                <c:pt idx="3">
                  <c:v>-0.59399999999999997</c:v>
                </c:pt>
                <c:pt idx="4">
                  <c:v>-0.59399999999999997</c:v>
                </c:pt>
                <c:pt idx="5" formatCode="_-* #\ ##0.00\ _€_-;\-* #\ ##0.00\ _€_-;_-* &quot;-&quot;??\ _€_-;_-@_-">
                  <c:v>-0.59399999999999997</c:v>
                </c:pt>
                <c:pt idx="6">
                  <c:v>-0.59399999999999997</c:v>
                </c:pt>
                <c:pt idx="7">
                  <c:v>-0.59399999999999997</c:v>
                </c:pt>
                <c:pt idx="8">
                  <c:v>-0.59399999999999997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889-4C78-9151-9C992771B6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3733455"/>
        <c:axId val="293743055"/>
      </c:lineChart>
      <c:catAx>
        <c:axId val="29373345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93743055"/>
        <c:crosses val="autoZero"/>
        <c:auto val="1"/>
        <c:lblAlgn val="ctr"/>
        <c:lblOffset val="100"/>
        <c:noMultiLvlLbl val="0"/>
      </c:catAx>
      <c:valAx>
        <c:axId val="293743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937334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Inverse</a:t>
            </a:r>
            <a:r>
              <a:rPr lang="pt-PT" baseline="0"/>
              <a:t> Functional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borderswith!$E$10</c:f>
              <c:strCache>
                <c:ptCount val="1"/>
                <c:pt idx="0">
                  <c:v>Inverse Functional ARI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borderswith!$E$11:$E$19</c:f>
              <c:numCache>
                <c:formatCode>_(* #,##0.00_);_(* \(#,##0.00\);_(* "-"??_);_(@_)</c:formatCode>
                <c:ptCount val="9"/>
                <c:pt idx="0">
                  <c:v>-0.8</c:v>
                </c:pt>
                <c:pt idx="1">
                  <c:v>-0.91</c:v>
                </c:pt>
                <c:pt idx="2">
                  <c:v>-0.99</c:v>
                </c:pt>
                <c:pt idx="3">
                  <c:v>-0.89</c:v>
                </c:pt>
                <c:pt idx="4">
                  <c:v>-0.89</c:v>
                </c:pt>
                <c:pt idx="5">
                  <c:v>-0.89</c:v>
                </c:pt>
                <c:pt idx="6">
                  <c:v>-0.89</c:v>
                </c:pt>
                <c:pt idx="7">
                  <c:v>-0.89</c:v>
                </c:pt>
                <c:pt idx="8">
                  <c:v>-0.89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4E-47D1-A3D2-CEAD8C081D7B}"/>
            </c:ext>
          </c:extLst>
        </c:ser>
        <c:ser>
          <c:idx val="1"/>
          <c:order val="1"/>
          <c:tx>
            <c:strRef>
              <c:f>borderswith!$U$10</c:f>
              <c:strCache>
                <c:ptCount val="1"/>
                <c:pt idx="0">
                  <c:v>Inverse Functional ARI_e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borderswith!$U$11:$U$19</c:f>
              <c:numCache>
                <c:formatCode>_(* #,##0.00_);_(* \(#,##0.00\);_(* "-"??_);_(@_)</c:formatCode>
                <c:ptCount val="9"/>
                <c:pt idx="0">
                  <c:v>-0.8</c:v>
                </c:pt>
                <c:pt idx="1">
                  <c:v>-0.54600000000000004</c:v>
                </c:pt>
                <c:pt idx="2">
                  <c:v>-0.59399999999999997</c:v>
                </c:pt>
                <c:pt idx="3">
                  <c:v>-0.53400000000000003</c:v>
                </c:pt>
                <c:pt idx="4">
                  <c:v>-0.53400000000000003</c:v>
                </c:pt>
                <c:pt idx="5" formatCode="_-* #\ ##0.00\ _€_-;\-* #\ ##0.00\ _€_-;_-* &quot;-&quot;??\ _€_-;_-@_-">
                  <c:v>-0.53400000000000003</c:v>
                </c:pt>
                <c:pt idx="6">
                  <c:v>-0.53400000000000003</c:v>
                </c:pt>
                <c:pt idx="7">
                  <c:v>-0.53400000000000003</c:v>
                </c:pt>
                <c:pt idx="8">
                  <c:v>-0.53400000000000003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34E-47D1-A3D2-CEAD8C081D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9152880"/>
        <c:axId val="559155760"/>
      </c:lineChart>
      <c:catAx>
        <c:axId val="5591528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59155760"/>
        <c:crosses val="autoZero"/>
        <c:auto val="1"/>
        <c:lblAlgn val="ctr"/>
        <c:lblOffset val="100"/>
        <c:noMultiLvlLbl val="0"/>
      </c:catAx>
      <c:valAx>
        <c:axId val="559155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59152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Transitive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borderswith!$G$10</c:f>
              <c:strCache>
                <c:ptCount val="1"/>
                <c:pt idx="0">
                  <c:v>Transitive ARI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borderswith!$G$11:$G$19</c:f>
              <c:numCache>
                <c:formatCode>_(* #,##0.00_);_(* \(#,##0.00\);_(* "-"??_);_(@_)</c:formatCode>
                <c:ptCount val="9"/>
                <c:pt idx="0">
                  <c:v>0.87</c:v>
                </c:pt>
                <c:pt idx="1">
                  <c:v>0.94</c:v>
                </c:pt>
                <c:pt idx="2">
                  <c:v>0.9</c:v>
                </c:pt>
                <c:pt idx="3">
                  <c:v>0.89</c:v>
                </c:pt>
                <c:pt idx="4">
                  <c:v>0.89</c:v>
                </c:pt>
                <c:pt idx="5">
                  <c:v>0.89</c:v>
                </c:pt>
                <c:pt idx="6">
                  <c:v>0.89</c:v>
                </c:pt>
                <c:pt idx="7">
                  <c:v>0.89</c:v>
                </c:pt>
                <c:pt idx="8">
                  <c:v>0.89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6D-4D55-BDF5-FD5633F5713A}"/>
            </c:ext>
          </c:extLst>
        </c:ser>
        <c:ser>
          <c:idx val="1"/>
          <c:order val="1"/>
          <c:tx>
            <c:strRef>
              <c:f>borderswith!$W$10</c:f>
              <c:strCache>
                <c:ptCount val="1"/>
                <c:pt idx="0">
                  <c:v>Transitive ARI_e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borderswith!$W$11:$W$19</c:f>
              <c:numCache>
                <c:formatCode>_(* #,##0.00_);_(* \(#,##0.00\);_(* "-"??_);_(@_)</c:formatCode>
                <c:ptCount val="9"/>
                <c:pt idx="0">
                  <c:v>0.87</c:v>
                </c:pt>
                <c:pt idx="1">
                  <c:v>0.96399999999999997</c:v>
                </c:pt>
                <c:pt idx="2">
                  <c:v>0.94000000000000006</c:v>
                </c:pt>
                <c:pt idx="3">
                  <c:v>0.93400000000000005</c:v>
                </c:pt>
                <c:pt idx="4">
                  <c:v>0.93400000000000005</c:v>
                </c:pt>
                <c:pt idx="5" formatCode="_-* #\ ##0.00\ _€_-;\-* #\ ##0.00\ _€_-;_-* &quot;-&quot;??\ _€_-;_-@_-">
                  <c:v>0.93400000000000005</c:v>
                </c:pt>
                <c:pt idx="6">
                  <c:v>0.93400000000000005</c:v>
                </c:pt>
                <c:pt idx="7">
                  <c:v>0.93400000000000005</c:v>
                </c:pt>
                <c:pt idx="8">
                  <c:v>0.93400000000000005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66D-4D55-BDF5-FD5633F571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3805455"/>
        <c:axId val="293798735"/>
      </c:lineChart>
      <c:catAx>
        <c:axId val="29380545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93798735"/>
        <c:crosses val="autoZero"/>
        <c:auto val="1"/>
        <c:lblAlgn val="ctr"/>
        <c:lblOffset val="100"/>
        <c:noMultiLvlLbl val="0"/>
      </c:catAx>
      <c:valAx>
        <c:axId val="293798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938054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Symmetric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borderswith!$I$10</c:f>
              <c:strCache>
                <c:ptCount val="1"/>
                <c:pt idx="0">
                  <c:v> Symmetric ARI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borderswith!$I$11:$I$19</c:f>
              <c:numCache>
                <c:formatCode>_(* #,##0.00_);_(* \(#,##0.00\);_(* "-"??_);_(@_)</c:formatCode>
                <c:ptCount val="9"/>
                <c:pt idx="0">
                  <c:v>0.85899999999999999</c:v>
                </c:pt>
                <c:pt idx="1">
                  <c:v>0.93</c:v>
                </c:pt>
                <c:pt idx="2">
                  <c:v>0.89</c:v>
                </c:pt>
                <c:pt idx="3">
                  <c:v>0.89</c:v>
                </c:pt>
                <c:pt idx="4">
                  <c:v>0.89</c:v>
                </c:pt>
                <c:pt idx="5">
                  <c:v>0.89</c:v>
                </c:pt>
                <c:pt idx="6">
                  <c:v>0.89</c:v>
                </c:pt>
                <c:pt idx="7">
                  <c:v>0.89</c:v>
                </c:pt>
                <c:pt idx="8">
                  <c:v>0.89400000000000002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3C-4BAE-8FE2-8C4E73DD90C5}"/>
            </c:ext>
          </c:extLst>
        </c:ser>
        <c:ser>
          <c:idx val="1"/>
          <c:order val="1"/>
          <c:tx>
            <c:strRef>
              <c:f>borderswith!$Y$10</c:f>
              <c:strCache>
                <c:ptCount val="1"/>
                <c:pt idx="0">
                  <c:v> Symmetric ARI_e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borderswith!$Y$11:$Y$19</c:f>
              <c:numCache>
                <c:formatCode>_(* #,##0.00_);_(* \(#,##0.00\);_(* "-"??_);_(@_)</c:formatCode>
                <c:ptCount val="9"/>
                <c:pt idx="0">
                  <c:v>0.85899999999999999</c:v>
                </c:pt>
                <c:pt idx="1">
                  <c:v>0.95800000000000007</c:v>
                </c:pt>
                <c:pt idx="2">
                  <c:v>0.93400000000000005</c:v>
                </c:pt>
                <c:pt idx="3">
                  <c:v>0.93400000000000005</c:v>
                </c:pt>
                <c:pt idx="4">
                  <c:v>0.93400000000000005</c:v>
                </c:pt>
                <c:pt idx="5" formatCode="_-* #\ ##0.00\ _€_-;\-* #\ ##0.00\ _€_-;_-* &quot;-&quot;??\ _€_-;_-@_-">
                  <c:v>0.93400000000000005</c:v>
                </c:pt>
                <c:pt idx="6">
                  <c:v>0.93400000000000005</c:v>
                </c:pt>
                <c:pt idx="7">
                  <c:v>0.93400000000000005</c:v>
                </c:pt>
                <c:pt idx="8">
                  <c:v>0.93640000000000001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23C-4BAE-8FE2-8C4E73DD90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5257824"/>
        <c:axId val="1345246784"/>
      </c:lineChart>
      <c:catAx>
        <c:axId val="13452578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345246784"/>
        <c:crosses val="autoZero"/>
        <c:auto val="1"/>
        <c:lblAlgn val="ctr"/>
        <c:lblOffset val="100"/>
        <c:noMultiLvlLbl val="0"/>
      </c:catAx>
      <c:valAx>
        <c:axId val="1345246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345257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Asymmetric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borderswith!$K$10</c:f>
              <c:strCache>
                <c:ptCount val="1"/>
                <c:pt idx="0">
                  <c:v>Asymmetric ARI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borderswith!$K$11:$K$19</c:f>
              <c:numCache>
                <c:formatCode>_(* #,##0.00_);_(* \(#,##0.00\);_(* "-"??_);_(@_)</c:formatCode>
                <c:ptCount val="9"/>
                <c:pt idx="0">
                  <c:v>-0.85899999999999999</c:v>
                </c:pt>
                <c:pt idx="1">
                  <c:v>-0.93100000000000005</c:v>
                </c:pt>
                <c:pt idx="2">
                  <c:v>-0.89</c:v>
                </c:pt>
                <c:pt idx="3">
                  <c:v>-0.89400000000000002</c:v>
                </c:pt>
                <c:pt idx="4">
                  <c:v>-0.89400000000000002</c:v>
                </c:pt>
                <c:pt idx="5">
                  <c:v>-0.89400000000000002</c:v>
                </c:pt>
                <c:pt idx="6">
                  <c:v>-0.89400000000000002</c:v>
                </c:pt>
                <c:pt idx="7">
                  <c:v>-0.89400000000000002</c:v>
                </c:pt>
                <c:pt idx="8">
                  <c:v>-0.89400000000000002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06-4D94-9279-9B5C14FFD586}"/>
            </c:ext>
          </c:extLst>
        </c:ser>
        <c:ser>
          <c:idx val="1"/>
          <c:order val="1"/>
          <c:tx>
            <c:strRef>
              <c:f>borderswith!$AA$10</c:f>
              <c:strCache>
                <c:ptCount val="1"/>
                <c:pt idx="0">
                  <c:v>Asymmetric ARI_e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borderswith!$AA$11:$AA$19</c:f>
              <c:numCache>
                <c:formatCode>_(* #,##0.00_);_(* \(#,##0.00\);_(* "-"??_);_(@_)</c:formatCode>
                <c:ptCount val="9"/>
                <c:pt idx="0">
                  <c:v>-0.85899999999999999</c:v>
                </c:pt>
                <c:pt idx="1">
                  <c:v>-0.55859999999999999</c:v>
                </c:pt>
                <c:pt idx="2">
                  <c:v>-0.53400000000000003</c:v>
                </c:pt>
                <c:pt idx="3">
                  <c:v>-0.53639999999999999</c:v>
                </c:pt>
                <c:pt idx="4">
                  <c:v>-0.53639999999999999</c:v>
                </c:pt>
                <c:pt idx="5" formatCode="_-* #\ ##0.00\ _€_-;\-* #\ ##0.00\ _€_-;_-* &quot;-&quot;??\ _€_-;_-@_-">
                  <c:v>-0.53639999999999999</c:v>
                </c:pt>
                <c:pt idx="6">
                  <c:v>-0.53639999999999999</c:v>
                </c:pt>
                <c:pt idx="7">
                  <c:v>-0.53639999999999999</c:v>
                </c:pt>
                <c:pt idx="8">
                  <c:v>-0.53639999999999999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06-4D94-9279-9B5C14FFD5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6758176"/>
        <c:axId val="486761056"/>
      </c:lineChart>
      <c:catAx>
        <c:axId val="4867581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486761056"/>
        <c:crosses val="autoZero"/>
        <c:auto val="1"/>
        <c:lblAlgn val="ctr"/>
        <c:lblOffset val="100"/>
        <c:noMultiLvlLbl val="0"/>
      </c:catAx>
      <c:valAx>
        <c:axId val="486761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486758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Reflexive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borderswith!$M$10</c:f>
              <c:strCache>
                <c:ptCount val="1"/>
                <c:pt idx="0">
                  <c:v>Reflexive ARI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borderswith!$M$11:$M$19</c:f>
              <c:numCache>
                <c:formatCode>_(* #,##0.00_);_(* \(#,##0.00\);_(* "-"??_);_(@_)</c:formatCode>
                <c:ptCount val="9"/>
                <c:pt idx="0">
                  <c:v>-0.97</c:v>
                </c:pt>
                <c:pt idx="1">
                  <c:v>-0.95</c:v>
                </c:pt>
                <c:pt idx="2">
                  <c:v>-0.98</c:v>
                </c:pt>
                <c:pt idx="3">
                  <c:v>-0.97</c:v>
                </c:pt>
                <c:pt idx="4">
                  <c:v>-0.97</c:v>
                </c:pt>
                <c:pt idx="5">
                  <c:v>-0.97</c:v>
                </c:pt>
                <c:pt idx="6">
                  <c:v>-0.97</c:v>
                </c:pt>
                <c:pt idx="7">
                  <c:v>-0.97</c:v>
                </c:pt>
                <c:pt idx="8">
                  <c:v>-0.97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7E-4733-A3E1-F202BB6516FF}"/>
            </c:ext>
          </c:extLst>
        </c:ser>
        <c:ser>
          <c:idx val="1"/>
          <c:order val="1"/>
          <c:tx>
            <c:strRef>
              <c:f>borderswith!$AC$10</c:f>
              <c:strCache>
                <c:ptCount val="1"/>
                <c:pt idx="0">
                  <c:v>Reflexive ARI_e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borderswith!$AC$11:$AC$19</c:f>
              <c:numCache>
                <c:formatCode>_(* #,##0.00_);_(* \(#,##0.00\);_(* "-"??_);_(@_)</c:formatCode>
                <c:ptCount val="9"/>
                <c:pt idx="0">
                  <c:v>-0.97</c:v>
                </c:pt>
                <c:pt idx="1">
                  <c:v>-0.56999999999999995</c:v>
                </c:pt>
                <c:pt idx="2">
                  <c:v>-0.58799999999999997</c:v>
                </c:pt>
                <c:pt idx="3">
                  <c:v>-0.58199999999999996</c:v>
                </c:pt>
                <c:pt idx="4">
                  <c:v>-0.58199999999999996</c:v>
                </c:pt>
                <c:pt idx="5" formatCode="_-* #\ ##0.00\ _€_-;\-* #\ ##0.00\ _€_-;_-* &quot;-&quot;??\ _€_-;_-@_-">
                  <c:v>-0.58199999999999996</c:v>
                </c:pt>
                <c:pt idx="6">
                  <c:v>-0.58199999999999996</c:v>
                </c:pt>
                <c:pt idx="7">
                  <c:v>-0.58199999999999996</c:v>
                </c:pt>
                <c:pt idx="8">
                  <c:v>-0.58199999999999996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37E-4733-A3E1-F202BB6516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5433408"/>
        <c:axId val="1825429088"/>
      </c:lineChart>
      <c:catAx>
        <c:axId val="18254334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825429088"/>
        <c:crosses val="autoZero"/>
        <c:auto val="1"/>
        <c:lblAlgn val="ctr"/>
        <c:lblOffset val="100"/>
        <c:noMultiLvlLbl val="0"/>
      </c:catAx>
      <c:valAx>
        <c:axId val="1825429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825433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Irreflexive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borderswith!$O$10</c:f>
              <c:strCache>
                <c:ptCount val="1"/>
                <c:pt idx="0">
                  <c:v>Irreflexive ARI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borderswith!$O$11:$O$19</c:f>
              <c:numCache>
                <c:formatCode>_(* #,##0.00_);_(* \(#,##0.00\);_(* "-"??_);_(@_)</c:formatCode>
                <c:ptCount val="9"/>
                <c:pt idx="0">
                  <c:v>-0.65</c:v>
                </c:pt>
                <c:pt idx="1">
                  <c:v>-0.71</c:v>
                </c:pt>
                <c:pt idx="2">
                  <c:v>-0.61</c:v>
                </c:pt>
                <c:pt idx="3">
                  <c:v>-0.61499999999999999</c:v>
                </c:pt>
                <c:pt idx="4">
                  <c:v>-0.61499999999999999</c:v>
                </c:pt>
                <c:pt idx="5">
                  <c:v>-0.61499999999999999</c:v>
                </c:pt>
                <c:pt idx="6">
                  <c:v>-0.61499999999999999</c:v>
                </c:pt>
                <c:pt idx="7">
                  <c:v>-0.61499999999999999</c:v>
                </c:pt>
                <c:pt idx="8">
                  <c:v>-0.61499999999999999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28-439A-B290-4C0550452D6A}"/>
            </c:ext>
          </c:extLst>
        </c:ser>
        <c:ser>
          <c:idx val="1"/>
          <c:order val="1"/>
          <c:tx>
            <c:strRef>
              <c:f>borderswith!$AE$10</c:f>
              <c:strCache>
                <c:ptCount val="1"/>
                <c:pt idx="0">
                  <c:v>Irreflexive ARI_e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borderswith!$AE$11:$AE$19</c:f>
              <c:numCache>
                <c:formatCode>_(* #,##0.00_);_(* \(#,##0.00\);_(* "-"??_);_(@_)</c:formatCode>
                <c:ptCount val="9"/>
                <c:pt idx="0">
                  <c:v>-0.65</c:v>
                </c:pt>
                <c:pt idx="1">
                  <c:v>-0.42599999999999999</c:v>
                </c:pt>
                <c:pt idx="2">
                  <c:v>-0.36599999999999999</c:v>
                </c:pt>
                <c:pt idx="3">
                  <c:v>-0.36899999999999999</c:v>
                </c:pt>
                <c:pt idx="4">
                  <c:v>-0.36899999999999999</c:v>
                </c:pt>
                <c:pt idx="5" formatCode="_-* #\ ##0.00\ _€_-;\-* #\ ##0.00\ _€_-;_-* &quot;-&quot;??\ _€_-;_-@_-">
                  <c:v>-0.36899999999999999</c:v>
                </c:pt>
                <c:pt idx="6">
                  <c:v>-0.36899999999999999</c:v>
                </c:pt>
                <c:pt idx="7">
                  <c:v>-0.36899999999999999</c:v>
                </c:pt>
                <c:pt idx="8">
                  <c:v>-0.36899999999999999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828-439A-B290-4C0550452D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29094144"/>
        <c:axId val="2129103744"/>
      </c:lineChart>
      <c:catAx>
        <c:axId val="21290941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29103744"/>
        <c:crosses val="autoZero"/>
        <c:auto val="1"/>
        <c:lblAlgn val="ctr"/>
        <c:lblOffset val="100"/>
        <c:noMultiLvlLbl val="0"/>
      </c:catAx>
      <c:valAx>
        <c:axId val="2129103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29094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borderswith!$T$59</c:f>
              <c:strCache>
                <c:ptCount val="1"/>
                <c:pt idx="0">
                  <c:v>ARI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borderswith!$S$61:$S$69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borderswith!$T$61:$T$69</c:f>
              <c:numCache>
                <c:formatCode>_(* #,##0.00_);_(* \(#,##0.00\);_(* "-"??_);_(@_)</c:formatCode>
                <c:ptCount val="9"/>
                <c:pt idx="0">
                  <c:v>-0.99</c:v>
                </c:pt>
                <c:pt idx="1">
                  <c:v>-1</c:v>
                </c:pt>
                <c:pt idx="2">
                  <c:v>-0.99</c:v>
                </c:pt>
                <c:pt idx="3">
                  <c:v>-0.99</c:v>
                </c:pt>
                <c:pt idx="4">
                  <c:v>-0.99</c:v>
                </c:pt>
                <c:pt idx="5">
                  <c:v>-0.99</c:v>
                </c:pt>
                <c:pt idx="6">
                  <c:v>-0.99</c:v>
                </c:pt>
                <c:pt idx="7">
                  <c:v>-0.99</c:v>
                </c:pt>
                <c:pt idx="8">
                  <c:v>-0.99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758-47B0-AD7D-3CBFB6A1F7AB}"/>
            </c:ext>
          </c:extLst>
        </c:ser>
        <c:ser>
          <c:idx val="1"/>
          <c:order val="1"/>
          <c:tx>
            <c:strRef>
              <c:f>borderswith!$X$60</c:f>
              <c:strCache>
                <c:ptCount val="1"/>
                <c:pt idx="0">
                  <c:v>ARIe=0,8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borderswith!$S$61:$S$69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borderswith!$X$61:$X$69</c:f>
              <c:numCache>
                <c:formatCode>_(* #,##0.00_);_(* \(#,##0.00\);_(* "-"??_);_(@_)</c:formatCode>
                <c:ptCount val="9"/>
                <c:pt idx="0">
                  <c:v>-0.99</c:v>
                </c:pt>
                <c:pt idx="1">
                  <c:v>-0.19999999999999996</c:v>
                </c:pt>
                <c:pt idx="2">
                  <c:v>-0.19799999999999995</c:v>
                </c:pt>
                <c:pt idx="3">
                  <c:v>-0.19799999999999995</c:v>
                </c:pt>
                <c:pt idx="4">
                  <c:v>-0.19799999999999995</c:v>
                </c:pt>
                <c:pt idx="5">
                  <c:v>-0.19799999999999995</c:v>
                </c:pt>
                <c:pt idx="6">
                  <c:v>-0.19799999999999995</c:v>
                </c:pt>
                <c:pt idx="7">
                  <c:v>-0.19799999999999995</c:v>
                </c:pt>
                <c:pt idx="8">
                  <c:v>-0.19799999999999995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758-47B0-AD7D-3CBFB6A1F7AB}"/>
            </c:ext>
          </c:extLst>
        </c:ser>
        <c:ser>
          <c:idx val="2"/>
          <c:order val="2"/>
          <c:tx>
            <c:strRef>
              <c:f>borderswith!$Y$60</c:f>
              <c:strCache>
                <c:ptCount val="1"/>
                <c:pt idx="0">
                  <c:v>ARIe=0,7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borderswith!$S$61:$S$69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borderswith!$Y$61:$Y$69</c:f>
              <c:numCache>
                <c:formatCode>_(* #,##0.00_);_(* \(#,##0.00\);_(* "-"??_);_(@_)</c:formatCode>
                <c:ptCount val="9"/>
                <c:pt idx="0">
                  <c:v>-0.99</c:v>
                </c:pt>
                <c:pt idx="1">
                  <c:v>-0.30000000000000004</c:v>
                </c:pt>
                <c:pt idx="2">
                  <c:v>-0.29700000000000004</c:v>
                </c:pt>
                <c:pt idx="3">
                  <c:v>-0.29700000000000004</c:v>
                </c:pt>
                <c:pt idx="4">
                  <c:v>-0.29700000000000004</c:v>
                </c:pt>
                <c:pt idx="5">
                  <c:v>-0.29700000000000004</c:v>
                </c:pt>
                <c:pt idx="6">
                  <c:v>-0.29700000000000004</c:v>
                </c:pt>
                <c:pt idx="7">
                  <c:v>-0.29700000000000004</c:v>
                </c:pt>
                <c:pt idx="8">
                  <c:v>-0.29700000000000004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758-47B0-AD7D-3CBFB6A1F7AB}"/>
            </c:ext>
          </c:extLst>
        </c:ser>
        <c:ser>
          <c:idx val="3"/>
          <c:order val="3"/>
          <c:tx>
            <c:strRef>
              <c:f>borderswith!$Z$60</c:f>
              <c:strCache>
                <c:ptCount val="1"/>
                <c:pt idx="0">
                  <c:v>ARIe=0,4</c:v>
                </c:pt>
              </c:strCache>
            </c:strRef>
          </c:tx>
          <c:spPr>
            <a:ln w="12700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borderswith!$S$61:$S$69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borderswith!$Z$61:$Z$69</c:f>
              <c:numCache>
                <c:formatCode>_(* #,##0.00_);_(* \(#,##0.00\);_(* "-"??_);_(@_)</c:formatCode>
                <c:ptCount val="9"/>
                <c:pt idx="0">
                  <c:v>-0.99</c:v>
                </c:pt>
                <c:pt idx="1">
                  <c:v>-0.6</c:v>
                </c:pt>
                <c:pt idx="2">
                  <c:v>-0.59399999999999997</c:v>
                </c:pt>
                <c:pt idx="3">
                  <c:v>-0.59399999999999997</c:v>
                </c:pt>
                <c:pt idx="4">
                  <c:v>-0.59399999999999997</c:v>
                </c:pt>
                <c:pt idx="5">
                  <c:v>-0.59399999999999997</c:v>
                </c:pt>
                <c:pt idx="6">
                  <c:v>-0.59399999999999997</c:v>
                </c:pt>
                <c:pt idx="7">
                  <c:v>-0.59399999999999997</c:v>
                </c:pt>
                <c:pt idx="8">
                  <c:v>-0.59399999999999997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758-47B0-AD7D-3CBFB6A1F7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59649599"/>
        <c:axId val="1459636639"/>
      </c:lineChart>
      <c:catAx>
        <c:axId val="1459649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459636639"/>
        <c:crosses val="autoZero"/>
        <c:auto val="1"/>
        <c:lblAlgn val="ctr"/>
        <c:lblOffset val="100"/>
        <c:noMultiLvlLbl val="0"/>
      </c:catAx>
      <c:valAx>
        <c:axId val="1459636639"/>
        <c:scaling>
          <c:orientation val="minMax"/>
          <c:max val="1"/>
          <c:min val="-1"/>
        </c:scaling>
        <c:delete val="0"/>
        <c:axPos val="l"/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459649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borderswith!$U$60</c:f>
              <c:strCache>
                <c:ptCount val="1"/>
                <c:pt idx="0">
                  <c:v>wp=0,8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borderswith!$S$61:$S$69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borderswith!$U$61:$U$69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D1-4034-BE89-BD9920F064F7}"/>
            </c:ext>
          </c:extLst>
        </c:ser>
        <c:ser>
          <c:idx val="2"/>
          <c:order val="1"/>
          <c:tx>
            <c:strRef>
              <c:f>borderswith!$V$60</c:f>
              <c:strCache>
                <c:ptCount val="1"/>
                <c:pt idx="0">
                  <c:v>wp=0,7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borderswith!$S$61:$S$69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borderswith!$V$61:$V$69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D1-4034-BE89-BD9920F064F7}"/>
            </c:ext>
          </c:extLst>
        </c:ser>
        <c:ser>
          <c:idx val="3"/>
          <c:order val="2"/>
          <c:tx>
            <c:strRef>
              <c:f>borderswith!$W$60</c:f>
              <c:strCache>
                <c:ptCount val="1"/>
                <c:pt idx="0">
                  <c:v>wp=0,4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borderswith!$S$61:$S$69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borderswith!$W$61:$W$69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D1-4034-BE89-BD9920F064F7}"/>
            </c:ext>
          </c:extLst>
        </c:ser>
        <c:ser>
          <c:idx val="0"/>
          <c:order val="3"/>
          <c:tx>
            <c:strRef>
              <c:f>borderswith!$A$59</c:f>
              <c:strCache>
                <c:ptCount val="1"/>
                <c:pt idx="0">
                  <c:v>cft=0,95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val>
            <c:numRef>
              <c:f>borderswith!$B$61:$B$69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1D1-4034-BE89-BD9920F064F7}"/>
            </c:ext>
          </c:extLst>
        </c:ser>
        <c:ser>
          <c:idx val="4"/>
          <c:order val="4"/>
          <c:tx>
            <c:v>ARI</c:v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star"/>
            <c:size val="6"/>
            <c:spPr>
              <a:noFill/>
              <a:ln w="9525">
                <a:solidFill>
                  <a:schemeClr val="accent5"/>
                </a:solidFill>
                <a:round/>
              </a:ln>
              <a:effectLst/>
            </c:spPr>
          </c:marker>
          <c:val>
            <c:numRef>
              <c:f>borderswith!$C$11:$C$19</c:f>
              <c:numCache>
                <c:formatCode>_(* #,##0.00_);_(* \(#,##0.00\);_(* "-"??_);_(@_)</c:formatCode>
                <c:ptCount val="9"/>
                <c:pt idx="0">
                  <c:v>-0.99</c:v>
                </c:pt>
                <c:pt idx="1">
                  <c:v>-1</c:v>
                </c:pt>
                <c:pt idx="2">
                  <c:v>-0.99</c:v>
                </c:pt>
                <c:pt idx="3">
                  <c:v>-0.99</c:v>
                </c:pt>
                <c:pt idx="4">
                  <c:v>-0.99</c:v>
                </c:pt>
                <c:pt idx="5">
                  <c:v>-0.99</c:v>
                </c:pt>
                <c:pt idx="6">
                  <c:v>-0.99</c:v>
                </c:pt>
                <c:pt idx="7">
                  <c:v>-0.99</c:v>
                </c:pt>
                <c:pt idx="8">
                  <c:v>-0.99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1D1-4034-BE89-BD9920F064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8813648"/>
        <c:axId val="1158818928"/>
      </c:lineChart>
      <c:catAx>
        <c:axId val="115881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58818928"/>
        <c:crosses val="autoZero"/>
        <c:auto val="1"/>
        <c:lblAlgn val="ctr"/>
        <c:lblOffset val="100"/>
        <c:noMultiLvlLbl val="0"/>
      </c:catAx>
      <c:valAx>
        <c:axId val="1158818928"/>
        <c:scaling>
          <c:orientation val="minMax"/>
          <c:max val="1"/>
          <c:min val="-1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58813648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borderswith!$AA$59</c:f>
              <c:strCache>
                <c:ptCount val="1"/>
                <c:pt idx="0">
                  <c:v>ARI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borderswith!$S$61:$S$69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borderswith!$AA$61:$AA$69</c:f>
              <c:numCache>
                <c:formatCode>_(* #,##0.00_);_(* \(#,##0.00\);_(* "-"??_);_(@_)</c:formatCode>
                <c:ptCount val="9"/>
                <c:pt idx="0">
                  <c:v>-0.8</c:v>
                </c:pt>
                <c:pt idx="1">
                  <c:v>-0.91</c:v>
                </c:pt>
                <c:pt idx="2">
                  <c:v>-0.99</c:v>
                </c:pt>
                <c:pt idx="3">
                  <c:v>-0.89</c:v>
                </c:pt>
                <c:pt idx="4">
                  <c:v>-0.89</c:v>
                </c:pt>
                <c:pt idx="5">
                  <c:v>-0.89</c:v>
                </c:pt>
                <c:pt idx="6">
                  <c:v>-0.89</c:v>
                </c:pt>
                <c:pt idx="7">
                  <c:v>-0.89</c:v>
                </c:pt>
                <c:pt idx="8">
                  <c:v>-0.89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C4-4C2D-BA23-DE76D40CB7FE}"/>
            </c:ext>
          </c:extLst>
        </c:ser>
        <c:ser>
          <c:idx val="1"/>
          <c:order val="1"/>
          <c:tx>
            <c:strRef>
              <c:f>borderswith!$AE$60</c:f>
              <c:strCache>
                <c:ptCount val="1"/>
                <c:pt idx="0">
                  <c:v>ARIe=0,2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borderswith!$S$61:$S$69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borderswith!$AE$61:$AE$69</c:f>
              <c:numCache>
                <c:formatCode>_(* #,##0.00_);_(* \(#,##0.00\);_(* "-"??_);_(@_)</c:formatCode>
                <c:ptCount val="9"/>
                <c:pt idx="0">
                  <c:v>-0.8</c:v>
                </c:pt>
                <c:pt idx="1">
                  <c:v>-0.18199999999999997</c:v>
                </c:pt>
                <c:pt idx="2">
                  <c:v>-0.19799999999999995</c:v>
                </c:pt>
                <c:pt idx="3">
                  <c:v>-0.17799999999999996</c:v>
                </c:pt>
                <c:pt idx="4">
                  <c:v>-0.17799999999999996</c:v>
                </c:pt>
                <c:pt idx="5">
                  <c:v>-0.17799999999999996</c:v>
                </c:pt>
                <c:pt idx="6">
                  <c:v>-0.17799999999999996</c:v>
                </c:pt>
                <c:pt idx="7">
                  <c:v>-0.17799999999999996</c:v>
                </c:pt>
                <c:pt idx="8">
                  <c:v>-0.17799999999999996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9C4-4C2D-BA23-DE76D40CB7FE}"/>
            </c:ext>
          </c:extLst>
        </c:ser>
        <c:ser>
          <c:idx val="2"/>
          <c:order val="2"/>
          <c:tx>
            <c:strRef>
              <c:f>borderswith!$Y$60</c:f>
              <c:strCache>
                <c:ptCount val="1"/>
                <c:pt idx="0">
                  <c:v>ARIe=0,7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borderswith!$S$61:$S$69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borderswith!$AF$61:$AF$69</c:f>
              <c:numCache>
                <c:formatCode>_(* #,##0.00_);_(* \(#,##0.00\);_(* "-"??_);_(@_)</c:formatCode>
                <c:ptCount val="9"/>
                <c:pt idx="0">
                  <c:v>-0.8</c:v>
                </c:pt>
                <c:pt idx="1">
                  <c:v>-0.27300000000000008</c:v>
                </c:pt>
                <c:pt idx="2">
                  <c:v>-0.29700000000000004</c:v>
                </c:pt>
                <c:pt idx="3">
                  <c:v>-0.26700000000000007</c:v>
                </c:pt>
                <c:pt idx="4">
                  <c:v>-0.26700000000000007</c:v>
                </c:pt>
                <c:pt idx="5">
                  <c:v>-0.26700000000000007</c:v>
                </c:pt>
                <c:pt idx="6">
                  <c:v>-0.26700000000000007</c:v>
                </c:pt>
                <c:pt idx="7">
                  <c:v>-0.26700000000000007</c:v>
                </c:pt>
                <c:pt idx="8">
                  <c:v>-0.26700000000000007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9C4-4C2D-BA23-DE76D40CB7FE}"/>
            </c:ext>
          </c:extLst>
        </c:ser>
        <c:ser>
          <c:idx val="3"/>
          <c:order val="3"/>
          <c:tx>
            <c:strRef>
              <c:f>borderswith!$Z$60</c:f>
              <c:strCache>
                <c:ptCount val="1"/>
                <c:pt idx="0">
                  <c:v>ARIe=0,4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borderswith!$S$61:$S$69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borderswith!$AG$61:$AG$69</c:f>
              <c:numCache>
                <c:formatCode>_(* #,##0.00_);_(* \(#,##0.00\);_(* "-"??_);_(@_)</c:formatCode>
                <c:ptCount val="9"/>
                <c:pt idx="0">
                  <c:v>-0.8</c:v>
                </c:pt>
                <c:pt idx="1">
                  <c:v>-0.54600000000000004</c:v>
                </c:pt>
                <c:pt idx="2">
                  <c:v>-0.59399999999999997</c:v>
                </c:pt>
                <c:pt idx="3">
                  <c:v>-0.53400000000000003</c:v>
                </c:pt>
                <c:pt idx="4">
                  <c:v>-0.53400000000000003</c:v>
                </c:pt>
                <c:pt idx="5">
                  <c:v>-0.53400000000000003</c:v>
                </c:pt>
                <c:pt idx="6">
                  <c:v>-0.53400000000000003</c:v>
                </c:pt>
                <c:pt idx="7">
                  <c:v>-0.53400000000000003</c:v>
                </c:pt>
                <c:pt idx="8">
                  <c:v>-0.53400000000000003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9C4-4C2D-BA23-DE76D40CB7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59649599"/>
        <c:axId val="1459636639"/>
      </c:lineChart>
      <c:catAx>
        <c:axId val="1459649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459636639"/>
        <c:crosses val="autoZero"/>
        <c:auto val="1"/>
        <c:lblAlgn val="ctr"/>
        <c:lblOffset val="100"/>
        <c:noMultiLvlLbl val="0"/>
      </c:catAx>
      <c:valAx>
        <c:axId val="1459636639"/>
        <c:scaling>
          <c:orientation val="minMax"/>
          <c:max val="1"/>
          <c:min val="-1"/>
        </c:scaling>
        <c:delete val="0"/>
        <c:axPos val="l"/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459649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borderswith!$U$60</c:f>
              <c:strCache>
                <c:ptCount val="1"/>
                <c:pt idx="0">
                  <c:v>wp=0,8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borderswith!$S$61:$S$69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borderswith!$AB$61:$AB$69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C5-405A-B55C-CA9053AAD60B}"/>
            </c:ext>
          </c:extLst>
        </c:ser>
        <c:ser>
          <c:idx val="2"/>
          <c:order val="1"/>
          <c:tx>
            <c:strRef>
              <c:f>borderswith!$V$60</c:f>
              <c:strCache>
                <c:ptCount val="1"/>
                <c:pt idx="0">
                  <c:v>wp=0,7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borderswith!$S$61:$S$69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borderswith!$AC$61:$AC$69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3C5-405A-B55C-CA9053AAD60B}"/>
            </c:ext>
          </c:extLst>
        </c:ser>
        <c:ser>
          <c:idx val="3"/>
          <c:order val="2"/>
          <c:tx>
            <c:strRef>
              <c:f>borderswith!$W$60</c:f>
              <c:strCache>
                <c:ptCount val="1"/>
                <c:pt idx="0">
                  <c:v>wp=0,4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borderswith!$S$61:$S$69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borderswith!$AD$61:$AD$69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3C5-405A-B55C-CA9053AAD60B}"/>
            </c:ext>
          </c:extLst>
        </c:ser>
        <c:ser>
          <c:idx val="0"/>
          <c:order val="3"/>
          <c:tx>
            <c:strRef>
              <c:f>borderswith!$A$59</c:f>
              <c:strCache>
                <c:ptCount val="1"/>
                <c:pt idx="0">
                  <c:v>cft=0,95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borderswith!$S$61:$S$69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borderswith!$C$61:$C$69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3C5-405A-B55C-CA9053AAD60B}"/>
            </c:ext>
          </c:extLst>
        </c:ser>
        <c:ser>
          <c:idx val="4"/>
          <c:order val="4"/>
          <c:tx>
            <c:strRef>
              <c:f>borderswith!$AA$59</c:f>
              <c:strCache>
                <c:ptCount val="1"/>
                <c:pt idx="0">
                  <c:v>ARI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star"/>
            <c:size val="6"/>
            <c:spPr>
              <a:noFill/>
              <a:ln w="9525">
                <a:solidFill>
                  <a:schemeClr val="accent5"/>
                </a:solidFill>
                <a:round/>
              </a:ln>
              <a:effectLst/>
            </c:spPr>
          </c:marker>
          <c:cat>
            <c:strRef>
              <c:f>borderswith!$S$61:$S$69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borderswith!$AA$61:$AA$69</c:f>
              <c:numCache>
                <c:formatCode>_(* #,##0.00_);_(* \(#,##0.00\);_(* "-"??_);_(@_)</c:formatCode>
                <c:ptCount val="9"/>
                <c:pt idx="0">
                  <c:v>-0.8</c:v>
                </c:pt>
                <c:pt idx="1">
                  <c:v>-0.91</c:v>
                </c:pt>
                <c:pt idx="2">
                  <c:v>-0.99</c:v>
                </c:pt>
                <c:pt idx="3">
                  <c:v>-0.89</c:v>
                </c:pt>
                <c:pt idx="4">
                  <c:v>-0.89</c:v>
                </c:pt>
                <c:pt idx="5">
                  <c:v>-0.89</c:v>
                </c:pt>
                <c:pt idx="6">
                  <c:v>-0.89</c:v>
                </c:pt>
                <c:pt idx="7">
                  <c:v>-0.89</c:v>
                </c:pt>
                <c:pt idx="8">
                  <c:v>-0.89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3C5-405A-B55C-CA9053AAD6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8813648"/>
        <c:axId val="1158818928"/>
      </c:lineChart>
      <c:catAx>
        <c:axId val="115881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58818928"/>
        <c:crosses val="autoZero"/>
        <c:auto val="1"/>
        <c:lblAlgn val="ctr"/>
        <c:lblOffset val="100"/>
        <c:noMultiLvlLbl val="0"/>
      </c:catAx>
      <c:valAx>
        <c:axId val="1158818928"/>
        <c:scaling>
          <c:orientation val="minMax"/>
          <c:max val="1"/>
          <c:min val="-1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58813648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borderswith!$AH$59</c:f>
              <c:strCache>
                <c:ptCount val="1"/>
                <c:pt idx="0">
                  <c:v>ARI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borderswith!$S$61:$S$69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borderswith!$AH$61:$AH$69</c:f>
              <c:numCache>
                <c:formatCode>_(* #,##0.00_);_(* \(#,##0.00\);_(* "-"??_);_(@_)</c:formatCode>
                <c:ptCount val="9"/>
                <c:pt idx="0">
                  <c:v>0.87</c:v>
                </c:pt>
                <c:pt idx="1">
                  <c:v>0.94</c:v>
                </c:pt>
                <c:pt idx="2">
                  <c:v>0.9</c:v>
                </c:pt>
                <c:pt idx="3">
                  <c:v>0.89</c:v>
                </c:pt>
                <c:pt idx="4">
                  <c:v>0.89</c:v>
                </c:pt>
                <c:pt idx="5">
                  <c:v>0.89</c:v>
                </c:pt>
                <c:pt idx="6">
                  <c:v>0.89</c:v>
                </c:pt>
                <c:pt idx="7">
                  <c:v>0.89</c:v>
                </c:pt>
                <c:pt idx="8">
                  <c:v>0.89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5F-4175-980F-288FAC4E147E}"/>
            </c:ext>
          </c:extLst>
        </c:ser>
        <c:ser>
          <c:idx val="1"/>
          <c:order val="1"/>
          <c:tx>
            <c:strRef>
              <c:f>borderswith!$AE$60</c:f>
              <c:strCache>
                <c:ptCount val="1"/>
                <c:pt idx="0">
                  <c:v>ARIe=0,2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borderswith!$S$61:$S$69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borderswith!$AL$61:$AL$69</c:f>
              <c:numCache>
                <c:formatCode>_(* #,##0.00_);_(* \(#,##0.00\);_(* "-"??_);_(@_)</c:formatCode>
                <c:ptCount val="9"/>
                <c:pt idx="0">
                  <c:v>0.87</c:v>
                </c:pt>
                <c:pt idx="1">
                  <c:v>0.98799999999999999</c:v>
                </c:pt>
                <c:pt idx="2">
                  <c:v>0.98</c:v>
                </c:pt>
                <c:pt idx="3">
                  <c:v>0.97799999999999998</c:v>
                </c:pt>
                <c:pt idx="4">
                  <c:v>0.97799999999999998</c:v>
                </c:pt>
                <c:pt idx="5">
                  <c:v>0.97799999999999998</c:v>
                </c:pt>
                <c:pt idx="6">
                  <c:v>0.97799999999999998</c:v>
                </c:pt>
                <c:pt idx="7">
                  <c:v>0.97799999999999998</c:v>
                </c:pt>
                <c:pt idx="8">
                  <c:v>0.97799999999999998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5F-4175-980F-288FAC4E147E}"/>
            </c:ext>
          </c:extLst>
        </c:ser>
        <c:ser>
          <c:idx val="2"/>
          <c:order val="2"/>
          <c:tx>
            <c:strRef>
              <c:f>borderswith!$Y$60</c:f>
              <c:strCache>
                <c:ptCount val="1"/>
                <c:pt idx="0">
                  <c:v>ARIe=0,7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borderswith!$S$61:$S$69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borderswith!$AM$61:$AM$69</c:f>
              <c:numCache>
                <c:formatCode>_(* #,##0.00_);_(* \(#,##0.00\);_(* "-"??_);_(@_)</c:formatCode>
                <c:ptCount val="9"/>
                <c:pt idx="0">
                  <c:v>0.87</c:v>
                </c:pt>
                <c:pt idx="1">
                  <c:v>0.98199999999999998</c:v>
                </c:pt>
                <c:pt idx="2">
                  <c:v>0.97</c:v>
                </c:pt>
                <c:pt idx="3">
                  <c:v>0.96700000000000008</c:v>
                </c:pt>
                <c:pt idx="4">
                  <c:v>0.96700000000000008</c:v>
                </c:pt>
                <c:pt idx="5">
                  <c:v>0.96700000000000008</c:v>
                </c:pt>
                <c:pt idx="6">
                  <c:v>0.96700000000000008</c:v>
                </c:pt>
                <c:pt idx="7">
                  <c:v>0.96700000000000008</c:v>
                </c:pt>
                <c:pt idx="8">
                  <c:v>0.96700000000000008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5F-4175-980F-288FAC4E147E}"/>
            </c:ext>
          </c:extLst>
        </c:ser>
        <c:ser>
          <c:idx val="3"/>
          <c:order val="3"/>
          <c:tx>
            <c:strRef>
              <c:f>borderswith!$Z$60</c:f>
              <c:strCache>
                <c:ptCount val="1"/>
                <c:pt idx="0">
                  <c:v>ARIe=0,4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borderswith!$S$61:$S$69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borderswith!$AO$61:$AO$69</c:f>
              <c:numCache>
                <c:formatCode>_(* #,##0.00_);_(* \(#,##0.00\);_(* "-"??_);_(@_)</c:formatCode>
                <c:ptCount val="9"/>
                <c:pt idx="0">
                  <c:v>0.85899999999999999</c:v>
                </c:pt>
                <c:pt idx="1">
                  <c:v>0.93</c:v>
                </c:pt>
                <c:pt idx="2">
                  <c:v>0.89</c:v>
                </c:pt>
                <c:pt idx="3">
                  <c:v>0.89</c:v>
                </c:pt>
                <c:pt idx="4">
                  <c:v>0.89</c:v>
                </c:pt>
                <c:pt idx="5">
                  <c:v>0.89</c:v>
                </c:pt>
                <c:pt idx="6">
                  <c:v>0.89</c:v>
                </c:pt>
                <c:pt idx="7">
                  <c:v>0.89</c:v>
                </c:pt>
                <c:pt idx="8">
                  <c:v>0.89400000000000002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B5F-4175-980F-288FAC4E14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59649599"/>
        <c:axId val="1459636639"/>
      </c:lineChart>
      <c:catAx>
        <c:axId val="1459649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459636639"/>
        <c:crosses val="autoZero"/>
        <c:auto val="1"/>
        <c:lblAlgn val="ctr"/>
        <c:lblOffset val="100"/>
        <c:noMultiLvlLbl val="0"/>
      </c:catAx>
      <c:valAx>
        <c:axId val="1459636639"/>
        <c:scaling>
          <c:orientation val="minMax"/>
          <c:max val="1"/>
          <c:min val="-1"/>
        </c:scaling>
        <c:delete val="0"/>
        <c:axPos val="l"/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459649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borderswith!$U$60</c:f>
              <c:strCache>
                <c:ptCount val="1"/>
                <c:pt idx="0">
                  <c:v>wp=0,8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borderswith!$S$61:$S$69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borderswith!$AI$61:$AI$69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BF-42C8-98F7-8E89FFB670C6}"/>
            </c:ext>
          </c:extLst>
        </c:ser>
        <c:ser>
          <c:idx val="2"/>
          <c:order val="1"/>
          <c:tx>
            <c:strRef>
              <c:f>borderswith!$V$60</c:f>
              <c:strCache>
                <c:ptCount val="1"/>
                <c:pt idx="0">
                  <c:v>wp=0,7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borderswith!$S$61:$S$69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borderswith!$AJ$61:$AJ$69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DBF-42C8-98F7-8E89FFB670C6}"/>
            </c:ext>
          </c:extLst>
        </c:ser>
        <c:ser>
          <c:idx val="3"/>
          <c:order val="2"/>
          <c:tx>
            <c:strRef>
              <c:f>borderswith!$W$60</c:f>
              <c:strCache>
                <c:ptCount val="1"/>
                <c:pt idx="0">
                  <c:v>wp=0,4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borderswith!$S$61:$S$69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borderswith!$AK$61:$AK$69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DBF-42C8-98F7-8E89FFB670C6}"/>
            </c:ext>
          </c:extLst>
        </c:ser>
        <c:ser>
          <c:idx val="0"/>
          <c:order val="3"/>
          <c:tx>
            <c:strRef>
              <c:f>borderswith!$A$59</c:f>
              <c:strCache>
                <c:ptCount val="1"/>
                <c:pt idx="0">
                  <c:v>cft=0,95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borderswith!$S$61:$S$69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borderswith!$D$61:$D$69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DBF-42C8-98F7-8E89FFB670C6}"/>
            </c:ext>
          </c:extLst>
        </c:ser>
        <c:ser>
          <c:idx val="4"/>
          <c:order val="4"/>
          <c:tx>
            <c:strRef>
              <c:f>borderswith!$AH$59</c:f>
              <c:strCache>
                <c:ptCount val="1"/>
                <c:pt idx="0">
                  <c:v>ARI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star"/>
            <c:size val="6"/>
            <c:spPr>
              <a:noFill/>
              <a:ln w="9525">
                <a:solidFill>
                  <a:schemeClr val="accent5"/>
                </a:solidFill>
                <a:round/>
              </a:ln>
              <a:effectLst/>
            </c:spPr>
          </c:marker>
          <c:val>
            <c:numRef>
              <c:f>borderswith!$AH$61:$AH$69</c:f>
              <c:numCache>
                <c:formatCode>_(* #,##0.00_);_(* \(#,##0.00\);_(* "-"??_);_(@_)</c:formatCode>
                <c:ptCount val="9"/>
                <c:pt idx="0">
                  <c:v>0.87</c:v>
                </c:pt>
                <c:pt idx="1">
                  <c:v>0.94</c:v>
                </c:pt>
                <c:pt idx="2">
                  <c:v>0.9</c:v>
                </c:pt>
                <c:pt idx="3">
                  <c:v>0.89</c:v>
                </c:pt>
                <c:pt idx="4">
                  <c:v>0.89</c:v>
                </c:pt>
                <c:pt idx="5">
                  <c:v>0.89</c:v>
                </c:pt>
                <c:pt idx="6">
                  <c:v>0.89</c:v>
                </c:pt>
                <c:pt idx="7">
                  <c:v>0.89</c:v>
                </c:pt>
                <c:pt idx="8">
                  <c:v>0.89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DBF-42C8-98F7-8E89FFB670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8813648"/>
        <c:axId val="1158818928"/>
      </c:lineChart>
      <c:catAx>
        <c:axId val="115881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58818928"/>
        <c:crosses val="autoZero"/>
        <c:auto val="1"/>
        <c:lblAlgn val="ctr"/>
        <c:lblOffset val="100"/>
        <c:noMultiLvlLbl val="0"/>
      </c:catAx>
      <c:valAx>
        <c:axId val="1158818928"/>
        <c:scaling>
          <c:orientation val="minMax"/>
          <c:max val="1"/>
          <c:min val="-1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58813648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borderswith!$AH$59</c:f>
              <c:strCache>
                <c:ptCount val="1"/>
                <c:pt idx="0">
                  <c:v>ARI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borderswith!$S$61:$S$69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borderswith!$AO$61:$AO$69</c:f>
              <c:numCache>
                <c:formatCode>_(* #,##0.00_);_(* \(#,##0.00\);_(* "-"??_);_(@_)</c:formatCode>
                <c:ptCount val="9"/>
                <c:pt idx="0">
                  <c:v>0.85899999999999999</c:v>
                </c:pt>
                <c:pt idx="1">
                  <c:v>0.93</c:v>
                </c:pt>
                <c:pt idx="2">
                  <c:v>0.89</c:v>
                </c:pt>
                <c:pt idx="3">
                  <c:v>0.89</c:v>
                </c:pt>
                <c:pt idx="4">
                  <c:v>0.89</c:v>
                </c:pt>
                <c:pt idx="5">
                  <c:v>0.89</c:v>
                </c:pt>
                <c:pt idx="6">
                  <c:v>0.89</c:v>
                </c:pt>
                <c:pt idx="7">
                  <c:v>0.89</c:v>
                </c:pt>
                <c:pt idx="8">
                  <c:v>0.89400000000000002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4F-4E67-9C76-7439508445F8}"/>
            </c:ext>
          </c:extLst>
        </c:ser>
        <c:ser>
          <c:idx val="1"/>
          <c:order val="1"/>
          <c:tx>
            <c:strRef>
              <c:f>borderswith!$AE$60</c:f>
              <c:strCache>
                <c:ptCount val="1"/>
                <c:pt idx="0">
                  <c:v>ARIe=0,2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borderswith!$S$61:$S$69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borderswith!$AS$61:$AS$69</c:f>
              <c:numCache>
                <c:formatCode>_(* #,##0.00_);_(* \(#,##0.00\);_(* "-"??_);_(@_)</c:formatCode>
                <c:ptCount val="9"/>
                <c:pt idx="0">
                  <c:v>0.85899999999999999</c:v>
                </c:pt>
                <c:pt idx="1">
                  <c:v>0.98599999999999999</c:v>
                </c:pt>
                <c:pt idx="2">
                  <c:v>0.97799999999999998</c:v>
                </c:pt>
                <c:pt idx="3">
                  <c:v>0.97799999999999998</c:v>
                </c:pt>
                <c:pt idx="4">
                  <c:v>0.97799999999999998</c:v>
                </c:pt>
                <c:pt idx="5">
                  <c:v>0.97799999999999998</c:v>
                </c:pt>
                <c:pt idx="6">
                  <c:v>0.97799999999999998</c:v>
                </c:pt>
                <c:pt idx="7">
                  <c:v>0.97799999999999998</c:v>
                </c:pt>
                <c:pt idx="8">
                  <c:v>0.9788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34F-4E67-9C76-7439508445F8}"/>
            </c:ext>
          </c:extLst>
        </c:ser>
        <c:ser>
          <c:idx val="2"/>
          <c:order val="2"/>
          <c:tx>
            <c:strRef>
              <c:f>borderswith!$Y$60</c:f>
              <c:strCache>
                <c:ptCount val="1"/>
                <c:pt idx="0">
                  <c:v>ARIe=0,7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borderswith!$S$61:$S$69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borderswith!$AT$61:$AT$69</c:f>
              <c:numCache>
                <c:formatCode>_(* #,##0.00_);_(* \(#,##0.00\);_(* "-"??_);_(@_)</c:formatCode>
                <c:ptCount val="9"/>
                <c:pt idx="0">
                  <c:v>0.85899999999999999</c:v>
                </c:pt>
                <c:pt idx="1">
                  <c:v>0.97900000000000009</c:v>
                </c:pt>
                <c:pt idx="2">
                  <c:v>0.96700000000000008</c:v>
                </c:pt>
                <c:pt idx="3">
                  <c:v>0.96700000000000008</c:v>
                </c:pt>
                <c:pt idx="4">
                  <c:v>0.96700000000000008</c:v>
                </c:pt>
                <c:pt idx="5">
                  <c:v>0.96700000000000008</c:v>
                </c:pt>
                <c:pt idx="6">
                  <c:v>0.96700000000000008</c:v>
                </c:pt>
                <c:pt idx="7">
                  <c:v>0.96700000000000008</c:v>
                </c:pt>
                <c:pt idx="8">
                  <c:v>0.96819999999999995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34F-4E67-9C76-7439508445F8}"/>
            </c:ext>
          </c:extLst>
        </c:ser>
        <c:ser>
          <c:idx val="3"/>
          <c:order val="3"/>
          <c:tx>
            <c:strRef>
              <c:f>borderswith!$Z$60</c:f>
              <c:strCache>
                <c:ptCount val="1"/>
                <c:pt idx="0">
                  <c:v>ARIe=0,4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borderswith!$S$61:$S$69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borderswith!$AU$61:$AU$69</c:f>
              <c:numCache>
                <c:formatCode>_(* #,##0.00_);_(* \(#,##0.00\);_(* "-"??_);_(@_)</c:formatCode>
                <c:ptCount val="9"/>
                <c:pt idx="0">
                  <c:v>0.85899999999999999</c:v>
                </c:pt>
                <c:pt idx="1">
                  <c:v>0.95800000000000007</c:v>
                </c:pt>
                <c:pt idx="2">
                  <c:v>0.93400000000000005</c:v>
                </c:pt>
                <c:pt idx="3">
                  <c:v>0.93400000000000005</c:v>
                </c:pt>
                <c:pt idx="4">
                  <c:v>0.93400000000000005</c:v>
                </c:pt>
                <c:pt idx="5">
                  <c:v>0.93400000000000005</c:v>
                </c:pt>
                <c:pt idx="6">
                  <c:v>0.93400000000000005</c:v>
                </c:pt>
                <c:pt idx="7">
                  <c:v>0.93400000000000005</c:v>
                </c:pt>
                <c:pt idx="8">
                  <c:v>0.93640000000000001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34F-4E67-9C76-7439508445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59649599"/>
        <c:axId val="1459636639"/>
      </c:lineChart>
      <c:catAx>
        <c:axId val="1459649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459636639"/>
        <c:crosses val="autoZero"/>
        <c:auto val="1"/>
        <c:lblAlgn val="ctr"/>
        <c:lblOffset val="100"/>
        <c:noMultiLvlLbl val="0"/>
      </c:catAx>
      <c:valAx>
        <c:axId val="1459636639"/>
        <c:scaling>
          <c:orientation val="minMax"/>
          <c:max val="1"/>
          <c:min val="-1"/>
        </c:scaling>
        <c:delete val="0"/>
        <c:axPos val="l"/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459649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borderswith!$U$60</c:f>
              <c:strCache>
                <c:ptCount val="1"/>
                <c:pt idx="0">
                  <c:v>wp=0,8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borderswith!$S$61:$S$69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borderswith!$AP$61:$AP$69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96-426B-BB54-C47EC8B3F1BF}"/>
            </c:ext>
          </c:extLst>
        </c:ser>
        <c:ser>
          <c:idx val="2"/>
          <c:order val="1"/>
          <c:tx>
            <c:strRef>
              <c:f>borderswith!$V$60</c:f>
              <c:strCache>
                <c:ptCount val="1"/>
                <c:pt idx="0">
                  <c:v>wp=0,7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borderswith!$S$61:$S$69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borderswith!$AQ$61:$AQ$69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696-426B-BB54-C47EC8B3F1BF}"/>
            </c:ext>
          </c:extLst>
        </c:ser>
        <c:ser>
          <c:idx val="3"/>
          <c:order val="2"/>
          <c:tx>
            <c:strRef>
              <c:f>borderswith!$W$60</c:f>
              <c:strCache>
                <c:ptCount val="1"/>
                <c:pt idx="0">
                  <c:v>wp=0,4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borderswith!$S$61:$S$69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borderswith!$AR$61:$AR$69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696-426B-BB54-C47EC8B3F1BF}"/>
            </c:ext>
          </c:extLst>
        </c:ser>
        <c:ser>
          <c:idx val="0"/>
          <c:order val="3"/>
          <c:tx>
            <c:strRef>
              <c:f>borderswith!$A$59</c:f>
              <c:strCache>
                <c:ptCount val="1"/>
                <c:pt idx="0">
                  <c:v>cft=0,95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borderswith!$S$61:$S$69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borderswith!$E$61:$E$69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696-426B-BB54-C47EC8B3F1BF}"/>
            </c:ext>
          </c:extLst>
        </c:ser>
        <c:ser>
          <c:idx val="4"/>
          <c:order val="4"/>
          <c:tx>
            <c:strRef>
              <c:f>borderswith!$AO$59</c:f>
              <c:strCache>
                <c:ptCount val="1"/>
                <c:pt idx="0">
                  <c:v>ARI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star"/>
            <c:size val="6"/>
            <c:spPr>
              <a:noFill/>
              <a:ln w="9525">
                <a:solidFill>
                  <a:schemeClr val="accent5"/>
                </a:solidFill>
                <a:round/>
              </a:ln>
              <a:effectLst/>
            </c:spPr>
          </c:marker>
          <c:val>
            <c:numRef>
              <c:f>borderswith!$AO$61:$AO$69</c:f>
              <c:numCache>
                <c:formatCode>_(* #,##0.00_);_(* \(#,##0.00\);_(* "-"??_);_(@_)</c:formatCode>
                <c:ptCount val="9"/>
                <c:pt idx="0">
                  <c:v>0.85899999999999999</c:v>
                </c:pt>
                <c:pt idx="1">
                  <c:v>0.93</c:v>
                </c:pt>
                <c:pt idx="2">
                  <c:v>0.89</c:v>
                </c:pt>
                <c:pt idx="3">
                  <c:v>0.89</c:v>
                </c:pt>
                <c:pt idx="4">
                  <c:v>0.89</c:v>
                </c:pt>
                <c:pt idx="5">
                  <c:v>0.89</c:v>
                </c:pt>
                <c:pt idx="6">
                  <c:v>0.89</c:v>
                </c:pt>
                <c:pt idx="7">
                  <c:v>0.89</c:v>
                </c:pt>
                <c:pt idx="8">
                  <c:v>0.89400000000000002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696-426B-BB54-C47EC8B3F1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8813648"/>
        <c:axId val="1158818928"/>
      </c:lineChart>
      <c:catAx>
        <c:axId val="115881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58818928"/>
        <c:crosses val="autoZero"/>
        <c:auto val="1"/>
        <c:lblAlgn val="ctr"/>
        <c:lblOffset val="100"/>
        <c:noMultiLvlLbl val="0"/>
      </c:catAx>
      <c:valAx>
        <c:axId val="1158818928"/>
        <c:scaling>
          <c:orientation val="minMax"/>
          <c:max val="1"/>
          <c:min val="-1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58813648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borderswith!$AH$59</c:f>
              <c:strCache>
                <c:ptCount val="1"/>
                <c:pt idx="0">
                  <c:v>ARI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borderswith!$S$61:$S$69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borderswith!$AV$61:$AV$69</c:f>
              <c:numCache>
                <c:formatCode>_(* #,##0.00_);_(* \(#,##0.00\);_(* "-"??_);_(@_)</c:formatCode>
                <c:ptCount val="9"/>
                <c:pt idx="0">
                  <c:v>-0.85899999999999999</c:v>
                </c:pt>
                <c:pt idx="1">
                  <c:v>-0.93100000000000005</c:v>
                </c:pt>
                <c:pt idx="2">
                  <c:v>-0.89</c:v>
                </c:pt>
                <c:pt idx="3">
                  <c:v>-0.89400000000000002</c:v>
                </c:pt>
                <c:pt idx="4">
                  <c:v>-0.89400000000000002</c:v>
                </c:pt>
                <c:pt idx="5">
                  <c:v>-0.89400000000000002</c:v>
                </c:pt>
                <c:pt idx="6">
                  <c:v>-0.89400000000000002</c:v>
                </c:pt>
                <c:pt idx="7">
                  <c:v>-0.89400000000000002</c:v>
                </c:pt>
                <c:pt idx="8">
                  <c:v>-0.89400000000000002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CB-416F-AD38-72B0C227F20F}"/>
            </c:ext>
          </c:extLst>
        </c:ser>
        <c:ser>
          <c:idx val="1"/>
          <c:order val="1"/>
          <c:tx>
            <c:strRef>
              <c:f>borderswith!$AE$60</c:f>
              <c:strCache>
                <c:ptCount val="1"/>
                <c:pt idx="0">
                  <c:v>ARIe=0,2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borderswith!$S$61:$S$69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borderswith!$AZ$61:$AZ$69</c:f>
              <c:numCache>
                <c:formatCode>_(* #,##0.00_);_(* \(#,##0.00\);_(* "-"??_);_(@_)</c:formatCode>
                <c:ptCount val="9"/>
                <c:pt idx="0">
                  <c:v>-0.85899999999999999</c:v>
                </c:pt>
                <c:pt idx="1">
                  <c:v>-0.18619999999999998</c:v>
                </c:pt>
                <c:pt idx="2">
                  <c:v>-0.17799999999999996</c:v>
                </c:pt>
                <c:pt idx="3">
                  <c:v>-0.17879999999999996</c:v>
                </c:pt>
                <c:pt idx="4">
                  <c:v>-0.17879999999999996</c:v>
                </c:pt>
                <c:pt idx="5">
                  <c:v>-0.17879999999999996</c:v>
                </c:pt>
                <c:pt idx="6">
                  <c:v>-0.17879999999999996</c:v>
                </c:pt>
                <c:pt idx="7">
                  <c:v>-0.17879999999999996</c:v>
                </c:pt>
                <c:pt idx="8">
                  <c:v>-0.17879999999999996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CB-416F-AD38-72B0C227F20F}"/>
            </c:ext>
          </c:extLst>
        </c:ser>
        <c:ser>
          <c:idx val="2"/>
          <c:order val="2"/>
          <c:tx>
            <c:strRef>
              <c:f>borderswith!$Y$60</c:f>
              <c:strCache>
                <c:ptCount val="1"/>
                <c:pt idx="0">
                  <c:v>ARIe=0,7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borderswith!$S$61:$S$69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borderswith!$BA$61:$BA$69</c:f>
              <c:numCache>
                <c:formatCode>_(* #,##0.00_);_(* \(#,##0.00\);_(* "-"??_);_(@_)</c:formatCode>
                <c:ptCount val="9"/>
                <c:pt idx="0">
                  <c:v>-0.85899999999999999</c:v>
                </c:pt>
                <c:pt idx="1">
                  <c:v>-0.27930000000000005</c:v>
                </c:pt>
                <c:pt idx="2">
                  <c:v>-0.26700000000000007</c:v>
                </c:pt>
                <c:pt idx="3">
                  <c:v>-0.26820000000000005</c:v>
                </c:pt>
                <c:pt idx="4">
                  <c:v>-0.26820000000000005</c:v>
                </c:pt>
                <c:pt idx="5">
                  <c:v>-0.26820000000000005</c:v>
                </c:pt>
                <c:pt idx="6">
                  <c:v>-0.26820000000000005</c:v>
                </c:pt>
                <c:pt idx="7">
                  <c:v>-0.26820000000000005</c:v>
                </c:pt>
                <c:pt idx="8">
                  <c:v>-0.26820000000000005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CB-416F-AD38-72B0C227F20F}"/>
            </c:ext>
          </c:extLst>
        </c:ser>
        <c:ser>
          <c:idx val="3"/>
          <c:order val="3"/>
          <c:tx>
            <c:strRef>
              <c:f>borderswith!$Z$60</c:f>
              <c:strCache>
                <c:ptCount val="1"/>
                <c:pt idx="0">
                  <c:v>ARIe=0,4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borderswith!$S$61:$S$69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borderswith!$BB$61:$BB$69</c:f>
              <c:numCache>
                <c:formatCode>_(* #,##0.00_);_(* \(#,##0.00\);_(* "-"??_);_(@_)</c:formatCode>
                <c:ptCount val="9"/>
                <c:pt idx="0">
                  <c:v>-0.85899999999999999</c:v>
                </c:pt>
                <c:pt idx="1">
                  <c:v>-0.55859999999999999</c:v>
                </c:pt>
                <c:pt idx="2">
                  <c:v>-0.53400000000000003</c:v>
                </c:pt>
                <c:pt idx="3">
                  <c:v>-0.53639999999999999</c:v>
                </c:pt>
                <c:pt idx="4">
                  <c:v>-0.53639999999999999</c:v>
                </c:pt>
                <c:pt idx="5">
                  <c:v>-0.53639999999999999</c:v>
                </c:pt>
                <c:pt idx="6">
                  <c:v>-0.53639999999999999</c:v>
                </c:pt>
                <c:pt idx="7">
                  <c:v>-0.53639999999999999</c:v>
                </c:pt>
                <c:pt idx="8">
                  <c:v>-0.53639999999999999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5CB-416F-AD38-72B0C227F2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59649599"/>
        <c:axId val="1459636639"/>
      </c:lineChart>
      <c:catAx>
        <c:axId val="1459649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459636639"/>
        <c:crosses val="autoZero"/>
        <c:auto val="1"/>
        <c:lblAlgn val="ctr"/>
        <c:lblOffset val="100"/>
        <c:noMultiLvlLbl val="0"/>
      </c:catAx>
      <c:valAx>
        <c:axId val="1459636639"/>
        <c:scaling>
          <c:orientation val="minMax"/>
        </c:scaling>
        <c:delete val="0"/>
        <c:axPos val="l"/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459649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borderswith!$U$60</c:f>
              <c:strCache>
                <c:ptCount val="1"/>
                <c:pt idx="0">
                  <c:v>wp=0,8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borderswith!$S$61:$S$69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borderswith!$BD$61:$BD$69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61F-4A35-B62C-D9FE8DE59581}"/>
            </c:ext>
          </c:extLst>
        </c:ser>
        <c:ser>
          <c:idx val="2"/>
          <c:order val="1"/>
          <c:tx>
            <c:strRef>
              <c:f>borderswith!$V$60</c:f>
              <c:strCache>
                <c:ptCount val="1"/>
                <c:pt idx="0">
                  <c:v>wp=0,7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borderswith!$S$61:$S$69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borderswith!$BE$61:$BE$69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61F-4A35-B62C-D9FE8DE59581}"/>
            </c:ext>
          </c:extLst>
        </c:ser>
        <c:ser>
          <c:idx val="3"/>
          <c:order val="2"/>
          <c:tx>
            <c:strRef>
              <c:f>borderswith!$W$60</c:f>
              <c:strCache>
                <c:ptCount val="1"/>
                <c:pt idx="0">
                  <c:v>wp=0,4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borderswith!$S$61:$S$69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borderswith!$BF$61:$BF$69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61F-4A35-B62C-D9FE8DE59581}"/>
            </c:ext>
          </c:extLst>
        </c:ser>
        <c:ser>
          <c:idx val="0"/>
          <c:order val="3"/>
          <c:tx>
            <c:strRef>
              <c:f>borderswith!$A$59</c:f>
              <c:strCache>
                <c:ptCount val="1"/>
                <c:pt idx="0">
                  <c:v>cft=0,95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borderswith!$S$61:$S$69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borderswith!$F$61:$F$69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61F-4A35-B62C-D9FE8DE59581}"/>
            </c:ext>
          </c:extLst>
        </c:ser>
        <c:ser>
          <c:idx val="4"/>
          <c:order val="4"/>
          <c:tx>
            <c:strRef>
              <c:f>borderswith!$AV$59</c:f>
              <c:strCache>
                <c:ptCount val="1"/>
                <c:pt idx="0">
                  <c:v>ARI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star"/>
            <c:size val="6"/>
            <c:spPr>
              <a:noFill/>
              <a:ln w="9525">
                <a:solidFill>
                  <a:schemeClr val="accent5"/>
                </a:solidFill>
                <a:round/>
              </a:ln>
              <a:effectLst/>
            </c:spPr>
          </c:marker>
          <c:val>
            <c:numRef>
              <c:f>borderswith!$AV$61:$AV$69</c:f>
              <c:numCache>
                <c:formatCode>_(* #,##0.00_);_(* \(#,##0.00\);_(* "-"??_);_(@_)</c:formatCode>
                <c:ptCount val="9"/>
                <c:pt idx="0">
                  <c:v>-0.85899999999999999</c:v>
                </c:pt>
                <c:pt idx="1">
                  <c:v>-0.93100000000000005</c:v>
                </c:pt>
                <c:pt idx="2">
                  <c:v>-0.89</c:v>
                </c:pt>
                <c:pt idx="3">
                  <c:v>-0.89400000000000002</c:v>
                </c:pt>
                <c:pt idx="4">
                  <c:v>-0.89400000000000002</c:v>
                </c:pt>
                <c:pt idx="5">
                  <c:v>-0.89400000000000002</c:v>
                </c:pt>
                <c:pt idx="6">
                  <c:v>-0.89400000000000002</c:v>
                </c:pt>
                <c:pt idx="7">
                  <c:v>-0.89400000000000002</c:v>
                </c:pt>
                <c:pt idx="8">
                  <c:v>-0.89400000000000002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61F-4A35-B62C-D9FE8DE595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8813648"/>
        <c:axId val="1158818928"/>
      </c:lineChart>
      <c:catAx>
        <c:axId val="115881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58818928"/>
        <c:crosses val="autoZero"/>
        <c:auto val="1"/>
        <c:lblAlgn val="ctr"/>
        <c:lblOffset val="100"/>
        <c:noMultiLvlLbl val="0"/>
      </c:catAx>
      <c:valAx>
        <c:axId val="1158818928"/>
        <c:scaling>
          <c:orientation val="minMax"/>
          <c:max val="1"/>
          <c:min val="-1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58813648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borderswith!$AH$59</c:f>
              <c:strCache>
                <c:ptCount val="1"/>
                <c:pt idx="0">
                  <c:v>ARI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borderswith!$S$61:$S$69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borderswith!$BC$61:$BC$69</c:f>
              <c:numCache>
                <c:formatCode>_(* #,##0.00_);_(* \(#,##0.00\);_(* "-"??_);_(@_)</c:formatCode>
                <c:ptCount val="9"/>
                <c:pt idx="0">
                  <c:v>-0.97</c:v>
                </c:pt>
                <c:pt idx="1">
                  <c:v>-0.95</c:v>
                </c:pt>
                <c:pt idx="2">
                  <c:v>-0.98</c:v>
                </c:pt>
                <c:pt idx="3">
                  <c:v>-0.97</c:v>
                </c:pt>
                <c:pt idx="4">
                  <c:v>-0.97</c:v>
                </c:pt>
                <c:pt idx="5">
                  <c:v>-0.97</c:v>
                </c:pt>
                <c:pt idx="6">
                  <c:v>-0.97</c:v>
                </c:pt>
                <c:pt idx="7">
                  <c:v>-0.97</c:v>
                </c:pt>
                <c:pt idx="8">
                  <c:v>-0.97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DA-425A-ABFE-EF9838E94B15}"/>
            </c:ext>
          </c:extLst>
        </c:ser>
        <c:ser>
          <c:idx val="1"/>
          <c:order val="1"/>
          <c:tx>
            <c:strRef>
              <c:f>borderswith!$AE$60</c:f>
              <c:strCache>
                <c:ptCount val="1"/>
                <c:pt idx="0">
                  <c:v>ARIe=0,2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borderswith!$S$61:$S$69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borderswith!$BG$61:$BG$69</c:f>
              <c:numCache>
                <c:formatCode>_(* #,##0.00_);_(* \(#,##0.00\);_(* "-"??_);_(@_)</c:formatCode>
                <c:ptCount val="9"/>
                <c:pt idx="0">
                  <c:v>-0.97</c:v>
                </c:pt>
                <c:pt idx="1">
                  <c:v>-0.18999999999999995</c:v>
                </c:pt>
                <c:pt idx="2">
                  <c:v>-0.19599999999999995</c:v>
                </c:pt>
                <c:pt idx="3">
                  <c:v>-0.19399999999999995</c:v>
                </c:pt>
                <c:pt idx="4">
                  <c:v>-0.19399999999999995</c:v>
                </c:pt>
                <c:pt idx="5">
                  <c:v>-0.19399999999999995</c:v>
                </c:pt>
                <c:pt idx="6">
                  <c:v>-0.19399999999999995</c:v>
                </c:pt>
                <c:pt idx="7">
                  <c:v>-0.19399999999999995</c:v>
                </c:pt>
                <c:pt idx="8">
                  <c:v>-0.19399999999999995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CDA-425A-ABFE-EF9838E94B15}"/>
            </c:ext>
          </c:extLst>
        </c:ser>
        <c:ser>
          <c:idx val="2"/>
          <c:order val="2"/>
          <c:tx>
            <c:strRef>
              <c:f>borderswith!$Y$60</c:f>
              <c:strCache>
                <c:ptCount val="1"/>
                <c:pt idx="0">
                  <c:v>ARIe=0,7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borderswith!$S$61:$S$69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borderswith!$BH$61:$BH$69</c:f>
              <c:numCache>
                <c:formatCode>_(* #,##0.00_);_(* \(#,##0.00\);_(* "-"??_);_(@_)</c:formatCode>
                <c:ptCount val="9"/>
                <c:pt idx="0">
                  <c:v>-0.97</c:v>
                </c:pt>
                <c:pt idx="1">
                  <c:v>-0.28500000000000003</c:v>
                </c:pt>
                <c:pt idx="2">
                  <c:v>-0.29400000000000004</c:v>
                </c:pt>
                <c:pt idx="3">
                  <c:v>-0.29100000000000004</c:v>
                </c:pt>
                <c:pt idx="4">
                  <c:v>-0.29100000000000004</c:v>
                </c:pt>
                <c:pt idx="5">
                  <c:v>-0.29100000000000004</c:v>
                </c:pt>
                <c:pt idx="6">
                  <c:v>-0.29100000000000004</c:v>
                </c:pt>
                <c:pt idx="7">
                  <c:v>-0.29100000000000004</c:v>
                </c:pt>
                <c:pt idx="8">
                  <c:v>-0.29100000000000004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CDA-425A-ABFE-EF9838E94B15}"/>
            </c:ext>
          </c:extLst>
        </c:ser>
        <c:ser>
          <c:idx val="3"/>
          <c:order val="3"/>
          <c:tx>
            <c:strRef>
              <c:f>borderswith!$Z$60</c:f>
              <c:strCache>
                <c:ptCount val="1"/>
                <c:pt idx="0">
                  <c:v>ARIe=0,4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borderswith!$S$61:$S$69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borderswith!$BI$61:$BI$69</c:f>
              <c:numCache>
                <c:formatCode>_(* #,##0.00_);_(* \(#,##0.00\);_(* "-"??_);_(@_)</c:formatCode>
                <c:ptCount val="9"/>
                <c:pt idx="0">
                  <c:v>-0.97</c:v>
                </c:pt>
                <c:pt idx="1">
                  <c:v>-0.56999999999999995</c:v>
                </c:pt>
                <c:pt idx="2">
                  <c:v>-0.58799999999999997</c:v>
                </c:pt>
                <c:pt idx="3">
                  <c:v>-0.58199999999999996</c:v>
                </c:pt>
                <c:pt idx="4">
                  <c:v>-0.58199999999999996</c:v>
                </c:pt>
                <c:pt idx="5">
                  <c:v>-0.58199999999999996</c:v>
                </c:pt>
                <c:pt idx="6">
                  <c:v>-0.58199999999999996</c:v>
                </c:pt>
                <c:pt idx="7">
                  <c:v>-0.58199999999999996</c:v>
                </c:pt>
                <c:pt idx="8">
                  <c:v>-0.58199999999999996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CDA-425A-ABFE-EF9838E94B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59649599"/>
        <c:axId val="1459636639"/>
      </c:lineChart>
      <c:catAx>
        <c:axId val="1459649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459636639"/>
        <c:crosses val="autoZero"/>
        <c:auto val="1"/>
        <c:lblAlgn val="ctr"/>
        <c:lblOffset val="100"/>
        <c:noMultiLvlLbl val="0"/>
      </c:catAx>
      <c:valAx>
        <c:axId val="1459636639"/>
        <c:scaling>
          <c:orientation val="minMax"/>
          <c:min val="-1"/>
        </c:scaling>
        <c:delete val="0"/>
        <c:axPos val="l"/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459649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borderswith!$U$60</c:f>
              <c:strCache>
                <c:ptCount val="1"/>
                <c:pt idx="0">
                  <c:v>wp=0,8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borderswith!$S$61:$S$69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borderswith!$BD$61:$BD$69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86-4697-88C2-7BD77F5FABBD}"/>
            </c:ext>
          </c:extLst>
        </c:ser>
        <c:ser>
          <c:idx val="2"/>
          <c:order val="1"/>
          <c:tx>
            <c:strRef>
              <c:f>borderswith!$V$60</c:f>
              <c:strCache>
                <c:ptCount val="1"/>
                <c:pt idx="0">
                  <c:v>wp=0,7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borderswith!$S$61:$S$69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borderswith!$BE$61:$BE$69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B86-4697-88C2-7BD77F5FABBD}"/>
            </c:ext>
          </c:extLst>
        </c:ser>
        <c:ser>
          <c:idx val="3"/>
          <c:order val="2"/>
          <c:tx>
            <c:strRef>
              <c:f>borderswith!$W$60</c:f>
              <c:strCache>
                <c:ptCount val="1"/>
                <c:pt idx="0">
                  <c:v>wp=0,4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borderswith!$S$61:$S$69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borderswith!$BF$61:$BF$69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B86-4697-88C2-7BD77F5FABBD}"/>
            </c:ext>
          </c:extLst>
        </c:ser>
        <c:ser>
          <c:idx val="0"/>
          <c:order val="3"/>
          <c:tx>
            <c:strRef>
              <c:f>borderswith!$A$59</c:f>
              <c:strCache>
                <c:ptCount val="1"/>
                <c:pt idx="0">
                  <c:v>cft=0,95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borderswith!$S$61:$S$69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borderswith!$G$61:$G$69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B86-4697-88C2-7BD77F5FABBD}"/>
            </c:ext>
          </c:extLst>
        </c:ser>
        <c:ser>
          <c:idx val="4"/>
          <c:order val="4"/>
          <c:tx>
            <c:strRef>
              <c:f>borderswith!$BC$59</c:f>
              <c:strCache>
                <c:ptCount val="1"/>
                <c:pt idx="0">
                  <c:v>ARI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star"/>
            <c:size val="6"/>
            <c:spPr>
              <a:noFill/>
              <a:ln w="9525">
                <a:solidFill>
                  <a:schemeClr val="accent5"/>
                </a:solidFill>
                <a:round/>
              </a:ln>
              <a:effectLst/>
            </c:spPr>
          </c:marker>
          <c:val>
            <c:numRef>
              <c:f>borderswith!$BC$61:$BC$69</c:f>
              <c:numCache>
                <c:formatCode>_(* #,##0.00_);_(* \(#,##0.00\);_(* "-"??_);_(@_)</c:formatCode>
                <c:ptCount val="9"/>
                <c:pt idx="0">
                  <c:v>-0.97</c:v>
                </c:pt>
                <c:pt idx="1">
                  <c:v>-0.95</c:v>
                </c:pt>
                <c:pt idx="2">
                  <c:v>-0.98</c:v>
                </c:pt>
                <c:pt idx="3">
                  <c:v>-0.97</c:v>
                </c:pt>
                <c:pt idx="4">
                  <c:v>-0.97</c:v>
                </c:pt>
                <c:pt idx="5">
                  <c:v>-0.97</c:v>
                </c:pt>
                <c:pt idx="6">
                  <c:v>-0.97</c:v>
                </c:pt>
                <c:pt idx="7">
                  <c:v>-0.97</c:v>
                </c:pt>
                <c:pt idx="8">
                  <c:v>-0.97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B86-4697-88C2-7BD77F5FAB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8813648"/>
        <c:axId val="1158818928"/>
      </c:lineChart>
      <c:catAx>
        <c:axId val="115881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58818928"/>
        <c:crosses val="autoZero"/>
        <c:auto val="1"/>
        <c:lblAlgn val="ctr"/>
        <c:lblOffset val="100"/>
        <c:noMultiLvlLbl val="0"/>
      </c:catAx>
      <c:valAx>
        <c:axId val="1158818928"/>
        <c:scaling>
          <c:orientation val="minMax"/>
          <c:max val="1"/>
          <c:min val="-1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58813648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borderswith!$AH$59</c:f>
              <c:strCache>
                <c:ptCount val="1"/>
                <c:pt idx="0">
                  <c:v>ARI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borderswith!$S$61:$S$69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borderswith!$BJ$61:$BJ$69</c:f>
              <c:numCache>
                <c:formatCode>_(* #,##0.00_);_(* \(#,##0.00\);_(* "-"??_);_(@_)</c:formatCode>
                <c:ptCount val="9"/>
                <c:pt idx="0">
                  <c:v>-0.65</c:v>
                </c:pt>
                <c:pt idx="1">
                  <c:v>-0.71</c:v>
                </c:pt>
                <c:pt idx="2">
                  <c:v>-0.61</c:v>
                </c:pt>
                <c:pt idx="3">
                  <c:v>-0.61499999999999999</c:v>
                </c:pt>
                <c:pt idx="4">
                  <c:v>-0.61499999999999999</c:v>
                </c:pt>
                <c:pt idx="5">
                  <c:v>-0.61499999999999999</c:v>
                </c:pt>
                <c:pt idx="6">
                  <c:v>-0.61499999999999999</c:v>
                </c:pt>
                <c:pt idx="7">
                  <c:v>-0.61499999999999999</c:v>
                </c:pt>
                <c:pt idx="8">
                  <c:v>-0.61499999999999999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48-47CD-B101-3A09179091E9}"/>
            </c:ext>
          </c:extLst>
        </c:ser>
        <c:ser>
          <c:idx val="1"/>
          <c:order val="1"/>
          <c:tx>
            <c:strRef>
              <c:f>borderswith!$AE$60</c:f>
              <c:strCache>
                <c:ptCount val="1"/>
                <c:pt idx="0">
                  <c:v>ARIe=0,2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borderswith!$S$61:$S$69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borderswith!$BN$61:$BN$69</c:f>
              <c:numCache>
                <c:formatCode>_(* #,##0.00_);_(* \(#,##0.00\);_(* "-"??_);_(@_)</c:formatCode>
                <c:ptCount val="9"/>
                <c:pt idx="0">
                  <c:v>-0.65</c:v>
                </c:pt>
                <c:pt idx="1">
                  <c:v>-0.14199999999999996</c:v>
                </c:pt>
                <c:pt idx="2">
                  <c:v>-0.12199999999999997</c:v>
                </c:pt>
                <c:pt idx="3">
                  <c:v>-0.12299999999999997</c:v>
                </c:pt>
                <c:pt idx="4">
                  <c:v>-0.12299999999999997</c:v>
                </c:pt>
                <c:pt idx="5">
                  <c:v>-0.12299999999999997</c:v>
                </c:pt>
                <c:pt idx="6">
                  <c:v>-0.12299999999999997</c:v>
                </c:pt>
                <c:pt idx="7">
                  <c:v>-0.12299999999999997</c:v>
                </c:pt>
                <c:pt idx="8">
                  <c:v>-0.12299999999999997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748-47CD-B101-3A09179091E9}"/>
            </c:ext>
          </c:extLst>
        </c:ser>
        <c:ser>
          <c:idx val="2"/>
          <c:order val="2"/>
          <c:tx>
            <c:strRef>
              <c:f>borderswith!$Y$60</c:f>
              <c:strCache>
                <c:ptCount val="1"/>
                <c:pt idx="0">
                  <c:v>ARIe=0,7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borderswith!$S$61:$S$69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borderswith!$BO$61:$BO$69</c:f>
              <c:numCache>
                <c:formatCode>_(* #,##0.00_);_(* \(#,##0.00\);_(* "-"??_);_(@_)</c:formatCode>
                <c:ptCount val="9"/>
                <c:pt idx="0">
                  <c:v>-0.65</c:v>
                </c:pt>
                <c:pt idx="1">
                  <c:v>-0.21300000000000002</c:v>
                </c:pt>
                <c:pt idx="2">
                  <c:v>-0.18300000000000002</c:v>
                </c:pt>
                <c:pt idx="3">
                  <c:v>-0.18450000000000003</c:v>
                </c:pt>
                <c:pt idx="4">
                  <c:v>-0.18450000000000003</c:v>
                </c:pt>
                <c:pt idx="5">
                  <c:v>-0.18450000000000003</c:v>
                </c:pt>
                <c:pt idx="6">
                  <c:v>-0.18450000000000003</c:v>
                </c:pt>
                <c:pt idx="7">
                  <c:v>-0.18450000000000003</c:v>
                </c:pt>
                <c:pt idx="8">
                  <c:v>-0.18450000000000003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748-47CD-B101-3A09179091E9}"/>
            </c:ext>
          </c:extLst>
        </c:ser>
        <c:ser>
          <c:idx val="3"/>
          <c:order val="3"/>
          <c:tx>
            <c:strRef>
              <c:f>borderswith!$Z$60</c:f>
              <c:strCache>
                <c:ptCount val="1"/>
                <c:pt idx="0">
                  <c:v>ARIe=0,4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borderswith!$S$61:$S$69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borderswith!$BP$61:$BP$69</c:f>
              <c:numCache>
                <c:formatCode>_(* #,##0.00_);_(* \(#,##0.00\);_(* "-"??_);_(@_)</c:formatCode>
                <c:ptCount val="9"/>
                <c:pt idx="0">
                  <c:v>-0.65</c:v>
                </c:pt>
                <c:pt idx="1">
                  <c:v>-0.42599999999999999</c:v>
                </c:pt>
                <c:pt idx="2">
                  <c:v>-0.36599999999999999</c:v>
                </c:pt>
                <c:pt idx="3">
                  <c:v>-0.36899999999999999</c:v>
                </c:pt>
                <c:pt idx="4">
                  <c:v>-0.36899999999999999</c:v>
                </c:pt>
                <c:pt idx="5">
                  <c:v>-0.36899999999999999</c:v>
                </c:pt>
                <c:pt idx="6">
                  <c:v>-0.36899999999999999</c:v>
                </c:pt>
                <c:pt idx="7">
                  <c:v>-0.36899999999999999</c:v>
                </c:pt>
                <c:pt idx="8">
                  <c:v>-0.36899999999999999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748-47CD-B101-3A09179091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59649599"/>
        <c:axId val="1459636639"/>
      </c:lineChart>
      <c:catAx>
        <c:axId val="1459649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459636639"/>
        <c:crosses val="autoZero"/>
        <c:auto val="1"/>
        <c:lblAlgn val="ctr"/>
        <c:lblOffset val="100"/>
        <c:noMultiLvlLbl val="0"/>
      </c:catAx>
      <c:valAx>
        <c:axId val="1459636639"/>
        <c:scaling>
          <c:orientation val="minMax"/>
          <c:max val="1"/>
          <c:min val="-1"/>
        </c:scaling>
        <c:delete val="0"/>
        <c:axPos val="l"/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459649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borderswith!$U$60</c:f>
              <c:strCache>
                <c:ptCount val="1"/>
                <c:pt idx="0">
                  <c:v>wp=0,8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borderswith!$S$61:$S$69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borderswith!$BK$61:$BK$69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E4-4FDA-83AA-A8D6256031AD}"/>
            </c:ext>
          </c:extLst>
        </c:ser>
        <c:ser>
          <c:idx val="2"/>
          <c:order val="1"/>
          <c:tx>
            <c:strRef>
              <c:f>borderswith!$V$60</c:f>
              <c:strCache>
                <c:ptCount val="1"/>
                <c:pt idx="0">
                  <c:v>wp=0,7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borderswith!$S$61:$S$69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borderswith!$BL$61:$BL$69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DE4-4FDA-83AA-A8D6256031AD}"/>
            </c:ext>
          </c:extLst>
        </c:ser>
        <c:ser>
          <c:idx val="3"/>
          <c:order val="2"/>
          <c:tx>
            <c:strRef>
              <c:f>borderswith!$W$60</c:f>
              <c:strCache>
                <c:ptCount val="1"/>
                <c:pt idx="0">
                  <c:v>wp=0,4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borderswith!$S$61:$S$69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borderswith!$BM$61:$BM$69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DE4-4FDA-83AA-A8D6256031AD}"/>
            </c:ext>
          </c:extLst>
        </c:ser>
        <c:ser>
          <c:idx val="0"/>
          <c:order val="3"/>
          <c:tx>
            <c:strRef>
              <c:f>borderswith!$A$59</c:f>
              <c:strCache>
                <c:ptCount val="1"/>
                <c:pt idx="0">
                  <c:v>cft=0,95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borderswith!$S$61:$S$69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borderswith!$H$61:$H$69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DE4-4FDA-83AA-A8D6256031AD}"/>
            </c:ext>
          </c:extLst>
        </c:ser>
        <c:ser>
          <c:idx val="4"/>
          <c:order val="4"/>
          <c:tx>
            <c:strRef>
              <c:f>borderswith!$BJ$59</c:f>
              <c:strCache>
                <c:ptCount val="1"/>
                <c:pt idx="0">
                  <c:v>ARI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star"/>
            <c:size val="6"/>
            <c:spPr>
              <a:noFill/>
              <a:ln w="9525">
                <a:solidFill>
                  <a:schemeClr val="accent5"/>
                </a:solidFill>
                <a:round/>
              </a:ln>
              <a:effectLst/>
            </c:spPr>
          </c:marker>
          <c:val>
            <c:numRef>
              <c:f>borderswith!$BJ$61:$BJ$69</c:f>
              <c:numCache>
                <c:formatCode>_(* #,##0.00_);_(* \(#,##0.00\);_(* "-"??_);_(@_)</c:formatCode>
                <c:ptCount val="9"/>
                <c:pt idx="0">
                  <c:v>-0.65</c:v>
                </c:pt>
                <c:pt idx="1">
                  <c:v>-0.71</c:v>
                </c:pt>
                <c:pt idx="2">
                  <c:v>-0.61</c:v>
                </c:pt>
                <c:pt idx="3">
                  <c:v>-0.61499999999999999</c:v>
                </c:pt>
                <c:pt idx="4">
                  <c:v>-0.61499999999999999</c:v>
                </c:pt>
                <c:pt idx="5">
                  <c:v>-0.61499999999999999</c:v>
                </c:pt>
                <c:pt idx="6">
                  <c:v>-0.61499999999999999</c:v>
                </c:pt>
                <c:pt idx="7">
                  <c:v>-0.61499999999999999</c:v>
                </c:pt>
                <c:pt idx="8">
                  <c:v>-0.61499999999999999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DE4-4FDA-83AA-A8D6256031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8813648"/>
        <c:axId val="1158818928"/>
      </c:lineChart>
      <c:catAx>
        <c:axId val="115881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58818928"/>
        <c:crosses val="autoZero"/>
        <c:auto val="1"/>
        <c:lblAlgn val="ctr"/>
        <c:lblOffset val="100"/>
        <c:noMultiLvlLbl val="0"/>
      </c:catAx>
      <c:valAx>
        <c:axId val="1158818928"/>
        <c:scaling>
          <c:orientation val="minMax"/>
          <c:max val="1"/>
          <c:min val="-1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58813648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hasAlternateForm!$D$10</c:f>
              <c:strCache>
                <c:ptCount val="1"/>
                <c:pt idx="0">
                  <c:v>Inverse Functional Support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hasAlternateForm!$D$11:$D$19</c:f>
              <c:numCache>
                <c:formatCode>0%</c:formatCode>
                <c:ptCount val="9"/>
                <c:pt idx="3">
                  <c:v>0.66</c:v>
                </c:pt>
                <c:pt idx="4">
                  <c:v>0.65</c:v>
                </c:pt>
                <c:pt idx="5">
                  <c:v>0.64</c:v>
                </c:pt>
                <c:pt idx="6">
                  <c:v>0.67</c:v>
                </c:pt>
                <c:pt idx="7">
                  <c:v>0.71</c:v>
                </c:pt>
                <c:pt idx="8">
                  <c:v>0.71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A01-4083-A526-9043163179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3347279"/>
        <c:axId val="1033333839"/>
      </c:scatterChart>
      <c:valAx>
        <c:axId val="1033347279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033333839"/>
        <c:crosses val="autoZero"/>
        <c:crossBetween val="midCat"/>
        <c:majorUnit val="1"/>
      </c:valAx>
      <c:valAx>
        <c:axId val="1033333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03334727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hasAlternateForm!$E$10</c:f>
              <c:strCache>
                <c:ptCount val="1"/>
                <c:pt idx="0">
                  <c:v>Inverse Functional ARI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5"/>
                </a:solidFill>
              </a:ln>
              <a:effectLst/>
            </c:spPr>
          </c:marker>
          <c:yVal>
            <c:numRef>
              <c:f>hasAlternateForm!$E$11:$E$19</c:f>
              <c:numCache>
                <c:formatCode>_(* #,##0.00_);_(* \(#,##0.00\);_(* "-"??_);_(@_)</c:formatCode>
                <c:ptCount val="9"/>
                <c:pt idx="3">
                  <c:v>-0.7</c:v>
                </c:pt>
                <c:pt idx="4">
                  <c:v>-0.76</c:v>
                </c:pt>
                <c:pt idx="5">
                  <c:v>-0.8</c:v>
                </c:pt>
                <c:pt idx="6">
                  <c:v>-0.75</c:v>
                </c:pt>
                <c:pt idx="7">
                  <c:v>-0.7</c:v>
                </c:pt>
                <c:pt idx="8">
                  <c:v>-0.70699999999999996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462-440A-BE0B-72050E4C0E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9314384"/>
        <c:axId val="1069305264"/>
      </c:scatterChart>
      <c:valAx>
        <c:axId val="1069314384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069305264"/>
        <c:crosses val="autoZero"/>
        <c:crossBetween val="midCat"/>
        <c:majorUnit val="1"/>
      </c:valAx>
      <c:valAx>
        <c:axId val="1069305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0693143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hasAlternateForm!$F$10</c:f>
              <c:strCache>
                <c:ptCount val="1"/>
                <c:pt idx="0">
                  <c:v>Transitive Support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hasAlternateForm!$F$11:$F$19</c:f>
              <c:numCache>
                <c:formatCode>0%</c:formatCode>
                <c:ptCount val="9"/>
                <c:pt idx="3">
                  <c:v>0.62</c:v>
                </c:pt>
                <c:pt idx="4">
                  <c:v>0.55000000000000004</c:v>
                </c:pt>
                <c:pt idx="5">
                  <c:v>0.42</c:v>
                </c:pt>
                <c:pt idx="6">
                  <c:v>0.37</c:v>
                </c:pt>
                <c:pt idx="7">
                  <c:v>0.32</c:v>
                </c:pt>
                <c:pt idx="8">
                  <c:v>0.32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453-4205-88C1-0199523839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177072"/>
        <c:axId val="843174672"/>
      </c:scatterChart>
      <c:valAx>
        <c:axId val="843177072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843174672"/>
        <c:crosses val="autoZero"/>
        <c:crossBetween val="midCat"/>
        <c:majorUnit val="1"/>
      </c:valAx>
      <c:valAx>
        <c:axId val="843174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8431770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hasAlternateForm!$G$10</c:f>
              <c:strCache>
                <c:ptCount val="1"/>
                <c:pt idx="0">
                  <c:v>Transitive ARI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5"/>
                </a:solidFill>
              </a:ln>
              <a:effectLst/>
            </c:spPr>
          </c:marker>
          <c:yVal>
            <c:numRef>
              <c:f>hasAlternateForm!$G$11:$G$19</c:f>
              <c:numCache>
                <c:formatCode>_(* #,##0.00_);_(* \(#,##0.00\);_(* "-"??_);_(@_)</c:formatCode>
                <c:ptCount val="9"/>
                <c:pt idx="3">
                  <c:v>0.92</c:v>
                </c:pt>
                <c:pt idx="4">
                  <c:v>0.89200000000000002</c:v>
                </c:pt>
                <c:pt idx="5">
                  <c:v>0.81</c:v>
                </c:pt>
                <c:pt idx="6">
                  <c:v>0.77400000000000002</c:v>
                </c:pt>
                <c:pt idx="7">
                  <c:v>0.74</c:v>
                </c:pt>
                <c:pt idx="8">
                  <c:v>0.72899999999999998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59A-4082-ABC6-D9332DFD31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5482704"/>
        <c:axId val="2065493264"/>
      </c:scatterChart>
      <c:valAx>
        <c:axId val="2065482704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65493264"/>
        <c:crosses val="autoZero"/>
        <c:crossBetween val="midCat"/>
        <c:majorUnit val="1"/>
      </c:valAx>
      <c:valAx>
        <c:axId val="2065493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654827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hasAlternateForm!$H$10</c:f>
              <c:strCache>
                <c:ptCount val="1"/>
                <c:pt idx="0">
                  <c:v>Symmetric Support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hasAlternateForm!$H$11:$H$19</c:f>
              <c:numCache>
                <c:formatCode>0%</c:formatCode>
                <c:ptCount val="9"/>
                <c:pt idx="3">
                  <c:v>0.62</c:v>
                </c:pt>
                <c:pt idx="4">
                  <c:v>0.55000000000000004</c:v>
                </c:pt>
                <c:pt idx="5">
                  <c:v>0.42</c:v>
                </c:pt>
                <c:pt idx="6">
                  <c:v>0.37</c:v>
                </c:pt>
                <c:pt idx="7">
                  <c:v>0.33</c:v>
                </c:pt>
                <c:pt idx="8">
                  <c:v>0.32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638-45C7-A3D0-7B900A6500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9311984"/>
        <c:axId val="1069329744"/>
      </c:scatterChart>
      <c:valAx>
        <c:axId val="1069311984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069329744"/>
        <c:crosses val="autoZero"/>
        <c:crossBetween val="midCat"/>
        <c:majorUnit val="1"/>
      </c:valAx>
      <c:valAx>
        <c:axId val="1069329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0693119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hasAlternateForm!$I$10</c:f>
              <c:strCache>
                <c:ptCount val="1"/>
                <c:pt idx="0">
                  <c:v> Symmetric ARI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5"/>
                </a:solidFill>
              </a:ln>
              <a:effectLst/>
            </c:spPr>
          </c:marker>
          <c:yVal>
            <c:numRef>
              <c:f>hasAlternateForm!$I$11:$I$19</c:f>
              <c:numCache>
                <c:formatCode>_(* #,##0.00_);_(* \(#,##0.00\);_(* "-"??_);_(@_)</c:formatCode>
                <c:ptCount val="9"/>
                <c:pt idx="3">
                  <c:v>0.92</c:v>
                </c:pt>
                <c:pt idx="4">
                  <c:v>0.89200000000000002</c:v>
                </c:pt>
                <c:pt idx="5">
                  <c:v>0.81</c:v>
                </c:pt>
                <c:pt idx="6">
                  <c:v>0.77400000000000002</c:v>
                </c:pt>
                <c:pt idx="7">
                  <c:v>0.74</c:v>
                </c:pt>
                <c:pt idx="8">
                  <c:v>0.73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D67-4842-8A5C-2D4B39D855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5500944"/>
        <c:axId val="2065475504"/>
      </c:scatterChart>
      <c:valAx>
        <c:axId val="2065500944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65475504"/>
        <c:crosses val="autoZero"/>
        <c:crossBetween val="midCat"/>
        <c:majorUnit val="1"/>
      </c:valAx>
      <c:valAx>
        <c:axId val="2065475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655009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hasAlternateForm!$J$10</c:f>
              <c:strCache>
                <c:ptCount val="1"/>
                <c:pt idx="0">
                  <c:v>Asymmetric Support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hasAlternateForm!$J$11:$J$19</c:f>
              <c:numCache>
                <c:formatCode>0%</c:formatCode>
                <c:ptCount val="9"/>
                <c:pt idx="3">
                  <c:v>0.38</c:v>
                </c:pt>
                <c:pt idx="4">
                  <c:v>0.45</c:v>
                </c:pt>
                <c:pt idx="5">
                  <c:v>0.57999999999999996</c:v>
                </c:pt>
                <c:pt idx="6">
                  <c:v>0.63</c:v>
                </c:pt>
                <c:pt idx="7">
                  <c:v>0.67</c:v>
                </c:pt>
                <c:pt idx="8">
                  <c:v>0.68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620-488E-8E3B-C13BF21940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5499504"/>
        <c:axId val="2065499984"/>
      </c:scatterChart>
      <c:valAx>
        <c:axId val="2065499504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65499984"/>
        <c:crosses val="autoZero"/>
        <c:crossBetween val="midCat"/>
        <c:majorUnit val="1"/>
      </c:valAx>
      <c:valAx>
        <c:axId val="2065499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654995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hasAlternateForm!$K$10</c:f>
              <c:strCache>
                <c:ptCount val="1"/>
                <c:pt idx="0">
                  <c:v>Asymmetric ARI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5"/>
                </a:solidFill>
              </a:ln>
              <a:effectLst/>
            </c:spPr>
          </c:marker>
          <c:yVal>
            <c:numRef>
              <c:f>hasAlternateForm!$K$11:$K$19</c:f>
              <c:numCache>
                <c:formatCode>_(* #,##0.00_);_(* \(#,##0.00\);_(* "-"??_);_(@_)</c:formatCode>
                <c:ptCount val="9"/>
                <c:pt idx="3">
                  <c:v>-0.32</c:v>
                </c:pt>
                <c:pt idx="4">
                  <c:v>-0.89200000000000002</c:v>
                </c:pt>
                <c:pt idx="5">
                  <c:v>-0.81</c:v>
                </c:pt>
                <c:pt idx="6">
                  <c:v>-0.77700000000000002</c:v>
                </c:pt>
                <c:pt idx="7">
                  <c:v>-0.74</c:v>
                </c:pt>
                <c:pt idx="8">
                  <c:v>-0.71699999999999997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0CF-4A15-8E0F-7C94D8AB83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6723136"/>
        <c:axId val="486737536"/>
      </c:scatterChart>
      <c:valAx>
        <c:axId val="486723136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486737536"/>
        <c:crosses val="autoZero"/>
        <c:crossBetween val="midCat"/>
        <c:majorUnit val="1"/>
      </c:valAx>
      <c:valAx>
        <c:axId val="486737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4867231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hasAlternateForm!$L$10</c:f>
              <c:strCache>
                <c:ptCount val="1"/>
                <c:pt idx="0">
                  <c:v>Reflexive Support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hasAlternateForm!$L$11:$L$19</c:f>
              <c:numCache>
                <c:formatCode>0%</c:formatCode>
                <c:ptCount val="9"/>
                <c:pt idx="3">
                  <c:v>0.31</c:v>
                </c:pt>
                <c:pt idx="4">
                  <c:v>0.28000000000000003</c:v>
                </c:pt>
                <c:pt idx="5">
                  <c:v>0.21</c:v>
                </c:pt>
                <c:pt idx="6">
                  <c:v>0.18</c:v>
                </c:pt>
                <c:pt idx="7">
                  <c:v>0.16</c:v>
                </c:pt>
                <c:pt idx="8">
                  <c:v>0.16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48E-4750-B939-B14CD55D2F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157872"/>
        <c:axId val="843162672"/>
      </c:scatterChart>
      <c:valAx>
        <c:axId val="843157872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843162672"/>
        <c:crosses val="autoZero"/>
        <c:crossBetween val="midCat"/>
        <c:majorUnit val="1"/>
      </c:valAx>
      <c:valAx>
        <c:axId val="843162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843157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3.6856582245813644E-3"/>
          <c:y val="0.8325843352207430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hasAlternateForm!$M$10</c:f>
              <c:strCache>
                <c:ptCount val="1"/>
                <c:pt idx="0">
                  <c:v>Reflexive ARI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5"/>
                </a:solidFill>
              </a:ln>
              <a:effectLst/>
            </c:spPr>
          </c:marker>
          <c:yVal>
            <c:numRef>
              <c:f>hasAlternateForm!$M$11:$M$19</c:f>
              <c:numCache>
                <c:formatCode>_(* #,##0.00_);_(* \(#,##0.00\);_(* "-"??_);_(@_)</c:formatCode>
                <c:ptCount val="9"/>
                <c:pt idx="3">
                  <c:v>-0.35</c:v>
                </c:pt>
                <c:pt idx="4">
                  <c:v>-0.96099999999999997</c:v>
                </c:pt>
                <c:pt idx="5">
                  <c:v>-0.98</c:v>
                </c:pt>
                <c:pt idx="6">
                  <c:v>-0.98299999999999998</c:v>
                </c:pt>
                <c:pt idx="7">
                  <c:v>-0.99</c:v>
                </c:pt>
                <c:pt idx="8">
                  <c:v>-0.98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AAC-4D73-904D-13040A709B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5512944"/>
        <c:axId val="2065507664"/>
      </c:scatterChart>
      <c:valAx>
        <c:axId val="2065512944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65507664"/>
        <c:crosses val="autoZero"/>
        <c:crossBetween val="midCat"/>
        <c:majorUnit val="1"/>
      </c:valAx>
      <c:valAx>
        <c:axId val="2065507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655129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hasAlternateForm!$N$10</c:f>
              <c:strCache>
                <c:ptCount val="1"/>
                <c:pt idx="0">
                  <c:v>Irreflexive Support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hasAlternateForm!$N$11:$N$19</c:f>
              <c:numCache>
                <c:formatCode>0%</c:formatCode>
                <c:ptCount val="9"/>
                <c:pt idx="3">
                  <c:v>0.69</c:v>
                </c:pt>
                <c:pt idx="4">
                  <c:v>0.72</c:v>
                </c:pt>
                <c:pt idx="5">
                  <c:v>0.79</c:v>
                </c:pt>
                <c:pt idx="6">
                  <c:v>0.82</c:v>
                </c:pt>
                <c:pt idx="7">
                  <c:v>0.84</c:v>
                </c:pt>
                <c:pt idx="8">
                  <c:v>0.84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D9C-49B8-9CB6-0B71CEF8D5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5506704"/>
        <c:axId val="2065531184"/>
      </c:scatterChart>
      <c:valAx>
        <c:axId val="2065506704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65531184"/>
        <c:crosses val="autoZero"/>
        <c:crossBetween val="midCat"/>
        <c:majorUnit val="1"/>
      </c:valAx>
      <c:valAx>
        <c:axId val="2065531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655067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hasAlternateForm!$O$10</c:f>
              <c:strCache>
                <c:ptCount val="1"/>
                <c:pt idx="0">
                  <c:v>Irreflexive ARI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5"/>
                </a:solidFill>
              </a:ln>
              <a:effectLst/>
            </c:spPr>
          </c:marker>
          <c:yVal>
            <c:numRef>
              <c:f>hasAlternateForm!$O$11:$O$19</c:f>
              <c:numCache>
                <c:formatCode>_(* #,##0.00_);_(* \(#,##0.00\);_(* "-"??_);_(@_)</c:formatCode>
                <c:ptCount val="9"/>
                <c:pt idx="3">
                  <c:v>-0.73</c:v>
                </c:pt>
                <c:pt idx="4">
                  <c:v>-0.68899999999999995</c:v>
                </c:pt>
                <c:pt idx="5">
                  <c:v>-0.61</c:v>
                </c:pt>
                <c:pt idx="6">
                  <c:v>-0.57399999999999995</c:v>
                </c:pt>
                <c:pt idx="7">
                  <c:v>-0.55000000000000004</c:v>
                </c:pt>
                <c:pt idx="8">
                  <c:v>-0.53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F84-46AF-8EE1-0A3BC17DFB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5553264"/>
        <c:axId val="2065536464"/>
      </c:scatterChart>
      <c:valAx>
        <c:axId val="2065553264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65536464"/>
        <c:crosses val="autoZero"/>
        <c:crossBetween val="midCat"/>
        <c:majorUnit val="1"/>
      </c:valAx>
      <c:valAx>
        <c:axId val="2065536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655532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hasAlternateForm!$B$10</c:f>
              <c:strCache>
                <c:ptCount val="1"/>
                <c:pt idx="0">
                  <c:v>Functional Support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hasAlternateForm!$B$11:$B$19</c:f>
              <c:numCache>
                <c:formatCode>0%</c:formatCode>
                <c:ptCount val="9"/>
                <c:pt idx="3">
                  <c:v>0.68</c:v>
                </c:pt>
                <c:pt idx="4">
                  <c:v>0.69</c:v>
                </c:pt>
                <c:pt idx="5">
                  <c:v>0.74</c:v>
                </c:pt>
                <c:pt idx="6">
                  <c:v>0.76</c:v>
                </c:pt>
                <c:pt idx="7">
                  <c:v>0.78</c:v>
                </c:pt>
                <c:pt idx="8">
                  <c:v>0.78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94C-4D2F-BC82-FF145E5692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280272"/>
        <c:axId val="843284592"/>
      </c:scatterChart>
      <c:valAx>
        <c:axId val="843280272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843284592"/>
        <c:crosses val="autoZero"/>
        <c:crossBetween val="midCat"/>
        <c:majorUnit val="1"/>
      </c:valAx>
      <c:valAx>
        <c:axId val="84328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8432802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hasAlternateForm!$C$10</c:f>
              <c:strCache>
                <c:ptCount val="1"/>
                <c:pt idx="0">
                  <c:v>Functional ARI</c:v>
                </c:pt>
              </c:strCache>
            </c:strRef>
          </c:tx>
          <c:spPr>
            <a:ln w="19050" cap="rnd">
              <a:solidFill>
                <a:schemeClr val="accent5">
                  <a:alpha val="97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5"/>
                </a:solidFill>
              </a:ln>
              <a:effectLst/>
            </c:spPr>
          </c:marker>
          <c:yVal>
            <c:numRef>
              <c:f>hasAlternateForm!$C$11:$C$19</c:f>
              <c:numCache>
                <c:formatCode>_(* #,##0.00_);_(* \(#,##0.00\);_(* "-"??_);_(@_)</c:formatCode>
                <c:ptCount val="9"/>
                <c:pt idx="3">
                  <c:v>-0.73</c:v>
                </c:pt>
                <c:pt idx="4">
                  <c:v>-0.72</c:v>
                </c:pt>
                <c:pt idx="5">
                  <c:v>-0.67</c:v>
                </c:pt>
                <c:pt idx="6">
                  <c:v>-0.64</c:v>
                </c:pt>
                <c:pt idx="7">
                  <c:v>-0.63</c:v>
                </c:pt>
                <c:pt idx="8">
                  <c:v>-0.63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048-4118-8631-C21F9F78A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5443344"/>
        <c:axId val="2065454864"/>
      </c:scatterChart>
      <c:valAx>
        <c:axId val="2065443344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65454864"/>
        <c:crosses val="autoZero"/>
        <c:crossBetween val="midCat"/>
        <c:majorUnit val="1"/>
      </c:valAx>
      <c:valAx>
        <c:axId val="2065454864"/>
        <c:scaling>
          <c:orientation val="minMax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65443344"/>
        <c:crosses val="autoZero"/>
        <c:crossBetween val="midCat"/>
        <c:majorUnit val="1.0000000000000002E-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hasAlternateForm!$S$10</c:f>
              <c:strCache>
                <c:ptCount val="1"/>
                <c:pt idx="0">
                  <c:v>Functional ARI_e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6"/>
                </a:solidFill>
              </a:ln>
              <a:effectLst/>
            </c:spPr>
          </c:marker>
          <c:yVal>
            <c:numRef>
              <c:f>hasAlternateForm!$S$11:$S$19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-0.438</c:v>
                </c:pt>
                <c:pt idx="4">
                  <c:v>-0.432</c:v>
                </c:pt>
                <c:pt idx="5" formatCode="_-* #\ ##0.00\ _€_-;\-* #\ ##0.00\ _€_-;_-* &quot;-&quot;??\ _€_-;_-@_-">
                  <c:v>-0.40200000000000002</c:v>
                </c:pt>
                <c:pt idx="6">
                  <c:v>-0.38400000000000001</c:v>
                </c:pt>
                <c:pt idx="7">
                  <c:v>-0.378</c:v>
                </c:pt>
                <c:pt idx="8">
                  <c:v>-0.378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855-4BF3-A79B-50F2884919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3614415"/>
        <c:axId val="293633615"/>
      </c:scatterChart>
      <c:valAx>
        <c:axId val="293614415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93633615"/>
        <c:crosses val="autoZero"/>
        <c:crossBetween val="midCat"/>
        <c:majorUnit val="1"/>
      </c:valAx>
      <c:valAx>
        <c:axId val="293633615"/>
        <c:scaling>
          <c:orientation val="minMax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936144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hasAlternateForm!$U$10</c:f>
              <c:strCache>
                <c:ptCount val="1"/>
                <c:pt idx="0">
                  <c:v>Inverse Functional ARI_e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6"/>
                </a:solidFill>
              </a:ln>
              <a:effectLst/>
            </c:spPr>
          </c:marker>
          <c:yVal>
            <c:numRef>
              <c:f>hasAlternateForm!$U$11:$U$19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-0.42</c:v>
                </c:pt>
                <c:pt idx="4">
                  <c:v>-0.45599999999999996</c:v>
                </c:pt>
                <c:pt idx="5" formatCode="_-* #\ ##0.00\ _€_-;\-* #\ ##0.00\ _€_-;_-* &quot;-&quot;??\ _€_-;_-@_-">
                  <c:v>-0.48</c:v>
                </c:pt>
                <c:pt idx="6">
                  <c:v>-0.44999999999999996</c:v>
                </c:pt>
                <c:pt idx="7">
                  <c:v>-0.42</c:v>
                </c:pt>
                <c:pt idx="8">
                  <c:v>-0.42419999999999997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94A-420D-B9CA-6FDE8BA34B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5272224"/>
        <c:axId val="1345265024"/>
      </c:scatterChart>
      <c:valAx>
        <c:axId val="1345272224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345265024"/>
        <c:crosses val="autoZero"/>
        <c:crossBetween val="midCat"/>
        <c:majorUnit val="1"/>
      </c:valAx>
      <c:valAx>
        <c:axId val="1345265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3452722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hasAlternateForm!$W$10</c:f>
              <c:strCache>
                <c:ptCount val="1"/>
                <c:pt idx="0">
                  <c:v>Transitive ARI_e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6"/>
                </a:solidFill>
              </a:ln>
              <a:effectLst/>
            </c:spPr>
          </c:marker>
          <c:yVal>
            <c:numRef>
              <c:f>hasAlternateForm!$W$11:$W$19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0.55200000000000005</c:v>
                </c:pt>
                <c:pt idx="4">
                  <c:v>0.93520000000000003</c:v>
                </c:pt>
                <c:pt idx="5" formatCode="_-* #\ ##0.00\ _€_-;\-* #\ ##0.00\ _€_-;_-* &quot;-&quot;??\ _€_-;_-@_-">
                  <c:v>0.88600000000000001</c:v>
                </c:pt>
                <c:pt idx="6">
                  <c:v>0.86440000000000006</c:v>
                </c:pt>
                <c:pt idx="7">
                  <c:v>0.84400000000000008</c:v>
                </c:pt>
                <c:pt idx="8">
                  <c:v>0.83739999999999992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933-463B-847F-47FE5003A6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9086464"/>
        <c:axId val="2129076864"/>
      </c:scatterChart>
      <c:valAx>
        <c:axId val="2129086464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29076864"/>
        <c:crosses val="autoZero"/>
        <c:crossBetween val="midCat"/>
        <c:majorUnit val="1"/>
      </c:valAx>
      <c:valAx>
        <c:axId val="2129076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290864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hasAlternateForm!$Y$10</c:f>
              <c:strCache>
                <c:ptCount val="1"/>
                <c:pt idx="0">
                  <c:v> Symmetric ARI_e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6"/>
                </a:solidFill>
              </a:ln>
              <a:effectLst/>
            </c:spPr>
          </c:marker>
          <c:yVal>
            <c:numRef>
              <c:f>hasAlternateForm!$Y$11:$Y$19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0.55200000000000005</c:v>
                </c:pt>
                <c:pt idx="4">
                  <c:v>0.93520000000000003</c:v>
                </c:pt>
                <c:pt idx="5" formatCode="_-* #\ ##0.00\ _€_-;\-* #\ ##0.00\ _€_-;_-* &quot;-&quot;??\ _€_-;_-@_-">
                  <c:v>0.88600000000000001</c:v>
                </c:pt>
                <c:pt idx="6">
                  <c:v>0.86440000000000006</c:v>
                </c:pt>
                <c:pt idx="7">
                  <c:v>0.84400000000000008</c:v>
                </c:pt>
                <c:pt idx="8">
                  <c:v>0.83800000000000008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ABB-4CED-89E3-50840195AE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5251104"/>
        <c:axId val="1345274144"/>
      </c:scatterChart>
      <c:valAx>
        <c:axId val="1345251104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345274144"/>
        <c:crosses val="autoZero"/>
        <c:crossBetween val="midCat"/>
        <c:majorUnit val="1"/>
      </c:valAx>
      <c:valAx>
        <c:axId val="1345274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3452511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hasAlternateForm!$AA$10</c:f>
              <c:strCache>
                <c:ptCount val="1"/>
                <c:pt idx="0">
                  <c:v>Asymmetric ARI_e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6"/>
                </a:solidFill>
              </a:ln>
              <a:effectLst/>
            </c:spPr>
          </c:marker>
          <c:yVal>
            <c:numRef>
              <c:f>hasAlternateForm!$AA$11:$AA$19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-0.192</c:v>
                </c:pt>
                <c:pt idx="4">
                  <c:v>-0.53520000000000001</c:v>
                </c:pt>
                <c:pt idx="5" formatCode="_-* #\ ##0.00\ _€_-;\-* #\ ##0.00\ _€_-;_-* &quot;-&quot;??\ _€_-;_-@_-">
                  <c:v>-0.48599999999999999</c:v>
                </c:pt>
                <c:pt idx="6">
                  <c:v>-0.4662</c:v>
                </c:pt>
                <c:pt idx="7">
                  <c:v>-0.44400000000000001</c:v>
                </c:pt>
                <c:pt idx="8">
                  <c:v>-0.43019999999999997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C10-4E01-938C-2C7CB0106D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9099424"/>
        <c:axId val="2129104224"/>
      </c:scatterChart>
      <c:valAx>
        <c:axId val="2129099424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29104224"/>
        <c:crosses val="autoZero"/>
        <c:crossBetween val="midCat"/>
        <c:majorUnit val="1"/>
      </c:valAx>
      <c:valAx>
        <c:axId val="2129104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290994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hasAlternateForm!$AC$10</c:f>
              <c:strCache>
                <c:ptCount val="1"/>
                <c:pt idx="0">
                  <c:v>Reflexive ARI_e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6"/>
                </a:solidFill>
              </a:ln>
              <a:effectLst/>
            </c:spPr>
          </c:marker>
          <c:yVal>
            <c:numRef>
              <c:f>hasAlternateForm!$AC$11:$AC$19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-0.21</c:v>
                </c:pt>
                <c:pt idx="4">
                  <c:v>-0.5766</c:v>
                </c:pt>
                <c:pt idx="5" formatCode="_-* #\ ##0.00\ _€_-;\-* #\ ##0.00\ _€_-;_-* &quot;-&quot;??\ _€_-;_-@_-">
                  <c:v>-0.58799999999999997</c:v>
                </c:pt>
                <c:pt idx="6">
                  <c:v>-0.58979999999999999</c:v>
                </c:pt>
                <c:pt idx="7">
                  <c:v>-0.59399999999999997</c:v>
                </c:pt>
                <c:pt idx="8">
                  <c:v>-0.58799999999999997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41F-47F7-8AD3-459B1A85D6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6725056"/>
        <c:axId val="486732736"/>
      </c:scatterChart>
      <c:valAx>
        <c:axId val="486725056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486732736"/>
        <c:crosses val="autoZero"/>
        <c:crossBetween val="midCat"/>
        <c:majorUnit val="1"/>
      </c:valAx>
      <c:valAx>
        <c:axId val="486732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486725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hasAlternateForm!$AE$10</c:f>
              <c:strCache>
                <c:ptCount val="1"/>
                <c:pt idx="0">
                  <c:v>Irreflexive ARI_e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6"/>
                </a:solidFill>
              </a:ln>
              <a:effectLst/>
            </c:spPr>
          </c:marker>
          <c:yVal>
            <c:numRef>
              <c:f>hasAlternateForm!$AE$11:$AE$19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-0.438</c:v>
                </c:pt>
                <c:pt idx="4">
                  <c:v>-0.41339999999999993</c:v>
                </c:pt>
                <c:pt idx="5" formatCode="_-* #\ ##0.00\ _€_-;\-* #\ ##0.00\ _€_-;_-* &quot;-&quot;??\ _€_-;_-@_-">
                  <c:v>-0.36599999999999999</c:v>
                </c:pt>
                <c:pt idx="6">
                  <c:v>-0.34439999999999998</c:v>
                </c:pt>
                <c:pt idx="7">
                  <c:v>-0.33</c:v>
                </c:pt>
                <c:pt idx="8">
                  <c:v>-0.318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223-407E-8469-5E544D3FE7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3630735"/>
        <c:axId val="293634575"/>
      </c:scatterChart>
      <c:valAx>
        <c:axId val="293630735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93634575"/>
        <c:crosses val="autoZero"/>
        <c:crossBetween val="midCat"/>
        <c:majorUnit val="1"/>
      </c:valAx>
      <c:valAx>
        <c:axId val="29363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936307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Functional</a:t>
            </a:r>
          </a:p>
          <a:p>
            <a:pPr>
              <a:defRPr/>
            </a:pPr>
            <a:endParaRPr lang="pt-P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hasAlternateForm!$C$10</c:f>
              <c:strCache>
                <c:ptCount val="1"/>
                <c:pt idx="0">
                  <c:v>Functional ARI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hasAlternateForm!$C$11:$C$19</c:f>
              <c:numCache>
                <c:formatCode>_(* #,##0.00_);_(* \(#,##0.00\);_(* "-"??_);_(@_)</c:formatCode>
                <c:ptCount val="9"/>
                <c:pt idx="3">
                  <c:v>-0.73</c:v>
                </c:pt>
                <c:pt idx="4">
                  <c:v>-0.72</c:v>
                </c:pt>
                <c:pt idx="5">
                  <c:v>-0.67</c:v>
                </c:pt>
                <c:pt idx="6">
                  <c:v>-0.64</c:v>
                </c:pt>
                <c:pt idx="7">
                  <c:v>-0.63</c:v>
                </c:pt>
                <c:pt idx="8">
                  <c:v>-0.63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F0-4C4B-8F67-AA9DC9CACBDC}"/>
            </c:ext>
          </c:extLst>
        </c:ser>
        <c:ser>
          <c:idx val="1"/>
          <c:order val="1"/>
          <c:tx>
            <c:strRef>
              <c:f>hasAlternateForm!$S$10</c:f>
              <c:strCache>
                <c:ptCount val="1"/>
                <c:pt idx="0">
                  <c:v>Functional ARI_e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hasAlternateForm!$S$11:$S$19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-0.438</c:v>
                </c:pt>
                <c:pt idx="4">
                  <c:v>-0.432</c:v>
                </c:pt>
                <c:pt idx="5" formatCode="_-* #\ ##0.00\ _€_-;\-* #\ ##0.00\ _€_-;_-* &quot;-&quot;??\ _€_-;_-@_-">
                  <c:v>-0.40200000000000002</c:v>
                </c:pt>
                <c:pt idx="6">
                  <c:v>-0.38400000000000001</c:v>
                </c:pt>
                <c:pt idx="7">
                  <c:v>-0.378</c:v>
                </c:pt>
                <c:pt idx="8">
                  <c:v>-0.378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DF0-4C4B-8F67-AA9DC9CACB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3733455"/>
        <c:axId val="293743055"/>
      </c:lineChart>
      <c:catAx>
        <c:axId val="29373345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93743055"/>
        <c:crosses val="autoZero"/>
        <c:auto val="1"/>
        <c:lblAlgn val="ctr"/>
        <c:lblOffset val="100"/>
        <c:noMultiLvlLbl val="0"/>
      </c:catAx>
      <c:valAx>
        <c:axId val="293743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937334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Inverse</a:t>
            </a:r>
            <a:r>
              <a:rPr lang="pt-PT" baseline="0"/>
              <a:t> Functional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hasAlternateForm!$E$10</c:f>
              <c:strCache>
                <c:ptCount val="1"/>
                <c:pt idx="0">
                  <c:v>Inverse Functional ARI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hasAlternateForm!$E$11:$E$19</c:f>
              <c:numCache>
                <c:formatCode>_(* #,##0.00_);_(* \(#,##0.00\);_(* "-"??_);_(@_)</c:formatCode>
                <c:ptCount val="9"/>
                <c:pt idx="3">
                  <c:v>-0.7</c:v>
                </c:pt>
                <c:pt idx="4">
                  <c:v>-0.76</c:v>
                </c:pt>
                <c:pt idx="5">
                  <c:v>-0.8</c:v>
                </c:pt>
                <c:pt idx="6">
                  <c:v>-0.75</c:v>
                </c:pt>
                <c:pt idx="7">
                  <c:v>-0.7</c:v>
                </c:pt>
                <c:pt idx="8">
                  <c:v>-0.70699999999999996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C7-455D-A2A1-2F3ADB625542}"/>
            </c:ext>
          </c:extLst>
        </c:ser>
        <c:ser>
          <c:idx val="1"/>
          <c:order val="1"/>
          <c:tx>
            <c:strRef>
              <c:f>hasAlternateForm!$U$10</c:f>
              <c:strCache>
                <c:ptCount val="1"/>
                <c:pt idx="0">
                  <c:v>Inverse Functional ARI_e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hasAlternateForm!$U$11:$U$19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-0.42</c:v>
                </c:pt>
                <c:pt idx="4">
                  <c:v>-0.45599999999999996</c:v>
                </c:pt>
                <c:pt idx="5" formatCode="_-* #\ ##0.00\ _€_-;\-* #\ ##0.00\ _€_-;_-* &quot;-&quot;??\ _€_-;_-@_-">
                  <c:v>-0.48</c:v>
                </c:pt>
                <c:pt idx="6">
                  <c:v>-0.44999999999999996</c:v>
                </c:pt>
                <c:pt idx="7">
                  <c:v>-0.42</c:v>
                </c:pt>
                <c:pt idx="8">
                  <c:v>-0.42419999999999997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C7-455D-A2A1-2F3ADB6255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9152880"/>
        <c:axId val="559155760"/>
      </c:lineChart>
      <c:catAx>
        <c:axId val="5591528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59155760"/>
        <c:crosses val="autoZero"/>
        <c:auto val="1"/>
        <c:lblAlgn val="ctr"/>
        <c:lblOffset val="100"/>
        <c:noMultiLvlLbl val="0"/>
      </c:catAx>
      <c:valAx>
        <c:axId val="559155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59152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Transitive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hasAlternateForm!$G$10</c:f>
              <c:strCache>
                <c:ptCount val="1"/>
                <c:pt idx="0">
                  <c:v>Transitive ARI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hasAlternateForm!$G$11:$G$19</c:f>
              <c:numCache>
                <c:formatCode>_(* #,##0.00_);_(* \(#,##0.00\);_(* "-"??_);_(@_)</c:formatCode>
                <c:ptCount val="9"/>
                <c:pt idx="3">
                  <c:v>0.92</c:v>
                </c:pt>
                <c:pt idx="4">
                  <c:v>0.89200000000000002</c:v>
                </c:pt>
                <c:pt idx="5">
                  <c:v>0.81</c:v>
                </c:pt>
                <c:pt idx="6">
                  <c:v>0.77400000000000002</c:v>
                </c:pt>
                <c:pt idx="7">
                  <c:v>0.74</c:v>
                </c:pt>
                <c:pt idx="8">
                  <c:v>0.72899999999999998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16-46FB-A839-904352A46E44}"/>
            </c:ext>
          </c:extLst>
        </c:ser>
        <c:ser>
          <c:idx val="1"/>
          <c:order val="1"/>
          <c:tx>
            <c:strRef>
              <c:f>hasAlternateForm!$W$10</c:f>
              <c:strCache>
                <c:ptCount val="1"/>
                <c:pt idx="0">
                  <c:v>Transitive ARI_e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hasAlternateForm!$W$11:$W$19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0.55200000000000005</c:v>
                </c:pt>
                <c:pt idx="4">
                  <c:v>0.93520000000000003</c:v>
                </c:pt>
                <c:pt idx="5" formatCode="_-* #\ ##0.00\ _€_-;\-* #\ ##0.00\ _€_-;_-* &quot;-&quot;??\ _€_-;_-@_-">
                  <c:v>0.88600000000000001</c:v>
                </c:pt>
                <c:pt idx="6">
                  <c:v>0.86440000000000006</c:v>
                </c:pt>
                <c:pt idx="7">
                  <c:v>0.84400000000000008</c:v>
                </c:pt>
                <c:pt idx="8">
                  <c:v>0.83739999999999992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F16-46FB-A839-904352A46E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3805455"/>
        <c:axId val="293798735"/>
      </c:lineChart>
      <c:catAx>
        <c:axId val="29380545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93798735"/>
        <c:crosses val="autoZero"/>
        <c:auto val="1"/>
        <c:lblAlgn val="ctr"/>
        <c:lblOffset val="100"/>
        <c:noMultiLvlLbl val="0"/>
      </c:catAx>
      <c:valAx>
        <c:axId val="293798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938054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Symmetric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hasAlternateForm!$I$10</c:f>
              <c:strCache>
                <c:ptCount val="1"/>
                <c:pt idx="0">
                  <c:v> Symmetric ARI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hasAlternateForm!$I$11:$I$19</c:f>
              <c:numCache>
                <c:formatCode>_(* #,##0.00_);_(* \(#,##0.00\);_(* "-"??_);_(@_)</c:formatCode>
                <c:ptCount val="9"/>
                <c:pt idx="3">
                  <c:v>0.92</c:v>
                </c:pt>
                <c:pt idx="4">
                  <c:v>0.89200000000000002</c:v>
                </c:pt>
                <c:pt idx="5">
                  <c:v>0.81</c:v>
                </c:pt>
                <c:pt idx="6">
                  <c:v>0.77400000000000002</c:v>
                </c:pt>
                <c:pt idx="7">
                  <c:v>0.74</c:v>
                </c:pt>
                <c:pt idx="8">
                  <c:v>0.73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73-43B5-AA4C-D7BC1BC0AA0B}"/>
            </c:ext>
          </c:extLst>
        </c:ser>
        <c:ser>
          <c:idx val="1"/>
          <c:order val="1"/>
          <c:tx>
            <c:strRef>
              <c:f>hasAlternateForm!$Y$10</c:f>
              <c:strCache>
                <c:ptCount val="1"/>
                <c:pt idx="0">
                  <c:v> Symmetric ARI_e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hasAlternateForm!$Y$11:$Y$19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0.55200000000000005</c:v>
                </c:pt>
                <c:pt idx="4">
                  <c:v>0.93520000000000003</c:v>
                </c:pt>
                <c:pt idx="5" formatCode="_-* #\ ##0.00\ _€_-;\-* #\ ##0.00\ _€_-;_-* &quot;-&quot;??\ _€_-;_-@_-">
                  <c:v>0.88600000000000001</c:v>
                </c:pt>
                <c:pt idx="6">
                  <c:v>0.86440000000000006</c:v>
                </c:pt>
                <c:pt idx="7">
                  <c:v>0.84400000000000008</c:v>
                </c:pt>
                <c:pt idx="8">
                  <c:v>0.83800000000000008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73-43B5-AA4C-D7BC1BC0AA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5257824"/>
        <c:axId val="1345246784"/>
      </c:lineChart>
      <c:catAx>
        <c:axId val="13452578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345246784"/>
        <c:crosses val="autoZero"/>
        <c:auto val="1"/>
        <c:lblAlgn val="ctr"/>
        <c:lblOffset val="100"/>
        <c:noMultiLvlLbl val="0"/>
      </c:catAx>
      <c:valAx>
        <c:axId val="1345246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345257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Asymmetric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hasAlternateForm!$K$10</c:f>
              <c:strCache>
                <c:ptCount val="1"/>
                <c:pt idx="0">
                  <c:v>Asymmetric ARI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hasAlternateForm!$K$11:$K$19</c:f>
              <c:numCache>
                <c:formatCode>_(* #,##0.00_);_(* \(#,##0.00\);_(* "-"??_);_(@_)</c:formatCode>
                <c:ptCount val="9"/>
                <c:pt idx="3">
                  <c:v>-0.32</c:v>
                </c:pt>
                <c:pt idx="4">
                  <c:v>-0.89200000000000002</c:v>
                </c:pt>
                <c:pt idx="5">
                  <c:v>-0.81</c:v>
                </c:pt>
                <c:pt idx="6">
                  <c:v>-0.77700000000000002</c:v>
                </c:pt>
                <c:pt idx="7">
                  <c:v>-0.74</c:v>
                </c:pt>
                <c:pt idx="8">
                  <c:v>-0.71699999999999997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75-4DDE-A7F6-24A3A4F50E33}"/>
            </c:ext>
          </c:extLst>
        </c:ser>
        <c:ser>
          <c:idx val="1"/>
          <c:order val="1"/>
          <c:tx>
            <c:strRef>
              <c:f>hasAlternateForm!$AA$10</c:f>
              <c:strCache>
                <c:ptCount val="1"/>
                <c:pt idx="0">
                  <c:v>Asymmetric ARI_e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hasAlternateForm!$AA$11:$AA$19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-0.192</c:v>
                </c:pt>
                <c:pt idx="4">
                  <c:v>-0.53520000000000001</c:v>
                </c:pt>
                <c:pt idx="5" formatCode="_-* #\ ##0.00\ _€_-;\-* #\ ##0.00\ _€_-;_-* &quot;-&quot;??\ _€_-;_-@_-">
                  <c:v>-0.48599999999999999</c:v>
                </c:pt>
                <c:pt idx="6">
                  <c:v>-0.4662</c:v>
                </c:pt>
                <c:pt idx="7">
                  <c:v>-0.44400000000000001</c:v>
                </c:pt>
                <c:pt idx="8">
                  <c:v>-0.43019999999999997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575-4DDE-A7F6-24A3A4F50E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6758176"/>
        <c:axId val="486761056"/>
      </c:lineChart>
      <c:catAx>
        <c:axId val="4867581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486761056"/>
        <c:crosses val="autoZero"/>
        <c:auto val="1"/>
        <c:lblAlgn val="ctr"/>
        <c:lblOffset val="100"/>
        <c:noMultiLvlLbl val="0"/>
      </c:catAx>
      <c:valAx>
        <c:axId val="486761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486758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Reflexive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hasAlternateForm!$M$10</c:f>
              <c:strCache>
                <c:ptCount val="1"/>
                <c:pt idx="0">
                  <c:v>Reflexive ARI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hasAlternateForm!$M$11:$M$19</c:f>
              <c:numCache>
                <c:formatCode>_(* #,##0.00_);_(* \(#,##0.00\);_(* "-"??_);_(@_)</c:formatCode>
                <c:ptCount val="9"/>
                <c:pt idx="3">
                  <c:v>-0.35</c:v>
                </c:pt>
                <c:pt idx="4">
                  <c:v>-0.96099999999999997</c:v>
                </c:pt>
                <c:pt idx="5">
                  <c:v>-0.98</c:v>
                </c:pt>
                <c:pt idx="6">
                  <c:v>-0.98299999999999998</c:v>
                </c:pt>
                <c:pt idx="7">
                  <c:v>-0.99</c:v>
                </c:pt>
                <c:pt idx="8">
                  <c:v>-0.98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9A-4E5D-9882-9BEE0F1308B1}"/>
            </c:ext>
          </c:extLst>
        </c:ser>
        <c:ser>
          <c:idx val="1"/>
          <c:order val="1"/>
          <c:tx>
            <c:strRef>
              <c:f>hasAlternateForm!$AC$10</c:f>
              <c:strCache>
                <c:ptCount val="1"/>
                <c:pt idx="0">
                  <c:v>Reflexive ARI_e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hasAlternateForm!$AC$11:$AC$19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-0.21</c:v>
                </c:pt>
                <c:pt idx="4">
                  <c:v>-0.5766</c:v>
                </c:pt>
                <c:pt idx="5" formatCode="_-* #\ ##0.00\ _€_-;\-* #\ ##0.00\ _€_-;_-* &quot;-&quot;??\ _€_-;_-@_-">
                  <c:v>-0.58799999999999997</c:v>
                </c:pt>
                <c:pt idx="6">
                  <c:v>-0.58979999999999999</c:v>
                </c:pt>
                <c:pt idx="7">
                  <c:v>-0.59399999999999997</c:v>
                </c:pt>
                <c:pt idx="8">
                  <c:v>-0.58799999999999997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99A-4E5D-9882-9BEE0F1308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5433408"/>
        <c:axId val="1825429088"/>
      </c:lineChart>
      <c:catAx>
        <c:axId val="18254334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825429088"/>
        <c:crosses val="autoZero"/>
        <c:auto val="1"/>
        <c:lblAlgn val="ctr"/>
        <c:lblOffset val="100"/>
        <c:noMultiLvlLbl val="0"/>
      </c:catAx>
      <c:valAx>
        <c:axId val="1825429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825433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Irreflexive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hasAlternateForm!$O$10</c:f>
              <c:strCache>
                <c:ptCount val="1"/>
                <c:pt idx="0">
                  <c:v>Irreflexive ARI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hasAlternateForm!$O$11:$O$19</c:f>
              <c:numCache>
                <c:formatCode>_(* #,##0.00_);_(* \(#,##0.00\);_(* "-"??_);_(@_)</c:formatCode>
                <c:ptCount val="9"/>
                <c:pt idx="3">
                  <c:v>-0.73</c:v>
                </c:pt>
                <c:pt idx="4">
                  <c:v>-0.68899999999999995</c:v>
                </c:pt>
                <c:pt idx="5">
                  <c:v>-0.61</c:v>
                </c:pt>
                <c:pt idx="6">
                  <c:v>-0.57399999999999995</c:v>
                </c:pt>
                <c:pt idx="7">
                  <c:v>-0.55000000000000004</c:v>
                </c:pt>
                <c:pt idx="8">
                  <c:v>-0.53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B-4F53-A07B-368F637AA4BA}"/>
            </c:ext>
          </c:extLst>
        </c:ser>
        <c:ser>
          <c:idx val="1"/>
          <c:order val="1"/>
          <c:tx>
            <c:strRef>
              <c:f>hasAlternateForm!$AE$10</c:f>
              <c:strCache>
                <c:ptCount val="1"/>
                <c:pt idx="0">
                  <c:v>Irreflexive ARI_e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hasAlternateForm!$AE$11:$AE$19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-0.438</c:v>
                </c:pt>
                <c:pt idx="4">
                  <c:v>-0.41339999999999993</c:v>
                </c:pt>
                <c:pt idx="5" formatCode="_-* #\ ##0.00\ _€_-;\-* #\ ##0.00\ _€_-;_-* &quot;-&quot;??\ _€_-;_-@_-">
                  <c:v>-0.36599999999999999</c:v>
                </c:pt>
                <c:pt idx="6">
                  <c:v>-0.34439999999999998</c:v>
                </c:pt>
                <c:pt idx="7">
                  <c:v>-0.33</c:v>
                </c:pt>
                <c:pt idx="8">
                  <c:v>-0.318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12B-4F53-A07B-368F637AA4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29094144"/>
        <c:axId val="2129103744"/>
      </c:lineChart>
      <c:catAx>
        <c:axId val="21290941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29103744"/>
        <c:crosses val="autoZero"/>
        <c:auto val="1"/>
        <c:lblAlgn val="ctr"/>
        <c:lblOffset val="100"/>
        <c:noMultiLvlLbl val="0"/>
      </c:catAx>
      <c:valAx>
        <c:axId val="2129103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29094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hasAlternateForm!$T$59</c:f>
              <c:strCache>
                <c:ptCount val="1"/>
                <c:pt idx="0">
                  <c:v>ARI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hasAlternateForm!$S$61:$S$69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hasAlternateForm!$T$61:$T$69</c:f>
              <c:numCache>
                <c:formatCode>_(* #,##0.00_);_(* \(#,##0.00\);_(* "-"??_);_(@_)</c:formatCode>
                <c:ptCount val="9"/>
                <c:pt idx="2">
                  <c:v>0</c:v>
                </c:pt>
                <c:pt idx="3">
                  <c:v>-0.73</c:v>
                </c:pt>
                <c:pt idx="4">
                  <c:v>-0.72</c:v>
                </c:pt>
                <c:pt idx="5">
                  <c:v>-0.67</c:v>
                </c:pt>
                <c:pt idx="6">
                  <c:v>-0.64</c:v>
                </c:pt>
                <c:pt idx="7">
                  <c:v>-0.63</c:v>
                </c:pt>
                <c:pt idx="8">
                  <c:v>-0.63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F1-4C12-AE0F-1A12288418E3}"/>
            </c:ext>
          </c:extLst>
        </c:ser>
        <c:ser>
          <c:idx val="1"/>
          <c:order val="1"/>
          <c:tx>
            <c:strRef>
              <c:f>hasAlternateForm!$X$60</c:f>
              <c:strCache>
                <c:ptCount val="1"/>
                <c:pt idx="0">
                  <c:v>ARIe=0,8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hasAlternateForm!$S$61:$S$69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hasAlternateForm!$X$61:$X$69</c:f>
              <c:numCache>
                <c:formatCode>_(* #,##0.00_);_(* \(#,##0.00\);_(* "-"??_);_(@_)</c:formatCode>
                <c:ptCount val="9"/>
                <c:pt idx="2">
                  <c:v>0</c:v>
                </c:pt>
                <c:pt idx="3">
                  <c:v>0.25400000000000006</c:v>
                </c:pt>
                <c:pt idx="4">
                  <c:v>-0.14399999999999996</c:v>
                </c:pt>
                <c:pt idx="5">
                  <c:v>-0.13399999999999998</c:v>
                </c:pt>
                <c:pt idx="6">
                  <c:v>-0.12799999999999997</c:v>
                </c:pt>
                <c:pt idx="7">
                  <c:v>-0.12599999999999997</c:v>
                </c:pt>
                <c:pt idx="8">
                  <c:v>-0.12599999999999997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4F1-4C12-AE0F-1A12288418E3}"/>
            </c:ext>
          </c:extLst>
        </c:ser>
        <c:ser>
          <c:idx val="2"/>
          <c:order val="2"/>
          <c:tx>
            <c:strRef>
              <c:f>hasAlternateForm!$Y$60</c:f>
              <c:strCache>
                <c:ptCount val="1"/>
                <c:pt idx="0">
                  <c:v>ARIe=0,7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hasAlternateForm!$S$61:$S$69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hasAlternateForm!$Y$61:$Y$69</c:f>
              <c:numCache>
                <c:formatCode>_(* #,##0.00_);_(* \(#,##0.00\);_(* "-"??_);_(@_)</c:formatCode>
                <c:ptCount val="9"/>
                <c:pt idx="2">
                  <c:v>0</c:v>
                </c:pt>
                <c:pt idx="3">
                  <c:v>0.13099999999999995</c:v>
                </c:pt>
                <c:pt idx="4">
                  <c:v>-0.21600000000000003</c:v>
                </c:pt>
                <c:pt idx="5">
                  <c:v>-0.20100000000000004</c:v>
                </c:pt>
                <c:pt idx="6">
                  <c:v>-0.19200000000000003</c:v>
                </c:pt>
                <c:pt idx="7">
                  <c:v>-0.18900000000000003</c:v>
                </c:pt>
                <c:pt idx="8">
                  <c:v>-0.18900000000000003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4F1-4C12-AE0F-1A12288418E3}"/>
            </c:ext>
          </c:extLst>
        </c:ser>
        <c:ser>
          <c:idx val="3"/>
          <c:order val="3"/>
          <c:tx>
            <c:strRef>
              <c:f>hasAlternateForm!$Z$60</c:f>
              <c:strCache>
                <c:ptCount val="1"/>
                <c:pt idx="0">
                  <c:v>ARIe=0,4</c:v>
                </c:pt>
              </c:strCache>
            </c:strRef>
          </c:tx>
          <c:spPr>
            <a:ln w="12700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hasAlternateForm!$S$61:$S$69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hasAlternateForm!$Z$61:$Z$69</c:f>
              <c:numCache>
                <c:formatCode>_(* #,##0.00_);_(* \(#,##0.00\);_(* "-"??_);_(@_)</c:formatCode>
                <c:ptCount val="9"/>
                <c:pt idx="2">
                  <c:v>0</c:v>
                </c:pt>
                <c:pt idx="3">
                  <c:v>-0.23799999999999999</c:v>
                </c:pt>
                <c:pt idx="4">
                  <c:v>-0.432</c:v>
                </c:pt>
                <c:pt idx="5">
                  <c:v>-0.40200000000000002</c:v>
                </c:pt>
                <c:pt idx="6">
                  <c:v>-0.38400000000000001</c:v>
                </c:pt>
                <c:pt idx="7">
                  <c:v>-0.378</c:v>
                </c:pt>
                <c:pt idx="8">
                  <c:v>-0.378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4F1-4C12-AE0F-1A12288418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59649599"/>
        <c:axId val="1459636639"/>
      </c:lineChart>
      <c:catAx>
        <c:axId val="1459649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459636639"/>
        <c:crosses val="autoZero"/>
        <c:auto val="1"/>
        <c:lblAlgn val="ctr"/>
        <c:lblOffset val="100"/>
        <c:noMultiLvlLbl val="0"/>
      </c:catAx>
      <c:valAx>
        <c:axId val="1459636639"/>
        <c:scaling>
          <c:orientation val="minMax"/>
          <c:max val="1"/>
          <c:min val="-1"/>
        </c:scaling>
        <c:delete val="0"/>
        <c:axPos val="l"/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459649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hasAlternateForm!$U$60</c:f>
              <c:strCache>
                <c:ptCount val="1"/>
                <c:pt idx="0">
                  <c:v>wp=0,8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hasAlternateForm!$S$61:$S$69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hasAlternateForm!$U$61:$U$69</c:f>
              <c:numCache>
                <c:formatCode>General</c:formatCode>
                <c:ptCount val="9"/>
                <c:pt idx="2">
                  <c:v>0.5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1E-4C1A-9932-A5A73CAF73E4}"/>
            </c:ext>
          </c:extLst>
        </c:ser>
        <c:ser>
          <c:idx val="2"/>
          <c:order val="1"/>
          <c:tx>
            <c:strRef>
              <c:f>hasAlternateForm!$V$60</c:f>
              <c:strCache>
                <c:ptCount val="1"/>
                <c:pt idx="0">
                  <c:v>wp=0,7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hasAlternateForm!$S$61:$S$69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hasAlternateForm!$V$61:$V$69</c:f>
              <c:numCache>
                <c:formatCode>General</c:formatCode>
                <c:ptCount val="9"/>
                <c:pt idx="2">
                  <c:v>0.5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C1E-4C1A-9932-A5A73CAF73E4}"/>
            </c:ext>
          </c:extLst>
        </c:ser>
        <c:ser>
          <c:idx val="3"/>
          <c:order val="2"/>
          <c:tx>
            <c:strRef>
              <c:f>hasAlternateForm!$W$60</c:f>
              <c:strCache>
                <c:ptCount val="1"/>
                <c:pt idx="0">
                  <c:v>wp=0,4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hasAlternateForm!$S$61:$S$69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hasAlternateForm!$W$61:$W$69</c:f>
              <c:numCache>
                <c:formatCode>General</c:formatCode>
                <c:ptCount val="9"/>
                <c:pt idx="2">
                  <c:v>0.5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C1E-4C1A-9932-A5A73CAF73E4}"/>
            </c:ext>
          </c:extLst>
        </c:ser>
        <c:ser>
          <c:idx val="0"/>
          <c:order val="3"/>
          <c:tx>
            <c:strRef>
              <c:f>hasAlternateForm!$A$59</c:f>
              <c:strCache>
                <c:ptCount val="1"/>
                <c:pt idx="0">
                  <c:v>cft=0,95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val>
            <c:numRef>
              <c:f>hasAlternateForm!$B$61:$B$69</c:f>
              <c:numCache>
                <c:formatCode>General</c:formatCode>
                <c:ptCount val="9"/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C1E-4C1A-9932-A5A73CAF73E4}"/>
            </c:ext>
          </c:extLst>
        </c:ser>
        <c:ser>
          <c:idx val="4"/>
          <c:order val="4"/>
          <c:tx>
            <c:v>ARI</c:v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star"/>
            <c:size val="6"/>
            <c:spPr>
              <a:noFill/>
              <a:ln w="9525">
                <a:solidFill>
                  <a:schemeClr val="accent5"/>
                </a:solidFill>
                <a:round/>
              </a:ln>
              <a:effectLst/>
            </c:spPr>
          </c:marker>
          <c:val>
            <c:numRef>
              <c:f>hasAlternateForm!$C$11:$C$19</c:f>
              <c:numCache>
                <c:formatCode>_(* #,##0.00_);_(* \(#,##0.00\);_(* "-"??_);_(@_)</c:formatCode>
                <c:ptCount val="9"/>
                <c:pt idx="3">
                  <c:v>-0.73</c:v>
                </c:pt>
                <c:pt idx="4">
                  <c:v>-0.72</c:v>
                </c:pt>
                <c:pt idx="5">
                  <c:v>-0.67</c:v>
                </c:pt>
                <c:pt idx="6">
                  <c:v>-0.64</c:v>
                </c:pt>
                <c:pt idx="7">
                  <c:v>-0.63</c:v>
                </c:pt>
                <c:pt idx="8">
                  <c:v>-0.63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C1E-4C1A-9932-A5A73CAF73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8813648"/>
        <c:axId val="1158818928"/>
      </c:lineChart>
      <c:catAx>
        <c:axId val="115881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58818928"/>
        <c:crosses val="autoZero"/>
        <c:auto val="1"/>
        <c:lblAlgn val="ctr"/>
        <c:lblOffset val="100"/>
        <c:noMultiLvlLbl val="0"/>
      </c:catAx>
      <c:valAx>
        <c:axId val="1158818928"/>
        <c:scaling>
          <c:orientation val="minMax"/>
          <c:max val="1"/>
          <c:min val="-1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58813648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hasAlternateForm!$AA$59</c:f>
              <c:strCache>
                <c:ptCount val="1"/>
                <c:pt idx="0">
                  <c:v>ARI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hasAlternateForm!$S$61:$S$69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hasAlternateForm!$AA$61:$AA$69</c:f>
              <c:numCache>
                <c:formatCode>_(* #,##0.00_);_(* \(#,##0.00\);_(* "-"??_);_(@_)</c:formatCode>
                <c:ptCount val="9"/>
                <c:pt idx="2">
                  <c:v>0</c:v>
                </c:pt>
                <c:pt idx="3">
                  <c:v>-0.7</c:v>
                </c:pt>
                <c:pt idx="4">
                  <c:v>-0.76</c:v>
                </c:pt>
                <c:pt idx="5">
                  <c:v>-0.8</c:v>
                </c:pt>
                <c:pt idx="6">
                  <c:v>-0.75</c:v>
                </c:pt>
                <c:pt idx="7">
                  <c:v>-0.7</c:v>
                </c:pt>
                <c:pt idx="8">
                  <c:v>-0.70699999999999996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1BD-4C2F-85A5-68D5F94AF5B5}"/>
            </c:ext>
          </c:extLst>
        </c:ser>
        <c:ser>
          <c:idx val="1"/>
          <c:order val="1"/>
          <c:tx>
            <c:strRef>
              <c:f>hasAlternateForm!$AE$60</c:f>
              <c:strCache>
                <c:ptCount val="1"/>
                <c:pt idx="0">
                  <c:v>ARIe=0,2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hasAlternateForm!$S$61:$S$69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hasAlternateForm!$AE$61:$AE$69</c:f>
              <c:numCache>
                <c:formatCode>_(* #,##0.00_);_(* \(#,##0.00\);_(* "-"??_);_(@_)</c:formatCode>
                <c:ptCount val="9"/>
                <c:pt idx="2">
                  <c:v>0</c:v>
                </c:pt>
                <c:pt idx="3">
                  <c:v>0.26000000000000006</c:v>
                </c:pt>
                <c:pt idx="4">
                  <c:v>-0.15199999999999997</c:v>
                </c:pt>
                <c:pt idx="5">
                  <c:v>-0.15999999999999998</c:v>
                </c:pt>
                <c:pt idx="6">
                  <c:v>-0.14999999999999997</c:v>
                </c:pt>
                <c:pt idx="7">
                  <c:v>-0.13999999999999996</c:v>
                </c:pt>
                <c:pt idx="8">
                  <c:v>-0.14139999999999997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1BD-4C2F-85A5-68D5F94AF5B5}"/>
            </c:ext>
          </c:extLst>
        </c:ser>
        <c:ser>
          <c:idx val="2"/>
          <c:order val="2"/>
          <c:tx>
            <c:strRef>
              <c:f>hasAlternateForm!$Y$60</c:f>
              <c:strCache>
                <c:ptCount val="1"/>
                <c:pt idx="0">
                  <c:v>ARIe=0,7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hasAlternateForm!$S$61:$S$69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hasAlternateForm!$AF$61:$AF$69</c:f>
              <c:numCache>
                <c:formatCode>_(* #,##0.00_);_(* \(#,##0.00\);_(* "-"??_);_(@_)</c:formatCode>
                <c:ptCount val="9"/>
                <c:pt idx="2">
                  <c:v>0</c:v>
                </c:pt>
                <c:pt idx="3">
                  <c:v>0.13999999999999996</c:v>
                </c:pt>
                <c:pt idx="4">
                  <c:v>-0.22800000000000004</c:v>
                </c:pt>
                <c:pt idx="5">
                  <c:v>-0.24000000000000005</c:v>
                </c:pt>
                <c:pt idx="6">
                  <c:v>-0.22500000000000003</c:v>
                </c:pt>
                <c:pt idx="7">
                  <c:v>-0.21000000000000002</c:v>
                </c:pt>
                <c:pt idx="8">
                  <c:v>-0.21210000000000001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1BD-4C2F-85A5-68D5F94AF5B5}"/>
            </c:ext>
          </c:extLst>
        </c:ser>
        <c:ser>
          <c:idx val="3"/>
          <c:order val="3"/>
          <c:tx>
            <c:strRef>
              <c:f>hasAlternateForm!$Z$60</c:f>
              <c:strCache>
                <c:ptCount val="1"/>
                <c:pt idx="0">
                  <c:v>ARIe=0,4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hasAlternateForm!$S$61:$S$69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hasAlternateForm!$AG$61:$AG$69</c:f>
              <c:numCache>
                <c:formatCode>_(* #,##0.00_);_(* \(#,##0.00\);_(* "-"??_);_(@_)</c:formatCode>
                <c:ptCount val="9"/>
                <c:pt idx="2">
                  <c:v>0</c:v>
                </c:pt>
                <c:pt idx="3">
                  <c:v>-0.21999999999999997</c:v>
                </c:pt>
                <c:pt idx="4">
                  <c:v>-0.45599999999999996</c:v>
                </c:pt>
                <c:pt idx="5">
                  <c:v>-0.48</c:v>
                </c:pt>
                <c:pt idx="6">
                  <c:v>-0.44999999999999996</c:v>
                </c:pt>
                <c:pt idx="7">
                  <c:v>-0.42</c:v>
                </c:pt>
                <c:pt idx="8">
                  <c:v>-0.42419999999999997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1BD-4C2F-85A5-68D5F94AF5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59649599"/>
        <c:axId val="1459636639"/>
      </c:lineChart>
      <c:catAx>
        <c:axId val="1459649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459636639"/>
        <c:crosses val="autoZero"/>
        <c:auto val="1"/>
        <c:lblAlgn val="ctr"/>
        <c:lblOffset val="100"/>
        <c:noMultiLvlLbl val="0"/>
      </c:catAx>
      <c:valAx>
        <c:axId val="1459636639"/>
        <c:scaling>
          <c:orientation val="minMax"/>
          <c:max val="1"/>
          <c:min val="-1"/>
        </c:scaling>
        <c:delete val="0"/>
        <c:axPos val="l"/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459649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hasAlternateForm!$U$60</c:f>
              <c:strCache>
                <c:ptCount val="1"/>
                <c:pt idx="0">
                  <c:v>wp=0,8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hasAlternateForm!$S$61:$S$69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hasAlternateForm!$AB$61:$AB$69</c:f>
              <c:numCache>
                <c:formatCode>General</c:formatCode>
                <c:ptCount val="9"/>
                <c:pt idx="2">
                  <c:v>0.5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DD-4D1E-93A9-9739B13265EA}"/>
            </c:ext>
          </c:extLst>
        </c:ser>
        <c:ser>
          <c:idx val="2"/>
          <c:order val="1"/>
          <c:tx>
            <c:strRef>
              <c:f>hasAlternateForm!$V$60</c:f>
              <c:strCache>
                <c:ptCount val="1"/>
                <c:pt idx="0">
                  <c:v>wp=0,7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hasAlternateForm!$S$61:$S$69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hasAlternateForm!$AC$61:$AC$69</c:f>
              <c:numCache>
                <c:formatCode>General</c:formatCode>
                <c:ptCount val="9"/>
                <c:pt idx="2">
                  <c:v>0.5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ADD-4D1E-93A9-9739B13265EA}"/>
            </c:ext>
          </c:extLst>
        </c:ser>
        <c:ser>
          <c:idx val="3"/>
          <c:order val="2"/>
          <c:tx>
            <c:strRef>
              <c:f>hasAlternateForm!$W$60</c:f>
              <c:strCache>
                <c:ptCount val="1"/>
                <c:pt idx="0">
                  <c:v>wp=0,4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hasAlternateForm!$S$61:$S$69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hasAlternateForm!$AD$61:$AD$69</c:f>
              <c:numCache>
                <c:formatCode>General</c:formatCode>
                <c:ptCount val="9"/>
                <c:pt idx="2">
                  <c:v>0.5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ADD-4D1E-93A9-9739B13265EA}"/>
            </c:ext>
          </c:extLst>
        </c:ser>
        <c:ser>
          <c:idx val="0"/>
          <c:order val="3"/>
          <c:tx>
            <c:strRef>
              <c:f>hasAlternateForm!$A$59</c:f>
              <c:strCache>
                <c:ptCount val="1"/>
                <c:pt idx="0">
                  <c:v>cft=0,95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hasAlternateForm!$S$61:$S$69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hasAlternateForm!$C$61:$C$69</c:f>
              <c:numCache>
                <c:formatCode>General</c:formatCode>
                <c:ptCount val="9"/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ADD-4D1E-93A9-9739B13265EA}"/>
            </c:ext>
          </c:extLst>
        </c:ser>
        <c:ser>
          <c:idx val="4"/>
          <c:order val="4"/>
          <c:tx>
            <c:strRef>
              <c:f>hasAlternateForm!$AA$59</c:f>
              <c:strCache>
                <c:ptCount val="1"/>
                <c:pt idx="0">
                  <c:v>ARI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star"/>
            <c:size val="6"/>
            <c:spPr>
              <a:noFill/>
              <a:ln w="9525">
                <a:solidFill>
                  <a:schemeClr val="accent5"/>
                </a:solidFill>
                <a:round/>
              </a:ln>
              <a:effectLst/>
            </c:spPr>
          </c:marker>
          <c:cat>
            <c:strRef>
              <c:f>hasAlternateForm!$S$61:$S$69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hasAlternateForm!$AA$61:$AA$69</c:f>
              <c:numCache>
                <c:formatCode>_(* #,##0.00_);_(* \(#,##0.00\);_(* "-"??_);_(@_)</c:formatCode>
                <c:ptCount val="9"/>
                <c:pt idx="2">
                  <c:v>0</c:v>
                </c:pt>
                <c:pt idx="3">
                  <c:v>-0.7</c:v>
                </c:pt>
                <c:pt idx="4">
                  <c:v>-0.76</c:v>
                </c:pt>
                <c:pt idx="5">
                  <c:v>-0.8</c:v>
                </c:pt>
                <c:pt idx="6">
                  <c:v>-0.75</c:v>
                </c:pt>
                <c:pt idx="7">
                  <c:v>-0.7</c:v>
                </c:pt>
                <c:pt idx="8">
                  <c:v>-0.70699999999999996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ADD-4D1E-93A9-9739B13265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8813648"/>
        <c:axId val="1158818928"/>
      </c:lineChart>
      <c:catAx>
        <c:axId val="115881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58818928"/>
        <c:crosses val="autoZero"/>
        <c:auto val="1"/>
        <c:lblAlgn val="ctr"/>
        <c:lblOffset val="100"/>
        <c:noMultiLvlLbl val="0"/>
      </c:catAx>
      <c:valAx>
        <c:axId val="1158818928"/>
        <c:scaling>
          <c:orientation val="minMax"/>
          <c:max val="1"/>
          <c:min val="-1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58813648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hasAlternateForm!$AH$59</c:f>
              <c:strCache>
                <c:ptCount val="1"/>
                <c:pt idx="0">
                  <c:v>ARI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hasAlternateForm!$S$61:$S$69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hasAlternateForm!$AH$61:$AH$69</c:f>
              <c:numCache>
                <c:formatCode>_(* #,##0.00_);_(* \(#,##0.00\);_(* "-"??_);_(@_)</c:formatCode>
                <c:ptCount val="9"/>
                <c:pt idx="2">
                  <c:v>0</c:v>
                </c:pt>
                <c:pt idx="3">
                  <c:v>0.92</c:v>
                </c:pt>
                <c:pt idx="4">
                  <c:v>0.89200000000000002</c:v>
                </c:pt>
                <c:pt idx="5">
                  <c:v>0.81</c:v>
                </c:pt>
                <c:pt idx="6">
                  <c:v>0.77400000000000002</c:v>
                </c:pt>
                <c:pt idx="7">
                  <c:v>0.74</c:v>
                </c:pt>
                <c:pt idx="8">
                  <c:v>0.72899999999999998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96-4A4D-B659-BCA4A5431637}"/>
            </c:ext>
          </c:extLst>
        </c:ser>
        <c:ser>
          <c:idx val="1"/>
          <c:order val="1"/>
          <c:tx>
            <c:strRef>
              <c:f>hasAlternateForm!$AE$60</c:f>
              <c:strCache>
                <c:ptCount val="1"/>
                <c:pt idx="0">
                  <c:v>ARIe=0,2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hasAlternateForm!$S$61:$S$69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hasAlternateForm!$AL$61:$AL$69</c:f>
              <c:numCache>
                <c:formatCode>_(* #,##0.00_);_(* \(#,##0.00\);_(* "-"??_);_(@_)</c:formatCode>
                <c:ptCount val="9"/>
                <c:pt idx="2">
                  <c:v>0</c:v>
                </c:pt>
                <c:pt idx="3">
                  <c:v>0.58399999999999996</c:v>
                </c:pt>
                <c:pt idx="4">
                  <c:v>0.97840000000000005</c:v>
                </c:pt>
                <c:pt idx="5">
                  <c:v>0.96199999999999997</c:v>
                </c:pt>
                <c:pt idx="6">
                  <c:v>0.95479999999999998</c:v>
                </c:pt>
                <c:pt idx="7">
                  <c:v>0.94799999999999995</c:v>
                </c:pt>
                <c:pt idx="8">
                  <c:v>0.94579999999999997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396-4A4D-B659-BCA4A5431637}"/>
            </c:ext>
          </c:extLst>
        </c:ser>
        <c:ser>
          <c:idx val="2"/>
          <c:order val="2"/>
          <c:tx>
            <c:strRef>
              <c:f>hasAlternateForm!$Y$60</c:f>
              <c:strCache>
                <c:ptCount val="1"/>
                <c:pt idx="0">
                  <c:v>ARIe=0,7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hasAlternateForm!$S$61:$S$69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hasAlternateForm!$AM$61:$AM$69</c:f>
              <c:numCache>
                <c:formatCode>_(* #,##0.00_);_(* \(#,##0.00\);_(* "-"??_);_(@_)</c:formatCode>
                <c:ptCount val="9"/>
                <c:pt idx="2">
                  <c:v>0</c:v>
                </c:pt>
                <c:pt idx="3">
                  <c:v>0.62600000000000011</c:v>
                </c:pt>
                <c:pt idx="4">
                  <c:v>0.96760000000000002</c:v>
                </c:pt>
                <c:pt idx="5">
                  <c:v>0.94300000000000006</c:v>
                </c:pt>
                <c:pt idx="6">
                  <c:v>0.93220000000000003</c:v>
                </c:pt>
                <c:pt idx="7">
                  <c:v>0.92199999999999993</c:v>
                </c:pt>
                <c:pt idx="8">
                  <c:v>0.91869999999999996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396-4A4D-B659-BCA4A5431637}"/>
            </c:ext>
          </c:extLst>
        </c:ser>
        <c:ser>
          <c:idx val="3"/>
          <c:order val="3"/>
          <c:tx>
            <c:strRef>
              <c:f>hasAlternateForm!$Z$60</c:f>
              <c:strCache>
                <c:ptCount val="1"/>
                <c:pt idx="0">
                  <c:v>ARIe=0,4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hasAlternateForm!$S$61:$S$69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hasAlternateForm!$AO$61:$AO$69</c:f>
              <c:numCache>
                <c:formatCode>_(* #,##0.00_);_(* \(#,##0.00\);_(* "-"??_);_(@_)</c:formatCode>
                <c:ptCount val="9"/>
                <c:pt idx="2">
                  <c:v>0</c:v>
                </c:pt>
                <c:pt idx="3">
                  <c:v>0.92</c:v>
                </c:pt>
                <c:pt idx="4">
                  <c:v>0.89200000000000002</c:v>
                </c:pt>
                <c:pt idx="5">
                  <c:v>0.81</c:v>
                </c:pt>
                <c:pt idx="6">
                  <c:v>0.77400000000000002</c:v>
                </c:pt>
                <c:pt idx="7">
                  <c:v>0.74</c:v>
                </c:pt>
                <c:pt idx="8">
                  <c:v>0.73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396-4A4D-B659-BCA4A54316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59649599"/>
        <c:axId val="1459636639"/>
      </c:lineChart>
      <c:catAx>
        <c:axId val="1459649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459636639"/>
        <c:crosses val="autoZero"/>
        <c:auto val="1"/>
        <c:lblAlgn val="ctr"/>
        <c:lblOffset val="100"/>
        <c:noMultiLvlLbl val="0"/>
      </c:catAx>
      <c:valAx>
        <c:axId val="1459636639"/>
        <c:scaling>
          <c:orientation val="minMax"/>
          <c:max val="1"/>
          <c:min val="-1"/>
        </c:scaling>
        <c:delete val="0"/>
        <c:axPos val="l"/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459649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hasAlternateForm!$U$60</c:f>
              <c:strCache>
                <c:ptCount val="1"/>
                <c:pt idx="0">
                  <c:v>wp=0,8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hasAlternateForm!$S$61:$S$69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hasAlternateForm!$AI$61:$AI$69</c:f>
              <c:numCache>
                <c:formatCode>General</c:formatCode>
                <c:ptCount val="9"/>
                <c:pt idx="2">
                  <c:v>0.5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1C-4A6E-80A1-785099BFDB8A}"/>
            </c:ext>
          </c:extLst>
        </c:ser>
        <c:ser>
          <c:idx val="2"/>
          <c:order val="1"/>
          <c:tx>
            <c:strRef>
              <c:f>hasAlternateForm!$V$60</c:f>
              <c:strCache>
                <c:ptCount val="1"/>
                <c:pt idx="0">
                  <c:v>wp=0,7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hasAlternateForm!$S$61:$S$69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hasAlternateForm!$AJ$61:$AJ$69</c:f>
              <c:numCache>
                <c:formatCode>General</c:formatCode>
                <c:ptCount val="9"/>
                <c:pt idx="2">
                  <c:v>0.5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11C-4A6E-80A1-785099BFDB8A}"/>
            </c:ext>
          </c:extLst>
        </c:ser>
        <c:ser>
          <c:idx val="3"/>
          <c:order val="2"/>
          <c:tx>
            <c:strRef>
              <c:f>hasAlternateForm!$W$60</c:f>
              <c:strCache>
                <c:ptCount val="1"/>
                <c:pt idx="0">
                  <c:v>wp=0,4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hasAlternateForm!$S$61:$S$69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hasAlternateForm!$AK$61:$AK$69</c:f>
              <c:numCache>
                <c:formatCode>General</c:formatCode>
                <c:ptCount val="9"/>
                <c:pt idx="2">
                  <c:v>0.5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11C-4A6E-80A1-785099BFDB8A}"/>
            </c:ext>
          </c:extLst>
        </c:ser>
        <c:ser>
          <c:idx val="0"/>
          <c:order val="3"/>
          <c:tx>
            <c:strRef>
              <c:f>hasAlternateForm!$A$59</c:f>
              <c:strCache>
                <c:ptCount val="1"/>
                <c:pt idx="0">
                  <c:v>cft=0,95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hasAlternateForm!$S$61:$S$69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hasAlternateForm!$D$61:$D$69</c:f>
              <c:numCache>
                <c:formatCode>General</c:formatCode>
                <c:ptCount val="9"/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11C-4A6E-80A1-785099BFDB8A}"/>
            </c:ext>
          </c:extLst>
        </c:ser>
        <c:ser>
          <c:idx val="4"/>
          <c:order val="4"/>
          <c:tx>
            <c:strRef>
              <c:f>hasAlternateForm!$AH$59</c:f>
              <c:strCache>
                <c:ptCount val="1"/>
                <c:pt idx="0">
                  <c:v>ARI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star"/>
            <c:size val="6"/>
            <c:spPr>
              <a:noFill/>
              <a:ln w="9525">
                <a:solidFill>
                  <a:schemeClr val="accent5"/>
                </a:solidFill>
                <a:round/>
              </a:ln>
              <a:effectLst/>
            </c:spPr>
          </c:marker>
          <c:val>
            <c:numRef>
              <c:f>hasAlternateForm!$AH$61:$AH$69</c:f>
              <c:numCache>
                <c:formatCode>_(* #,##0.00_);_(* \(#,##0.00\);_(* "-"??_);_(@_)</c:formatCode>
                <c:ptCount val="9"/>
                <c:pt idx="2">
                  <c:v>0</c:v>
                </c:pt>
                <c:pt idx="3">
                  <c:v>0.92</c:v>
                </c:pt>
                <c:pt idx="4">
                  <c:v>0.89200000000000002</c:v>
                </c:pt>
                <c:pt idx="5">
                  <c:v>0.81</c:v>
                </c:pt>
                <c:pt idx="6">
                  <c:v>0.77400000000000002</c:v>
                </c:pt>
                <c:pt idx="7">
                  <c:v>0.74</c:v>
                </c:pt>
                <c:pt idx="8">
                  <c:v>0.72899999999999998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11C-4A6E-80A1-785099BFDB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8813648"/>
        <c:axId val="1158818928"/>
      </c:lineChart>
      <c:catAx>
        <c:axId val="115881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58818928"/>
        <c:crosses val="autoZero"/>
        <c:auto val="1"/>
        <c:lblAlgn val="ctr"/>
        <c:lblOffset val="100"/>
        <c:noMultiLvlLbl val="0"/>
      </c:catAx>
      <c:valAx>
        <c:axId val="1158818928"/>
        <c:scaling>
          <c:orientation val="minMax"/>
          <c:max val="1"/>
          <c:min val="-1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58813648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hasAlternateForm!$AH$59</c:f>
              <c:strCache>
                <c:ptCount val="1"/>
                <c:pt idx="0">
                  <c:v>ARI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hasAlternateForm!$S$61:$S$69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hasAlternateForm!$AO$61:$AO$69</c:f>
              <c:numCache>
                <c:formatCode>_(* #,##0.00_);_(* \(#,##0.00\);_(* "-"??_);_(@_)</c:formatCode>
                <c:ptCount val="9"/>
                <c:pt idx="2">
                  <c:v>0</c:v>
                </c:pt>
                <c:pt idx="3">
                  <c:v>0.92</c:v>
                </c:pt>
                <c:pt idx="4">
                  <c:v>0.89200000000000002</c:v>
                </c:pt>
                <c:pt idx="5">
                  <c:v>0.81</c:v>
                </c:pt>
                <c:pt idx="6">
                  <c:v>0.77400000000000002</c:v>
                </c:pt>
                <c:pt idx="7">
                  <c:v>0.74</c:v>
                </c:pt>
                <c:pt idx="8">
                  <c:v>0.73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05-450D-85AC-F889466CADE3}"/>
            </c:ext>
          </c:extLst>
        </c:ser>
        <c:ser>
          <c:idx val="1"/>
          <c:order val="1"/>
          <c:tx>
            <c:strRef>
              <c:f>hasAlternateForm!$AE$60</c:f>
              <c:strCache>
                <c:ptCount val="1"/>
                <c:pt idx="0">
                  <c:v>ARIe=0,2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hasAlternateForm!$S$61:$S$69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hasAlternateForm!$AS$61:$AS$69</c:f>
              <c:numCache>
                <c:formatCode>_(* #,##0.00_);_(* \(#,##0.00\);_(* "-"??_);_(@_)</c:formatCode>
                <c:ptCount val="9"/>
                <c:pt idx="2">
                  <c:v>0</c:v>
                </c:pt>
                <c:pt idx="3">
                  <c:v>0.58399999999999996</c:v>
                </c:pt>
                <c:pt idx="4">
                  <c:v>0.97840000000000005</c:v>
                </c:pt>
                <c:pt idx="5">
                  <c:v>0.96199999999999997</c:v>
                </c:pt>
                <c:pt idx="6">
                  <c:v>0.95479999999999998</c:v>
                </c:pt>
                <c:pt idx="7">
                  <c:v>0.94799999999999995</c:v>
                </c:pt>
                <c:pt idx="8">
                  <c:v>0.94599999999999995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205-450D-85AC-F889466CADE3}"/>
            </c:ext>
          </c:extLst>
        </c:ser>
        <c:ser>
          <c:idx val="2"/>
          <c:order val="2"/>
          <c:tx>
            <c:strRef>
              <c:f>hasAlternateForm!$Y$60</c:f>
              <c:strCache>
                <c:ptCount val="1"/>
                <c:pt idx="0">
                  <c:v>ARIe=0,7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hasAlternateForm!$S$61:$S$69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hasAlternateForm!$AT$61:$AT$69</c:f>
              <c:numCache>
                <c:formatCode>_(* #,##0.00_);_(* \(#,##0.00\);_(* "-"??_);_(@_)</c:formatCode>
                <c:ptCount val="9"/>
                <c:pt idx="2">
                  <c:v>0</c:v>
                </c:pt>
                <c:pt idx="3">
                  <c:v>0.62600000000000011</c:v>
                </c:pt>
                <c:pt idx="4">
                  <c:v>0.96760000000000002</c:v>
                </c:pt>
                <c:pt idx="5">
                  <c:v>0.94300000000000006</c:v>
                </c:pt>
                <c:pt idx="6">
                  <c:v>0.93220000000000003</c:v>
                </c:pt>
                <c:pt idx="7">
                  <c:v>0.92199999999999993</c:v>
                </c:pt>
                <c:pt idx="8">
                  <c:v>0.91900000000000004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205-450D-85AC-F889466CADE3}"/>
            </c:ext>
          </c:extLst>
        </c:ser>
        <c:ser>
          <c:idx val="3"/>
          <c:order val="3"/>
          <c:tx>
            <c:strRef>
              <c:f>hasAlternateForm!$Z$60</c:f>
              <c:strCache>
                <c:ptCount val="1"/>
                <c:pt idx="0">
                  <c:v>ARIe=0,4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hasAlternateForm!$S$61:$S$69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hasAlternateForm!$AU$61:$AU$69</c:f>
              <c:numCache>
                <c:formatCode>_(* #,##0.00_);_(* \(#,##0.00\);_(* "-"??_);_(@_)</c:formatCode>
                <c:ptCount val="9"/>
                <c:pt idx="2">
                  <c:v>0</c:v>
                </c:pt>
                <c:pt idx="3">
                  <c:v>0.752</c:v>
                </c:pt>
                <c:pt idx="4">
                  <c:v>0.93520000000000003</c:v>
                </c:pt>
                <c:pt idx="5">
                  <c:v>0.88600000000000001</c:v>
                </c:pt>
                <c:pt idx="6">
                  <c:v>0.86440000000000006</c:v>
                </c:pt>
                <c:pt idx="7">
                  <c:v>0.84400000000000008</c:v>
                </c:pt>
                <c:pt idx="8">
                  <c:v>0.83800000000000008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205-450D-85AC-F889466CAD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59649599"/>
        <c:axId val="1459636639"/>
      </c:lineChart>
      <c:catAx>
        <c:axId val="1459649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459636639"/>
        <c:crosses val="autoZero"/>
        <c:auto val="1"/>
        <c:lblAlgn val="ctr"/>
        <c:lblOffset val="100"/>
        <c:noMultiLvlLbl val="0"/>
      </c:catAx>
      <c:valAx>
        <c:axId val="1459636639"/>
        <c:scaling>
          <c:orientation val="minMax"/>
          <c:max val="1"/>
          <c:min val="-1"/>
        </c:scaling>
        <c:delete val="0"/>
        <c:axPos val="l"/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459649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hasAlternateForm!$U$60</c:f>
              <c:strCache>
                <c:ptCount val="1"/>
                <c:pt idx="0">
                  <c:v>wp=0,8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hasAlternateForm!$S$61:$S$69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hasAlternateForm!$AP$61:$AP$69</c:f>
              <c:numCache>
                <c:formatCode>General</c:formatCode>
                <c:ptCount val="9"/>
                <c:pt idx="2">
                  <c:v>0.5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F2-4FE4-AD90-C9CADDFB0B05}"/>
            </c:ext>
          </c:extLst>
        </c:ser>
        <c:ser>
          <c:idx val="2"/>
          <c:order val="1"/>
          <c:tx>
            <c:strRef>
              <c:f>hasAlternateForm!$V$60</c:f>
              <c:strCache>
                <c:ptCount val="1"/>
                <c:pt idx="0">
                  <c:v>wp=0,7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hasAlternateForm!$S$61:$S$69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hasAlternateForm!$AQ$61:$AQ$69</c:f>
              <c:numCache>
                <c:formatCode>General</c:formatCode>
                <c:ptCount val="9"/>
                <c:pt idx="2">
                  <c:v>0.5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F2-4FE4-AD90-C9CADDFB0B05}"/>
            </c:ext>
          </c:extLst>
        </c:ser>
        <c:ser>
          <c:idx val="3"/>
          <c:order val="2"/>
          <c:tx>
            <c:strRef>
              <c:f>hasAlternateForm!$W$60</c:f>
              <c:strCache>
                <c:ptCount val="1"/>
                <c:pt idx="0">
                  <c:v>wp=0,4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hasAlternateForm!$S$61:$S$69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hasAlternateForm!$AR$61:$AR$69</c:f>
              <c:numCache>
                <c:formatCode>General</c:formatCode>
                <c:ptCount val="9"/>
                <c:pt idx="2">
                  <c:v>0.5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F2-4FE4-AD90-C9CADDFB0B05}"/>
            </c:ext>
          </c:extLst>
        </c:ser>
        <c:ser>
          <c:idx val="0"/>
          <c:order val="3"/>
          <c:tx>
            <c:strRef>
              <c:f>hasAlternateForm!$A$59</c:f>
              <c:strCache>
                <c:ptCount val="1"/>
                <c:pt idx="0">
                  <c:v>cft=0,95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hasAlternateForm!$S$61:$S$69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hasAlternateForm!$E$61:$E$69</c:f>
              <c:numCache>
                <c:formatCode>General</c:formatCode>
                <c:ptCount val="9"/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0F2-4FE4-AD90-C9CADDFB0B05}"/>
            </c:ext>
          </c:extLst>
        </c:ser>
        <c:ser>
          <c:idx val="4"/>
          <c:order val="4"/>
          <c:tx>
            <c:strRef>
              <c:f>hasAlternateForm!$AO$59</c:f>
              <c:strCache>
                <c:ptCount val="1"/>
                <c:pt idx="0">
                  <c:v>ARI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star"/>
            <c:size val="6"/>
            <c:spPr>
              <a:noFill/>
              <a:ln w="9525">
                <a:solidFill>
                  <a:schemeClr val="accent5"/>
                </a:solidFill>
                <a:round/>
              </a:ln>
              <a:effectLst/>
            </c:spPr>
          </c:marker>
          <c:val>
            <c:numRef>
              <c:f>hasAlternateForm!$AO$61:$AO$69</c:f>
              <c:numCache>
                <c:formatCode>_(* #,##0.00_);_(* \(#,##0.00\);_(* "-"??_);_(@_)</c:formatCode>
                <c:ptCount val="9"/>
                <c:pt idx="2">
                  <c:v>0</c:v>
                </c:pt>
                <c:pt idx="3">
                  <c:v>0.92</c:v>
                </c:pt>
                <c:pt idx="4">
                  <c:v>0.89200000000000002</c:v>
                </c:pt>
                <c:pt idx="5">
                  <c:v>0.81</c:v>
                </c:pt>
                <c:pt idx="6">
                  <c:v>0.77400000000000002</c:v>
                </c:pt>
                <c:pt idx="7">
                  <c:v>0.74</c:v>
                </c:pt>
                <c:pt idx="8">
                  <c:v>0.73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0F2-4FE4-AD90-C9CADDFB0B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8813648"/>
        <c:axId val="1158818928"/>
      </c:lineChart>
      <c:catAx>
        <c:axId val="115881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58818928"/>
        <c:crosses val="autoZero"/>
        <c:auto val="1"/>
        <c:lblAlgn val="ctr"/>
        <c:lblOffset val="100"/>
        <c:noMultiLvlLbl val="0"/>
      </c:catAx>
      <c:valAx>
        <c:axId val="1158818928"/>
        <c:scaling>
          <c:orientation val="minMax"/>
          <c:max val="1"/>
          <c:min val="-1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58813648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hasAlternateForm!$AH$59</c:f>
              <c:strCache>
                <c:ptCount val="1"/>
                <c:pt idx="0">
                  <c:v>ARI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hasAlternateForm!$S$61:$S$69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hasAlternateForm!$AV$61:$AV$69</c:f>
              <c:numCache>
                <c:formatCode>_(* #,##0.00_);_(* \(#,##0.00\);_(* "-"??_);_(@_)</c:formatCode>
                <c:ptCount val="9"/>
                <c:pt idx="2">
                  <c:v>0</c:v>
                </c:pt>
                <c:pt idx="3">
                  <c:v>-0.32</c:v>
                </c:pt>
                <c:pt idx="4">
                  <c:v>-0.89200000000000002</c:v>
                </c:pt>
                <c:pt idx="5">
                  <c:v>-0.81</c:v>
                </c:pt>
                <c:pt idx="6">
                  <c:v>-0.77700000000000002</c:v>
                </c:pt>
                <c:pt idx="7">
                  <c:v>-0.74</c:v>
                </c:pt>
                <c:pt idx="8">
                  <c:v>-0.71699999999999997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BF-470B-BE3F-DA317DA397CE}"/>
            </c:ext>
          </c:extLst>
        </c:ser>
        <c:ser>
          <c:idx val="1"/>
          <c:order val="1"/>
          <c:tx>
            <c:strRef>
              <c:f>hasAlternateForm!$AE$60</c:f>
              <c:strCache>
                <c:ptCount val="1"/>
                <c:pt idx="0">
                  <c:v>ARIe=0,2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hasAlternateForm!$S$61:$S$69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hasAlternateForm!$AZ$61:$AZ$69</c:f>
              <c:numCache>
                <c:formatCode>_(* #,##0.00_);_(* \(#,##0.00\);_(* "-"??_);_(@_)</c:formatCode>
                <c:ptCount val="9"/>
                <c:pt idx="2">
                  <c:v>0</c:v>
                </c:pt>
                <c:pt idx="3">
                  <c:v>0.33600000000000002</c:v>
                </c:pt>
                <c:pt idx="4">
                  <c:v>-0.17839999999999998</c:v>
                </c:pt>
                <c:pt idx="5">
                  <c:v>-0.16199999999999998</c:v>
                </c:pt>
                <c:pt idx="6">
                  <c:v>-0.15539999999999998</c:v>
                </c:pt>
                <c:pt idx="7">
                  <c:v>-0.14799999999999996</c:v>
                </c:pt>
                <c:pt idx="8">
                  <c:v>-0.14339999999999997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BF-470B-BE3F-DA317DA397CE}"/>
            </c:ext>
          </c:extLst>
        </c:ser>
        <c:ser>
          <c:idx val="2"/>
          <c:order val="2"/>
          <c:tx>
            <c:strRef>
              <c:f>hasAlternateForm!$Y$60</c:f>
              <c:strCache>
                <c:ptCount val="1"/>
                <c:pt idx="0">
                  <c:v>ARIe=0,7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hasAlternateForm!$S$61:$S$69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hasAlternateForm!$BA$61:$BA$69</c:f>
              <c:numCache>
                <c:formatCode>_(* #,##0.00_);_(* \(#,##0.00\);_(* "-"??_);_(@_)</c:formatCode>
                <c:ptCount val="9"/>
                <c:pt idx="2">
                  <c:v>0</c:v>
                </c:pt>
                <c:pt idx="3">
                  <c:v>0.25399999999999995</c:v>
                </c:pt>
                <c:pt idx="4">
                  <c:v>-0.26760000000000006</c:v>
                </c:pt>
                <c:pt idx="5">
                  <c:v>-0.24300000000000005</c:v>
                </c:pt>
                <c:pt idx="6">
                  <c:v>-0.23310000000000003</c:v>
                </c:pt>
                <c:pt idx="7">
                  <c:v>-0.22200000000000003</c:v>
                </c:pt>
                <c:pt idx="8">
                  <c:v>-0.21510000000000001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3BF-470B-BE3F-DA317DA397CE}"/>
            </c:ext>
          </c:extLst>
        </c:ser>
        <c:ser>
          <c:idx val="3"/>
          <c:order val="3"/>
          <c:tx>
            <c:strRef>
              <c:f>hasAlternateForm!$Z$60</c:f>
              <c:strCache>
                <c:ptCount val="1"/>
                <c:pt idx="0">
                  <c:v>ARIe=0,4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hasAlternateForm!$S$61:$S$69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hasAlternateForm!$BB$61:$BB$69</c:f>
              <c:numCache>
                <c:formatCode>_(* #,##0.00_);_(* \(#,##0.00\);_(* "-"??_);_(@_)</c:formatCode>
                <c:ptCount val="9"/>
                <c:pt idx="2">
                  <c:v>0</c:v>
                </c:pt>
                <c:pt idx="3">
                  <c:v>8.0000000000000071E-3</c:v>
                </c:pt>
                <c:pt idx="4">
                  <c:v>-0.53520000000000001</c:v>
                </c:pt>
                <c:pt idx="5">
                  <c:v>-0.48599999999999999</c:v>
                </c:pt>
                <c:pt idx="6">
                  <c:v>-0.4662</c:v>
                </c:pt>
                <c:pt idx="7">
                  <c:v>-0.44400000000000001</c:v>
                </c:pt>
                <c:pt idx="8">
                  <c:v>-0.43019999999999997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3BF-470B-BE3F-DA317DA397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59649599"/>
        <c:axId val="1459636639"/>
      </c:lineChart>
      <c:catAx>
        <c:axId val="1459649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459636639"/>
        <c:crosses val="autoZero"/>
        <c:auto val="1"/>
        <c:lblAlgn val="ctr"/>
        <c:lblOffset val="100"/>
        <c:noMultiLvlLbl val="0"/>
      </c:catAx>
      <c:valAx>
        <c:axId val="1459636639"/>
        <c:scaling>
          <c:orientation val="minMax"/>
        </c:scaling>
        <c:delete val="0"/>
        <c:axPos val="l"/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459649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hasAlternateForm!$U$60</c:f>
              <c:strCache>
                <c:ptCount val="1"/>
                <c:pt idx="0">
                  <c:v>wp=0,8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hasAlternateForm!$S$61:$S$69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hasAlternateForm!$BD$61:$BD$69</c:f>
              <c:numCache>
                <c:formatCode>General</c:formatCode>
                <c:ptCount val="9"/>
                <c:pt idx="2">
                  <c:v>0.5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1B-40F1-AF73-96F5265B352A}"/>
            </c:ext>
          </c:extLst>
        </c:ser>
        <c:ser>
          <c:idx val="2"/>
          <c:order val="1"/>
          <c:tx>
            <c:strRef>
              <c:f>hasAlternateForm!$V$60</c:f>
              <c:strCache>
                <c:ptCount val="1"/>
                <c:pt idx="0">
                  <c:v>wp=0,7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hasAlternateForm!$S$61:$S$69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hasAlternateForm!$BE$61:$BE$69</c:f>
              <c:numCache>
                <c:formatCode>General</c:formatCode>
                <c:ptCount val="9"/>
                <c:pt idx="2">
                  <c:v>0.5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1B-40F1-AF73-96F5265B352A}"/>
            </c:ext>
          </c:extLst>
        </c:ser>
        <c:ser>
          <c:idx val="3"/>
          <c:order val="2"/>
          <c:tx>
            <c:strRef>
              <c:f>hasAlternateForm!$W$60</c:f>
              <c:strCache>
                <c:ptCount val="1"/>
                <c:pt idx="0">
                  <c:v>wp=0,4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hasAlternateForm!$S$61:$S$69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hasAlternateForm!$BF$61:$BF$69</c:f>
              <c:numCache>
                <c:formatCode>General</c:formatCode>
                <c:ptCount val="9"/>
                <c:pt idx="2">
                  <c:v>0.5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31B-40F1-AF73-96F5265B352A}"/>
            </c:ext>
          </c:extLst>
        </c:ser>
        <c:ser>
          <c:idx val="0"/>
          <c:order val="3"/>
          <c:tx>
            <c:strRef>
              <c:f>hasAlternateForm!$A$59</c:f>
              <c:strCache>
                <c:ptCount val="1"/>
                <c:pt idx="0">
                  <c:v>cft=0,95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hasAlternateForm!$S$61:$S$69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hasAlternateForm!$F$61:$F$69</c:f>
              <c:numCache>
                <c:formatCode>General</c:formatCode>
                <c:ptCount val="9"/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31B-40F1-AF73-96F5265B352A}"/>
            </c:ext>
          </c:extLst>
        </c:ser>
        <c:ser>
          <c:idx val="4"/>
          <c:order val="4"/>
          <c:tx>
            <c:strRef>
              <c:f>hasAlternateForm!$AV$59</c:f>
              <c:strCache>
                <c:ptCount val="1"/>
                <c:pt idx="0">
                  <c:v>ARI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star"/>
            <c:size val="6"/>
            <c:spPr>
              <a:noFill/>
              <a:ln w="9525">
                <a:solidFill>
                  <a:schemeClr val="accent5"/>
                </a:solidFill>
                <a:round/>
              </a:ln>
              <a:effectLst/>
            </c:spPr>
          </c:marker>
          <c:val>
            <c:numRef>
              <c:f>hasAlternateForm!$AV$61:$AV$69</c:f>
              <c:numCache>
                <c:formatCode>_(* #,##0.00_);_(* \(#,##0.00\);_(* "-"??_);_(@_)</c:formatCode>
                <c:ptCount val="9"/>
                <c:pt idx="2">
                  <c:v>0</c:v>
                </c:pt>
                <c:pt idx="3">
                  <c:v>-0.32</c:v>
                </c:pt>
                <c:pt idx="4">
                  <c:v>-0.89200000000000002</c:v>
                </c:pt>
                <c:pt idx="5">
                  <c:v>-0.81</c:v>
                </c:pt>
                <c:pt idx="6">
                  <c:v>-0.77700000000000002</c:v>
                </c:pt>
                <c:pt idx="7">
                  <c:v>-0.74</c:v>
                </c:pt>
                <c:pt idx="8">
                  <c:v>-0.71699999999999997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31B-40F1-AF73-96F5265B35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8813648"/>
        <c:axId val="1158818928"/>
      </c:lineChart>
      <c:catAx>
        <c:axId val="115881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58818928"/>
        <c:crosses val="autoZero"/>
        <c:auto val="1"/>
        <c:lblAlgn val="ctr"/>
        <c:lblOffset val="100"/>
        <c:noMultiLvlLbl val="0"/>
      </c:catAx>
      <c:valAx>
        <c:axId val="1158818928"/>
        <c:scaling>
          <c:orientation val="minMax"/>
          <c:max val="1"/>
          <c:min val="-1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58813648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hasAlternateForm!$AH$59</c:f>
              <c:strCache>
                <c:ptCount val="1"/>
                <c:pt idx="0">
                  <c:v>ARI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hasAlternateForm!$S$61:$S$69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hasAlternateForm!$BC$61:$BC$69</c:f>
              <c:numCache>
                <c:formatCode>_(* #,##0.00_);_(* \(#,##0.00\);_(* "-"??_);_(@_)</c:formatCode>
                <c:ptCount val="9"/>
                <c:pt idx="2">
                  <c:v>0</c:v>
                </c:pt>
                <c:pt idx="3">
                  <c:v>-0.35</c:v>
                </c:pt>
                <c:pt idx="4">
                  <c:v>-0.96099999999999997</c:v>
                </c:pt>
                <c:pt idx="5">
                  <c:v>-0.98</c:v>
                </c:pt>
                <c:pt idx="6">
                  <c:v>-0.98299999999999998</c:v>
                </c:pt>
                <c:pt idx="7">
                  <c:v>-0.99</c:v>
                </c:pt>
                <c:pt idx="8">
                  <c:v>-0.98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21-449B-9249-47B72565334D}"/>
            </c:ext>
          </c:extLst>
        </c:ser>
        <c:ser>
          <c:idx val="1"/>
          <c:order val="1"/>
          <c:tx>
            <c:strRef>
              <c:f>hasAlternateForm!$AE$60</c:f>
              <c:strCache>
                <c:ptCount val="1"/>
                <c:pt idx="0">
                  <c:v>ARIe=0,2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hasAlternateForm!$S$61:$S$69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hasAlternateForm!$BG$61:$BG$69</c:f>
              <c:numCache>
                <c:formatCode>_(* #,##0.00_);_(* \(#,##0.00\);_(* "-"??_);_(@_)</c:formatCode>
                <c:ptCount val="9"/>
                <c:pt idx="2">
                  <c:v>0</c:v>
                </c:pt>
                <c:pt idx="3">
                  <c:v>0.33000000000000007</c:v>
                </c:pt>
                <c:pt idx="4">
                  <c:v>-0.19219999999999995</c:v>
                </c:pt>
                <c:pt idx="5">
                  <c:v>-0.19599999999999995</c:v>
                </c:pt>
                <c:pt idx="6">
                  <c:v>-0.19659999999999994</c:v>
                </c:pt>
                <c:pt idx="7">
                  <c:v>-0.19799999999999995</c:v>
                </c:pt>
                <c:pt idx="8">
                  <c:v>-0.19599999999999995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A21-449B-9249-47B72565334D}"/>
            </c:ext>
          </c:extLst>
        </c:ser>
        <c:ser>
          <c:idx val="2"/>
          <c:order val="2"/>
          <c:tx>
            <c:strRef>
              <c:f>hasAlternateForm!$Y$60</c:f>
              <c:strCache>
                <c:ptCount val="1"/>
                <c:pt idx="0">
                  <c:v>ARIe=0,7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hasAlternateForm!$S$61:$S$69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hasAlternateForm!$BH$61:$BH$69</c:f>
              <c:numCache>
                <c:formatCode>_(* #,##0.00_);_(* \(#,##0.00\);_(* "-"??_);_(@_)</c:formatCode>
                <c:ptCount val="9"/>
                <c:pt idx="2">
                  <c:v>0</c:v>
                </c:pt>
                <c:pt idx="3">
                  <c:v>0.24499999999999997</c:v>
                </c:pt>
                <c:pt idx="4">
                  <c:v>-0.28830000000000006</c:v>
                </c:pt>
                <c:pt idx="5">
                  <c:v>-0.29400000000000004</c:v>
                </c:pt>
                <c:pt idx="6">
                  <c:v>-0.29490000000000005</c:v>
                </c:pt>
                <c:pt idx="7">
                  <c:v>-0.29700000000000004</c:v>
                </c:pt>
                <c:pt idx="8">
                  <c:v>-0.29400000000000004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A21-449B-9249-47B72565334D}"/>
            </c:ext>
          </c:extLst>
        </c:ser>
        <c:ser>
          <c:idx val="3"/>
          <c:order val="3"/>
          <c:tx>
            <c:strRef>
              <c:f>hasAlternateForm!$Z$60</c:f>
              <c:strCache>
                <c:ptCount val="1"/>
                <c:pt idx="0">
                  <c:v>ARIe=0,4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hasAlternateForm!$S$61:$S$69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hasAlternateForm!$BI$61:$BI$69</c:f>
              <c:numCache>
                <c:formatCode>_(* #,##0.00_);_(* \(#,##0.00\);_(* "-"??_);_(@_)</c:formatCode>
                <c:ptCount val="9"/>
                <c:pt idx="2">
                  <c:v>0</c:v>
                </c:pt>
                <c:pt idx="3">
                  <c:v>-9.9999999999999811E-3</c:v>
                </c:pt>
                <c:pt idx="4">
                  <c:v>-0.5766</c:v>
                </c:pt>
                <c:pt idx="5">
                  <c:v>-0.58799999999999997</c:v>
                </c:pt>
                <c:pt idx="6">
                  <c:v>-0.58979999999999999</c:v>
                </c:pt>
                <c:pt idx="7">
                  <c:v>-0.59399999999999997</c:v>
                </c:pt>
                <c:pt idx="8">
                  <c:v>-0.58799999999999997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A21-449B-9249-47B7256533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59649599"/>
        <c:axId val="1459636639"/>
      </c:lineChart>
      <c:catAx>
        <c:axId val="1459649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459636639"/>
        <c:crosses val="autoZero"/>
        <c:auto val="1"/>
        <c:lblAlgn val="ctr"/>
        <c:lblOffset val="100"/>
        <c:noMultiLvlLbl val="0"/>
      </c:catAx>
      <c:valAx>
        <c:axId val="1459636639"/>
        <c:scaling>
          <c:orientation val="minMax"/>
          <c:min val="-1"/>
        </c:scaling>
        <c:delete val="0"/>
        <c:axPos val="l"/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459649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hasAlternateForm!$U$60</c:f>
              <c:strCache>
                <c:ptCount val="1"/>
                <c:pt idx="0">
                  <c:v>wp=0,8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hasAlternateForm!$S$61:$S$69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hasAlternateForm!$BD$61:$BD$69</c:f>
              <c:numCache>
                <c:formatCode>General</c:formatCode>
                <c:ptCount val="9"/>
                <c:pt idx="2">
                  <c:v>0.5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E8-411C-BA87-5C7A9E202D67}"/>
            </c:ext>
          </c:extLst>
        </c:ser>
        <c:ser>
          <c:idx val="2"/>
          <c:order val="1"/>
          <c:tx>
            <c:strRef>
              <c:f>hasAlternateForm!$V$60</c:f>
              <c:strCache>
                <c:ptCount val="1"/>
                <c:pt idx="0">
                  <c:v>wp=0,7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hasAlternateForm!$S$61:$S$69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hasAlternateForm!$BE$61:$BE$69</c:f>
              <c:numCache>
                <c:formatCode>General</c:formatCode>
                <c:ptCount val="9"/>
                <c:pt idx="2">
                  <c:v>0.5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4E8-411C-BA87-5C7A9E202D67}"/>
            </c:ext>
          </c:extLst>
        </c:ser>
        <c:ser>
          <c:idx val="3"/>
          <c:order val="2"/>
          <c:tx>
            <c:strRef>
              <c:f>hasAlternateForm!$W$60</c:f>
              <c:strCache>
                <c:ptCount val="1"/>
                <c:pt idx="0">
                  <c:v>wp=0,4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hasAlternateForm!$S$61:$S$69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hasAlternateForm!$BF$61:$BF$69</c:f>
              <c:numCache>
                <c:formatCode>General</c:formatCode>
                <c:ptCount val="9"/>
                <c:pt idx="2">
                  <c:v>0.5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4E8-411C-BA87-5C7A9E202D67}"/>
            </c:ext>
          </c:extLst>
        </c:ser>
        <c:ser>
          <c:idx val="0"/>
          <c:order val="3"/>
          <c:tx>
            <c:strRef>
              <c:f>hasAlternateForm!$A$59</c:f>
              <c:strCache>
                <c:ptCount val="1"/>
                <c:pt idx="0">
                  <c:v>cft=0,95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hasAlternateForm!$S$61:$S$69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hasAlternateForm!$G$61:$G$69</c:f>
              <c:numCache>
                <c:formatCode>General</c:formatCode>
                <c:ptCount val="9"/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4E8-411C-BA87-5C7A9E202D67}"/>
            </c:ext>
          </c:extLst>
        </c:ser>
        <c:ser>
          <c:idx val="4"/>
          <c:order val="4"/>
          <c:tx>
            <c:strRef>
              <c:f>hasAlternateForm!$BC$59</c:f>
              <c:strCache>
                <c:ptCount val="1"/>
                <c:pt idx="0">
                  <c:v>ARI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star"/>
            <c:size val="6"/>
            <c:spPr>
              <a:noFill/>
              <a:ln w="9525">
                <a:solidFill>
                  <a:schemeClr val="accent5"/>
                </a:solidFill>
                <a:round/>
              </a:ln>
              <a:effectLst/>
            </c:spPr>
          </c:marker>
          <c:val>
            <c:numRef>
              <c:f>hasAlternateForm!$BC$61:$BC$69</c:f>
              <c:numCache>
                <c:formatCode>_(* #,##0.00_);_(* \(#,##0.00\);_(* "-"??_);_(@_)</c:formatCode>
                <c:ptCount val="9"/>
                <c:pt idx="2">
                  <c:v>0</c:v>
                </c:pt>
                <c:pt idx="3">
                  <c:v>-0.35</c:v>
                </c:pt>
                <c:pt idx="4">
                  <c:v>-0.96099999999999997</c:v>
                </c:pt>
                <c:pt idx="5">
                  <c:v>-0.98</c:v>
                </c:pt>
                <c:pt idx="6">
                  <c:v>-0.98299999999999998</c:v>
                </c:pt>
                <c:pt idx="7">
                  <c:v>-0.99</c:v>
                </c:pt>
                <c:pt idx="8">
                  <c:v>-0.98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4E8-411C-BA87-5C7A9E202D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8813648"/>
        <c:axId val="1158818928"/>
      </c:lineChart>
      <c:catAx>
        <c:axId val="115881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58818928"/>
        <c:crosses val="autoZero"/>
        <c:auto val="1"/>
        <c:lblAlgn val="ctr"/>
        <c:lblOffset val="100"/>
        <c:noMultiLvlLbl val="0"/>
      </c:catAx>
      <c:valAx>
        <c:axId val="1158818928"/>
        <c:scaling>
          <c:orientation val="minMax"/>
          <c:max val="1"/>
          <c:min val="-1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58813648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hasAlternateForm!$AH$59</c:f>
              <c:strCache>
                <c:ptCount val="1"/>
                <c:pt idx="0">
                  <c:v>ARI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hasAlternateForm!$S$61:$S$69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hasAlternateForm!$BJ$61:$BJ$69</c:f>
              <c:numCache>
                <c:formatCode>_(* #,##0.00_);_(* \(#,##0.00\);_(* "-"??_);_(@_)</c:formatCode>
                <c:ptCount val="9"/>
                <c:pt idx="2">
                  <c:v>0</c:v>
                </c:pt>
                <c:pt idx="3">
                  <c:v>-0.73</c:v>
                </c:pt>
                <c:pt idx="4">
                  <c:v>-0.68899999999999995</c:v>
                </c:pt>
                <c:pt idx="5">
                  <c:v>-0.61</c:v>
                </c:pt>
                <c:pt idx="6">
                  <c:v>-0.57399999999999995</c:v>
                </c:pt>
                <c:pt idx="7">
                  <c:v>-0.55000000000000004</c:v>
                </c:pt>
                <c:pt idx="8">
                  <c:v>-0.53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A1-4457-AC31-5577800254FE}"/>
            </c:ext>
          </c:extLst>
        </c:ser>
        <c:ser>
          <c:idx val="1"/>
          <c:order val="1"/>
          <c:tx>
            <c:strRef>
              <c:f>hasAlternateForm!$AE$60</c:f>
              <c:strCache>
                <c:ptCount val="1"/>
                <c:pt idx="0">
                  <c:v>ARIe=0,2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hasAlternateForm!$S$61:$S$69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hasAlternateForm!$BN$61:$BN$69</c:f>
              <c:numCache>
                <c:formatCode>_(* #,##0.00_);_(* \(#,##0.00\);_(* "-"??_);_(@_)</c:formatCode>
                <c:ptCount val="9"/>
                <c:pt idx="2">
                  <c:v>0</c:v>
                </c:pt>
                <c:pt idx="3">
                  <c:v>0.25400000000000006</c:v>
                </c:pt>
                <c:pt idx="4">
                  <c:v>-0.13779999999999995</c:v>
                </c:pt>
                <c:pt idx="5">
                  <c:v>-0.12199999999999997</c:v>
                </c:pt>
                <c:pt idx="6">
                  <c:v>-0.11479999999999997</c:v>
                </c:pt>
                <c:pt idx="7">
                  <c:v>-0.10999999999999999</c:v>
                </c:pt>
                <c:pt idx="8">
                  <c:v>-0.10599999999999998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6A1-4457-AC31-5577800254FE}"/>
            </c:ext>
          </c:extLst>
        </c:ser>
        <c:ser>
          <c:idx val="2"/>
          <c:order val="2"/>
          <c:tx>
            <c:strRef>
              <c:f>hasAlternateForm!$Y$60</c:f>
              <c:strCache>
                <c:ptCount val="1"/>
                <c:pt idx="0">
                  <c:v>ARIe=0,7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hasAlternateForm!$S$61:$S$69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hasAlternateForm!$BO$61:$BO$69</c:f>
              <c:numCache>
                <c:formatCode>_(* #,##0.00_);_(* \(#,##0.00\);_(* "-"??_);_(@_)</c:formatCode>
                <c:ptCount val="9"/>
                <c:pt idx="2">
                  <c:v>0</c:v>
                </c:pt>
                <c:pt idx="3">
                  <c:v>0.13099999999999995</c:v>
                </c:pt>
                <c:pt idx="4">
                  <c:v>-0.20670000000000002</c:v>
                </c:pt>
                <c:pt idx="5">
                  <c:v>-0.18300000000000002</c:v>
                </c:pt>
                <c:pt idx="6">
                  <c:v>-0.17220000000000002</c:v>
                </c:pt>
                <c:pt idx="7">
                  <c:v>-0.16500000000000004</c:v>
                </c:pt>
                <c:pt idx="8">
                  <c:v>-0.15900000000000003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6A1-4457-AC31-5577800254FE}"/>
            </c:ext>
          </c:extLst>
        </c:ser>
        <c:ser>
          <c:idx val="3"/>
          <c:order val="3"/>
          <c:tx>
            <c:strRef>
              <c:f>hasAlternateForm!$Z$60</c:f>
              <c:strCache>
                <c:ptCount val="1"/>
                <c:pt idx="0">
                  <c:v>ARIe=0,4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hasAlternateForm!$S$61:$S$69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hasAlternateForm!$BP$61:$BP$69</c:f>
              <c:numCache>
                <c:formatCode>_(* #,##0.00_);_(* \(#,##0.00\);_(* "-"??_);_(@_)</c:formatCode>
                <c:ptCount val="9"/>
                <c:pt idx="2">
                  <c:v>0</c:v>
                </c:pt>
                <c:pt idx="3">
                  <c:v>-0.23799999999999999</c:v>
                </c:pt>
                <c:pt idx="4">
                  <c:v>-0.41339999999999993</c:v>
                </c:pt>
                <c:pt idx="5">
                  <c:v>-0.36599999999999999</c:v>
                </c:pt>
                <c:pt idx="6">
                  <c:v>-0.34439999999999998</c:v>
                </c:pt>
                <c:pt idx="7">
                  <c:v>-0.33</c:v>
                </c:pt>
                <c:pt idx="8">
                  <c:v>-0.318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6A1-4457-AC31-5577800254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59649599"/>
        <c:axId val="1459636639"/>
      </c:lineChart>
      <c:catAx>
        <c:axId val="1459649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459636639"/>
        <c:crosses val="autoZero"/>
        <c:auto val="1"/>
        <c:lblAlgn val="ctr"/>
        <c:lblOffset val="100"/>
        <c:noMultiLvlLbl val="0"/>
      </c:catAx>
      <c:valAx>
        <c:axId val="1459636639"/>
        <c:scaling>
          <c:orientation val="minMax"/>
          <c:max val="1"/>
          <c:min val="-1"/>
        </c:scaling>
        <c:delete val="0"/>
        <c:axPos val="l"/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459649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hasAlternateForm!$U$60</c:f>
              <c:strCache>
                <c:ptCount val="1"/>
                <c:pt idx="0">
                  <c:v>wp=0,8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hasAlternateForm!$S$61:$S$69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hasAlternateForm!$BK$61:$BK$69</c:f>
              <c:numCache>
                <c:formatCode>General</c:formatCode>
                <c:ptCount val="9"/>
                <c:pt idx="2">
                  <c:v>0.5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25-4A35-B389-46C4715DEC5F}"/>
            </c:ext>
          </c:extLst>
        </c:ser>
        <c:ser>
          <c:idx val="2"/>
          <c:order val="1"/>
          <c:tx>
            <c:strRef>
              <c:f>hasAlternateForm!$V$60</c:f>
              <c:strCache>
                <c:ptCount val="1"/>
                <c:pt idx="0">
                  <c:v>wp=0,7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hasAlternateForm!$S$61:$S$69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hasAlternateForm!$BL$61:$BL$69</c:f>
              <c:numCache>
                <c:formatCode>General</c:formatCode>
                <c:ptCount val="9"/>
                <c:pt idx="2">
                  <c:v>0.5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25-4A35-B389-46C4715DEC5F}"/>
            </c:ext>
          </c:extLst>
        </c:ser>
        <c:ser>
          <c:idx val="3"/>
          <c:order val="2"/>
          <c:tx>
            <c:strRef>
              <c:f>hasAlternateForm!$W$60</c:f>
              <c:strCache>
                <c:ptCount val="1"/>
                <c:pt idx="0">
                  <c:v>wp=0,4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hasAlternateForm!$S$61:$S$69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hasAlternateForm!$BM$61:$BM$69</c:f>
              <c:numCache>
                <c:formatCode>General</c:formatCode>
                <c:ptCount val="9"/>
                <c:pt idx="2">
                  <c:v>0.5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925-4A35-B389-46C4715DEC5F}"/>
            </c:ext>
          </c:extLst>
        </c:ser>
        <c:ser>
          <c:idx val="0"/>
          <c:order val="3"/>
          <c:tx>
            <c:strRef>
              <c:f>hasAlternateForm!$A$59</c:f>
              <c:strCache>
                <c:ptCount val="1"/>
                <c:pt idx="0">
                  <c:v>cft=0,95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hasAlternateForm!$S$61:$S$69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hasAlternateForm!$H$61:$H$69</c:f>
              <c:numCache>
                <c:formatCode>General</c:formatCode>
                <c:ptCount val="9"/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925-4A35-B389-46C4715DEC5F}"/>
            </c:ext>
          </c:extLst>
        </c:ser>
        <c:ser>
          <c:idx val="4"/>
          <c:order val="4"/>
          <c:tx>
            <c:strRef>
              <c:f>hasAlternateForm!$BJ$59</c:f>
              <c:strCache>
                <c:ptCount val="1"/>
                <c:pt idx="0">
                  <c:v>ARI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star"/>
            <c:size val="6"/>
            <c:spPr>
              <a:noFill/>
              <a:ln w="9525">
                <a:solidFill>
                  <a:schemeClr val="accent5"/>
                </a:solidFill>
                <a:round/>
              </a:ln>
              <a:effectLst/>
            </c:spPr>
          </c:marker>
          <c:val>
            <c:numRef>
              <c:f>hasAlternateForm!$BJ$61:$BJ$69</c:f>
              <c:numCache>
                <c:formatCode>_(* #,##0.00_);_(* \(#,##0.00\);_(* "-"??_);_(@_)</c:formatCode>
                <c:ptCount val="9"/>
                <c:pt idx="2">
                  <c:v>0</c:v>
                </c:pt>
                <c:pt idx="3">
                  <c:v>-0.73</c:v>
                </c:pt>
                <c:pt idx="4">
                  <c:v>-0.68899999999999995</c:v>
                </c:pt>
                <c:pt idx="5">
                  <c:v>-0.61</c:v>
                </c:pt>
                <c:pt idx="6">
                  <c:v>-0.57399999999999995</c:v>
                </c:pt>
                <c:pt idx="7">
                  <c:v>-0.55000000000000004</c:v>
                </c:pt>
                <c:pt idx="8">
                  <c:v>-0.53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925-4A35-B389-46C4715DEC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8813648"/>
        <c:axId val="1158818928"/>
      </c:lineChart>
      <c:catAx>
        <c:axId val="115881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58818928"/>
        <c:crosses val="autoZero"/>
        <c:auto val="1"/>
        <c:lblAlgn val="ctr"/>
        <c:lblOffset val="100"/>
        <c:noMultiLvlLbl val="0"/>
      </c:catAx>
      <c:valAx>
        <c:axId val="1158818928"/>
        <c:scaling>
          <c:orientation val="minMax"/>
          <c:max val="1"/>
          <c:min val="-1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58813648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hasAlternateDexEntry!$D$10</c:f>
              <c:strCache>
                <c:ptCount val="1"/>
                <c:pt idx="0">
                  <c:v>Inverse Functional Support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hasAlternateDexEntry!$D$11:$D$19</c:f>
              <c:numCache>
                <c:formatCode>0%</c:formatCode>
                <c:ptCount val="9"/>
                <c:pt idx="0">
                  <c:v>0</c:v>
                </c:pt>
                <c:pt idx="1">
                  <c:v>1</c:v>
                </c:pt>
                <c:pt idx="2">
                  <c:v>0.53</c:v>
                </c:pt>
                <c:pt idx="3">
                  <c:v>0.64</c:v>
                </c:pt>
                <c:pt idx="4">
                  <c:v>0.71</c:v>
                </c:pt>
                <c:pt idx="5">
                  <c:v>0.71</c:v>
                </c:pt>
                <c:pt idx="6">
                  <c:v>0.74</c:v>
                </c:pt>
                <c:pt idx="7">
                  <c:v>0.68</c:v>
                </c:pt>
                <c:pt idx="8">
                  <c:v>0.65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D0B-42F0-9D3E-2312D64315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3347279"/>
        <c:axId val="1033333839"/>
      </c:scatterChart>
      <c:valAx>
        <c:axId val="1033347279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033333839"/>
        <c:crosses val="autoZero"/>
        <c:crossBetween val="midCat"/>
        <c:majorUnit val="1"/>
      </c:valAx>
      <c:valAx>
        <c:axId val="1033333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03334727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hasAlternateDexEntry!$E$10</c:f>
              <c:strCache>
                <c:ptCount val="1"/>
                <c:pt idx="0">
                  <c:v>Inverse Functional ARI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5"/>
                </a:solidFill>
              </a:ln>
              <a:effectLst/>
            </c:spPr>
          </c:marker>
          <c:yVal>
            <c:numRef>
              <c:f>hasAlternateDexEntry!$E$11:$E$19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1</c:v>
                </c:pt>
                <c:pt idx="2">
                  <c:v>-0.9</c:v>
                </c:pt>
                <c:pt idx="3">
                  <c:v>-0.77</c:v>
                </c:pt>
                <c:pt idx="4">
                  <c:v>-0.7</c:v>
                </c:pt>
                <c:pt idx="5">
                  <c:v>-0.7</c:v>
                </c:pt>
                <c:pt idx="6">
                  <c:v>-0.67800000000000005</c:v>
                </c:pt>
                <c:pt idx="7">
                  <c:v>-0.73</c:v>
                </c:pt>
                <c:pt idx="8">
                  <c:v>-0.76100000000000001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171-4ADC-AB13-82CA27ED25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9314384"/>
        <c:axId val="1069305264"/>
      </c:scatterChart>
      <c:valAx>
        <c:axId val="1069314384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069305264"/>
        <c:crosses val="autoZero"/>
        <c:crossBetween val="midCat"/>
        <c:majorUnit val="1"/>
      </c:valAx>
      <c:valAx>
        <c:axId val="1069305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0693143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hasAlternateDexEntry!$F$10</c:f>
              <c:strCache>
                <c:ptCount val="1"/>
                <c:pt idx="0">
                  <c:v>Transitive Support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hasAlternateDexEntry!$F$11:$F$19</c:f>
              <c:numCache>
                <c:formatCode>0%</c:formatCode>
                <c:ptCount val="9"/>
                <c:pt idx="0">
                  <c:v>0</c:v>
                </c:pt>
                <c:pt idx="1">
                  <c:v>0.5</c:v>
                </c:pt>
                <c:pt idx="2">
                  <c:v>0.35</c:v>
                </c:pt>
                <c:pt idx="3">
                  <c:v>0.47</c:v>
                </c:pt>
                <c:pt idx="4">
                  <c:v>0.47</c:v>
                </c:pt>
                <c:pt idx="5">
                  <c:v>0.5</c:v>
                </c:pt>
                <c:pt idx="6">
                  <c:v>0.5</c:v>
                </c:pt>
                <c:pt idx="7">
                  <c:v>0.53</c:v>
                </c:pt>
                <c:pt idx="8">
                  <c:v>0.53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57D-438A-9D4D-7E3C0A40FB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177072"/>
        <c:axId val="843174672"/>
      </c:scatterChart>
      <c:valAx>
        <c:axId val="843177072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843174672"/>
        <c:crosses val="autoZero"/>
        <c:crossBetween val="midCat"/>
        <c:majorUnit val="1"/>
      </c:valAx>
      <c:valAx>
        <c:axId val="843174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8431770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hasAlternateDexEntry!$G$10</c:f>
              <c:strCache>
                <c:ptCount val="1"/>
                <c:pt idx="0">
                  <c:v>Transitive ARI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5"/>
                </a:solidFill>
              </a:ln>
              <a:effectLst/>
            </c:spPr>
          </c:marker>
          <c:yVal>
            <c:numRef>
              <c:f>hasAlternateDexEntry!$G$11:$G$19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0.86599999999999999</c:v>
                </c:pt>
                <c:pt idx="2">
                  <c:v>0.76</c:v>
                </c:pt>
                <c:pt idx="3">
                  <c:v>0.85</c:v>
                </c:pt>
                <c:pt idx="4">
                  <c:v>0.85</c:v>
                </c:pt>
                <c:pt idx="5">
                  <c:v>0.86399999999999999</c:v>
                </c:pt>
                <c:pt idx="6">
                  <c:v>0.86399999999999999</c:v>
                </c:pt>
                <c:pt idx="7">
                  <c:v>0.88300000000000001</c:v>
                </c:pt>
                <c:pt idx="8">
                  <c:v>0.88500000000000001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F28-49DB-8702-734AC2C082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5482704"/>
        <c:axId val="2065493264"/>
      </c:scatterChart>
      <c:valAx>
        <c:axId val="2065482704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65493264"/>
        <c:crosses val="autoZero"/>
        <c:crossBetween val="midCat"/>
        <c:majorUnit val="1"/>
      </c:valAx>
      <c:valAx>
        <c:axId val="2065493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654827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hasAlternateDexEntry!$H$10</c:f>
              <c:strCache>
                <c:ptCount val="1"/>
                <c:pt idx="0">
                  <c:v>Symmetric Support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hasAlternateDexEntry!$H$11:$H$19</c:f>
              <c:numCache>
                <c:formatCode>0%</c:formatCode>
                <c:ptCount val="9"/>
                <c:pt idx="0">
                  <c:v>0</c:v>
                </c:pt>
                <c:pt idx="1">
                  <c:v>0.5</c:v>
                </c:pt>
                <c:pt idx="2">
                  <c:v>0.35</c:v>
                </c:pt>
                <c:pt idx="3">
                  <c:v>0.47</c:v>
                </c:pt>
                <c:pt idx="4">
                  <c:v>0.47</c:v>
                </c:pt>
                <c:pt idx="5">
                  <c:v>0.5</c:v>
                </c:pt>
                <c:pt idx="6">
                  <c:v>0.5</c:v>
                </c:pt>
                <c:pt idx="7">
                  <c:v>0.53</c:v>
                </c:pt>
                <c:pt idx="8">
                  <c:v>0.53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F95-4B97-9537-4702EA056C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9311984"/>
        <c:axId val="1069329744"/>
      </c:scatterChart>
      <c:valAx>
        <c:axId val="1069311984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069329744"/>
        <c:crosses val="autoZero"/>
        <c:crossBetween val="midCat"/>
        <c:majorUnit val="1"/>
      </c:valAx>
      <c:valAx>
        <c:axId val="1069329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0693119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hasAlternateDexEntry!$I$10</c:f>
              <c:strCache>
                <c:ptCount val="1"/>
                <c:pt idx="0">
                  <c:v> Symmetric ARI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5"/>
                </a:solidFill>
              </a:ln>
              <a:effectLst/>
            </c:spPr>
          </c:marker>
          <c:yVal>
            <c:numRef>
              <c:f>hasAlternateDexEntry!$I$11:$I$19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0.83660000000000001</c:v>
                </c:pt>
                <c:pt idx="2">
                  <c:v>0.76</c:v>
                </c:pt>
                <c:pt idx="3">
                  <c:v>0.85</c:v>
                </c:pt>
                <c:pt idx="4">
                  <c:v>0.85</c:v>
                </c:pt>
                <c:pt idx="5">
                  <c:v>0.86399999999999999</c:v>
                </c:pt>
                <c:pt idx="6">
                  <c:v>0.86399999999999999</c:v>
                </c:pt>
                <c:pt idx="7">
                  <c:v>0.88300000000000001</c:v>
                </c:pt>
                <c:pt idx="8">
                  <c:v>0.88500000000000001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CB8-4A59-89A6-8E08A793A0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5500944"/>
        <c:axId val="2065475504"/>
      </c:scatterChart>
      <c:valAx>
        <c:axId val="2065500944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65475504"/>
        <c:crosses val="autoZero"/>
        <c:crossBetween val="midCat"/>
        <c:majorUnit val="1"/>
      </c:valAx>
      <c:valAx>
        <c:axId val="2065475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655009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hasAlternateDexEntry!$J$10</c:f>
              <c:strCache>
                <c:ptCount val="1"/>
                <c:pt idx="0">
                  <c:v>Asymmetric Support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hasAlternateDexEntry!$J$11:$J$19</c:f>
              <c:numCache>
                <c:formatCode>0%</c:formatCode>
                <c:ptCount val="9"/>
                <c:pt idx="0">
                  <c:v>0</c:v>
                </c:pt>
                <c:pt idx="1">
                  <c:v>0.5</c:v>
                </c:pt>
                <c:pt idx="2">
                  <c:v>0.65</c:v>
                </c:pt>
                <c:pt idx="3">
                  <c:v>0.53</c:v>
                </c:pt>
                <c:pt idx="4">
                  <c:v>0.53</c:v>
                </c:pt>
                <c:pt idx="5">
                  <c:v>0.5</c:v>
                </c:pt>
                <c:pt idx="6">
                  <c:v>0.5</c:v>
                </c:pt>
                <c:pt idx="7">
                  <c:v>0.47</c:v>
                </c:pt>
                <c:pt idx="8">
                  <c:v>0.47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D51-4540-9592-DDBD93F3B8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5499504"/>
        <c:axId val="2065499984"/>
      </c:scatterChart>
      <c:valAx>
        <c:axId val="2065499504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65499984"/>
        <c:crosses val="autoZero"/>
        <c:crossBetween val="midCat"/>
        <c:majorUnit val="1"/>
      </c:valAx>
      <c:valAx>
        <c:axId val="2065499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654995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hasAlternateDexEntry!$K$10</c:f>
              <c:strCache>
                <c:ptCount val="1"/>
                <c:pt idx="0">
                  <c:v>Asymmetric ARI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5"/>
                </a:solidFill>
              </a:ln>
              <a:effectLst/>
            </c:spPr>
          </c:marker>
          <c:yVal>
            <c:numRef>
              <c:f>hasAlternateDexEntry!$K$11:$K$19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-0.86599999999999999</c:v>
                </c:pt>
                <c:pt idx="2">
                  <c:v>-0.76</c:v>
                </c:pt>
                <c:pt idx="3">
                  <c:v>-0.84499999999999997</c:v>
                </c:pt>
                <c:pt idx="4">
                  <c:v>-0.84499999999999997</c:v>
                </c:pt>
                <c:pt idx="5">
                  <c:v>-0.86399999999999999</c:v>
                </c:pt>
                <c:pt idx="6">
                  <c:v>-0.86399999999999999</c:v>
                </c:pt>
                <c:pt idx="7">
                  <c:v>-0.88300000000000001</c:v>
                </c:pt>
                <c:pt idx="8">
                  <c:v>-0.88500000000000001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233-42B4-A675-A6522D18EA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6723136"/>
        <c:axId val="486737536"/>
      </c:scatterChart>
      <c:valAx>
        <c:axId val="486723136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486737536"/>
        <c:crosses val="autoZero"/>
        <c:crossBetween val="midCat"/>
        <c:majorUnit val="1"/>
      </c:valAx>
      <c:valAx>
        <c:axId val="486737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4867231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hasAlternateDexEntry!$L$10</c:f>
              <c:strCache>
                <c:ptCount val="1"/>
                <c:pt idx="0">
                  <c:v>Reflexive Support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hasAlternateDexEntry!$L$11:$L$19</c:f>
              <c:numCache>
                <c:formatCode>0%</c:formatCode>
                <c:ptCount val="9"/>
                <c:pt idx="0">
                  <c:v>0</c:v>
                </c:pt>
                <c:pt idx="1">
                  <c:v>0.5</c:v>
                </c:pt>
                <c:pt idx="2">
                  <c:v>0.15</c:v>
                </c:pt>
                <c:pt idx="3">
                  <c:v>0.33</c:v>
                </c:pt>
                <c:pt idx="4">
                  <c:v>0.37</c:v>
                </c:pt>
                <c:pt idx="5">
                  <c:v>0.38</c:v>
                </c:pt>
                <c:pt idx="6">
                  <c:v>0.39</c:v>
                </c:pt>
                <c:pt idx="7">
                  <c:v>0.35</c:v>
                </c:pt>
                <c:pt idx="8">
                  <c:v>0.32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C3C-44A1-891C-228DC31347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157872"/>
        <c:axId val="843162672"/>
      </c:scatterChart>
      <c:valAx>
        <c:axId val="843157872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843162672"/>
        <c:crosses val="autoZero"/>
        <c:crossBetween val="midCat"/>
        <c:majorUnit val="1"/>
      </c:valAx>
      <c:valAx>
        <c:axId val="843162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843157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3.6856582245813644E-3"/>
          <c:y val="0.8325843352207430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hasAlternateDexEntry!$M$10</c:f>
              <c:strCache>
                <c:ptCount val="1"/>
                <c:pt idx="0">
                  <c:v>Reflexive ARI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5"/>
                </a:solidFill>
              </a:ln>
              <a:effectLst/>
            </c:spPr>
          </c:marker>
          <c:yVal>
            <c:numRef>
              <c:f>hasAlternateDexEntry!$M$11:$M$19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-0.86599999999999999</c:v>
                </c:pt>
                <c:pt idx="2">
                  <c:v>-0.99</c:v>
                </c:pt>
                <c:pt idx="3">
                  <c:v>-0.94399999999999995</c:v>
                </c:pt>
                <c:pt idx="4">
                  <c:v>-0.92800000000000005</c:v>
                </c:pt>
                <c:pt idx="5">
                  <c:v>-0.92500000000000004</c:v>
                </c:pt>
                <c:pt idx="6">
                  <c:v>-0.92100000000000004</c:v>
                </c:pt>
                <c:pt idx="7">
                  <c:v>-0.93700000000000006</c:v>
                </c:pt>
                <c:pt idx="8">
                  <c:v>-0.94799999999999995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AA3-4A71-BB4C-9EEB54CE17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5512944"/>
        <c:axId val="2065507664"/>
      </c:scatterChart>
      <c:valAx>
        <c:axId val="2065512944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65507664"/>
        <c:crosses val="autoZero"/>
        <c:crossBetween val="midCat"/>
        <c:majorUnit val="1"/>
      </c:valAx>
      <c:valAx>
        <c:axId val="2065507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655129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hasAlternateDexEntry!$N$10</c:f>
              <c:strCache>
                <c:ptCount val="1"/>
                <c:pt idx="0">
                  <c:v>Irreflexive Support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hasAlternateDexEntry!$N$11:$N$19</c:f>
              <c:numCache>
                <c:formatCode>0%</c:formatCode>
                <c:ptCount val="9"/>
                <c:pt idx="0">
                  <c:v>0</c:v>
                </c:pt>
                <c:pt idx="1">
                  <c:v>0.5</c:v>
                </c:pt>
                <c:pt idx="2">
                  <c:v>0.85</c:v>
                </c:pt>
                <c:pt idx="3">
                  <c:v>0.67</c:v>
                </c:pt>
                <c:pt idx="4">
                  <c:v>0.63</c:v>
                </c:pt>
                <c:pt idx="5">
                  <c:v>0.62</c:v>
                </c:pt>
                <c:pt idx="6">
                  <c:v>0.61</c:v>
                </c:pt>
                <c:pt idx="7">
                  <c:v>0.65</c:v>
                </c:pt>
                <c:pt idx="8">
                  <c:v>0.68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112-46BB-A50C-0F4983638F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5506704"/>
        <c:axId val="2065531184"/>
      </c:scatterChart>
      <c:valAx>
        <c:axId val="2065506704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65531184"/>
        <c:crosses val="autoZero"/>
        <c:crossBetween val="midCat"/>
        <c:majorUnit val="1"/>
      </c:valAx>
      <c:valAx>
        <c:axId val="2065531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655067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hasAlternateDexEntry!$O$10</c:f>
              <c:strCache>
                <c:ptCount val="1"/>
                <c:pt idx="0">
                  <c:v>Irreflexive ARI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5"/>
                </a:solidFill>
              </a:ln>
              <a:effectLst/>
            </c:spPr>
          </c:marker>
          <c:yVal>
            <c:numRef>
              <c:f>hasAlternateDexEntry!$O$11:$O$19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-0.86599999999999999</c:v>
                </c:pt>
                <c:pt idx="2">
                  <c:v>-0.53</c:v>
                </c:pt>
                <c:pt idx="3">
                  <c:v>-0.74199999999999999</c:v>
                </c:pt>
                <c:pt idx="4">
                  <c:v>-0.77800000000000002</c:v>
                </c:pt>
                <c:pt idx="5">
                  <c:v>-0.78400000000000003</c:v>
                </c:pt>
                <c:pt idx="6">
                  <c:v>-0.79300000000000004</c:v>
                </c:pt>
                <c:pt idx="7">
                  <c:v>-0.75900000000000001</c:v>
                </c:pt>
                <c:pt idx="8">
                  <c:v>-0.73299999999999998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606-40D7-A0DB-F2A28A4D84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5553264"/>
        <c:axId val="2065536464"/>
      </c:scatterChart>
      <c:valAx>
        <c:axId val="2065553264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65536464"/>
        <c:crosses val="autoZero"/>
        <c:crossBetween val="midCat"/>
        <c:majorUnit val="1"/>
      </c:valAx>
      <c:valAx>
        <c:axId val="2065536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655532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hasAlternateDexEntry!$B$10</c:f>
              <c:strCache>
                <c:ptCount val="1"/>
                <c:pt idx="0">
                  <c:v>Functional Support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hasAlternateDexEntry!$B$11:$B$19</c:f>
              <c:numCache>
                <c:formatCode>0%</c:formatCode>
                <c:ptCount val="9"/>
                <c:pt idx="0">
                  <c:v>0</c:v>
                </c:pt>
                <c:pt idx="1">
                  <c:v>1</c:v>
                </c:pt>
                <c:pt idx="2">
                  <c:v>0.65</c:v>
                </c:pt>
                <c:pt idx="3">
                  <c:v>0.71</c:v>
                </c:pt>
                <c:pt idx="4">
                  <c:v>0.78</c:v>
                </c:pt>
                <c:pt idx="5">
                  <c:v>0.77</c:v>
                </c:pt>
                <c:pt idx="6">
                  <c:v>0.79</c:v>
                </c:pt>
                <c:pt idx="7">
                  <c:v>0.74</c:v>
                </c:pt>
                <c:pt idx="8">
                  <c:v>0.74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471-4C37-A4C4-A58551DB03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280272"/>
        <c:axId val="843284592"/>
      </c:scatterChart>
      <c:valAx>
        <c:axId val="843280272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843284592"/>
        <c:crosses val="autoZero"/>
        <c:crossBetween val="midCat"/>
        <c:majorUnit val="1"/>
      </c:valAx>
      <c:valAx>
        <c:axId val="84328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8432802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hasAlternateDexEntry!$C$10</c:f>
              <c:strCache>
                <c:ptCount val="1"/>
                <c:pt idx="0">
                  <c:v>Functional ARI</c:v>
                </c:pt>
              </c:strCache>
            </c:strRef>
          </c:tx>
          <c:spPr>
            <a:ln w="19050" cap="rnd">
              <a:solidFill>
                <a:schemeClr val="accent5">
                  <a:alpha val="97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5"/>
                </a:solidFill>
              </a:ln>
              <a:effectLst/>
            </c:spPr>
          </c:marker>
          <c:yVal>
            <c:numRef>
              <c:f>hasAlternateDexEntry!$C$11:$C$19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1</c:v>
                </c:pt>
                <c:pt idx="2">
                  <c:v>-0.76</c:v>
                </c:pt>
                <c:pt idx="3">
                  <c:v>-0.71</c:v>
                </c:pt>
                <c:pt idx="4">
                  <c:v>-0.63</c:v>
                </c:pt>
                <c:pt idx="5">
                  <c:v>-0.64</c:v>
                </c:pt>
                <c:pt idx="6">
                  <c:v>-0.61</c:v>
                </c:pt>
                <c:pt idx="7">
                  <c:v>-0.67</c:v>
                </c:pt>
                <c:pt idx="8">
                  <c:v>-0.67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DAF-4EBD-92AF-56D44A185E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5443344"/>
        <c:axId val="2065454864"/>
      </c:scatterChart>
      <c:valAx>
        <c:axId val="2065443344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65454864"/>
        <c:crosses val="autoZero"/>
        <c:crossBetween val="midCat"/>
        <c:majorUnit val="1"/>
      </c:valAx>
      <c:valAx>
        <c:axId val="2065454864"/>
        <c:scaling>
          <c:orientation val="minMax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65443344"/>
        <c:crosses val="autoZero"/>
        <c:crossBetween val="midCat"/>
        <c:majorUnit val="1.0000000000000002E-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hasAlternateDexEntry!$S$10</c:f>
              <c:strCache>
                <c:ptCount val="1"/>
                <c:pt idx="0">
                  <c:v>Functional ARI_e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6"/>
                </a:solidFill>
              </a:ln>
              <a:effectLst/>
            </c:spPr>
          </c:marker>
          <c:yVal>
            <c:numRef>
              <c:f>hasAlternateDexEntry!$S$11:$S$19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1</c:v>
                </c:pt>
                <c:pt idx="2">
                  <c:v>-0.45599999999999996</c:v>
                </c:pt>
                <c:pt idx="3">
                  <c:v>-0.42599999999999999</c:v>
                </c:pt>
                <c:pt idx="4">
                  <c:v>-0.378</c:v>
                </c:pt>
                <c:pt idx="5" formatCode="_-* #\ ##0.00\ _€_-;\-* #\ ##0.00\ _€_-;_-* &quot;-&quot;??\ _€_-;_-@_-">
                  <c:v>-0.38400000000000001</c:v>
                </c:pt>
                <c:pt idx="6">
                  <c:v>-0.36599999999999999</c:v>
                </c:pt>
                <c:pt idx="7">
                  <c:v>-0.40200000000000002</c:v>
                </c:pt>
                <c:pt idx="8">
                  <c:v>-0.40200000000000002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480-494F-92E1-493BFF2824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3614415"/>
        <c:axId val="293633615"/>
      </c:scatterChart>
      <c:valAx>
        <c:axId val="293614415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93633615"/>
        <c:crosses val="autoZero"/>
        <c:crossBetween val="midCat"/>
        <c:majorUnit val="1"/>
      </c:valAx>
      <c:valAx>
        <c:axId val="293633615"/>
        <c:scaling>
          <c:orientation val="minMax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936144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hasAlternateDexEntry!$U$10</c:f>
              <c:strCache>
                <c:ptCount val="1"/>
                <c:pt idx="0">
                  <c:v>Inverse Functional ARI_e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6"/>
                </a:solidFill>
              </a:ln>
              <a:effectLst/>
            </c:spPr>
          </c:marker>
          <c:yVal>
            <c:numRef>
              <c:f>hasAlternateDexEntry!$U$11:$U$19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0.6</c:v>
                </c:pt>
                <c:pt idx="2">
                  <c:v>-0.14000000000000001</c:v>
                </c:pt>
                <c:pt idx="3">
                  <c:v>-0.46199999999999997</c:v>
                </c:pt>
                <c:pt idx="4">
                  <c:v>-0.42</c:v>
                </c:pt>
                <c:pt idx="5" formatCode="_-* #\ ##0.00\ _€_-;\-* #\ ##0.00\ _€_-;_-* &quot;-&quot;??\ _€_-;_-@_-">
                  <c:v>-0.42</c:v>
                </c:pt>
                <c:pt idx="6">
                  <c:v>-0.40679999999999999</c:v>
                </c:pt>
                <c:pt idx="7">
                  <c:v>-0.438</c:v>
                </c:pt>
                <c:pt idx="8">
                  <c:v>-0.45660000000000001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43E-4E9C-96D6-A2D704A83B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5272224"/>
        <c:axId val="1345265024"/>
      </c:scatterChart>
      <c:valAx>
        <c:axId val="1345272224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345265024"/>
        <c:crosses val="autoZero"/>
        <c:crossBetween val="midCat"/>
        <c:majorUnit val="1"/>
      </c:valAx>
      <c:valAx>
        <c:axId val="1345265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3452722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hasAlternateDexEntry!$W$10</c:f>
              <c:strCache>
                <c:ptCount val="1"/>
                <c:pt idx="0">
                  <c:v>Transitive ARI_e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6"/>
                </a:solidFill>
              </a:ln>
              <a:effectLst/>
            </c:spPr>
          </c:marker>
          <c:yVal>
            <c:numRef>
              <c:f>hasAlternateDexEntry!$W$11:$W$19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0.51959999999999995</c:v>
                </c:pt>
                <c:pt idx="2">
                  <c:v>0.45599999999999996</c:v>
                </c:pt>
                <c:pt idx="3">
                  <c:v>0.51</c:v>
                </c:pt>
                <c:pt idx="4">
                  <c:v>0.91</c:v>
                </c:pt>
                <c:pt idx="5" formatCode="_-* #\ ##0.00\ _€_-;\-* #\ ##0.00\ _€_-;_-* &quot;-&quot;??\ _€_-;_-@_-">
                  <c:v>0.91839999999999999</c:v>
                </c:pt>
                <c:pt idx="6">
                  <c:v>0.91839999999999999</c:v>
                </c:pt>
                <c:pt idx="7">
                  <c:v>0.92979999999999996</c:v>
                </c:pt>
                <c:pt idx="8">
                  <c:v>0.93100000000000005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F55-4FD7-942D-44A60127C8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9086464"/>
        <c:axId val="2129076864"/>
      </c:scatterChart>
      <c:valAx>
        <c:axId val="2129086464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29076864"/>
        <c:crosses val="autoZero"/>
        <c:crossBetween val="midCat"/>
        <c:majorUnit val="1"/>
      </c:valAx>
      <c:valAx>
        <c:axId val="2129076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290864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hasAlternateDexEntry!$Y$10</c:f>
              <c:strCache>
                <c:ptCount val="1"/>
                <c:pt idx="0">
                  <c:v> Symmetric ARI_e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6"/>
                </a:solidFill>
              </a:ln>
              <a:effectLst/>
            </c:spPr>
          </c:marker>
          <c:yVal>
            <c:numRef>
              <c:f>hasAlternateDexEntry!$Y$11:$Y$19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0.50195999999999996</c:v>
                </c:pt>
                <c:pt idx="2">
                  <c:v>0.85599999999999998</c:v>
                </c:pt>
                <c:pt idx="3">
                  <c:v>0.91</c:v>
                </c:pt>
                <c:pt idx="4">
                  <c:v>0.91</c:v>
                </c:pt>
                <c:pt idx="5" formatCode="_-* #\ ##0.00\ _€_-;\-* #\ ##0.00\ _€_-;_-* &quot;-&quot;??\ _€_-;_-@_-">
                  <c:v>0.91839999999999999</c:v>
                </c:pt>
                <c:pt idx="6">
                  <c:v>0.91839999999999999</c:v>
                </c:pt>
                <c:pt idx="7">
                  <c:v>0.92979999999999996</c:v>
                </c:pt>
                <c:pt idx="8">
                  <c:v>0.93100000000000005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FBA-4236-9F6A-9061B676AC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5251104"/>
        <c:axId val="1345274144"/>
      </c:scatterChart>
      <c:valAx>
        <c:axId val="1345251104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345274144"/>
        <c:crosses val="autoZero"/>
        <c:crossBetween val="midCat"/>
        <c:majorUnit val="1"/>
      </c:valAx>
      <c:valAx>
        <c:axId val="1345274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3452511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hasAlternateDexEntry!$AA$10</c:f>
              <c:strCache>
                <c:ptCount val="1"/>
                <c:pt idx="0">
                  <c:v>Asymmetric ARI_e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6"/>
                </a:solidFill>
              </a:ln>
              <a:effectLst/>
            </c:spPr>
          </c:marker>
          <c:yVal>
            <c:numRef>
              <c:f>hasAlternateDexEntry!$AA$11:$AA$19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-0.51959999999999995</c:v>
                </c:pt>
                <c:pt idx="2">
                  <c:v>-0.45599999999999996</c:v>
                </c:pt>
                <c:pt idx="3">
                  <c:v>-0.50700000000000001</c:v>
                </c:pt>
                <c:pt idx="4">
                  <c:v>-0.50700000000000001</c:v>
                </c:pt>
                <c:pt idx="5" formatCode="_-* #\ ##0.00\ _€_-;\-* #\ ##0.00\ _€_-;_-* &quot;-&quot;??\ _€_-;_-@_-">
                  <c:v>-0.51839999999999997</c:v>
                </c:pt>
                <c:pt idx="6">
                  <c:v>-0.51839999999999997</c:v>
                </c:pt>
                <c:pt idx="7">
                  <c:v>-0.52979999999999994</c:v>
                </c:pt>
                <c:pt idx="8">
                  <c:v>-0.53100000000000003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F92-4CDB-82F8-6E826237EA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9099424"/>
        <c:axId val="2129104224"/>
      </c:scatterChart>
      <c:valAx>
        <c:axId val="2129099424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29104224"/>
        <c:crosses val="autoZero"/>
        <c:crossBetween val="midCat"/>
        <c:majorUnit val="1"/>
      </c:valAx>
      <c:valAx>
        <c:axId val="2129104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290994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hasAlternateDexEntry!$AC$10</c:f>
              <c:strCache>
                <c:ptCount val="1"/>
                <c:pt idx="0">
                  <c:v>Reflexive ARI_e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6"/>
                </a:solidFill>
              </a:ln>
              <a:effectLst/>
            </c:spPr>
          </c:marker>
          <c:yVal>
            <c:numRef>
              <c:f>hasAlternateDexEntry!$AC$11:$AC$19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-0.51959999999999995</c:v>
                </c:pt>
                <c:pt idx="2">
                  <c:v>-0.59399999999999997</c:v>
                </c:pt>
                <c:pt idx="3">
                  <c:v>-0.5663999999999999</c:v>
                </c:pt>
                <c:pt idx="4">
                  <c:v>-0.55679999999999996</c:v>
                </c:pt>
                <c:pt idx="5" formatCode="_-* #\ ##0.00\ _€_-;\-* #\ ##0.00\ _€_-;_-* &quot;-&quot;??\ _€_-;_-@_-">
                  <c:v>-0.55500000000000005</c:v>
                </c:pt>
                <c:pt idx="6">
                  <c:v>-0.55259999999999998</c:v>
                </c:pt>
                <c:pt idx="7">
                  <c:v>-0.56220000000000003</c:v>
                </c:pt>
                <c:pt idx="8">
                  <c:v>-0.56879999999999997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CCC-4612-BF8E-5C75CDC050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6725056"/>
        <c:axId val="486732736"/>
      </c:scatterChart>
      <c:valAx>
        <c:axId val="486725056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486732736"/>
        <c:crosses val="autoZero"/>
        <c:crossBetween val="midCat"/>
        <c:majorUnit val="1"/>
      </c:valAx>
      <c:valAx>
        <c:axId val="486732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486725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hasAlternateDexEntry!$AE$10</c:f>
              <c:strCache>
                <c:ptCount val="1"/>
                <c:pt idx="0">
                  <c:v>Irreflexive ARI_e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6"/>
                </a:solidFill>
              </a:ln>
              <a:effectLst/>
            </c:spPr>
          </c:marker>
          <c:yVal>
            <c:numRef>
              <c:f>hasAlternateDexEntry!$AE$11:$AE$19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-0.51959999999999995</c:v>
                </c:pt>
                <c:pt idx="2">
                  <c:v>-0.318</c:v>
                </c:pt>
                <c:pt idx="3">
                  <c:v>-0.44519999999999998</c:v>
                </c:pt>
                <c:pt idx="4">
                  <c:v>-0.46679999999999999</c:v>
                </c:pt>
                <c:pt idx="5" formatCode="_-* #\ ##0.00\ _€_-;\-* #\ ##0.00\ _€_-;_-* &quot;-&quot;??\ _€_-;_-@_-">
                  <c:v>-0.47039999999999998</c:v>
                </c:pt>
                <c:pt idx="6">
                  <c:v>-0.4758</c:v>
                </c:pt>
                <c:pt idx="7">
                  <c:v>-0.45539999999999997</c:v>
                </c:pt>
                <c:pt idx="8">
                  <c:v>-0.43979999999999997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630-435E-867E-1BC02BDA52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3630735"/>
        <c:axId val="293634575"/>
      </c:scatterChart>
      <c:valAx>
        <c:axId val="293630735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93634575"/>
        <c:crosses val="autoZero"/>
        <c:crossBetween val="midCat"/>
        <c:majorUnit val="1"/>
      </c:valAx>
      <c:valAx>
        <c:axId val="29363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936307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Functional</a:t>
            </a:r>
          </a:p>
          <a:p>
            <a:pPr>
              <a:defRPr/>
            </a:pPr>
            <a:endParaRPr lang="pt-P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hasAlternateDexEntry!$C$10</c:f>
              <c:strCache>
                <c:ptCount val="1"/>
                <c:pt idx="0">
                  <c:v>Functional ARI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hasAlternateDexEntry!$C$11:$C$19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1</c:v>
                </c:pt>
                <c:pt idx="2">
                  <c:v>-0.76</c:v>
                </c:pt>
                <c:pt idx="3">
                  <c:v>-0.71</c:v>
                </c:pt>
                <c:pt idx="4">
                  <c:v>-0.63</c:v>
                </c:pt>
                <c:pt idx="5">
                  <c:v>-0.64</c:v>
                </c:pt>
                <c:pt idx="6">
                  <c:v>-0.61</c:v>
                </c:pt>
                <c:pt idx="7">
                  <c:v>-0.67</c:v>
                </c:pt>
                <c:pt idx="8">
                  <c:v>-0.67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95-435A-8742-47D79EDAE82D}"/>
            </c:ext>
          </c:extLst>
        </c:ser>
        <c:ser>
          <c:idx val="1"/>
          <c:order val="1"/>
          <c:tx>
            <c:strRef>
              <c:f>hasAlternateDexEntry!$S$10</c:f>
              <c:strCache>
                <c:ptCount val="1"/>
                <c:pt idx="0">
                  <c:v>Functional ARI_e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hasAlternateDexEntry!$S$11:$S$19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1</c:v>
                </c:pt>
                <c:pt idx="2">
                  <c:v>-0.45599999999999996</c:v>
                </c:pt>
                <c:pt idx="3">
                  <c:v>-0.42599999999999999</c:v>
                </c:pt>
                <c:pt idx="4">
                  <c:v>-0.378</c:v>
                </c:pt>
                <c:pt idx="5" formatCode="_-* #\ ##0.00\ _€_-;\-* #\ ##0.00\ _€_-;_-* &quot;-&quot;??\ _€_-;_-@_-">
                  <c:v>-0.38400000000000001</c:v>
                </c:pt>
                <c:pt idx="6">
                  <c:v>-0.36599999999999999</c:v>
                </c:pt>
                <c:pt idx="7">
                  <c:v>-0.40200000000000002</c:v>
                </c:pt>
                <c:pt idx="8">
                  <c:v>-0.40200000000000002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195-435A-8742-47D79EDAE8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3733455"/>
        <c:axId val="293743055"/>
      </c:lineChart>
      <c:catAx>
        <c:axId val="29373345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93743055"/>
        <c:crosses val="autoZero"/>
        <c:auto val="1"/>
        <c:lblAlgn val="ctr"/>
        <c:lblOffset val="100"/>
        <c:noMultiLvlLbl val="0"/>
      </c:catAx>
      <c:valAx>
        <c:axId val="293743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937334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Inverse</a:t>
            </a:r>
            <a:r>
              <a:rPr lang="pt-PT" baseline="0"/>
              <a:t> Functional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hasAlternateDexEntry!$E$10</c:f>
              <c:strCache>
                <c:ptCount val="1"/>
                <c:pt idx="0">
                  <c:v>Inverse Functional ARI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hasAlternateDexEntry!$E$11:$E$19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1</c:v>
                </c:pt>
                <c:pt idx="2">
                  <c:v>-0.9</c:v>
                </c:pt>
                <c:pt idx="3">
                  <c:v>-0.77</c:v>
                </c:pt>
                <c:pt idx="4">
                  <c:v>-0.7</c:v>
                </c:pt>
                <c:pt idx="5">
                  <c:v>-0.7</c:v>
                </c:pt>
                <c:pt idx="6">
                  <c:v>-0.67800000000000005</c:v>
                </c:pt>
                <c:pt idx="7">
                  <c:v>-0.73</c:v>
                </c:pt>
                <c:pt idx="8">
                  <c:v>-0.76100000000000001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33-4984-8AA3-8A606E8FC9F9}"/>
            </c:ext>
          </c:extLst>
        </c:ser>
        <c:ser>
          <c:idx val="1"/>
          <c:order val="1"/>
          <c:tx>
            <c:strRef>
              <c:f>hasAlternateDexEntry!$U$10</c:f>
              <c:strCache>
                <c:ptCount val="1"/>
                <c:pt idx="0">
                  <c:v>Inverse Functional ARI_e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hasAlternateDexEntry!$U$11:$U$19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0.6</c:v>
                </c:pt>
                <c:pt idx="2">
                  <c:v>-0.14000000000000001</c:v>
                </c:pt>
                <c:pt idx="3">
                  <c:v>-0.46199999999999997</c:v>
                </c:pt>
                <c:pt idx="4">
                  <c:v>-0.42</c:v>
                </c:pt>
                <c:pt idx="5" formatCode="_-* #\ ##0.00\ _€_-;\-* #\ ##0.00\ _€_-;_-* &quot;-&quot;??\ _€_-;_-@_-">
                  <c:v>-0.42</c:v>
                </c:pt>
                <c:pt idx="6">
                  <c:v>-0.40679999999999999</c:v>
                </c:pt>
                <c:pt idx="7">
                  <c:v>-0.438</c:v>
                </c:pt>
                <c:pt idx="8">
                  <c:v>-0.45660000000000001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33-4984-8AA3-8A606E8FC9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9152880"/>
        <c:axId val="559155760"/>
      </c:lineChart>
      <c:catAx>
        <c:axId val="5591528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59155760"/>
        <c:crosses val="autoZero"/>
        <c:auto val="1"/>
        <c:lblAlgn val="ctr"/>
        <c:lblOffset val="100"/>
        <c:noMultiLvlLbl val="0"/>
      </c:catAx>
      <c:valAx>
        <c:axId val="559155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59152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Transitive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hasAlternateDexEntry!$G$10</c:f>
              <c:strCache>
                <c:ptCount val="1"/>
                <c:pt idx="0">
                  <c:v>Transitive ARI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hasAlternateDexEntry!$G$11:$G$19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0.86599999999999999</c:v>
                </c:pt>
                <c:pt idx="2">
                  <c:v>0.76</c:v>
                </c:pt>
                <c:pt idx="3">
                  <c:v>0.85</c:v>
                </c:pt>
                <c:pt idx="4">
                  <c:v>0.85</c:v>
                </c:pt>
                <c:pt idx="5">
                  <c:v>0.86399999999999999</c:v>
                </c:pt>
                <c:pt idx="6">
                  <c:v>0.86399999999999999</c:v>
                </c:pt>
                <c:pt idx="7">
                  <c:v>0.88300000000000001</c:v>
                </c:pt>
                <c:pt idx="8">
                  <c:v>0.88500000000000001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D5-4F3D-AC7A-320F263217F8}"/>
            </c:ext>
          </c:extLst>
        </c:ser>
        <c:ser>
          <c:idx val="1"/>
          <c:order val="1"/>
          <c:tx>
            <c:strRef>
              <c:f>hasAlternateDexEntry!$W$10</c:f>
              <c:strCache>
                <c:ptCount val="1"/>
                <c:pt idx="0">
                  <c:v>Transitive ARI_e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hasAlternateDexEntry!$W$11:$W$19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0.51959999999999995</c:v>
                </c:pt>
                <c:pt idx="2">
                  <c:v>0.45599999999999996</c:v>
                </c:pt>
                <c:pt idx="3">
                  <c:v>0.51</c:v>
                </c:pt>
                <c:pt idx="4">
                  <c:v>0.91</c:v>
                </c:pt>
                <c:pt idx="5" formatCode="_-* #\ ##0.00\ _€_-;\-* #\ ##0.00\ _€_-;_-* &quot;-&quot;??\ _€_-;_-@_-">
                  <c:v>0.91839999999999999</c:v>
                </c:pt>
                <c:pt idx="6">
                  <c:v>0.91839999999999999</c:v>
                </c:pt>
                <c:pt idx="7">
                  <c:v>0.92979999999999996</c:v>
                </c:pt>
                <c:pt idx="8">
                  <c:v>0.93100000000000005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BD5-4F3D-AC7A-320F263217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3805455"/>
        <c:axId val="293798735"/>
      </c:lineChart>
      <c:catAx>
        <c:axId val="29380545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93798735"/>
        <c:crosses val="autoZero"/>
        <c:auto val="1"/>
        <c:lblAlgn val="ctr"/>
        <c:lblOffset val="100"/>
        <c:noMultiLvlLbl val="0"/>
      </c:catAx>
      <c:valAx>
        <c:axId val="293798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938054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Symmetric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hasAlternateDexEntry!$I$10</c:f>
              <c:strCache>
                <c:ptCount val="1"/>
                <c:pt idx="0">
                  <c:v> Symmetric ARI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hasAlternateDexEntry!$I$11:$I$19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0.83660000000000001</c:v>
                </c:pt>
                <c:pt idx="2">
                  <c:v>0.76</c:v>
                </c:pt>
                <c:pt idx="3">
                  <c:v>0.85</c:v>
                </c:pt>
                <c:pt idx="4">
                  <c:v>0.85</c:v>
                </c:pt>
                <c:pt idx="5">
                  <c:v>0.86399999999999999</c:v>
                </c:pt>
                <c:pt idx="6">
                  <c:v>0.86399999999999999</c:v>
                </c:pt>
                <c:pt idx="7">
                  <c:v>0.88300000000000001</c:v>
                </c:pt>
                <c:pt idx="8">
                  <c:v>0.88500000000000001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AC-4051-A6AA-D5430776BA81}"/>
            </c:ext>
          </c:extLst>
        </c:ser>
        <c:ser>
          <c:idx val="1"/>
          <c:order val="1"/>
          <c:tx>
            <c:strRef>
              <c:f>hasAlternateDexEntry!$Y$10</c:f>
              <c:strCache>
                <c:ptCount val="1"/>
                <c:pt idx="0">
                  <c:v> Symmetric ARI_e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hasAlternateDexEntry!$Y$11:$Y$19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0.50195999999999996</c:v>
                </c:pt>
                <c:pt idx="2">
                  <c:v>0.85599999999999998</c:v>
                </c:pt>
                <c:pt idx="3">
                  <c:v>0.91</c:v>
                </c:pt>
                <c:pt idx="4">
                  <c:v>0.91</c:v>
                </c:pt>
                <c:pt idx="5" formatCode="_-* #\ ##0.00\ _€_-;\-* #\ ##0.00\ _€_-;_-* &quot;-&quot;??\ _€_-;_-@_-">
                  <c:v>0.91839999999999999</c:v>
                </c:pt>
                <c:pt idx="6">
                  <c:v>0.91839999999999999</c:v>
                </c:pt>
                <c:pt idx="7">
                  <c:v>0.92979999999999996</c:v>
                </c:pt>
                <c:pt idx="8">
                  <c:v>0.93100000000000005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CAC-4051-A6AA-D5430776BA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5257824"/>
        <c:axId val="1345246784"/>
      </c:lineChart>
      <c:catAx>
        <c:axId val="13452578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345246784"/>
        <c:crosses val="autoZero"/>
        <c:auto val="1"/>
        <c:lblAlgn val="ctr"/>
        <c:lblOffset val="100"/>
        <c:noMultiLvlLbl val="0"/>
      </c:catAx>
      <c:valAx>
        <c:axId val="1345246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345257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Asymmetric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hasAlternateDexEntry!$K$10</c:f>
              <c:strCache>
                <c:ptCount val="1"/>
                <c:pt idx="0">
                  <c:v>Asymmetric ARI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hasAlternateDexEntry!$K$11:$K$19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-0.86599999999999999</c:v>
                </c:pt>
                <c:pt idx="2">
                  <c:v>-0.76</c:v>
                </c:pt>
                <c:pt idx="3">
                  <c:v>-0.84499999999999997</c:v>
                </c:pt>
                <c:pt idx="4">
                  <c:v>-0.84499999999999997</c:v>
                </c:pt>
                <c:pt idx="5">
                  <c:v>-0.86399999999999999</c:v>
                </c:pt>
                <c:pt idx="6">
                  <c:v>-0.86399999999999999</c:v>
                </c:pt>
                <c:pt idx="7">
                  <c:v>-0.88300000000000001</c:v>
                </c:pt>
                <c:pt idx="8">
                  <c:v>-0.88500000000000001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7B9-4229-9998-51B3461A923B}"/>
            </c:ext>
          </c:extLst>
        </c:ser>
        <c:ser>
          <c:idx val="1"/>
          <c:order val="1"/>
          <c:tx>
            <c:strRef>
              <c:f>hasAlternateDexEntry!$AA$10</c:f>
              <c:strCache>
                <c:ptCount val="1"/>
                <c:pt idx="0">
                  <c:v>Asymmetric ARI_e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hasAlternateDexEntry!$AA$11:$AA$19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-0.51959999999999995</c:v>
                </c:pt>
                <c:pt idx="2">
                  <c:v>-0.45599999999999996</c:v>
                </c:pt>
                <c:pt idx="3">
                  <c:v>-0.50700000000000001</c:v>
                </c:pt>
                <c:pt idx="4">
                  <c:v>-0.50700000000000001</c:v>
                </c:pt>
                <c:pt idx="5" formatCode="_-* #\ ##0.00\ _€_-;\-* #\ ##0.00\ _€_-;_-* &quot;-&quot;??\ _€_-;_-@_-">
                  <c:v>-0.51839999999999997</c:v>
                </c:pt>
                <c:pt idx="6">
                  <c:v>-0.51839999999999997</c:v>
                </c:pt>
                <c:pt idx="7">
                  <c:v>-0.52979999999999994</c:v>
                </c:pt>
                <c:pt idx="8">
                  <c:v>-0.53100000000000003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7B9-4229-9998-51B3461A92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6758176"/>
        <c:axId val="486761056"/>
      </c:lineChart>
      <c:catAx>
        <c:axId val="4867581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486761056"/>
        <c:crosses val="autoZero"/>
        <c:auto val="1"/>
        <c:lblAlgn val="ctr"/>
        <c:lblOffset val="100"/>
        <c:noMultiLvlLbl val="0"/>
      </c:catAx>
      <c:valAx>
        <c:axId val="486761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486758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Reflexive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hasAlternateDexEntry!$M$10</c:f>
              <c:strCache>
                <c:ptCount val="1"/>
                <c:pt idx="0">
                  <c:v>Reflexive ARI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hasAlternateDexEntry!$M$11:$M$19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-0.86599999999999999</c:v>
                </c:pt>
                <c:pt idx="2">
                  <c:v>-0.99</c:v>
                </c:pt>
                <c:pt idx="3">
                  <c:v>-0.94399999999999995</c:v>
                </c:pt>
                <c:pt idx="4">
                  <c:v>-0.92800000000000005</c:v>
                </c:pt>
                <c:pt idx="5">
                  <c:v>-0.92500000000000004</c:v>
                </c:pt>
                <c:pt idx="6">
                  <c:v>-0.92100000000000004</c:v>
                </c:pt>
                <c:pt idx="7">
                  <c:v>-0.93700000000000006</c:v>
                </c:pt>
                <c:pt idx="8">
                  <c:v>-0.94799999999999995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D8-434B-9ADA-10683960EC51}"/>
            </c:ext>
          </c:extLst>
        </c:ser>
        <c:ser>
          <c:idx val="1"/>
          <c:order val="1"/>
          <c:tx>
            <c:strRef>
              <c:f>hasAlternateDexEntry!$AC$10</c:f>
              <c:strCache>
                <c:ptCount val="1"/>
                <c:pt idx="0">
                  <c:v>Reflexive ARI_e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hasAlternateDexEntry!$AC$11:$AC$19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-0.51959999999999995</c:v>
                </c:pt>
                <c:pt idx="2">
                  <c:v>-0.59399999999999997</c:v>
                </c:pt>
                <c:pt idx="3">
                  <c:v>-0.5663999999999999</c:v>
                </c:pt>
                <c:pt idx="4">
                  <c:v>-0.55679999999999996</c:v>
                </c:pt>
                <c:pt idx="5" formatCode="_-* #\ ##0.00\ _€_-;\-* #\ ##0.00\ _€_-;_-* &quot;-&quot;??\ _€_-;_-@_-">
                  <c:v>-0.55500000000000005</c:v>
                </c:pt>
                <c:pt idx="6">
                  <c:v>-0.55259999999999998</c:v>
                </c:pt>
                <c:pt idx="7">
                  <c:v>-0.56220000000000003</c:v>
                </c:pt>
                <c:pt idx="8">
                  <c:v>-0.56879999999999997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D8-434B-9ADA-10683960EC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5433408"/>
        <c:axId val="1825429088"/>
      </c:lineChart>
      <c:catAx>
        <c:axId val="18254334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825429088"/>
        <c:crosses val="autoZero"/>
        <c:auto val="1"/>
        <c:lblAlgn val="ctr"/>
        <c:lblOffset val="100"/>
        <c:noMultiLvlLbl val="0"/>
      </c:catAx>
      <c:valAx>
        <c:axId val="1825429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825433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Irreflexive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hasAlternateDexEntry!$O$10</c:f>
              <c:strCache>
                <c:ptCount val="1"/>
                <c:pt idx="0">
                  <c:v>Irreflexive ARI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hasAlternateDexEntry!$O$11:$O$19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-0.86599999999999999</c:v>
                </c:pt>
                <c:pt idx="2">
                  <c:v>-0.53</c:v>
                </c:pt>
                <c:pt idx="3">
                  <c:v>-0.74199999999999999</c:v>
                </c:pt>
                <c:pt idx="4">
                  <c:v>-0.77800000000000002</c:v>
                </c:pt>
                <c:pt idx="5">
                  <c:v>-0.78400000000000003</c:v>
                </c:pt>
                <c:pt idx="6">
                  <c:v>-0.79300000000000004</c:v>
                </c:pt>
                <c:pt idx="7">
                  <c:v>-0.75900000000000001</c:v>
                </c:pt>
                <c:pt idx="8">
                  <c:v>-0.73299999999999998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945-468D-BACF-53F0FDCF5533}"/>
            </c:ext>
          </c:extLst>
        </c:ser>
        <c:ser>
          <c:idx val="1"/>
          <c:order val="1"/>
          <c:tx>
            <c:strRef>
              <c:f>hasAlternateDexEntry!$AE$10</c:f>
              <c:strCache>
                <c:ptCount val="1"/>
                <c:pt idx="0">
                  <c:v>Irreflexive ARI_e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hasAlternateDexEntry!$AE$11:$AE$19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-0.51959999999999995</c:v>
                </c:pt>
                <c:pt idx="2">
                  <c:v>-0.318</c:v>
                </c:pt>
                <c:pt idx="3">
                  <c:v>-0.44519999999999998</c:v>
                </c:pt>
                <c:pt idx="4">
                  <c:v>-0.46679999999999999</c:v>
                </c:pt>
                <c:pt idx="5" formatCode="_-* #\ ##0.00\ _€_-;\-* #\ ##0.00\ _€_-;_-* &quot;-&quot;??\ _€_-;_-@_-">
                  <c:v>-0.47039999999999998</c:v>
                </c:pt>
                <c:pt idx="6">
                  <c:v>-0.4758</c:v>
                </c:pt>
                <c:pt idx="7">
                  <c:v>-0.45539999999999997</c:v>
                </c:pt>
                <c:pt idx="8">
                  <c:v>-0.43979999999999997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945-468D-BACF-53F0FDCF55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29094144"/>
        <c:axId val="2129103744"/>
      </c:lineChart>
      <c:catAx>
        <c:axId val="21290941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29103744"/>
        <c:crosses val="autoZero"/>
        <c:auto val="1"/>
        <c:lblAlgn val="ctr"/>
        <c:lblOffset val="100"/>
        <c:noMultiLvlLbl val="0"/>
      </c:catAx>
      <c:valAx>
        <c:axId val="2129103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29094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hasAlternateDexEntry!$T$59</c:f>
              <c:strCache>
                <c:ptCount val="1"/>
                <c:pt idx="0">
                  <c:v>ARI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hasAlternateDexEntry!$S$61:$S$69</c:f>
              <c:strCache>
                <c:ptCount val="9"/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hasAlternateDexEntry!$T$61:$T$69</c:f>
              <c:numCache>
                <c:formatCode>_(* #,##0.00_);_(* \(#,##0.00\);_(* "-"??_);_(@_)</c:formatCode>
                <c:ptCount val="9"/>
                <c:pt idx="1">
                  <c:v>1</c:v>
                </c:pt>
                <c:pt idx="2">
                  <c:v>-0.76</c:v>
                </c:pt>
                <c:pt idx="3">
                  <c:v>-0.71</c:v>
                </c:pt>
                <c:pt idx="4">
                  <c:v>-0.63</c:v>
                </c:pt>
                <c:pt idx="5">
                  <c:v>-0.64</c:v>
                </c:pt>
                <c:pt idx="6">
                  <c:v>-0.61</c:v>
                </c:pt>
                <c:pt idx="7">
                  <c:v>-0.67</c:v>
                </c:pt>
                <c:pt idx="8">
                  <c:v>-0.67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54-43C0-9A17-0A43A45CDB78}"/>
            </c:ext>
          </c:extLst>
        </c:ser>
        <c:ser>
          <c:idx val="1"/>
          <c:order val="1"/>
          <c:tx>
            <c:strRef>
              <c:f>hasAlternateDexEntry!$X$60</c:f>
              <c:strCache>
                <c:ptCount val="1"/>
                <c:pt idx="0">
                  <c:v>wp=0,8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hasAlternateDexEntry!$S$61:$S$69</c:f>
              <c:strCache>
                <c:ptCount val="9"/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hasAlternateDexEntry!$X$61:$X$69</c:f>
              <c:numCache>
                <c:formatCode>_(* #,##0.00_);_(* \(#,##0.00\);_(* "-"??_);_(@_)</c:formatCode>
                <c:ptCount val="9"/>
                <c:pt idx="1">
                  <c:v>0.6</c:v>
                </c:pt>
                <c:pt idx="2">
                  <c:v>0.64800000000000013</c:v>
                </c:pt>
                <c:pt idx="3">
                  <c:v>0.65800000000000014</c:v>
                </c:pt>
                <c:pt idx="4">
                  <c:v>0.67400000000000004</c:v>
                </c:pt>
                <c:pt idx="5">
                  <c:v>0.67200000000000004</c:v>
                </c:pt>
                <c:pt idx="6">
                  <c:v>0.67800000000000005</c:v>
                </c:pt>
                <c:pt idx="7">
                  <c:v>0.66600000000000004</c:v>
                </c:pt>
                <c:pt idx="8">
                  <c:v>0.66600000000000004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654-43C0-9A17-0A43A45CDB78}"/>
            </c:ext>
          </c:extLst>
        </c:ser>
        <c:ser>
          <c:idx val="2"/>
          <c:order val="2"/>
          <c:tx>
            <c:strRef>
              <c:f>hasAlternateDexEntry!$Y$60</c:f>
              <c:strCache>
                <c:ptCount val="1"/>
                <c:pt idx="0">
                  <c:v>wp=0,7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hasAlternateDexEntry!$S$61:$S$69</c:f>
              <c:strCache>
                <c:ptCount val="9"/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hasAlternateDexEntry!$Y$61:$Y$69</c:f>
              <c:numCache>
                <c:formatCode>_(* #,##0.00_);_(* \(#,##0.00\);_(* "-"??_);_(@_)</c:formatCode>
                <c:ptCount val="9"/>
                <c:pt idx="1">
                  <c:v>0.65</c:v>
                </c:pt>
                <c:pt idx="2">
                  <c:v>0.47199999999999992</c:v>
                </c:pt>
                <c:pt idx="3">
                  <c:v>-0.21300000000000002</c:v>
                </c:pt>
                <c:pt idx="4">
                  <c:v>-0.18900000000000003</c:v>
                </c:pt>
                <c:pt idx="5">
                  <c:v>-0.19200000000000003</c:v>
                </c:pt>
                <c:pt idx="6">
                  <c:v>-0.18300000000000002</c:v>
                </c:pt>
                <c:pt idx="7">
                  <c:v>-0.20100000000000004</c:v>
                </c:pt>
                <c:pt idx="8">
                  <c:v>-0.20100000000000004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654-43C0-9A17-0A43A45CDB78}"/>
            </c:ext>
          </c:extLst>
        </c:ser>
        <c:ser>
          <c:idx val="3"/>
          <c:order val="3"/>
          <c:tx>
            <c:strRef>
              <c:f>hasAlternateDexEntry!$Z$60</c:f>
              <c:strCache>
                <c:ptCount val="1"/>
                <c:pt idx="0">
                  <c:v>wp=0,4</c:v>
                </c:pt>
              </c:strCache>
            </c:strRef>
          </c:tx>
          <c:spPr>
            <a:ln w="12700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hasAlternateDexEntry!$S$61:$S$69</c:f>
              <c:strCache>
                <c:ptCount val="9"/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hasAlternateDexEntry!$Z$61:$Z$69</c:f>
              <c:numCache>
                <c:formatCode>_(* #,##0.00_);_(* \(#,##0.00\);_(* "-"??_);_(@_)</c:formatCode>
                <c:ptCount val="9"/>
                <c:pt idx="1">
                  <c:v>0.8</c:v>
                </c:pt>
                <c:pt idx="2">
                  <c:v>-5.5999999999999939E-2</c:v>
                </c:pt>
                <c:pt idx="3">
                  <c:v>-0.42599999999999999</c:v>
                </c:pt>
                <c:pt idx="4">
                  <c:v>-0.378</c:v>
                </c:pt>
                <c:pt idx="5">
                  <c:v>-0.38400000000000001</c:v>
                </c:pt>
                <c:pt idx="6">
                  <c:v>-0.36599999999999999</c:v>
                </c:pt>
                <c:pt idx="7">
                  <c:v>-0.40200000000000002</c:v>
                </c:pt>
                <c:pt idx="8">
                  <c:v>-0.40200000000000002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654-43C0-9A17-0A43A45CDB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59649599"/>
        <c:axId val="1459636639"/>
      </c:lineChart>
      <c:catAx>
        <c:axId val="1459649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459636639"/>
        <c:crosses val="autoZero"/>
        <c:auto val="1"/>
        <c:lblAlgn val="ctr"/>
        <c:lblOffset val="100"/>
        <c:noMultiLvlLbl val="0"/>
      </c:catAx>
      <c:valAx>
        <c:axId val="1459636639"/>
        <c:scaling>
          <c:orientation val="minMax"/>
          <c:max val="1"/>
          <c:min val="-1"/>
        </c:scaling>
        <c:delete val="0"/>
        <c:axPos val="l"/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459649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hasAlternateDexEntry!$U$60</c:f>
              <c:strCache>
                <c:ptCount val="1"/>
                <c:pt idx="0">
                  <c:v>wp=0,8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hasAlternateDexEntry!$S$62:$S$69</c:f>
              <c:strCache>
                <c:ptCount val="8"/>
                <c:pt idx="0">
                  <c:v>GEN II</c:v>
                </c:pt>
                <c:pt idx="1">
                  <c:v>GEN III</c:v>
                </c:pt>
                <c:pt idx="2">
                  <c:v>GEN IV</c:v>
                </c:pt>
                <c:pt idx="3">
                  <c:v>GEN V</c:v>
                </c:pt>
                <c:pt idx="4">
                  <c:v>GEN VI</c:v>
                </c:pt>
                <c:pt idx="5">
                  <c:v>GEN VII</c:v>
                </c:pt>
                <c:pt idx="6">
                  <c:v>GEN VIII</c:v>
                </c:pt>
                <c:pt idx="7">
                  <c:v>GEN IX</c:v>
                </c:pt>
              </c:strCache>
            </c:strRef>
          </c:cat>
          <c:val>
            <c:numRef>
              <c:f>hasAlternateDexEntry!$U$62:$U$69</c:f>
              <c:numCache>
                <c:formatCode>General</c:formatCode>
                <c:ptCount val="8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ED-4CD1-8747-95BF21345AB5}"/>
            </c:ext>
          </c:extLst>
        </c:ser>
        <c:ser>
          <c:idx val="2"/>
          <c:order val="1"/>
          <c:tx>
            <c:strRef>
              <c:f>hasAlternateDexEntry!$V$60</c:f>
              <c:strCache>
                <c:ptCount val="1"/>
                <c:pt idx="0">
                  <c:v>wp=0,7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hasAlternateDexEntry!$S$62:$S$69</c:f>
              <c:strCache>
                <c:ptCount val="8"/>
                <c:pt idx="0">
                  <c:v>GEN II</c:v>
                </c:pt>
                <c:pt idx="1">
                  <c:v>GEN III</c:v>
                </c:pt>
                <c:pt idx="2">
                  <c:v>GEN IV</c:v>
                </c:pt>
                <c:pt idx="3">
                  <c:v>GEN V</c:v>
                </c:pt>
                <c:pt idx="4">
                  <c:v>GEN VI</c:v>
                </c:pt>
                <c:pt idx="5">
                  <c:v>GEN VII</c:v>
                </c:pt>
                <c:pt idx="6">
                  <c:v>GEN VIII</c:v>
                </c:pt>
                <c:pt idx="7">
                  <c:v>GEN IX</c:v>
                </c:pt>
              </c:strCache>
            </c:strRef>
          </c:cat>
          <c:val>
            <c:numRef>
              <c:f>hasAlternateDexEntry!$V$62:$V$69</c:f>
              <c:numCache>
                <c:formatCode>General</c:formatCode>
                <c:ptCount val="8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AED-4CD1-8747-95BF21345AB5}"/>
            </c:ext>
          </c:extLst>
        </c:ser>
        <c:ser>
          <c:idx val="3"/>
          <c:order val="2"/>
          <c:tx>
            <c:strRef>
              <c:f>hasAlternateDexEntry!$W$60</c:f>
              <c:strCache>
                <c:ptCount val="1"/>
                <c:pt idx="0">
                  <c:v>wp=0,4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hasAlternateDexEntry!$S$62:$S$69</c:f>
              <c:strCache>
                <c:ptCount val="8"/>
                <c:pt idx="0">
                  <c:v>GEN II</c:v>
                </c:pt>
                <c:pt idx="1">
                  <c:v>GEN III</c:v>
                </c:pt>
                <c:pt idx="2">
                  <c:v>GEN IV</c:v>
                </c:pt>
                <c:pt idx="3">
                  <c:v>GEN V</c:v>
                </c:pt>
                <c:pt idx="4">
                  <c:v>GEN VI</c:v>
                </c:pt>
                <c:pt idx="5">
                  <c:v>GEN VII</c:v>
                </c:pt>
                <c:pt idx="6">
                  <c:v>GEN VIII</c:v>
                </c:pt>
                <c:pt idx="7">
                  <c:v>GEN IX</c:v>
                </c:pt>
              </c:strCache>
            </c:strRef>
          </c:cat>
          <c:val>
            <c:numRef>
              <c:f>hasAlternateDexEntry!$W$62:$W$69</c:f>
              <c:numCache>
                <c:formatCode>General</c:formatCode>
                <c:ptCount val="8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AED-4CD1-8747-95BF21345AB5}"/>
            </c:ext>
          </c:extLst>
        </c:ser>
        <c:ser>
          <c:idx val="0"/>
          <c:order val="3"/>
          <c:tx>
            <c:strRef>
              <c:f>hasAlternateDexEntry!$A$59</c:f>
              <c:strCache>
                <c:ptCount val="1"/>
                <c:pt idx="0">
                  <c:v>cft=0,95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hasAlternateDexEntry!$S$62:$S$69</c:f>
              <c:strCache>
                <c:ptCount val="8"/>
                <c:pt idx="0">
                  <c:v>GEN II</c:v>
                </c:pt>
                <c:pt idx="1">
                  <c:v>GEN III</c:v>
                </c:pt>
                <c:pt idx="2">
                  <c:v>GEN IV</c:v>
                </c:pt>
                <c:pt idx="3">
                  <c:v>GEN V</c:v>
                </c:pt>
                <c:pt idx="4">
                  <c:v>GEN VI</c:v>
                </c:pt>
                <c:pt idx="5">
                  <c:v>GEN VII</c:v>
                </c:pt>
                <c:pt idx="6">
                  <c:v>GEN VIII</c:v>
                </c:pt>
                <c:pt idx="7">
                  <c:v>GEN IX</c:v>
                </c:pt>
              </c:strCache>
            </c:strRef>
          </c:cat>
          <c:val>
            <c:numRef>
              <c:f>hasAlternateDexEntry!$B$62:$B$69</c:f>
              <c:numCache>
                <c:formatCode>General</c:formatCode>
                <c:ptCount val="8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AED-4CD1-8747-95BF21345AB5}"/>
            </c:ext>
          </c:extLst>
        </c:ser>
        <c:ser>
          <c:idx val="4"/>
          <c:order val="4"/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star"/>
            <c:size val="6"/>
            <c:spPr>
              <a:noFill/>
              <a:ln w="9525">
                <a:solidFill>
                  <a:schemeClr val="accent5"/>
                </a:solidFill>
                <a:round/>
              </a:ln>
              <a:effectLst/>
            </c:spPr>
          </c:marker>
          <c:cat>
            <c:strRef>
              <c:f>hasAlternateDexEntry!$S$62:$S$69</c:f>
              <c:strCache>
                <c:ptCount val="8"/>
                <c:pt idx="0">
                  <c:v>GEN II</c:v>
                </c:pt>
                <c:pt idx="1">
                  <c:v>GEN III</c:v>
                </c:pt>
                <c:pt idx="2">
                  <c:v>GEN IV</c:v>
                </c:pt>
                <c:pt idx="3">
                  <c:v>GEN V</c:v>
                </c:pt>
                <c:pt idx="4">
                  <c:v>GEN VI</c:v>
                </c:pt>
                <c:pt idx="5">
                  <c:v>GEN VII</c:v>
                </c:pt>
                <c:pt idx="6">
                  <c:v>GEN VIII</c:v>
                </c:pt>
                <c:pt idx="7">
                  <c:v>GEN IX</c:v>
                </c:pt>
              </c:strCache>
            </c:strRef>
          </c:cat>
          <c:val>
            <c:numRef>
              <c:f>hasAlternateDexEntry!$C$12:$C$19</c:f>
              <c:numCache>
                <c:formatCode>_(* #,##0.00_);_(* \(#,##0.00\);_(* "-"??_);_(@_)</c:formatCode>
                <c:ptCount val="8"/>
                <c:pt idx="0">
                  <c:v>1</c:v>
                </c:pt>
                <c:pt idx="1">
                  <c:v>-0.76</c:v>
                </c:pt>
                <c:pt idx="2">
                  <c:v>-0.71</c:v>
                </c:pt>
                <c:pt idx="3">
                  <c:v>-0.63</c:v>
                </c:pt>
                <c:pt idx="4">
                  <c:v>-0.64</c:v>
                </c:pt>
                <c:pt idx="5">
                  <c:v>-0.61</c:v>
                </c:pt>
                <c:pt idx="6">
                  <c:v>-0.67</c:v>
                </c:pt>
                <c:pt idx="7">
                  <c:v>-0.67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AED-4CD1-8747-95BF21345A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8813648"/>
        <c:axId val="1158818928"/>
      </c:lineChart>
      <c:catAx>
        <c:axId val="115881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58818928"/>
        <c:crosses val="autoZero"/>
        <c:auto val="1"/>
        <c:lblAlgn val="ctr"/>
        <c:lblOffset val="100"/>
        <c:noMultiLvlLbl val="0"/>
      </c:catAx>
      <c:valAx>
        <c:axId val="1158818928"/>
        <c:scaling>
          <c:orientation val="minMax"/>
          <c:max val="1"/>
          <c:min val="-1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58813648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hasAlternateDexEntry!$AA$59</c:f>
              <c:strCache>
                <c:ptCount val="1"/>
                <c:pt idx="0">
                  <c:v>ARI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hasAlternateDexEntry!$S$61:$S$69</c:f>
              <c:strCache>
                <c:ptCount val="9"/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hasAlternateDexEntry!$AA$61:$AA$69</c:f>
              <c:numCache>
                <c:formatCode>_(* #,##0.00_);_(* \(#,##0.00\);_(* "-"??_);_(@_)</c:formatCode>
                <c:ptCount val="9"/>
                <c:pt idx="1">
                  <c:v>1</c:v>
                </c:pt>
                <c:pt idx="2">
                  <c:v>-0.9</c:v>
                </c:pt>
                <c:pt idx="3">
                  <c:v>-0.77</c:v>
                </c:pt>
                <c:pt idx="4">
                  <c:v>-0.7</c:v>
                </c:pt>
                <c:pt idx="5">
                  <c:v>-0.7</c:v>
                </c:pt>
                <c:pt idx="6">
                  <c:v>-0.67800000000000005</c:v>
                </c:pt>
                <c:pt idx="7">
                  <c:v>-0.73</c:v>
                </c:pt>
                <c:pt idx="8">
                  <c:v>-0.76100000000000001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AC-4D00-BADE-64FDDE4B6A6E}"/>
            </c:ext>
          </c:extLst>
        </c:ser>
        <c:ser>
          <c:idx val="1"/>
          <c:order val="1"/>
          <c:tx>
            <c:strRef>
              <c:f>hasAlternateDexEntry!$AE$60</c:f>
              <c:strCache>
                <c:ptCount val="1"/>
                <c:pt idx="0">
                  <c:v>ARIe=0,2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hasAlternateDexEntry!$S$61:$S$69</c:f>
              <c:strCache>
                <c:ptCount val="9"/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hasAlternateDexEntry!$AE$61:$AE$69</c:f>
              <c:numCache>
                <c:formatCode>_(* #,##0.00_);_(* \(#,##0.00\);_(* "-"??_);_(@_)</c:formatCode>
                <c:ptCount val="9"/>
                <c:pt idx="1">
                  <c:v>0.6</c:v>
                </c:pt>
                <c:pt idx="2">
                  <c:v>0.62000000000000011</c:v>
                </c:pt>
                <c:pt idx="3">
                  <c:v>0.64600000000000013</c:v>
                </c:pt>
                <c:pt idx="4">
                  <c:v>0.66000000000000014</c:v>
                </c:pt>
                <c:pt idx="5">
                  <c:v>0.66000000000000014</c:v>
                </c:pt>
                <c:pt idx="6">
                  <c:v>0.6644000000000001</c:v>
                </c:pt>
                <c:pt idx="7">
                  <c:v>0.65400000000000014</c:v>
                </c:pt>
                <c:pt idx="8">
                  <c:v>0.64780000000000004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2AC-4D00-BADE-64FDDE4B6A6E}"/>
            </c:ext>
          </c:extLst>
        </c:ser>
        <c:ser>
          <c:idx val="2"/>
          <c:order val="2"/>
          <c:tx>
            <c:strRef>
              <c:f>hasAlternateDexEntry!$Y$60</c:f>
              <c:strCache>
                <c:ptCount val="1"/>
                <c:pt idx="0">
                  <c:v>wp=0,7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hasAlternateDexEntry!$S$61:$S$69</c:f>
              <c:strCache>
                <c:ptCount val="9"/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hasAlternateDexEntry!$AF$61:$AF$69</c:f>
              <c:numCache>
                <c:formatCode>_(* #,##0.00_);_(* \(#,##0.00\);_(* "-"??_);_(@_)</c:formatCode>
                <c:ptCount val="9"/>
                <c:pt idx="1">
                  <c:v>0.65</c:v>
                </c:pt>
                <c:pt idx="2">
                  <c:v>0.42999999999999988</c:v>
                </c:pt>
                <c:pt idx="3">
                  <c:v>-0.23100000000000004</c:v>
                </c:pt>
                <c:pt idx="4">
                  <c:v>-0.21000000000000002</c:v>
                </c:pt>
                <c:pt idx="5">
                  <c:v>-0.21000000000000002</c:v>
                </c:pt>
                <c:pt idx="6">
                  <c:v>-0.20340000000000005</c:v>
                </c:pt>
                <c:pt idx="7">
                  <c:v>-0.21900000000000003</c:v>
                </c:pt>
                <c:pt idx="8">
                  <c:v>-0.22830000000000003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2AC-4D00-BADE-64FDDE4B6A6E}"/>
            </c:ext>
          </c:extLst>
        </c:ser>
        <c:ser>
          <c:idx val="3"/>
          <c:order val="3"/>
          <c:tx>
            <c:strRef>
              <c:f>hasAlternateDexEntry!$Z$60</c:f>
              <c:strCache>
                <c:ptCount val="1"/>
                <c:pt idx="0">
                  <c:v>wp=0,4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hasAlternateDexEntry!$S$61:$S$69</c:f>
              <c:strCache>
                <c:ptCount val="9"/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hasAlternateDexEntry!$AG$61:$AG$69</c:f>
              <c:numCache>
                <c:formatCode>_(* #,##0.00_);_(* \(#,##0.00\);_(* "-"??_);_(@_)</c:formatCode>
                <c:ptCount val="9"/>
                <c:pt idx="1">
                  <c:v>0.8</c:v>
                </c:pt>
                <c:pt idx="2">
                  <c:v>-0.14000000000000001</c:v>
                </c:pt>
                <c:pt idx="3">
                  <c:v>-0.46199999999999997</c:v>
                </c:pt>
                <c:pt idx="4">
                  <c:v>-0.42</c:v>
                </c:pt>
                <c:pt idx="5">
                  <c:v>-0.42</c:v>
                </c:pt>
                <c:pt idx="6">
                  <c:v>-0.40679999999999999</c:v>
                </c:pt>
                <c:pt idx="7">
                  <c:v>-0.438</c:v>
                </c:pt>
                <c:pt idx="8">
                  <c:v>-0.45660000000000001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2AC-4D00-BADE-64FDDE4B6A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59649599"/>
        <c:axId val="1459636639"/>
      </c:lineChart>
      <c:catAx>
        <c:axId val="1459649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459636639"/>
        <c:crosses val="autoZero"/>
        <c:auto val="1"/>
        <c:lblAlgn val="ctr"/>
        <c:lblOffset val="100"/>
        <c:noMultiLvlLbl val="0"/>
      </c:catAx>
      <c:valAx>
        <c:axId val="1459636639"/>
        <c:scaling>
          <c:orientation val="minMax"/>
          <c:max val="1"/>
          <c:min val="-1"/>
        </c:scaling>
        <c:delete val="0"/>
        <c:axPos val="l"/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459649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hasAlternateDexEntry!$U$60</c:f>
              <c:strCache>
                <c:ptCount val="1"/>
                <c:pt idx="0">
                  <c:v>wp=0,8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hasAlternateDexEntry!$S$62:$S$69</c:f>
              <c:strCache>
                <c:ptCount val="8"/>
                <c:pt idx="0">
                  <c:v>GEN II</c:v>
                </c:pt>
                <c:pt idx="1">
                  <c:v>GEN III</c:v>
                </c:pt>
                <c:pt idx="2">
                  <c:v>GEN IV</c:v>
                </c:pt>
                <c:pt idx="3">
                  <c:v>GEN V</c:v>
                </c:pt>
                <c:pt idx="4">
                  <c:v>GEN VI</c:v>
                </c:pt>
                <c:pt idx="5">
                  <c:v>GEN VII</c:v>
                </c:pt>
                <c:pt idx="6">
                  <c:v>GEN VIII</c:v>
                </c:pt>
                <c:pt idx="7">
                  <c:v>GEN IX</c:v>
                </c:pt>
              </c:strCache>
            </c:strRef>
          </c:cat>
          <c:val>
            <c:numRef>
              <c:f>hasAlternateDexEntry!$AB$62:$AB$69</c:f>
              <c:numCache>
                <c:formatCode>General</c:formatCode>
                <c:ptCount val="8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E6D-4B77-9071-BA364811FFBF}"/>
            </c:ext>
          </c:extLst>
        </c:ser>
        <c:ser>
          <c:idx val="2"/>
          <c:order val="1"/>
          <c:tx>
            <c:strRef>
              <c:f>hasAlternateDexEntry!$V$60</c:f>
              <c:strCache>
                <c:ptCount val="1"/>
                <c:pt idx="0">
                  <c:v>wp=0,7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hasAlternateDexEntry!$S$62:$S$69</c:f>
              <c:strCache>
                <c:ptCount val="8"/>
                <c:pt idx="0">
                  <c:v>GEN II</c:v>
                </c:pt>
                <c:pt idx="1">
                  <c:v>GEN III</c:v>
                </c:pt>
                <c:pt idx="2">
                  <c:v>GEN IV</c:v>
                </c:pt>
                <c:pt idx="3">
                  <c:v>GEN V</c:v>
                </c:pt>
                <c:pt idx="4">
                  <c:v>GEN VI</c:v>
                </c:pt>
                <c:pt idx="5">
                  <c:v>GEN VII</c:v>
                </c:pt>
                <c:pt idx="6">
                  <c:v>GEN VIII</c:v>
                </c:pt>
                <c:pt idx="7">
                  <c:v>GEN IX</c:v>
                </c:pt>
              </c:strCache>
            </c:strRef>
          </c:cat>
          <c:val>
            <c:numRef>
              <c:f>hasAlternateDexEntry!$AC$62:$AC$69</c:f>
              <c:numCache>
                <c:formatCode>General</c:formatCode>
                <c:ptCount val="8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E6D-4B77-9071-BA364811FFBF}"/>
            </c:ext>
          </c:extLst>
        </c:ser>
        <c:ser>
          <c:idx val="3"/>
          <c:order val="2"/>
          <c:tx>
            <c:strRef>
              <c:f>hasAlternateDexEntry!$W$60</c:f>
              <c:strCache>
                <c:ptCount val="1"/>
                <c:pt idx="0">
                  <c:v>wp=0,4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hasAlternateDexEntry!$S$62:$S$69</c:f>
              <c:strCache>
                <c:ptCount val="8"/>
                <c:pt idx="0">
                  <c:v>GEN II</c:v>
                </c:pt>
                <c:pt idx="1">
                  <c:v>GEN III</c:v>
                </c:pt>
                <c:pt idx="2">
                  <c:v>GEN IV</c:v>
                </c:pt>
                <c:pt idx="3">
                  <c:v>GEN V</c:v>
                </c:pt>
                <c:pt idx="4">
                  <c:v>GEN VI</c:v>
                </c:pt>
                <c:pt idx="5">
                  <c:v>GEN VII</c:v>
                </c:pt>
                <c:pt idx="6">
                  <c:v>GEN VIII</c:v>
                </c:pt>
                <c:pt idx="7">
                  <c:v>GEN IX</c:v>
                </c:pt>
              </c:strCache>
            </c:strRef>
          </c:cat>
          <c:val>
            <c:numRef>
              <c:f>hasAlternateDexEntry!$AD$62:$AD$69</c:f>
              <c:numCache>
                <c:formatCode>General</c:formatCode>
                <c:ptCount val="8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E6D-4B77-9071-BA364811FFBF}"/>
            </c:ext>
          </c:extLst>
        </c:ser>
        <c:ser>
          <c:idx val="0"/>
          <c:order val="3"/>
          <c:tx>
            <c:strRef>
              <c:f>hasAlternateDexEntry!$A$59</c:f>
              <c:strCache>
                <c:ptCount val="1"/>
                <c:pt idx="0">
                  <c:v>cft=0,95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hasAlternateDexEntry!$S$62:$S$69</c:f>
              <c:strCache>
                <c:ptCount val="8"/>
                <c:pt idx="0">
                  <c:v>GEN II</c:v>
                </c:pt>
                <c:pt idx="1">
                  <c:v>GEN III</c:v>
                </c:pt>
                <c:pt idx="2">
                  <c:v>GEN IV</c:v>
                </c:pt>
                <c:pt idx="3">
                  <c:v>GEN V</c:v>
                </c:pt>
                <c:pt idx="4">
                  <c:v>GEN VI</c:v>
                </c:pt>
                <c:pt idx="5">
                  <c:v>GEN VII</c:v>
                </c:pt>
                <c:pt idx="6">
                  <c:v>GEN VIII</c:v>
                </c:pt>
                <c:pt idx="7">
                  <c:v>GEN IX</c:v>
                </c:pt>
              </c:strCache>
            </c:strRef>
          </c:cat>
          <c:val>
            <c:numRef>
              <c:f>hasAlternateDexEntry!$C$62:$C$69</c:f>
              <c:numCache>
                <c:formatCode>General</c:formatCode>
                <c:ptCount val="8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E6D-4B77-9071-BA364811FFBF}"/>
            </c:ext>
          </c:extLst>
        </c:ser>
        <c:ser>
          <c:idx val="4"/>
          <c:order val="4"/>
          <c:tx>
            <c:strRef>
              <c:f>hasAlternateDexEntry!$AA$59</c:f>
              <c:strCache>
                <c:ptCount val="1"/>
                <c:pt idx="0">
                  <c:v>ARI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star"/>
            <c:size val="6"/>
            <c:spPr>
              <a:noFill/>
              <a:ln w="9525">
                <a:solidFill>
                  <a:schemeClr val="accent5"/>
                </a:solidFill>
                <a:round/>
              </a:ln>
              <a:effectLst/>
            </c:spPr>
          </c:marker>
          <c:cat>
            <c:strRef>
              <c:f>hasAlternateDexEntry!$S$62:$S$69</c:f>
              <c:strCache>
                <c:ptCount val="8"/>
                <c:pt idx="0">
                  <c:v>GEN II</c:v>
                </c:pt>
                <c:pt idx="1">
                  <c:v>GEN III</c:v>
                </c:pt>
                <c:pt idx="2">
                  <c:v>GEN IV</c:v>
                </c:pt>
                <c:pt idx="3">
                  <c:v>GEN V</c:v>
                </c:pt>
                <c:pt idx="4">
                  <c:v>GEN VI</c:v>
                </c:pt>
                <c:pt idx="5">
                  <c:v>GEN VII</c:v>
                </c:pt>
                <c:pt idx="6">
                  <c:v>GEN VIII</c:v>
                </c:pt>
                <c:pt idx="7">
                  <c:v>GEN IX</c:v>
                </c:pt>
              </c:strCache>
            </c:strRef>
          </c:cat>
          <c:val>
            <c:numRef>
              <c:f>hasAlternateDexEntry!$AA$62:$AA$69</c:f>
              <c:numCache>
                <c:formatCode>_(* #,##0.00_);_(* \(#,##0.00\);_(* "-"??_);_(@_)</c:formatCode>
                <c:ptCount val="8"/>
                <c:pt idx="0">
                  <c:v>1</c:v>
                </c:pt>
                <c:pt idx="1">
                  <c:v>-0.9</c:v>
                </c:pt>
                <c:pt idx="2">
                  <c:v>-0.77</c:v>
                </c:pt>
                <c:pt idx="3">
                  <c:v>-0.7</c:v>
                </c:pt>
                <c:pt idx="4">
                  <c:v>-0.7</c:v>
                </c:pt>
                <c:pt idx="5">
                  <c:v>-0.67800000000000005</c:v>
                </c:pt>
                <c:pt idx="6">
                  <c:v>-0.73</c:v>
                </c:pt>
                <c:pt idx="7">
                  <c:v>-0.76100000000000001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E6D-4B77-9071-BA364811FF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8813648"/>
        <c:axId val="1158818928"/>
      </c:lineChart>
      <c:catAx>
        <c:axId val="115881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58818928"/>
        <c:crosses val="autoZero"/>
        <c:auto val="1"/>
        <c:lblAlgn val="ctr"/>
        <c:lblOffset val="100"/>
        <c:noMultiLvlLbl val="0"/>
      </c:catAx>
      <c:valAx>
        <c:axId val="1158818928"/>
        <c:scaling>
          <c:orientation val="minMax"/>
          <c:max val="1"/>
          <c:min val="-1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58813648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hasAlternateDexEntry!$AH$59</c:f>
              <c:strCache>
                <c:ptCount val="1"/>
                <c:pt idx="0">
                  <c:v>ARI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hasAlternateDexEntry!$S$61:$S$69</c:f>
              <c:strCache>
                <c:ptCount val="9"/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hasAlternateDexEntry!$AH$61:$AH$69</c:f>
              <c:numCache>
                <c:formatCode>_(* #,##0.00_);_(* \(#,##0.00\);_(* "-"??_);_(@_)</c:formatCode>
                <c:ptCount val="9"/>
                <c:pt idx="1">
                  <c:v>0.86599999999999999</c:v>
                </c:pt>
                <c:pt idx="2">
                  <c:v>0.76</c:v>
                </c:pt>
                <c:pt idx="3">
                  <c:v>0.85</c:v>
                </c:pt>
                <c:pt idx="4">
                  <c:v>0.85</c:v>
                </c:pt>
                <c:pt idx="5">
                  <c:v>0.86399999999999999</c:v>
                </c:pt>
                <c:pt idx="6">
                  <c:v>0.86399999999999999</c:v>
                </c:pt>
                <c:pt idx="7">
                  <c:v>0.88300000000000001</c:v>
                </c:pt>
                <c:pt idx="8">
                  <c:v>0.88500000000000001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1BB-4824-A5FA-C9E96616B5BA}"/>
            </c:ext>
          </c:extLst>
        </c:ser>
        <c:ser>
          <c:idx val="1"/>
          <c:order val="1"/>
          <c:tx>
            <c:strRef>
              <c:f>hasAlternateDexEntry!$AE$60</c:f>
              <c:strCache>
                <c:ptCount val="1"/>
                <c:pt idx="0">
                  <c:v>ARIe=0,2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hasAlternateDexEntry!$S$61:$S$69</c:f>
              <c:strCache>
                <c:ptCount val="9"/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hasAlternateDexEntry!$AL$61:$AL$69</c:f>
              <c:numCache>
                <c:formatCode>_(* #,##0.00_);_(* \(#,##0.00\);_(* "-"??_);_(@_)</c:formatCode>
                <c:ptCount val="9"/>
                <c:pt idx="1">
                  <c:v>0.57319999999999993</c:v>
                </c:pt>
                <c:pt idx="2">
                  <c:v>0.15199999999999997</c:v>
                </c:pt>
                <c:pt idx="3">
                  <c:v>0.16999999999999996</c:v>
                </c:pt>
                <c:pt idx="4">
                  <c:v>0.16999999999999996</c:v>
                </c:pt>
                <c:pt idx="5">
                  <c:v>0.17279999999999995</c:v>
                </c:pt>
                <c:pt idx="6">
                  <c:v>0.17279999999999995</c:v>
                </c:pt>
                <c:pt idx="7">
                  <c:v>0.17659999999999995</c:v>
                </c:pt>
                <c:pt idx="8">
                  <c:v>0.17699999999999996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1BB-4824-A5FA-C9E96616B5BA}"/>
            </c:ext>
          </c:extLst>
        </c:ser>
        <c:ser>
          <c:idx val="2"/>
          <c:order val="2"/>
          <c:tx>
            <c:strRef>
              <c:f>hasAlternateDexEntry!$Y$60</c:f>
              <c:strCache>
                <c:ptCount val="1"/>
                <c:pt idx="0">
                  <c:v>wp=0,7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hasAlternateDexEntry!$S$61:$S$69</c:f>
              <c:strCache>
                <c:ptCount val="9"/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hasAlternateDexEntry!$AM$61:$AM$69</c:f>
              <c:numCache>
                <c:formatCode>_(* #,##0.00_);_(* \(#,##0.00\);_(* "-"??_);_(@_)</c:formatCode>
                <c:ptCount val="9"/>
                <c:pt idx="1">
                  <c:v>0.60980000000000001</c:v>
                </c:pt>
                <c:pt idx="2">
                  <c:v>0.22800000000000004</c:v>
                </c:pt>
                <c:pt idx="3">
                  <c:v>0.255</c:v>
                </c:pt>
                <c:pt idx="4">
                  <c:v>0.255</c:v>
                </c:pt>
                <c:pt idx="5">
                  <c:v>0.25920000000000004</c:v>
                </c:pt>
                <c:pt idx="6">
                  <c:v>0.25920000000000004</c:v>
                </c:pt>
                <c:pt idx="7">
                  <c:v>0.26490000000000002</c:v>
                </c:pt>
                <c:pt idx="8">
                  <c:v>0.26550000000000007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1BB-4824-A5FA-C9E96616B5BA}"/>
            </c:ext>
          </c:extLst>
        </c:ser>
        <c:ser>
          <c:idx val="3"/>
          <c:order val="3"/>
          <c:tx>
            <c:strRef>
              <c:f>hasAlternateDexEntry!$Z$60</c:f>
              <c:strCache>
                <c:ptCount val="1"/>
                <c:pt idx="0">
                  <c:v>wp=0,4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hasAlternateDexEntry!$S$61:$S$69</c:f>
              <c:strCache>
                <c:ptCount val="9"/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hasAlternateDexEntry!$AO$61:$AO$69</c:f>
              <c:numCache>
                <c:formatCode>_(* #,##0.00_);_(* \(#,##0.00\);_(* "-"??_);_(@_)</c:formatCode>
                <c:ptCount val="9"/>
                <c:pt idx="1">
                  <c:v>0.83660000000000001</c:v>
                </c:pt>
                <c:pt idx="2">
                  <c:v>0.76</c:v>
                </c:pt>
                <c:pt idx="3">
                  <c:v>0.85</c:v>
                </c:pt>
                <c:pt idx="4">
                  <c:v>0.85</c:v>
                </c:pt>
                <c:pt idx="5">
                  <c:v>0.86399999999999999</c:v>
                </c:pt>
                <c:pt idx="6">
                  <c:v>0.86399999999999999</c:v>
                </c:pt>
                <c:pt idx="7">
                  <c:v>0.88300000000000001</c:v>
                </c:pt>
                <c:pt idx="8">
                  <c:v>0.88500000000000001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BB-4824-A5FA-C9E96616B5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59649599"/>
        <c:axId val="1459636639"/>
      </c:lineChart>
      <c:catAx>
        <c:axId val="1459649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459636639"/>
        <c:crosses val="autoZero"/>
        <c:auto val="1"/>
        <c:lblAlgn val="ctr"/>
        <c:lblOffset val="100"/>
        <c:noMultiLvlLbl val="0"/>
      </c:catAx>
      <c:valAx>
        <c:axId val="1459636639"/>
        <c:scaling>
          <c:orientation val="minMax"/>
          <c:max val="1"/>
          <c:min val="-1"/>
        </c:scaling>
        <c:delete val="0"/>
        <c:axPos val="l"/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459649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hasAlternateDexEntry!$U$60</c:f>
              <c:strCache>
                <c:ptCount val="1"/>
                <c:pt idx="0">
                  <c:v>wp=0,8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hasAlternateDexEntry!$S$61:$S$69</c:f>
              <c:strCache>
                <c:ptCount val="9"/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hasAlternateDexEntry!$AI$61:$AI$69</c:f>
              <c:numCache>
                <c:formatCode>General</c:formatCode>
                <c:ptCount val="9"/>
                <c:pt idx="0">
                  <c:v>0.5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87-41D2-846E-0A2F0E6B916A}"/>
            </c:ext>
          </c:extLst>
        </c:ser>
        <c:ser>
          <c:idx val="2"/>
          <c:order val="1"/>
          <c:tx>
            <c:strRef>
              <c:f>hasAlternateDexEntry!$V$60</c:f>
              <c:strCache>
                <c:ptCount val="1"/>
                <c:pt idx="0">
                  <c:v>wp=0,7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hasAlternateDexEntry!$S$61:$S$69</c:f>
              <c:strCache>
                <c:ptCount val="9"/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hasAlternateDexEntry!$AJ$61:$AJ$69</c:f>
              <c:numCache>
                <c:formatCode>General</c:formatCode>
                <c:ptCount val="9"/>
                <c:pt idx="0">
                  <c:v>0.5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A87-41D2-846E-0A2F0E6B916A}"/>
            </c:ext>
          </c:extLst>
        </c:ser>
        <c:ser>
          <c:idx val="3"/>
          <c:order val="2"/>
          <c:tx>
            <c:strRef>
              <c:f>hasAlternateDexEntry!$W$60</c:f>
              <c:strCache>
                <c:ptCount val="1"/>
                <c:pt idx="0">
                  <c:v>wp=0,4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hasAlternateDexEntry!$S$61:$S$69</c:f>
              <c:strCache>
                <c:ptCount val="9"/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hasAlternateDexEntry!$AK$61:$AK$69</c:f>
              <c:numCache>
                <c:formatCode>General</c:formatCode>
                <c:ptCount val="9"/>
                <c:pt idx="0">
                  <c:v>0.5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A87-41D2-846E-0A2F0E6B916A}"/>
            </c:ext>
          </c:extLst>
        </c:ser>
        <c:ser>
          <c:idx val="0"/>
          <c:order val="3"/>
          <c:tx>
            <c:strRef>
              <c:f>hasAlternateDexEntry!$A$59</c:f>
              <c:strCache>
                <c:ptCount val="1"/>
                <c:pt idx="0">
                  <c:v>cft=0,95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hasAlternateDexEntry!$S$61:$S$69</c:f>
              <c:strCache>
                <c:ptCount val="9"/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hasAlternateDexEntry!$D$61:$D$69</c:f>
              <c:numCache>
                <c:formatCode>General</c:formatCode>
                <c:ptCount val="9"/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A87-41D2-846E-0A2F0E6B916A}"/>
            </c:ext>
          </c:extLst>
        </c:ser>
        <c:ser>
          <c:idx val="4"/>
          <c:order val="4"/>
          <c:tx>
            <c:strRef>
              <c:f>hasAlternateDexEntry!$AH$59</c:f>
              <c:strCache>
                <c:ptCount val="1"/>
                <c:pt idx="0">
                  <c:v>ARI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star"/>
            <c:size val="6"/>
            <c:spPr>
              <a:noFill/>
              <a:ln w="9525">
                <a:solidFill>
                  <a:schemeClr val="accent5"/>
                </a:solidFill>
                <a:round/>
              </a:ln>
              <a:effectLst/>
            </c:spPr>
          </c:marker>
          <c:val>
            <c:numRef>
              <c:f>hasAlternateDexEntry!$AH$61:$AH$69</c:f>
              <c:numCache>
                <c:formatCode>_(* #,##0.00_);_(* \(#,##0.00\);_(* "-"??_);_(@_)</c:formatCode>
                <c:ptCount val="9"/>
                <c:pt idx="1">
                  <c:v>0.86599999999999999</c:v>
                </c:pt>
                <c:pt idx="2">
                  <c:v>0.76</c:v>
                </c:pt>
                <c:pt idx="3">
                  <c:v>0.85</c:v>
                </c:pt>
                <c:pt idx="4">
                  <c:v>0.85</c:v>
                </c:pt>
                <c:pt idx="5">
                  <c:v>0.86399999999999999</c:v>
                </c:pt>
                <c:pt idx="6">
                  <c:v>0.86399999999999999</c:v>
                </c:pt>
                <c:pt idx="7">
                  <c:v>0.88300000000000001</c:v>
                </c:pt>
                <c:pt idx="8">
                  <c:v>0.88500000000000001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A87-41D2-846E-0A2F0E6B91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8813648"/>
        <c:axId val="1158818928"/>
      </c:lineChart>
      <c:catAx>
        <c:axId val="115881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58818928"/>
        <c:crosses val="autoZero"/>
        <c:auto val="1"/>
        <c:lblAlgn val="ctr"/>
        <c:lblOffset val="100"/>
        <c:noMultiLvlLbl val="0"/>
      </c:catAx>
      <c:valAx>
        <c:axId val="1158818928"/>
        <c:scaling>
          <c:orientation val="minMax"/>
          <c:max val="1"/>
          <c:min val="-1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58813648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hasAlternateDexEntry!$AH$59</c:f>
              <c:strCache>
                <c:ptCount val="1"/>
                <c:pt idx="0">
                  <c:v>ARI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hasAlternateDexEntry!$S$61:$S$69</c:f>
              <c:strCache>
                <c:ptCount val="9"/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hasAlternateDexEntry!$AO$61:$AO$69</c:f>
              <c:numCache>
                <c:formatCode>_(* #,##0.00_);_(* \(#,##0.00\);_(* "-"??_);_(@_)</c:formatCode>
                <c:ptCount val="9"/>
                <c:pt idx="1">
                  <c:v>0.83660000000000001</c:v>
                </c:pt>
                <c:pt idx="2">
                  <c:v>0.76</c:v>
                </c:pt>
                <c:pt idx="3">
                  <c:v>0.85</c:v>
                </c:pt>
                <c:pt idx="4">
                  <c:v>0.85</c:v>
                </c:pt>
                <c:pt idx="5">
                  <c:v>0.86399999999999999</c:v>
                </c:pt>
                <c:pt idx="6">
                  <c:v>0.86399999999999999</c:v>
                </c:pt>
                <c:pt idx="7">
                  <c:v>0.88300000000000001</c:v>
                </c:pt>
                <c:pt idx="8">
                  <c:v>0.88500000000000001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AC-4702-AFF9-4353BDFE39C3}"/>
            </c:ext>
          </c:extLst>
        </c:ser>
        <c:ser>
          <c:idx val="1"/>
          <c:order val="1"/>
          <c:tx>
            <c:strRef>
              <c:f>hasAlternateDexEntry!$AE$60</c:f>
              <c:strCache>
                <c:ptCount val="1"/>
                <c:pt idx="0">
                  <c:v>ARIe=0,2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hasAlternateDexEntry!$S$61:$S$69</c:f>
              <c:strCache>
                <c:ptCount val="9"/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hasAlternateDexEntry!$AS$61:$AS$69</c:f>
              <c:numCache>
                <c:formatCode>_(* #,##0.00_);_(* \(#,##0.00\);_(* "-"??_);_(@_)</c:formatCode>
                <c:ptCount val="9"/>
                <c:pt idx="1">
                  <c:v>0.56732000000000005</c:v>
                </c:pt>
                <c:pt idx="2">
                  <c:v>0.95199999999999996</c:v>
                </c:pt>
                <c:pt idx="3">
                  <c:v>0.97</c:v>
                </c:pt>
                <c:pt idx="4">
                  <c:v>0.97</c:v>
                </c:pt>
                <c:pt idx="5">
                  <c:v>0.9728</c:v>
                </c:pt>
                <c:pt idx="6">
                  <c:v>0.9728</c:v>
                </c:pt>
                <c:pt idx="7">
                  <c:v>0.97660000000000002</c:v>
                </c:pt>
                <c:pt idx="8">
                  <c:v>0.97699999999999998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EAC-4702-AFF9-4353BDFE39C3}"/>
            </c:ext>
          </c:extLst>
        </c:ser>
        <c:ser>
          <c:idx val="2"/>
          <c:order val="2"/>
          <c:tx>
            <c:strRef>
              <c:f>hasAlternateDexEntry!$Y$60</c:f>
              <c:strCache>
                <c:ptCount val="1"/>
                <c:pt idx="0">
                  <c:v>wp=0,7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hasAlternateDexEntry!$S$61:$S$69</c:f>
              <c:strCache>
                <c:ptCount val="9"/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hasAlternateDexEntry!$AT$61:$AT$69</c:f>
              <c:numCache>
                <c:formatCode>_(* #,##0.00_);_(* \(#,##0.00\);_(* "-"??_);_(@_)</c:formatCode>
                <c:ptCount val="9"/>
                <c:pt idx="1">
                  <c:v>0.60098000000000007</c:v>
                </c:pt>
                <c:pt idx="2">
                  <c:v>0.92799999999999994</c:v>
                </c:pt>
                <c:pt idx="3">
                  <c:v>0.95499999999999996</c:v>
                </c:pt>
                <c:pt idx="4">
                  <c:v>0.95499999999999996</c:v>
                </c:pt>
                <c:pt idx="5">
                  <c:v>0.95920000000000005</c:v>
                </c:pt>
                <c:pt idx="6">
                  <c:v>0.95920000000000005</c:v>
                </c:pt>
                <c:pt idx="7">
                  <c:v>0.96489999999999998</c:v>
                </c:pt>
                <c:pt idx="8">
                  <c:v>0.96550000000000002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EAC-4702-AFF9-4353BDFE39C3}"/>
            </c:ext>
          </c:extLst>
        </c:ser>
        <c:ser>
          <c:idx val="3"/>
          <c:order val="3"/>
          <c:tx>
            <c:strRef>
              <c:f>hasAlternateDexEntry!$Z$60</c:f>
              <c:strCache>
                <c:ptCount val="1"/>
                <c:pt idx="0">
                  <c:v>wp=0,4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hasAlternateDexEntry!$S$61:$S$69</c:f>
              <c:strCache>
                <c:ptCount val="9"/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hasAlternateDexEntry!$AU$61:$AU$69</c:f>
              <c:numCache>
                <c:formatCode>_(* #,##0.00_);_(* \(#,##0.00\);_(* "-"??_);_(@_)</c:formatCode>
                <c:ptCount val="9"/>
                <c:pt idx="1">
                  <c:v>0.70195999999999992</c:v>
                </c:pt>
                <c:pt idx="2">
                  <c:v>0.85599999999999998</c:v>
                </c:pt>
                <c:pt idx="3">
                  <c:v>0.91</c:v>
                </c:pt>
                <c:pt idx="4">
                  <c:v>0.91</c:v>
                </c:pt>
                <c:pt idx="5">
                  <c:v>0.91839999999999999</c:v>
                </c:pt>
                <c:pt idx="6">
                  <c:v>0.91839999999999999</c:v>
                </c:pt>
                <c:pt idx="7">
                  <c:v>0.92979999999999996</c:v>
                </c:pt>
                <c:pt idx="8">
                  <c:v>0.93100000000000005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EAC-4702-AFF9-4353BDFE39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59649599"/>
        <c:axId val="1459636639"/>
      </c:lineChart>
      <c:catAx>
        <c:axId val="1459649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459636639"/>
        <c:crosses val="autoZero"/>
        <c:auto val="1"/>
        <c:lblAlgn val="ctr"/>
        <c:lblOffset val="100"/>
        <c:noMultiLvlLbl val="0"/>
      </c:catAx>
      <c:valAx>
        <c:axId val="1459636639"/>
        <c:scaling>
          <c:orientation val="minMax"/>
          <c:max val="1"/>
          <c:min val="-1"/>
        </c:scaling>
        <c:delete val="0"/>
        <c:axPos val="l"/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459649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hasAlternateDexEntry!$U$60</c:f>
              <c:strCache>
                <c:ptCount val="1"/>
                <c:pt idx="0">
                  <c:v>wp=0,8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hasAlternateDexEntry!$S$61:$S$69</c:f>
              <c:strCache>
                <c:ptCount val="9"/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hasAlternateDexEntry!$AP$61:$AP$69</c:f>
              <c:numCache>
                <c:formatCode>General</c:formatCode>
                <c:ptCount val="9"/>
                <c:pt idx="0">
                  <c:v>0.5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EFB-4364-ABDE-2D086BA33E3A}"/>
            </c:ext>
          </c:extLst>
        </c:ser>
        <c:ser>
          <c:idx val="2"/>
          <c:order val="1"/>
          <c:tx>
            <c:strRef>
              <c:f>hasAlternateDexEntry!$V$60</c:f>
              <c:strCache>
                <c:ptCount val="1"/>
                <c:pt idx="0">
                  <c:v>wp=0,7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hasAlternateDexEntry!$S$61:$S$69</c:f>
              <c:strCache>
                <c:ptCount val="9"/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hasAlternateDexEntry!$AQ$61:$AQ$69</c:f>
              <c:numCache>
                <c:formatCode>General</c:formatCode>
                <c:ptCount val="9"/>
                <c:pt idx="0">
                  <c:v>0.5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EFB-4364-ABDE-2D086BA33E3A}"/>
            </c:ext>
          </c:extLst>
        </c:ser>
        <c:ser>
          <c:idx val="3"/>
          <c:order val="2"/>
          <c:tx>
            <c:strRef>
              <c:f>hasAlternateDexEntry!$W$60</c:f>
              <c:strCache>
                <c:ptCount val="1"/>
                <c:pt idx="0">
                  <c:v>wp=0,4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hasAlternateDexEntry!$S$61:$S$69</c:f>
              <c:strCache>
                <c:ptCount val="9"/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hasAlternateDexEntry!$AR$61:$AR$69</c:f>
              <c:numCache>
                <c:formatCode>General</c:formatCode>
                <c:ptCount val="9"/>
                <c:pt idx="0">
                  <c:v>0.5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EFB-4364-ABDE-2D086BA33E3A}"/>
            </c:ext>
          </c:extLst>
        </c:ser>
        <c:ser>
          <c:idx val="0"/>
          <c:order val="3"/>
          <c:tx>
            <c:strRef>
              <c:f>hasAlternateDexEntry!$A$59</c:f>
              <c:strCache>
                <c:ptCount val="1"/>
                <c:pt idx="0">
                  <c:v>cft=0,95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hasAlternateDexEntry!$S$61:$S$69</c:f>
              <c:strCache>
                <c:ptCount val="9"/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hasAlternateDexEntry!$E$61:$E$69</c:f>
              <c:numCache>
                <c:formatCode>General</c:formatCode>
                <c:ptCount val="9"/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EFB-4364-ABDE-2D086BA33E3A}"/>
            </c:ext>
          </c:extLst>
        </c:ser>
        <c:ser>
          <c:idx val="4"/>
          <c:order val="4"/>
          <c:tx>
            <c:strRef>
              <c:f>hasAlternateDexEntry!$AO$59</c:f>
              <c:strCache>
                <c:ptCount val="1"/>
                <c:pt idx="0">
                  <c:v>ARI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star"/>
            <c:size val="6"/>
            <c:spPr>
              <a:noFill/>
              <a:ln w="9525">
                <a:solidFill>
                  <a:schemeClr val="accent5"/>
                </a:solidFill>
                <a:round/>
              </a:ln>
              <a:effectLst/>
            </c:spPr>
          </c:marker>
          <c:val>
            <c:numRef>
              <c:f>hasAlternateDexEntry!$AO$61:$AO$69</c:f>
              <c:numCache>
                <c:formatCode>_(* #,##0.00_);_(* \(#,##0.00\);_(* "-"??_);_(@_)</c:formatCode>
                <c:ptCount val="9"/>
                <c:pt idx="1">
                  <c:v>0.83660000000000001</c:v>
                </c:pt>
                <c:pt idx="2">
                  <c:v>0.76</c:v>
                </c:pt>
                <c:pt idx="3">
                  <c:v>0.85</c:v>
                </c:pt>
                <c:pt idx="4">
                  <c:v>0.85</c:v>
                </c:pt>
                <c:pt idx="5">
                  <c:v>0.86399999999999999</c:v>
                </c:pt>
                <c:pt idx="6">
                  <c:v>0.86399999999999999</c:v>
                </c:pt>
                <c:pt idx="7">
                  <c:v>0.88300000000000001</c:v>
                </c:pt>
                <c:pt idx="8">
                  <c:v>0.88500000000000001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EFB-4364-ABDE-2D086BA33E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8813648"/>
        <c:axId val="1158818928"/>
      </c:lineChart>
      <c:catAx>
        <c:axId val="115881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58818928"/>
        <c:crosses val="autoZero"/>
        <c:auto val="1"/>
        <c:lblAlgn val="ctr"/>
        <c:lblOffset val="100"/>
        <c:noMultiLvlLbl val="0"/>
      </c:catAx>
      <c:valAx>
        <c:axId val="1158818928"/>
        <c:scaling>
          <c:orientation val="minMax"/>
          <c:max val="1"/>
          <c:min val="-1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58813648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hasAlternateDexEntry!$AH$59</c:f>
              <c:strCache>
                <c:ptCount val="1"/>
                <c:pt idx="0">
                  <c:v>ARI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hasAlternateDexEntry!$S$61:$S$69</c:f>
              <c:strCache>
                <c:ptCount val="9"/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hasAlternateDexEntry!$AV$61:$AV$69</c:f>
              <c:numCache>
                <c:formatCode>_(* #,##0.00_);_(* \(#,##0.00\);_(* "-"??_);_(@_)</c:formatCode>
                <c:ptCount val="9"/>
                <c:pt idx="1">
                  <c:v>-0.86599999999999999</c:v>
                </c:pt>
                <c:pt idx="2">
                  <c:v>-0.76</c:v>
                </c:pt>
                <c:pt idx="3">
                  <c:v>-0.84499999999999997</c:v>
                </c:pt>
                <c:pt idx="4">
                  <c:v>-0.84499999999999997</c:v>
                </c:pt>
                <c:pt idx="5">
                  <c:v>-0.86399999999999999</c:v>
                </c:pt>
                <c:pt idx="6">
                  <c:v>-0.86399999999999999</c:v>
                </c:pt>
                <c:pt idx="7">
                  <c:v>-0.88300000000000001</c:v>
                </c:pt>
                <c:pt idx="8">
                  <c:v>-0.88500000000000001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79-4152-A12F-9BC9A3114B4F}"/>
            </c:ext>
          </c:extLst>
        </c:ser>
        <c:ser>
          <c:idx val="1"/>
          <c:order val="1"/>
          <c:tx>
            <c:strRef>
              <c:f>hasAlternateDexEntry!$AE$60</c:f>
              <c:strCache>
                <c:ptCount val="1"/>
                <c:pt idx="0">
                  <c:v>ARIe=0,2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hasAlternateDexEntry!$S$61:$S$69</c:f>
              <c:strCache>
                <c:ptCount val="9"/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hasAlternateDexEntry!$AZ$61:$AZ$69</c:f>
              <c:numCache>
                <c:formatCode>_(* #,##0.00_);_(* \(#,##0.00\);_(* "-"??_);_(@_)</c:formatCode>
                <c:ptCount val="9"/>
                <c:pt idx="1">
                  <c:v>0.22680000000000006</c:v>
                </c:pt>
                <c:pt idx="2">
                  <c:v>-0.15199999999999997</c:v>
                </c:pt>
                <c:pt idx="3">
                  <c:v>-0.16899999999999996</c:v>
                </c:pt>
                <c:pt idx="4">
                  <c:v>-0.16899999999999996</c:v>
                </c:pt>
                <c:pt idx="5">
                  <c:v>-0.17279999999999995</c:v>
                </c:pt>
                <c:pt idx="6">
                  <c:v>-0.17279999999999995</c:v>
                </c:pt>
                <c:pt idx="7">
                  <c:v>-0.17659999999999995</c:v>
                </c:pt>
                <c:pt idx="8">
                  <c:v>-0.17699999999999996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79-4152-A12F-9BC9A3114B4F}"/>
            </c:ext>
          </c:extLst>
        </c:ser>
        <c:ser>
          <c:idx val="2"/>
          <c:order val="2"/>
          <c:tx>
            <c:strRef>
              <c:f>hasAlternateDexEntry!$Y$60</c:f>
              <c:strCache>
                <c:ptCount val="1"/>
                <c:pt idx="0">
                  <c:v>wp=0,7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hasAlternateDexEntry!$S$61:$S$69</c:f>
              <c:strCache>
                <c:ptCount val="9"/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hasAlternateDexEntry!$BA$61:$BA$69</c:f>
              <c:numCache>
                <c:formatCode>_(* #,##0.00_);_(* \(#,##0.00\);_(* "-"??_);_(@_)</c:formatCode>
                <c:ptCount val="9"/>
                <c:pt idx="1">
                  <c:v>9.0199999999999947E-2</c:v>
                </c:pt>
                <c:pt idx="2">
                  <c:v>-0.22800000000000004</c:v>
                </c:pt>
                <c:pt idx="3">
                  <c:v>-0.2535</c:v>
                </c:pt>
                <c:pt idx="4">
                  <c:v>-0.2535</c:v>
                </c:pt>
                <c:pt idx="5">
                  <c:v>-0.25920000000000004</c:v>
                </c:pt>
                <c:pt idx="6">
                  <c:v>-0.25920000000000004</c:v>
                </c:pt>
                <c:pt idx="7">
                  <c:v>-0.26490000000000002</c:v>
                </c:pt>
                <c:pt idx="8">
                  <c:v>-0.26550000000000007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79-4152-A12F-9BC9A3114B4F}"/>
            </c:ext>
          </c:extLst>
        </c:ser>
        <c:ser>
          <c:idx val="3"/>
          <c:order val="3"/>
          <c:tx>
            <c:strRef>
              <c:f>hasAlternateDexEntry!$Z$60</c:f>
              <c:strCache>
                <c:ptCount val="1"/>
                <c:pt idx="0">
                  <c:v>wp=0,4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hasAlternateDexEntry!$S$61:$S$69</c:f>
              <c:strCache>
                <c:ptCount val="9"/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hasAlternateDexEntry!$BB$61:$BB$69</c:f>
              <c:numCache>
                <c:formatCode>_(* #,##0.00_);_(* \(#,##0.00\);_(* "-"??_);_(@_)</c:formatCode>
                <c:ptCount val="9"/>
                <c:pt idx="1">
                  <c:v>-0.31959999999999994</c:v>
                </c:pt>
                <c:pt idx="2">
                  <c:v>-0.45599999999999996</c:v>
                </c:pt>
                <c:pt idx="3">
                  <c:v>-0.50700000000000001</c:v>
                </c:pt>
                <c:pt idx="4">
                  <c:v>-0.50700000000000001</c:v>
                </c:pt>
                <c:pt idx="5">
                  <c:v>-0.51839999999999997</c:v>
                </c:pt>
                <c:pt idx="6">
                  <c:v>-0.51839999999999997</c:v>
                </c:pt>
                <c:pt idx="7">
                  <c:v>-0.52979999999999994</c:v>
                </c:pt>
                <c:pt idx="8">
                  <c:v>-0.53100000000000003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479-4152-A12F-9BC9A3114B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59649599"/>
        <c:axId val="1459636639"/>
      </c:lineChart>
      <c:catAx>
        <c:axId val="1459649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459636639"/>
        <c:crosses val="autoZero"/>
        <c:auto val="1"/>
        <c:lblAlgn val="ctr"/>
        <c:lblOffset val="100"/>
        <c:noMultiLvlLbl val="0"/>
      </c:catAx>
      <c:valAx>
        <c:axId val="1459636639"/>
        <c:scaling>
          <c:orientation val="minMax"/>
        </c:scaling>
        <c:delete val="0"/>
        <c:axPos val="l"/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459649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hasAlternateDexEntry!$U$60</c:f>
              <c:strCache>
                <c:ptCount val="1"/>
                <c:pt idx="0">
                  <c:v>wp=0,8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hasAlternateDexEntry!$S$61:$S$69</c:f>
              <c:strCache>
                <c:ptCount val="9"/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hasAlternateDexEntry!$BD$61:$BD$69</c:f>
              <c:numCache>
                <c:formatCode>General</c:formatCode>
                <c:ptCount val="9"/>
                <c:pt idx="0">
                  <c:v>0.5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CD-47E2-947E-45E02E861752}"/>
            </c:ext>
          </c:extLst>
        </c:ser>
        <c:ser>
          <c:idx val="2"/>
          <c:order val="1"/>
          <c:tx>
            <c:strRef>
              <c:f>hasAlternateDexEntry!$V$60</c:f>
              <c:strCache>
                <c:ptCount val="1"/>
                <c:pt idx="0">
                  <c:v>wp=0,7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hasAlternateDexEntry!$S$61:$S$69</c:f>
              <c:strCache>
                <c:ptCount val="9"/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hasAlternateDexEntry!$BE$61:$BE$69</c:f>
              <c:numCache>
                <c:formatCode>General</c:formatCode>
                <c:ptCount val="9"/>
                <c:pt idx="0">
                  <c:v>0.5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CD-47E2-947E-45E02E861752}"/>
            </c:ext>
          </c:extLst>
        </c:ser>
        <c:ser>
          <c:idx val="3"/>
          <c:order val="2"/>
          <c:tx>
            <c:strRef>
              <c:f>hasAlternateDexEntry!$W$60</c:f>
              <c:strCache>
                <c:ptCount val="1"/>
                <c:pt idx="0">
                  <c:v>wp=0,4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hasAlternateDexEntry!$S$61:$S$69</c:f>
              <c:strCache>
                <c:ptCount val="9"/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hasAlternateDexEntry!$BF$61:$BF$69</c:f>
              <c:numCache>
                <c:formatCode>General</c:formatCode>
                <c:ptCount val="9"/>
                <c:pt idx="0">
                  <c:v>0.5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ACD-47E2-947E-45E02E861752}"/>
            </c:ext>
          </c:extLst>
        </c:ser>
        <c:ser>
          <c:idx val="0"/>
          <c:order val="3"/>
          <c:tx>
            <c:strRef>
              <c:f>hasAlternateDexEntry!$A$59</c:f>
              <c:strCache>
                <c:ptCount val="1"/>
                <c:pt idx="0">
                  <c:v>cft=0,95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hasAlternateDexEntry!$S$61:$S$69</c:f>
              <c:strCache>
                <c:ptCount val="9"/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hasAlternateDexEntry!$F$61:$F$69</c:f>
              <c:numCache>
                <c:formatCode>General</c:formatCode>
                <c:ptCount val="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ACD-47E2-947E-45E02E861752}"/>
            </c:ext>
          </c:extLst>
        </c:ser>
        <c:ser>
          <c:idx val="4"/>
          <c:order val="4"/>
          <c:tx>
            <c:strRef>
              <c:f>hasAlternateDexEntry!$AV$59</c:f>
              <c:strCache>
                <c:ptCount val="1"/>
                <c:pt idx="0">
                  <c:v>ARI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star"/>
            <c:size val="6"/>
            <c:spPr>
              <a:noFill/>
              <a:ln w="9525">
                <a:solidFill>
                  <a:schemeClr val="accent5"/>
                </a:solidFill>
                <a:round/>
              </a:ln>
              <a:effectLst/>
            </c:spPr>
          </c:marker>
          <c:val>
            <c:numRef>
              <c:f>hasAlternateDexEntry!$AV$61:$AV$69</c:f>
              <c:numCache>
                <c:formatCode>_(* #,##0.00_);_(* \(#,##0.00\);_(* "-"??_);_(@_)</c:formatCode>
                <c:ptCount val="9"/>
                <c:pt idx="1">
                  <c:v>-0.86599999999999999</c:v>
                </c:pt>
                <c:pt idx="2">
                  <c:v>-0.76</c:v>
                </c:pt>
                <c:pt idx="3">
                  <c:v>-0.84499999999999997</c:v>
                </c:pt>
                <c:pt idx="4">
                  <c:v>-0.84499999999999997</c:v>
                </c:pt>
                <c:pt idx="5">
                  <c:v>-0.86399999999999999</c:v>
                </c:pt>
                <c:pt idx="6">
                  <c:v>-0.86399999999999999</c:v>
                </c:pt>
                <c:pt idx="7">
                  <c:v>-0.88300000000000001</c:v>
                </c:pt>
                <c:pt idx="8">
                  <c:v>-0.88500000000000001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ACD-47E2-947E-45E02E8617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8813648"/>
        <c:axId val="1158818928"/>
      </c:lineChart>
      <c:catAx>
        <c:axId val="115881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58818928"/>
        <c:crosses val="autoZero"/>
        <c:auto val="1"/>
        <c:lblAlgn val="ctr"/>
        <c:lblOffset val="100"/>
        <c:noMultiLvlLbl val="0"/>
      </c:catAx>
      <c:valAx>
        <c:axId val="1158818928"/>
        <c:scaling>
          <c:orientation val="minMax"/>
          <c:max val="1"/>
          <c:min val="-1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58813648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hasAlternateDexEntry!$AH$59</c:f>
              <c:strCache>
                <c:ptCount val="1"/>
                <c:pt idx="0">
                  <c:v>ARI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hasAlternateDexEntry!$S$61:$S$69</c:f>
              <c:strCache>
                <c:ptCount val="9"/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hasAlternateDexEntry!$BC$61:$BC$69</c:f>
              <c:numCache>
                <c:formatCode>_(* #,##0.00_);_(* \(#,##0.00\);_(* "-"??_);_(@_)</c:formatCode>
                <c:ptCount val="9"/>
                <c:pt idx="1">
                  <c:v>-0.86599999999999999</c:v>
                </c:pt>
                <c:pt idx="2">
                  <c:v>-0.99</c:v>
                </c:pt>
                <c:pt idx="3">
                  <c:v>-0.94399999999999995</c:v>
                </c:pt>
                <c:pt idx="4">
                  <c:v>-0.92800000000000005</c:v>
                </c:pt>
                <c:pt idx="5">
                  <c:v>-0.92500000000000004</c:v>
                </c:pt>
                <c:pt idx="6">
                  <c:v>-0.92100000000000004</c:v>
                </c:pt>
                <c:pt idx="7">
                  <c:v>-0.93700000000000006</c:v>
                </c:pt>
                <c:pt idx="8">
                  <c:v>-0.94799999999999995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38-457A-BFA8-3B3F8730AB76}"/>
            </c:ext>
          </c:extLst>
        </c:ser>
        <c:ser>
          <c:idx val="1"/>
          <c:order val="1"/>
          <c:tx>
            <c:strRef>
              <c:f>hasAlternateDexEntry!$AE$60</c:f>
              <c:strCache>
                <c:ptCount val="1"/>
                <c:pt idx="0">
                  <c:v>ARIe=0,2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hasAlternateDexEntry!$S$61:$S$69</c:f>
              <c:strCache>
                <c:ptCount val="9"/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hasAlternateDexEntry!$BG$61:$BG$69</c:f>
              <c:numCache>
                <c:formatCode>_(* #,##0.00_);_(* \(#,##0.00\);_(* "-"??_);_(@_)</c:formatCode>
                <c:ptCount val="9"/>
                <c:pt idx="1">
                  <c:v>0.22680000000000006</c:v>
                </c:pt>
                <c:pt idx="2">
                  <c:v>-0.19799999999999995</c:v>
                </c:pt>
                <c:pt idx="3">
                  <c:v>-0.18879999999999994</c:v>
                </c:pt>
                <c:pt idx="4">
                  <c:v>-0.18559999999999996</c:v>
                </c:pt>
                <c:pt idx="5">
                  <c:v>-0.18499999999999997</c:v>
                </c:pt>
                <c:pt idx="6">
                  <c:v>-0.18419999999999997</c:v>
                </c:pt>
                <c:pt idx="7">
                  <c:v>-0.18739999999999998</c:v>
                </c:pt>
                <c:pt idx="8">
                  <c:v>-0.18959999999999994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438-457A-BFA8-3B3F8730AB76}"/>
            </c:ext>
          </c:extLst>
        </c:ser>
        <c:ser>
          <c:idx val="2"/>
          <c:order val="2"/>
          <c:tx>
            <c:strRef>
              <c:f>hasAlternateDexEntry!$Y$60</c:f>
              <c:strCache>
                <c:ptCount val="1"/>
                <c:pt idx="0">
                  <c:v>wp=0,7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hasAlternateDexEntry!$S$61:$S$69</c:f>
              <c:strCache>
                <c:ptCount val="9"/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hasAlternateDexEntry!$BH$61:$BH$69</c:f>
              <c:numCache>
                <c:formatCode>_(* #,##0.00_);_(* \(#,##0.00\);_(* "-"??_);_(@_)</c:formatCode>
                <c:ptCount val="9"/>
                <c:pt idx="1">
                  <c:v>9.0199999999999947E-2</c:v>
                </c:pt>
                <c:pt idx="2">
                  <c:v>-0.29700000000000004</c:v>
                </c:pt>
                <c:pt idx="3">
                  <c:v>-0.28320000000000001</c:v>
                </c:pt>
                <c:pt idx="4">
                  <c:v>-0.27840000000000004</c:v>
                </c:pt>
                <c:pt idx="5">
                  <c:v>-0.27750000000000008</c:v>
                </c:pt>
                <c:pt idx="6">
                  <c:v>-0.27630000000000005</c:v>
                </c:pt>
                <c:pt idx="7">
                  <c:v>-0.28110000000000007</c:v>
                </c:pt>
                <c:pt idx="8">
                  <c:v>-0.28440000000000004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438-457A-BFA8-3B3F8730AB76}"/>
            </c:ext>
          </c:extLst>
        </c:ser>
        <c:ser>
          <c:idx val="3"/>
          <c:order val="3"/>
          <c:tx>
            <c:strRef>
              <c:f>hasAlternateDexEntry!$Z$60</c:f>
              <c:strCache>
                <c:ptCount val="1"/>
                <c:pt idx="0">
                  <c:v>wp=0,4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hasAlternateDexEntry!$S$61:$S$69</c:f>
              <c:strCache>
                <c:ptCount val="9"/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hasAlternateDexEntry!$BI$61:$BI$69</c:f>
              <c:numCache>
                <c:formatCode>_(* #,##0.00_);_(* \(#,##0.00\);_(* "-"??_);_(@_)</c:formatCode>
                <c:ptCount val="9"/>
                <c:pt idx="1">
                  <c:v>-0.31959999999999994</c:v>
                </c:pt>
                <c:pt idx="2">
                  <c:v>-0.59399999999999997</c:v>
                </c:pt>
                <c:pt idx="3">
                  <c:v>-0.5663999999999999</c:v>
                </c:pt>
                <c:pt idx="4">
                  <c:v>-0.55679999999999996</c:v>
                </c:pt>
                <c:pt idx="5">
                  <c:v>-0.55500000000000005</c:v>
                </c:pt>
                <c:pt idx="6">
                  <c:v>-0.55259999999999998</c:v>
                </c:pt>
                <c:pt idx="7">
                  <c:v>-0.56220000000000003</c:v>
                </c:pt>
                <c:pt idx="8">
                  <c:v>-0.56879999999999997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438-457A-BFA8-3B3F8730AB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59649599"/>
        <c:axId val="1459636639"/>
      </c:lineChart>
      <c:catAx>
        <c:axId val="1459649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459636639"/>
        <c:crosses val="autoZero"/>
        <c:auto val="1"/>
        <c:lblAlgn val="ctr"/>
        <c:lblOffset val="100"/>
        <c:noMultiLvlLbl val="0"/>
      </c:catAx>
      <c:valAx>
        <c:axId val="1459636639"/>
        <c:scaling>
          <c:orientation val="minMax"/>
          <c:min val="-1"/>
        </c:scaling>
        <c:delete val="0"/>
        <c:axPos val="l"/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459649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hasAlternateDexEntry!$U$60</c:f>
              <c:strCache>
                <c:ptCount val="1"/>
                <c:pt idx="0">
                  <c:v>wp=0,8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hasAlternateDexEntry!$S$61:$S$69</c:f>
              <c:strCache>
                <c:ptCount val="9"/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hasAlternateDexEntry!$BD$61:$BD$69</c:f>
              <c:numCache>
                <c:formatCode>General</c:formatCode>
                <c:ptCount val="9"/>
                <c:pt idx="0">
                  <c:v>0.5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8D-4778-B98D-FAAD65DFCEA0}"/>
            </c:ext>
          </c:extLst>
        </c:ser>
        <c:ser>
          <c:idx val="2"/>
          <c:order val="1"/>
          <c:tx>
            <c:strRef>
              <c:f>hasAlternateDexEntry!$V$60</c:f>
              <c:strCache>
                <c:ptCount val="1"/>
                <c:pt idx="0">
                  <c:v>wp=0,7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hasAlternateDexEntry!$S$61:$S$69</c:f>
              <c:strCache>
                <c:ptCount val="9"/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hasAlternateDexEntry!$BE$61:$BE$69</c:f>
              <c:numCache>
                <c:formatCode>General</c:formatCode>
                <c:ptCount val="9"/>
                <c:pt idx="0">
                  <c:v>0.5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28D-4778-B98D-FAAD65DFCEA0}"/>
            </c:ext>
          </c:extLst>
        </c:ser>
        <c:ser>
          <c:idx val="3"/>
          <c:order val="2"/>
          <c:tx>
            <c:strRef>
              <c:f>hasAlternateDexEntry!$W$60</c:f>
              <c:strCache>
                <c:ptCount val="1"/>
                <c:pt idx="0">
                  <c:v>wp=0,4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hasAlternateDexEntry!$S$61:$S$69</c:f>
              <c:strCache>
                <c:ptCount val="9"/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hasAlternateDexEntry!$BF$61:$BF$69</c:f>
              <c:numCache>
                <c:formatCode>General</c:formatCode>
                <c:ptCount val="9"/>
                <c:pt idx="0">
                  <c:v>0.5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28D-4778-B98D-FAAD65DFCEA0}"/>
            </c:ext>
          </c:extLst>
        </c:ser>
        <c:ser>
          <c:idx val="0"/>
          <c:order val="3"/>
          <c:tx>
            <c:strRef>
              <c:f>hasAlternateDexEntry!$A$59</c:f>
              <c:strCache>
                <c:ptCount val="1"/>
                <c:pt idx="0">
                  <c:v>cft=0,95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hasAlternateDexEntry!$S$61:$S$69</c:f>
              <c:strCache>
                <c:ptCount val="9"/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hasAlternateDexEntry!$G$61:$G$69</c:f>
              <c:numCache>
                <c:formatCode>General</c:formatCode>
                <c:ptCount val="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28D-4778-B98D-FAAD65DFCEA0}"/>
            </c:ext>
          </c:extLst>
        </c:ser>
        <c:ser>
          <c:idx val="4"/>
          <c:order val="4"/>
          <c:tx>
            <c:strRef>
              <c:f>hasAlternateDexEntry!$BC$59</c:f>
              <c:strCache>
                <c:ptCount val="1"/>
                <c:pt idx="0">
                  <c:v>ARI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star"/>
            <c:size val="6"/>
            <c:spPr>
              <a:noFill/>
              <a:ln w="9525">
                <a:solidFill>
                  <a:schemeClr val="accent5"/>
                </a:solidFill>
                <a:round/>
              </a:ln>
              <a:effectLst/>
            </c:spPr>
          </c:marker>
          <c:val>
            <c:numRef>
              <c:f>hasAlternateDexEntry!$BC$61:$BC$69</c:f>
              <c:numCache>
                <c:formatCode>_(* #,##0.00_);_(* \(#,##0.00\);_(* "-"??_);_(@_)</c:formatCode>
                <c:ptCount val="9"/>
                <c:pt idx="1">
                  <c:v>-0.86599999999999999</c:v>
                </c:pt>
                <c:pt idx="2">
                  <c:v>-0.99</c:v>
                </c:pt>
                <c:pt idx="3">
                  <c:v>-0.94399999999999995</c:v>
                </c:pt>
                <c:pt idx="4">
                  <c:v>-0.92800000000000005</c:v>
                </c:pt>
                <c:pt idx="5">
                  <c:v>-0.92500000000000004</c:v>
                </c:pt>
                <c:pt idx="6">
                  <c:v>-0.92100000000000004</c:v>
                </c:pt>
                <c:pt idx="7">
                  <c:v>-0.93700000000000006</c:v>
                </c:pt>
                <c:pt idx="8">
                  <c:v>-0.94799999999999995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28D-4778-B98D-FAAD65DFCE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8813648"/>
        <c:axId val="1158818928"/>
      </c:lineChart>
      <c:catAx>
        <c:axId val="115881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58818928"/>
        <c:crosses val="autoZero"/>
        <c:auto val="1"/>
        <c:lblAlgn val="ctr"/>
        <c:lblOffset val="100"/>
        <c:noMultiLvlLbl val="0"/>
      </c:catAx>
      <c:valAx>
        <c:axId val="1158818928"/>
        <c:scaling>
          <c:orientation val="minMax"/>
          <c:max val="1"/>
          <c:min val="-1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58813648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hasAlternateDexEntry!$AH$59</c:f>
              <c:strCache>
                <c:ptCount val="1"/>
                <c:pt idx="0">
                  <c:v>ARI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hasAlternateDexEntry!$S$61:$S$69</c:f>
              <c:strCache>
                <c:ptCount val="9"/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hasAlternateDexEntry!$BJ$61:$BJ$69</c:f>
              <c:numCache>
                <c:formatCode>_(* #,##0.00_);_(* \(#,##0.00\);_(* "-"??_);_(@_)</c:formatCode>
                <c:ptCount val="9"/>
                <c:pt idx="1">
                  <c:v>-0.86599999999999999</c:v>
                </c:pt>
                <c:pt idx="2">
                  <c:v>-0.53</c:v>
                </c:pt>
                <c:pt idx="3">
                  <c:v>-0.74199999999999999</c:v>
                </c:pt>
                <c:pt idx="4">
                  <c:v>-0.77800000000000002</c:v>
                </c:pt>
                <c:pt idx="5">
                  <c:v>-0.78400000000000003</c:v>
                </c:pt>
                <c:pt idx="6">
                  <c:v>-0.79300000000000004</c:v>
                </c:pt>
                <c:pt idx="7">
                  <c:v>-0.75900000000000001</c:v>
                </c:pt>
                <c:pt idx="8">
                  <c:v>-0.73299999999999998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97-45EC-8747-F656A7CB894B}"/>
            </c:ext>
          </c:extLst>
        </c:ser>
        <c:ser>
          <c:idx val="1"/>
          <c:order val="1"/>
          <c:tx>
            <c:strRef>
              <c:f>hasAlternateDexEntry!$AE$60</c:f>
              <c:strCache>
                <c:ptCount val="1"/>
                <c:pt idx="0">
                  <c:v>ARIe=0,2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hasAlternateDexEntry!$S$61:$S$69</c:f>
              <c:strCache>
                <c:ptCount val="9"/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hasAlternateDexEntry!$BN$61:$BN$69</c:f>
              <c:numCache>
                <c:formatCode>_(* #,##0.00_);_(* \(#,##0.00\);_(* "-"??_);_(@_)</c:formatCode>
                <c:ptCount val="9"/>
                <c:pt idx="1">
                  <c:v>0.22680000000000006</c:v>
                </c:pt>
                <c:pt idx="2">
                  <c:v>-0.10599999999999998</c:v>
                </c:pt>
                <c:pt idx="3">
                  <c:v>-0.14839999999999998</c:v>
                </c:pt>
                <c:pt idx="4">
                  <c:v>-0.15559999999999996</c:v>
                </c:pt>
                <c:pt idx="5">
                  <c:v>-0.15679999999999997</c:v>
                </c:pt>
                <c:pt idx="6">
                  <c:v>-0.15859999999999996</c:v>
                </c:pt>
                <c:pt idx="7">
                  <c:v>-0.15179999999999996</c:v>
                </c:pt>
                <c:pt idx="8">
                  <c:v>-0.14659999999999995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397-45EC-8747-F656A7CB894B}"/>
            </c:ext>
          </c:extLst>
        </c:ser>
        <c:ser>
          <c:idx val="2"/>
          <c:order val="2"/>
          <c:tx>
            <c:strRef>
              <c:f>hasAlternateDexEntry!$Y$60</c:f>
              <c:strCache>
                <c:ptCount val="1"/>
                <c:pt idx="0">
                  <c:v>wp=0,7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hasAlternateDexEntry!$S$61:$S$69</c:f>
              <c:strCache>
                <c:ptCount val="9"/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hasAlternateDexEntry!$BO$61:$BO$69</c:f>
              <c:numCache>
                <c:formatCode>_(* #,##0.00_);_(* \(#,##0.00\);_(* "-"??_);_(@_)</c:formatCode>
                <c:ptCount val="9"/>
                <c:pt idx="1">
                  <c:v>9.0199999999999947E-2</c:v>
                </c:pt>
                <c:pt idx="2">
                  <c:v>-0.15900000000000003</c:v>
                </c:pt>
                <c:pt idx="3">
                  <c:v>-0.22260000000000002</c:v>
                </c:pt>
                <c:pt idx="4">
                  <c:v>-0.23340000000000005</c:v>
                </c:pt>
                <c:pt idx="5">
                  <c:v>-0.23520000000000005</c:v>
                </c:pt>
                <c:pt idx="6">
                  <c:v>-0.23790000000000006</c:v>
                </c:pt>
                <c:pt idx="7">
                  <c:v>-0.22770000000000004</c:v>
                </c:pt>
                <c:pt idx="8">
                  <c:v>-0.21990000000000004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397-45EC-8747-F656A7CB894B}"/>
            </c:ext>
          </c:extLst>
        </c:ser>
        <c:ser>
          <c:idx val="3"/>
          <c:order val="3"/>
          <c:tx>
            <c:strRef>
              <c:f>hasAlternateDexEntry!$Z$60</c:f>
              <c:strCache>
                <c:ptCount val="1"/>
                <c:pt idx="0">
                  <c:v>wp=0,4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hasAlternateDexEntry!$S$61:$S$69</c:f>
              <c:strCache>
                <c:ptCount val="9"/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hasAlternateDexEntry!$BP$61:$BP$69</c:f>
              <c:numCache>
                <c:formatCode>_(* #,##0.00_);_(* \(#,##0.00\);_(* "-"??_);_(@_)</c:formatCode>
                <c:ptCount val="9"/>
                <c:pt idx="1">
                  <c:v>-0.31959999999999994</c:v>
                </c:pt>
                <c:pt idx="2">
                  <c:v>-0.318</c:v>
                </c:pt>
                <c:pt idx="3">
                  <c:v>-0.44519999999999998</c:v>
                </c:pt>
                <c:pt idx="4">
                  <c:v>-0.46679999999999999</c:v>
                </c:pt>
                <c:pt idx="5">
                  <c:v>-0.47039999999999998</c:v>
                </c:pt>
                <c:pt idx="6">
                  <c:v>-0.4758</c:v>
                </c:pt>
                <c:pt idx="7">
                  <c:v>-0.45539999999999997</c:v>
                </c:pt>
                <c:pt idx="8">
                  <c:v>-0.43979999999999997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397-45EC-8747-F656A7CB89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59649599"/>
        <c:axId val="1459636639"/>
      </c:lineChart>
      <c:catAx>
        <c:axId val="1459649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459636639"/>
        <c:crosses val="autoZero"/>
        <c:auto val="1"/>
        <c:lblAlgn val="ctr"/>
        <c:lblOffset val="100"/>
        <c:noMultiLvlLbl val="0"/>
      </c:catAx>
      <c:valAx>
        <c:axId val="1459636639"/>
        <c:scaling>
          <c:orientation val="minMax"/>
          <c:max val="1"/>
          <c:min val="-1"/>
        </c:scaling>
        <c:delete val="0"/>
        <c:axPos val="l"/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459649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hasAlternateDexEntry!$U$60</c:f>
              <c:strCache>
                <c:ptCount val="1"/>
                <c:pt idx="0">
                  <c:v>wp=0,8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hasAlternateDexEntry!$S$61:$S$69</c:f>
              <c:strCache>
                <c:ptCount val="9"/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hasAlternateDexEntry!$BK$61:$BK$69</c:f>
              <c:numCache>
                <c:formatCode>General</c:formatCode>
                <c:ptCount val="9"/>
                <c:pt idx="0">
                  <c:v>0.5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DA-44F6-87C6-6AD2C612881D}"/>
            </c:ext>
          </c:extLst>
        </c:ser>
        <c:ser>
          <c:idx val="2"/>
          <c:order val="1"/>
          <c:tx>
            <c:strRef>
              <c:f>hasAlternateDexEntry!$V$60</c:f>
              <c:strCache>
                <c:ptCount val="1"/>
                <c:pt idx="0">
                  <c:v>wp=0,7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hasAlternateDexEntry!$S$61:$S$69</c:f>
              <c:strCache>
                <c:ptCount val="9"/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hasAlternateDexEntry!$BL$61:$BL$69</c:f>
              <c:numCache>
                <c:formatCode>General</c:formatCode>
                <c:ptCount val="9"/>
                <c:pt idx="0">
                  <c:v>0.5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5DA-44F6-87C6-6AD2C612881D}"/>
            </c:ext>
          </c:extLst>
        </c:ser>
        <c:ser>
          <c:idx val="3"/>
          <c:order val="2"/>
          <c:tx>
            <c:strRef>
              <c:f>hasAlternateDexEntry!$W$60</c:f>
              <c:strCache>
                <c:ptCount val="1"/>
                <c:pt idx="0">
                  <c:v>wp=0,4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hasAlternateDexEntry!$S$61:$S$69</c:f>
              <c:strCache>
                <c:ptCount val="9"/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hasAlternateDexEntry!$BM$61:$BM$69</c:f>
              <c:numCache>
                <c:formatCode>General</c:formatCode>
                <c:ptCount val="9"/>
                <c:pt idx="0">
                  <c:v>0.5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5DA-44F6-87C6-6AD2C612881D}"/>
            </c:ext>
          </c:extLst>
        </c:ser>
        <c:ser>
          <c:idx val="0"/>
          <c:order val="3"/>
          <c:tx>
            <c:strRef>
              <c:f>hasAlternateDexEntry!$A$59</c:f>
              <c:strCache>
                <c:ptCount val="1"/>
                <c:pt idx="0">
                  <c:v>cft=0,95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hasAlternateDexEntry!$S$61:$S$69</c:f>
              <c:strCache>
                <c:ptCount val="9"/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hasAlternateDexEntry!$H$61:$H$69</c:f>
              <c:numCache>
                <c:formatCode>General</c:formatCode>
                <c:ptCount val="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5DA-44F6-87C6-6AD2C612881D}"/>
            </c:ext>
          </c:extLst>
        </c:ser>
        <c:ser>
          <c:idx val="4"/>
          <c:order val="4"/>
          <c:tx>
            <c:strRef>
              <c:f>hasAlternateDexEntry!$BJ$59</c:f>
              <c:strCache>
                <c:ptCount val="1"/>
                <c:pt idx="0">
                  <c:v>ARI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star"/>
            <c:size val="6"/>
            <c:spPr>
              <a:noFill/>
              <a:ln w="9525">
                <a:solidFill>
                  <a:schemeClr val="accent5"/>
                </a:solidFill>
                <a:round/>
              </a:ln>
              <a:effectLst/>
            </c:spPr>
          </c:marker>
          <c:val>
            <c:numRef>
              <c:f>hasAlternateDexEntry!$BJ$61:$BJ$69</c:f>
              <c:numCache>
                <c:formatCode>_(* #,##0.00_);_(* \(#,##0.00\);_(* "-"??_);_(@_)</c:formatCode>
                <c:ptCount val="9"/>
                <c:pt idx="1">
                  <c:v>-0.86599999999999999</c:v>
                </c:pt>
                <c:pt idx="2">
                  <c:v>-0.53</c:v>
                </c:pt>
                <c:pt idx="3">
                  <c:v>-0.74199999999999999</c:v>
                </c:pt>
                <c:pt idx="4">
                  <c:v>-0.77800000000000002</c:v>
                </c:pt>
                <c:pt idx="5">
                  <c:v>-0.78400000000000003</c:v>
                </c:pt>
                <c:pt idx="6">
                  <c:v>-0.79300000000000004</c:v>
                </c:pt>
                <c:pt idx="7">
                  <c:v>-0.75900000000000001</c:v>
                </c:pt>
                <c:pt idx="8">
                  <c:v>-0.73299999999999998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5DA-44F6-87C6-6AD2C61288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8813648"/>
        <c:axId val="1158818928"/>
      </c:lineChart>
      <c:catAx>
        <c:axId val="115881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58818928"/>
        <c:crosses val="autoZero"/>
        <c:auto val="1"/>
        <c:lblAlgn val="ctr"/>
        <c:lblOffset val="100"/>
        <c:noMultiLvlLbl val="0"/>
      </c:catAx>
      <c:valAx>
        <c:axId val="1158818928"/>
        <c:scaling>
          <c:orientation val="minMax"/>
          <c:max val="1"/>
          <c:min val="-1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58813648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hatches!$D$10</c:f>
              <c:strCache>
                <c:ptCount val="1"/>
                <c:pt idx="0">
                  <c:v>Inverse Functional Support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hatches!$D$11:$D$19</c:f>
              <c:numCache>
                <c:formatCode>0%</c:formatCode>
                <c:ptCount val="9"/>
                <c:pt idx="1">
                  <c:v>0.11</c:v>
                </c:pt>
                <c:pt idx="2">
                  <c:v>7.0000000000000007E-2</c:v>
                </c:pt>
                <c:pt idx="3">
                  <c:v>0.06</c:v>
                </c:pt>
                <c:pt idx="4">
                  <c:v>0.05</c:v>
                </c:pt>
                <c:pt idx="5">
                  <c:v>0.05</c:v>
                </c:pt>
                <c:pt idx="6">
                  <c:v>0.04</c:v>
                </c:pt>
                <c:pt idx="7">
                  <c:v>0.04</c:v>
                </c:pt>
                <c:pt idx="8">
                  <c:v>0.04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137-488F-9BEB-BFDD9FD214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3347279"/>
        <c:axId val="1033333839"/>
      </c:scatterChart>
      <c:valAx>
        <c:axId val="1033347279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033333839"/>
        <c:crosses val="autoZero"/>
        <c:crossBetween val="midCat"/>
        <c:majorUnit val="1"/>
      </c:valAx>
      <c:valAx>
        <c:axId val="1033333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03334727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hatches!$E$10</c:f>
              <c:strCache>
                <c:ptCount val="1"/>
                <c:pt idx="0">
                  <c:v>Inverse Functional ARI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5"/>
                </a:solidFill>
              </a:ln>
              <a:effectLst/>
            </c:spPr>
          </c:marker>
          <c:yVal>
            <c:numRef>
              <c:f>hatches!$E$11:$E$19</c:f>
              <c:numCache>
                <c:formatCode>_(* #,##0.00_);_(* \(#,##0.00\);_(* "-"??_);_(@_)</c:formatCode>
                <c:ptCount val="9"/>
                <c:pt idx="1">
                  <c:v>-0.99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E8E-4C45-AD0B-3FD78A7F97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9314384"/>
        <c:axId val="1069305264"/>
      </c:scatterChart>
      <c:valAx>
        <c:axId val="1069314384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069305264"/>
        <c:crosses val="autoZero"/>
        <c:crossBetween val="midCat"/>
        <c:majorUnit val="1"/>
      </c:valAx>
      <c:valAx>
        <c:axId val="1069305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0693143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hatches!$F$10</c:f>
              <c:strCache>
                <c:ptCount val="1"/>
                <c:pt idx="0">
                  <c:v>Transitive Support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hatches!$F$11:$F$19</c:f>
              <c:numCache>
                <c:formatCode>0%</c:formatCode>
                <c:ptCount val="9"/>
                <c:pt idx="1">
                  <c:v>0.25</c:v>
                </c:pt>
                <c:pt idx="2">
                  <c:v>0.18</c:v>
                </c:pt>
                <c:pt idx="3">
                  <c:v>0.13</c:v>
                </c:pt>
                <c:pt idx="4">
                  <c:v>0.1</c:v>
                </c:pt>
                <c:pt idx="5">
                  <c:v>0.09</c:v>
                </c:pt>
                <c:pt idx="6">
                  <c:v>0.08</c:v>
                </c:pt>
                <c:pt idx="7">
                  <c:v>0.08</c:v>
                </c:pt>
                <c:pt idx="8">
                  <c:v>0.08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0AE-4791-A649-0513461CF5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177072"/>
        <c:axId val="843174672"/>
      </c:scatterChart>
      <c:valAx>
        <c:axId val="843177072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843174672"/>
        <c:crosses val="autoZero"/>
        <c:crossBetween val="midCat"/>
        <c:majorUnit val="1"/>
      </c:valAx>
      <c:valAx>
        <c:axId val="843174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8431770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hatches!$G$10</c:f>
              <c:strCache>
                <c:ptCount val="1"/>
                <c:pt idx="0">
                  <c:v>Transitive ARI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5"/>
                </a:solidFill>
              </a:ln>
              <a:effectLst/>
            </c:spPr>
          </c:marker>
          <c:yVal>
            <c:numRef>
              <c:f>hatches!$G$11:$G$19</c:f>
              <c:numCache>
                <c:formatCode>_(* #,##0.00_);_(* \(#,##0.00\);_(* "-"??_);_(@_)</c:formatCode>
                <c:ptCount val="9"/>
                <c:pt idx="1">
                  <c:v>0.66</c:v>
                </c:pt>
                <c:pt idx="2">
                  <c:v>0.56999999999999995</c:v>
                </c:pt>
                <c:pt idx="3">
                  <c:v>0.5</c:v>
                </c:pt>
                <c:pt idx="4">
                  <c:v>0.44</c:v>
                </c:pt>
                <c:pt idx="5">
                  <c:v>0.42</c:v>
                </c:pt>
                <c:pt idx="6">
                  <c:v>0.38500000000000001</c:v>
                </c:pt>
                <c:pt idx="7">
                  <c:v>0.38</c:v>
                </c:pt>
                <c:pt idx="8">
                  <c:v>0.39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7AC-48F6-940F-56929D33C1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5482704"/>
        <c:axId val="2065493264"/>
      </c:scatterChart>
      <c:valAx>
        <c:axId val="2065482704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65493264"/>
        <c:crosses val="autoZero"/>
        <c:crossBetween val="midCat"/>
        <c:majorUnit val="1"/>
      </c:valAx>
      <c:valAx>
        <c:axId val="2065493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654827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hatches!$H$10</c:f>
              <c:strCache>
                <c:ptCount val="1"/>
                <c:pt idx="0">
                  <c:v>Symmetric Support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hatches!$H$11:$H$19</c:f>
              <c:numCache>
                <c:formatCode>0%</c:formatCode>
                <c:ptCount val="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555-42F6-87D9-DC46603618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9311984"/>
        <c:axId val="1069329744"/>
      </c:scatterChart>
      <c:valAx>
        <c:axId val="1069311984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069329744"/>
        <c:crosses val="autoZero"/>
        <c:crossBetween val="midCat"/>
        <c:majorUnit val="1"/>
      </c:valAx>
      <c:valAx>
        <c:axId val="1069329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0693119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hatches!$I$10</c:f>
              <c:strCache>
                <c:ptCount val="1"/>
                <c:pt idx="0">
                  <c:v> Symmetric ARI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5"/>
                </a:solidFill>
              </a:ln>
              <a:effectLst/>
            </c:spPr>
          </c:marker>
          <c:yVal>
            <c:numRef>
              <c:f>hatches!$I$11:$I$19</c:f>
              <c:numCache>
                <c:formatCode>_(* #,##0.00_);_(* \(#,##0.00\);_(* "-"??_);_(@_)</c:formatCode>
                <c:ptCount val="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243-41FD-919E-2CDFA7775C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5500944"/>
        <c:axId val="2065475504"/>
      </c:scatterChart>
      <c:valAx>
        <c:axId val="2065500944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65475504"/>
        <c:crosses val="autoZero"/>
        <c:crossBetween val="midCat"/>
        <c:majorUnit val="1"/>
      </c:valAx>
      <c:valAx>
        <c:axId val="2065475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655009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hatches!$J$10</c:f>
              <c:strCache>
                <c:ptCount val="1"/>
                <c:pt idx="0">
                  <c:v>Asymmetric Support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hatches!$J$11:$J$19</c:f>
              <c:numCache>
                <c:formatCode>0%</c:formatCode>
                <c:ptCount val="9"/>
                <c:pt idx="1">
                  <c:v>1</c:v>
                </c:pt>
                <c:pt idx="2">
                  <c:v>0.82</c:v>
                </c:pt>
                <c:pt idx="3">
                  <c:v>0.87</c:v>
                </c:pt>
                <c:pt idx="4">
                  <c:v>0.9</c:v>
                </c:pt>
                <c:pt idx="5">
                  <c:v>0.91</c:v>
                </c:pt>
                <c:pt idx="6">
                  <c:v>0.92</c:v>
                </c:pt>
                <c:pt idx="7">
                  <c:v>0.92</c:v>
                </c:pt>
                <c:pt idx="8">
                  <c:v>0.92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B7D-48C7-B1D6-E0FDA1C838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5499504"/>
        <c:axId val="2065499984"/>
      </c:scatterChart>
      <c:valAx>
        <c:axId val="2065499504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65499984"/>
        <c:crosses val="autoZero"/>
        <c:crossBetween val="midCat"/>
        <c:majorUnit val="1"/>
      </c:valAx>
      <c:valAx>
        <c:axId val="2065499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654995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hatches!$K$10</c:f>
              <c:strCache>
                <c:ptCount val="1"/>
                <c:pt idx="0">
                  <c:v>Asymmetric ARI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5"/>
                </a:solidFill>
              </a:ln>
              <a:effectLst/>
            </c:spPr>
          </c:marker>
          <c:yVal>
            <c:numRef>
              <c:f>hatches!$K$11:$K$19</c:f>
              <c:numCache>
                <c:formatCode>_(* #,##0.00_);_(* \(#,##0.00\);_(* "-"??_);_(@_)</c:formatCode>
                <c:ptCount val="9"/>
                <c:pt idx="1">
                  <c:v>1</c:v>
                </c:pt>
                <c:pt idx="2">
                  <c:v>-0.56599999999999995</c:v>
                </c:pt>
                <c:pt idx="3">
                  <c:v>-0.497</c:v>
                </c:pt>
                <c:pt idx="4">
                  <c:v>-0.438</c:v>
                </c:pt>
                <c:pt idx="5">
                  <c:v>-0.41699999999999998</c:v>
                </c:pt>
                <c:pt idx="6">
                  <c:v>-0.38500000000000001</c:v>
                </c:pt>
                <c:pt idx="7">
                  <c:v>-0.38</c:v>
                </c:pt>
                <c:pt idx="8">
                  <c:v>-0.38500000000000001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20E-43BF-92EA-B578C7D5B0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6723136"/>
        <c:axId val="486737536"/>
      </c:scatterChart>
      <c:valAx>
        <c:axId val="486723136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486737536"/>
        <c:crosses val="autoZero"/>
        <c:crossBetween val="midCat"/>
        <c:majorUnit val="1"/>
      </c:valAx>
      <c:valAx>
        <c:axId val="486737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4867231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hatches!$L$10</c:f>
              <c:strCache>
                <c:ptCount val="1"/>
                <c:pt idx="0">
                  <c:v>Reflexive Support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hatches!$L$11:$L$19</c:f>
              <c:numCache>
                <c:formatCode>0%</c:formatCode>
                <c:ptCount val="9"/>
                <c:pt idx="1">
                  <c:v>0.05</c:v>
                </c:pt>
                <c:pt idx="2">
                  <c:v>0.03</c:v>
                </c:pt>
                <c:pt idx="3">
                  <c:v>0.02</c:v>
                </c:pt>
                <c:pt idx="4">
                  <c:v>0.02</c:v>
                </c:pt>
                <c:pt idx="5">
                  <c:v>0.01</c:v>
                </c:pt>
                <c:pt idx="6">
                  <c:v>0.01</c:v>
                </c:pt>
                <c:pt idx="7">
                  <c:v>0.01</c:v>
                </c:pt>
                <c:pt idx="8">
                  <c:v>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399-48E4-A526-AD1240E101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157872"/>
        <c:axId val="843162672"/>
      </c:scatterChart>
      <c:valAx>
        <c:axId val="843157872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843162672"/>
        <c:crosses val="autoZero"/>
        <c:crossBetween val="midCat"/>
        <c:majorUnit val="1"/>
      </c:valAx>
      <c:valAx>
        <c:axId val="843162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843157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3.6856582245813644E-3"/>
          <c:y val="0.8325843352207430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hatches!$M$10</c:f>
              <c:strCache>
                <c:ptCount val="1"/>
                <c:pt idx="0">
                  <c:v>Reflexive ARI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5"/>
                </a:solidFill>
              </a:ln>
              <a:effectLst/>
            </c:spPr>
          </c:marker>
          <c:yVal>
            <c:numRef>
              <c:f>hatches!$M$11:$M$19</c:f>
              <c:numCache>
                <c:formatCode>_(* #,##0.00_);_(* \(#,##0.00\);_(* "-"??_);_(@_)</c:formatCode>
                <c:ptCount val="9"/>
                <c:pt idx="1">
                  <c:v>-0.99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605-45D3-9FE9-F6355712CC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5512944"/>
        <c:axId val="2065507664"/>
      </c:scatterChart>
      <c:valAx>
        <c:axId val="2065512944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65507664"/>
        <c:crosses val="autoZero"/>
        <c:crossBetween val="midCat"/>
        <c:majorUnit val="1"/>
      </c:valAx>
      <c:valAx>
        <c:axId val="2065507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655129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hatches!$N$10</c:f>
              <c:strCache>
                <c:ptCount val="1"/>
                <c:pt idx="0">
                  <c:v>Irreflexive Support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hatches!$N$11:$N$19</c:f>
              <c:numCache>
                <c:formatCode>0%</c:formatCode>
                <c:ptCount val="9"/>
                <c:pt idx="1">
                  <c:v>0.95</c:v>
                </c:pt>
                <c:pt idx="2">
                  <c:v>0.97</c:v>
                </c:pt>
                <c:pt idx="3">
                  <c:v>0.98</c:v>
                </c:pt>
                <c:pt idx="4">
                  <c:v>0.98</c:v>
                </c:pt>
                <c:pt idx="5">
                  <c:v>0.99</c:v>
                </c:pt>
                <c:pt idx="6">
                  <c:v>0.99</c:v>
                </c:pt>
                <c:pt idx="7">
                  <c:v>0.99</c:v>
                </c:pt>
                <c:pt idx="8">
                  <c:v>0.99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EFD-405B-9851-EA00F4E35F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5506704"/>
        <c:axId val="2065531184"/>
      </c:scatterChart>
      <c:valAx>
        <c:axId val="2065506704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65531184"/>
        <c:crosses val="autoZero"/>
        <c:crossBetween val="midCat"/>
        <c:majorUnit val="1"/>
      </c:valAx>
      <c:valAx>
        <c:axId val="2065531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655067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hatches!$O$10</c:f>
              <c:strCache>
                <c:ptCount val="1"/>
                <c:pt idx="0">
                  <c:v>Irreflexive ARI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5"/>
                </a:solidFill>
              </a:ln>
              <a:effectLst/>
            </c:spPr>
          </c:marker>
          <c:yVal>
            <c:numRef>
              <c:f>hatches!$O$11:$O$19</c:f>
              <c:numCache>
                <c:formatCode>_(* #,##0.00_);_(* \(#,##0.00\);_(* "-"??_);_(@_)</c:formatCode>
                <c:ptCount val="9"/>
                <c:pt idx="1">
                  <c:v>-0.3</c:v>
                </c:pt>
                <c:pt idx="2">
                  <c:v>-0.25</c:v>
                </c:pt>
                <c:pt idx="3">
                  <c:v>-0.188</c:v>
                </c:pt>
                <c:pt idx="4">
                  <c:v>-0.17299999999999999</c:v>
                </c:pt>
                <c:pt idx="5">
                  <c:v>-0.16400000000000001</c:v>
                </c:pt>
                <c:pt idx="6">
                  <c:v>-0.13900000000000001</c:v>
                </c:pt>
                <c:pt idx="7">
                  <c:v>-0.13900000000000001</c:v>
                </c:pt>
                <c:pt idx="8">
                  <c:v>-0.13200000000000001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F13-43C4-8A5F-76A702CD4B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5553264"/>
        <c:axId val="2065536464"/>
      </c:scatterChart>
      <c:valAx>
        <c:axId val="2065553264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65536464"/>
        <c:crosses val="autoZero"/>
        <c:crossBetween val="midCat"/>
        <c:majorUnit val="1"/>
      </c:valAx>
      <c:valAx>
        <c:axId val="2065536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655532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hatches!$B$10</c:f>
              <c:strCache>
                <c:ptCount val="1"/>
                <c:pt idx="0">
                  <c:v>Functional Support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hatches!$B$11:$B$19</c:f>
              <c:numCache>
                <c:formatCode>0%</c:formatCode>
                <c:ptCount val="9"/>
                <c:pt idx="1">
                  <c:v>0.67</c:v>
                </c:pt>
                <c:pt idx="2">
                  <c:v>0.64</c:v>
                </c:pt>
                <c:pt idx="3">
                  <c:v>0.64</c:v>
                </c:pt>
                <c:pt idx="4">
                  <c:v>0.67</c:v>
                </c:pt>
                <c:pt idx="5">
                  <c:v>0.68</c:v>
                </c:pt>
                <c:pt idx="6">
                  <c:v>0.68</c:v>
                </c:pt>
                <c:pt idx="7">
                  <c:v>0.68</c:v>
                </c:pt>
                <c:pt idx="8">
                  <c:v>0.68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1DD-4676-A8A8-956F566306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280272"/>
        <c:axId val="843284592"/>
      </c:scatterChart>
      <c:valAx>
        <c:axId val="843280272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843284592"/>
        <c:crosses val="autoZero"/>
        <c:crossBetween val="midCat"/>
        <c:majorUnit val="1"/>
      </c:valAx>
      <c:valAx>
        <c:axId val="84328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8432802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hatches!$C$10</c:f>
              <c:strCache>
                <c:ptCount val="1"/>
                <c:pt idx="0">
                  <c:v>Functional ARI</c:v>
                </c:pt>
              </c:strCache>
            </c:strRef>
          </c:tx>
          <c:spPr>
            <a:ln w="19050" cap="rnd">
              <a:solidFill>
                <a:schemeClr val="accent5">
                  <a:alpha val="97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5"/>
                </a:solidFill>
              </a:ln>
              <a:effectLst/>
            </c:spPr>
          </c:marker>
          <c:yVal>
            <c:numRef>
              <c:f>hatches!$C$11:$C$19</c:f>
              <c:numCache>
                <c:formatCode>_(* #,##0.00_);_(* \(#,##0.00\);_(* "-"??_);_(@_)</c:formatCode>
                <c:ptCount val="9"/>
                <c:pt idx="1">
                  <c:v>-0.74</c:v>
                </c:pt>
                <c:pt idx="2">
                  <c:v>-0.77</c:v>
                </c:pt>
                <c:pt idx="3">
                  <c:v>-0.77</c:v>
                </c:pt>
                <c:pt idx="4">
                  <c:v>-0.74</c:v>
                </c:pt>
                <c:pt idx="5">
                  <c:v>-0.73</c:v>
                </c:pt>
                <c:pt idx="6">
                  <c:v>-0.73</c:v>
                </c:pt>
                <c:pt idx="7">
                  <c:v>-0.73</c:v>
                </c:pt>
                <c:pt idx="8">
                  <c:v>-0.73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CB7-49AA-B34D-79F0D35ADD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5443344"/>
        <c:axId val="2065454864"/>
      </c:scatterChart>
      <c:valAx>
        <c:axId val="2065443344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65454864"/>
        <c:crosses val="autoZero"/>
        <c:crossBetween val="midCat"/>
        <c:majorUnit val="1"/>
      </c:valAx>
      <c:valAx>
        <c:axId val="2065454864"/>
        <c:scaling>
          <c:orientation val="minMax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65443344"/>
        <c:crosses val="autoZero"/>
        <c:crossBetween val="midCat"/>
        <c:majorUnit val="1.0000000000000002E-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hatches!$S$10</c:f>
              <c:strCache>
                <c:ptCount val="1"/>
                <c:pt idx="0">
                  <c:v>Functional ARI_e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6"/>
                </a:solidFill>
              </a:ln>
              <a:effectLst/>
            </c:spPr>
          </c:marker>
          <c:yVal>
            <c:numRef>
              <c:f>hatches!$S$11:$S$19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-0.44400000000000001</c:v>
                </c:pt>
                <c:pt idx="2">
                  <c:v>-0.46199999999999997</c:v>
                </c:pt>
                <c:pt idx="3">
                  <c:v>-0.46199999999999997</c:v>
                </c:pt>
                <c:pt idx="4">
                  <c:v>-0.44400000000000001</c:v>
                </c:pt>
                <c:pt idx="5" formatCode="_-* #\ ##0.00\ _€_-;\-* #\ ##0.00\ _€_-;_-* &quot;-&quot;??\ _€_-;_-@_-">
                  <c:v>-0.438</c:v>
                </c:pt>
                <c:pt idx="6">
                  <c:v>-0.438</c:v>
                </c:pt>
                <c:pt idx="7">
                  <c:v>-0.438</c:v>
                </c:pt>
                <c:pt idx="8">
                  <c:v>-0.438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5D2-44FD-BCCC-E9D19A79A6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3614415"/>
        <c:axId val="293633615"/>
      </c:scatterChart>
      <c:valAx>
        <c:axId val="293614415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93633615"/>
        <c:crosses val="autoZero"/>
        <c:crossBetween val="midCat"/>
        <c:majorUnit val="1"/>
      </c:valAx>
      <c:valAx>
        <c:axId val="293633615"/>
        <c:scaling>
          <c:orientation val="minMax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936144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hatches!$U$10</c:f>
              <c:strCache>
                <c:ptCount val="1"/>
                <c:pt idx="0">
                  <c:v>Inverse Functional ARI_e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6"/>
                </a:solidFill>
              </a:ln>
              <a:effectLst/>
            </c:spPr>
          </c:marker>
          <c:yVal>
            <c:numRef>
              <c:f>hatches!$U$11:$U$19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-0.59399999999999997</c:v>
                </c:pt>
                <c:pt idx="2">
                  <c:v>-0.6</c:v>
                </c:pt>
                <c:pt idx="3">
                  <c:v>-0.6</c:v>
                </c:pt>
                <c:pt idx="4">
                  <c:v>-0.6</c:v>
                </c:pt>
                <c:pt idx="5" formatCode="_-* #\ ##0.00\ _€_-;\-* #\ ##0.00\ _€_-;_-* &quot;-&quot;??\ _€_-;_-@_-">
                  <c:v>-0.6</c:v>
                </c:pt>
                <c:pt idx="6">
                  <c:v>-0.6</c:v>
                </c:pt>
                <c:pt idx="7">
                  <c:v>-0.6</c:v>
                </c:pt>
                <c:pt idx="8">
                  <c:v>-0.6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762-4EC5-8D1A-237EF09E61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5272224"/>
        <c:axId val="1345265024"/>
      </c:scatterChart>
      <c:valAx>
        <c:axId val="1345272224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345265024"/>
        <c:crosses val="autoZero"/>
        <c:crossBetween val="midCat"/>
        <c:majorUnit val="1"/>
      </c:valAx>
      <c:valAx>
        <c:axId val="1345265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3452722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hatches!$W$10</c:f>
              <c:strCache>
                <c:ptCount val="1"/>
                <c:pt idx="0">
                  <c:v>Transitive ARI_e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6"/>
                </a:solidFill>
              </a:ln>
              <a:effectLst/>
            </c:spPr>
          </c:marker>
          <c:yVal>
            <c:numRef>
              <c:f>hatches!$W$11:$W$19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0.39600000000000002</c:v>
                </c:pt>
                <c:pt idx="2">
                  <c:v>0.34199999999999997</c:v>
                </c:pt>
                <c:pt idx="3">
                  <c:v>0.3</c:v>
                </c:pt>
                <c:pt idx="4">
                  <c:v>0.26400000000000001</c:v>
                </c:pt>
                <c:pt idx="5" formatCode="_-* #\ ##0.00\ _€_-;\-* #\ ##0.00\ _€_-;_-* &quot;-&quot;??\ _€_-;_-@_-">
                  <c:v>0.252</c:v>
                </c:pt>
                <c:pt idx="6">
                  <c:v>0.23099999999999998</c:v>
                </c:pt>
                <c:pt idx="7">
                  <c:v>0.22799999999999998</c:v>
                </c:pt>
                <c:pt idx="8">
                  <c:v>0.23399999999999999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855-41C9-9FFA-E38CA69416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9086464"/>
        <c:axId val="2129076864"/>
      </c:scatterChart>
      <c:valAx>
        <c:axId val="2129086464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29076864"/>
        <c:crosses val="autoZero"/>
        <c:crossBetween val="midCat"/>
        <c:majorUnit val="1"/>
      </c:valAx>
      <c:valAx>
        <c:axId val="2129076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290864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hatches!$Y$10</c:f>
              <c:strCache>
                <c:ptCount val="1"/>
                <c:pt idx="0">
                  <c:v> Symmetric ARI_e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6"/>
                </a:solidFill>
              </a:ln>
              <a:effectLst/>
            </c:spPr>
          </c:marker>
          <c:yVal>
            <c:numRef>
              <c:f>hatches!$Y$11:$Y$19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 formatCode="_-* #\ ##0.00\ _€_-;\-* #\ ##0.00\ _€_-;_-* &quot;-&quot;??\ _€_-;_-@_-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30F-4950-AA73-C1FBBB82B0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5251104"/>
        <c:axId val="1345274144"/>
      </c:scatterChart>
      <c:valAx>
        <c:axId val="1345251104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345274144"/>
        <c:crosses val="autoZero"/>
        <c:crossBetween val="midCat"/>
        <c:majorUnit val="1"/>
      </c:valAx>
      <c:valAx>
        <c:axId val="1345274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3452511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hatches!$AA$10</c:f>
              <c:strCache>
                <c:ptCount val="1"/>
                <c:pt idx="0">
                  <c:v>Asymmetric ARI_e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6"/>
                </a:solidFill>
              </a:ln>
              <a:effectLst/>
            </c:spPr>
          </c:marker>
          <c:yVal>
            <c:numRef>
              <c:f>hatches!$AA$11:$AA$19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0.6</c:v>
                </c:pt>
                <c:pt idx="2">
                  <c:v>6.0400000000000065E-2</c:v>
                </c:pt>
                <c:pt idx="3">
                  <c:v>-0.29819999999999997</c:v>
                </c:pt>
                <c:pt idx="4">
                  <c:v>-0.26279999999999998</c:v>
                </c:pt>
                <c:pt idx="5" formatCode="_-* #\ ##0.00\ _€_-;\-* #\ ##0.00\ _€_-;_-* &quot;-&quot;??\ _€_-;_-@_-">
                  <c:v>-0.25019999999999998</c:v>
                </c:pt>
                <c:pt idx="6">
                  <c:v>-0.23099999999999998</c:v>
                </c:pt>
                <c:pt idx="7">
                  <c:v>-0.22799999999999998</c:v>
                </c:pt>
                <c:pt idx="8">
                  <c:v>-0.23099999999999998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7D9-41D1-A086-5069DA63B5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9099424"/>
        <c:axId val="2129104224"/>
      </c:scatterChart>
      <c:valAx>
        <c:axId val="2129099424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29104224"/>
        <c:crosses val="autoZero"/>
        <c:crossBetween val="midCat"/>
        <c:majorUnit val="1"/>
      </c:valAx>
      <c:valAx>
        <c:axId val="2129104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290994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hatches!$AC$10</c:f>
              <c:strCache>
                <c:ptCount val="1"/>
                <c:pt idx="0">
                  <c:v>Reflexive ARI_e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6"/>
                </a:solidFill>
              </a:ln>
              <a:effectLst/>
            </c:spPr>
          </c:marker>
          <c:yVal>
            <c:numRef>
              <c:f>hatches!$AC$11:$AC$19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-0.59399999999999997</c:v>
                </c:pt>
                <c:pt idx="2">
                  <c:v>-0.19999999999999996</c:v>
                </c:pt>
                <c:pt idx="3">
                  <c:v>-0.6</c:v>
                </c:pt>
                <c:pt idx="4">
                  <c:v>-0.6</c:v>
                </c:pt>
                <c:pt idx="5" formatCode="_-* #\ ##0.00\ _€_-;\-* #\ ##0.00\ _€_-;_-* &quot;-&quot;??\ _€_-;_-@_-">
                  <c:v>-0.6</c:v>
                </c:pt>
                <c:pt idx="6">
                  <c:v>-0.6</c:v>
                </c:pt>
                <c:pt idx="7">
                  <c:v>-0.6</c:v>
                </c:pt>
                <c:pt idx="8">
                  <c:v>-0.6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576-44E6-B17F-3D4550DD46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6725056"/>
        <c:axId val="486732736"/>
      </c:scatterChart>
      <c:valAx>
        <c:axId val="486725056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486732736"/>
        <c:crosses val="autoZero"/>
        <c:crossBetween val="midCat"/>
        <c:majorUnit val="1"/>
      </c:valAx>
      <c:valAx>
        <c:axId val="486732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486725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hatches!$AE$10</c:f>
              <c:strCache>
                <c:ptCount val="1"/>
                <c:pt idx="0">
                  <c:v>Irreflexive ARI_e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6"/>
                </a:solidFill>
              </a:ln>
              <a:effectLst/>
            </c:spPr>
          </c:marker>
          <c:yVal>
            <c:numRef>
              <c:f>hatches!$AE$11:$AE$19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-0.18</c:v>
                </c:pt>
                <c:pt idx="2">
                  <c:v>-0.15</c:v>
                </c:pt>
                <c:pt idx="3">
                  <c:v>0.28720000000000001</c:v>
                </c:pt>
                <c:pt idx="4">
                  <c:v>0.29620000000000002</c:v>
                </c:pt>
                <c:pt idx="5" formatCode="_-* #\ ##0.00\ _€_-;\-* #\ ##0.00\ _€_-;_-* &quot;-&quot;??\ _€_-;_-@_-">
                  <c:v>0.30160000000000003</c:v>
                </c:pt>
                <c:pt idx="6">
                  <c:v>0.31659999999999999</c:v>
                </c:pt>
                <c:pt idx="7">
                  <c:v>0.31659999999999999</c:v>
                </c:pt>
                <c:pt idx="8">
                  <c:v>0.32080000000000003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9A7-4254-8707-FCDBBE8F96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3630735"/>
        <c:axId val="293634575"/>
      </c:scatterChart>
      <c:valAx>
        <c:axId val="293630735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93634575"/>
        <c:crosses val="autoZero"/>
        <c:crossBetween val="midCat"/>
        <c:majorUnit val="1"/>
      </c:valAx>
      <c:valAx>
        <c:axId val="29363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936307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Functional</a:t>
            </a:r>
          </a:p>
          <a:p>
            <a:pPr>
              <a:defRPr/>
            </a:pPr>
            <a:endParaRPr lang="pt-P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hatches!$C$10</c:f>
              <c:strCache>
                <c:ptCount val="1"/>
                <c:pt idx="0">
                  <c:v>Functional ARI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hatches!$C$11:$C$19</c:f>
              <c:numCache>
                <c:formatCode>_(* #,##0.00_);_(* \(#,##0.00\);_(* "-"??_);_(@_)</c:formatCode>
                <c:ptCount val="9"/>
                <c:pt idx="1">
                  <c:v>-0.74</c:v>
                </c:pt>
                <c:pt idx="2">
                  <c:v>-0.77</c:v>
                </c:pt>
                <c:pt idx="3">
                  <c:v>-0.77</c:v>
                </c:pt>
                <c:pt idx="4">
                  <c:v>-0.74</c:v>
                </c:pt>
                <c:pt idx="5">
                  <c:v>-0.73</c:v>
                </c:pt>
                <c:pt idx="6">
                  <c:v>-0.73</c:v>
                </c:pt>
                <c:pt idx="7">
                  <c:v>-0.73</c:v>
                </c:pt>
                <c:pt idx="8">
                  <c:v>-0.73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0C-45B1-A3BF-9A5574682E62}"/>
            </c:ext>
          </c:extLst>
        </c:ser>
        <c:ser>
          <c:idx val="1"/>
          <c:order val="1"/>
          <c:tx>
            <c:strRef>
              <c:f>hatches!$S$10</c:f>
              <c:strCache>
                <c:ptCount val="1"/>
                <c:pt idx="0">
                  <c:v>Functional ARI_e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hatches!$S$11:$S$19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-0.44400000000000001</c:v>
                </c:pt>
                <c:pt idx="2">
                  <c:v>-0.46199999999999997</c:v>
                </c:pt>
                <c:pt idx="3">
                  <c:v>-0.46199999999999997</c:v>
                </c:pt>
                <c:pt idx="4">
                  <c:v>-0.44400000000000001</c:v>
                </c:pt>
                <c:pt idx="5" formatCode="_-* #\ ##0.00\ _€_-;\-* #\ ##0.00\ _€_-;_-* &quot;-&quot;??\ _€_-;_-@_-">
                  <c:v>-0.438</c:v>
                </c:pt>
                <c:pt idx="6">
                  <c:v>-0.438</c:v>
                </c:pt>
                <c:pt idx="7">
                  <c:v>-0.438</c:v>
                </c:pt>
                <c:pt idx="8">
                  <c:v>-0.438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B0C-45B1-A3BF-9A5574682E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3733455"/>
        <c:axId val="293743055"/>
      </c:lineChart>
      <c:catAx>
        <c:axId val="29373345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93743055"/>
        <c:crosses val="autoZero"/>
        <c:auto val="1"/>
        <c:lblAlgn val="ctr"/>
        <c:lblOffset val="100"/>
        <c:noMultiLvlLbl val="0"/>
      </c:catAx>
      <c:valAx>
        <c:axId val="293743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937334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Inverse</a:t>
            </a:r>
            <a:r>
              <a:rPr lang="pt-PT" baseline="0"/>
              <a:t> Functional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hatches!$E$10</c:f>
              <c:strCache>
                <c:ptCount val="1"/>
                <c:pt idx="0">
                  <c:v>Inverse Functional ARI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hatches!$E$11:$E$19</c:f>
              <c:numCache>
                <c:formatCode>_(* #,##0.00_);_(* \(#,##0.00\);_(* "-"??_);_(@_)</c:formatCode>
                <c:ptCount val="9"/>
                <c:pt idx="1">
                  <c:v>-0.99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55-40D5-9D69-13B02B725910}"/>
            </c:ext>
          </c:extLst>
        </c:ser>
        <c:ser>
          <c:idx val="1"/>
          <c:order val="1"/>
          <c:tx>
            <c:strRef>
              <c:f>hatches!$U$10</c:f>
              <c:strCache>
                <c:ptCount val="1"/>
                <c:pt idx="0">
                  <c:v>Inverse Functional ARI_e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hatches!$U$11:$U$19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-0.59399999999999997</c:v>
                </c:pt>
                <c:pt idx="2">
                  <c:v>-0.6</c:v>
                </c:pt>
                <c:pt idx="3">
                  <c:v>-0.6</c:v>
                </c:pt>
                <c:pt idx="4">
                  <c:v>-0.6</c:v>
                </c:pt>
                <c:pt idx="5" formatCode="_-* #\ ##0.00\ _€_-;\-* #\ ##0.00\ _€_-;_-* &quot;-&quot;??\ _€_-;_-@_-">
                  <c:v>-0.6</c:v>
                </c:pt>
                <c:pt idx="6">
                  <c:v>-0.6</c:v>
                </c:pt>
                <c:pt idx="7">
                  <c:v>-0.6</c:v>
                </c:pt>
                <c:pt idx="8">
                  <c:v>-0.6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C55-40D5-9D69-13B02B7259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9152880"/>
        <c:axId val="559155760"/>
      </c:lineChart>
      <c:catAx>
        <c:axId val="5591528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59155760"/>
        <c:crosses val="autoZero"/>
        <c:auto val="1"/>
        <c:lblAlgn val="ctr"/>
        <c:lblOffset val="100"/>
        <c:noMultiLvlLbl val="0"/>
      </c:catAx>
      <c:valAx>
        <c:axId val="559155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59152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Transitive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hatches!$G$10</c:f>
              <c:strCache>
                <c:ptCount val="1"/>
                <c:pt idx="0">
                  <c:v>Transitive ARI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hatches!$G$11:$G$19</c:f>
              <c:numCache>
                <c:formatCode>_(* #,##0.00_);_(* \(#,##0.00\);_(* "-"??_);_(@_)</c:formatCode>
                <c:ptCount val="9"/>
                <c:pt idx="1">
                  <c:v>0.66</c:v>
                </c:pt>
                <c:pt idx="2">
                  <c:v>0.56999999999999995</c:v>
                </c:pt>
                <c:pt idx="3">
                  <c:v>0.5</c:v>
                </c:pt>
                <c:pt idx="4">
                  <c:v>0.44</c:v>
                </c:pt>
                <c:pt idx="5">
                  <c:v>0.42</c:v>
                </c:pt>
                <c:pt idx="6">
                  <c:v>0.38500000000000001</c:v>
                </c:pt>
                <c:pt idx="7">
                  <c:v>0.38</c:v>
                </c:pt>
                <c:pt idx="8">
                  <c:v>0.39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90-49CC-B8B3-C23BCE2A3B87}"/>
            </c:ext>
          </c:extLst>
        </c:ser>
        <c:ser>
          <c:idx val="1"/>
          <c:order val="1"/>
          <c:tx>
            <c:strRef>
              <c:f>hatches!$W$10</c:f>
              <c:strCache>
                <c:ptCount val="1"/>
                <c:pt idx="0">
                  <c:v>Transitive ARI_e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hatches!$W$11:$W$19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0.39600000000000002</c:v>
                </c:pt>
                <c:pt idx="2">
                  <c:v>0.34199999999999997</c:v>
                </c:pt>
                <c:pt idx="3">
                  <c:v>0.3</c:v>
                </c:pt>
                <c:pt idx="4">
                  <c:v>0.26400000000000001</c:v>
                </c:pt>
                <c:pt idx="5" formatCode="_-* #\ ##0.00\ _€_-;\-* #\ ##0.00\ _€_-;_-* &quot;-&quot;??\ _€_-;_-@_-">
                  <c:v>0.252</c:v>
                </c:pt>
                <c:pt idx="6">
                  <c:v>0.23099999999999998</c:v>
                </c:pt>
                <c:pt idx="7">
                  <c:v>0.22799999999999998</c:v>
                </c:pt>
                <c:pt idx="8">
                  <c:v>0.23399999999999999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90-49CC-B8B3-C23BCE2A3B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3805455"/>
        <c:axId val="293798735"/>
      </c:lineChart>
      <c:catAx>
        <c:axId val="29380545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93798735"/>
        <c:crosses val="autoZero"/>
        <c:auto val="1"/>
        <c:lblAlgn val="ctr"/>
        <c:lblOffset val="100"/>
        <c:noMultiLvlLbl val="0"/>
      </c:catAx>
      <c:valAx>
        <c:axId val="293798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938054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Symmetric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hatches!$I$10</c:f>
              <c:strCache>
                <c:ptCount val="1"/>
                <c:pt idx="0">
                  <c:v> Symmetric ARI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hatches!$I$11:$I$19</c:f>
              <c:numCache>
                <c:formatCode>_(* #,##0.00_);_(* \(#,##0.00\);_(* "-"??_);_(@_)</c:formatCode>
                <c:ptCount val="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2A-4E99-A73E-583876AD783F}"/>
            </c:ext>
          </c:extLst>
        </c:ser>
        <c:ser>
          <c:idx val="1"/>
          <c:order val="1"/>
          <c:tx>
            <c:strRef>
              <c:f>hatches!$Y$10</c:f>
              <c:strCache>
                <c:ptCount val="1"/>
                <c:pt idx="0">
                  <c:v> Symmetric ARI_e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hatches!$Y$11:$Y$19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 formatCode="_-* #\ ##0.00\ _€_-;\-* #\ ##0.00\ _€_-;_-* &quot;-&quot;??\ _€_-;_-@_-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2A-4E99-A73E-583876AD78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5257824"/>
        <c:axId val="1345246784"/>
      </c:lineChart>
      <c:catAx>
        <c:axId val="13452578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345246784"/>
        <c:crosses val="autoZero"/>
        <c:auto val="1"/>
        <c:lblAlgn val="ctr"/>
        <c:lblOffset val="100"/>
        <c:noMultiLvlLbl val="0"/>
      </c:catAx>
      <c:valAx>
        <c:axId val="1345246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345257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Asymmetric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hatches!$K$10</c:f>
              <c:strCache>
                <c:ptCount val="1"/>
                <c:pt idx="0">
                  <c:v>Asymmetric ARI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hatches!$K$11:$K$19</c:f>
              <c:numCache>
                <c:formatCode>_(* #,##0.00_);_(* \(#,##0.00\);_(* "-"??_);_(@_)</c:formatCode>
                <c:ptCount val="9"/>
                <c:pt idx="1">
                  <c:v>1</c:v>
                </c:pt>
                <c:pt idx="2">
                  <c:v>-0.56599999999999995</c:v>
                </c:pt>
                <c:pt idx="3">
                  <c:v>-0.497</c:v>
                </c:pt>
                <c:pt idx="4">
                  <c:v>-0.438</c:v>
                </c:pt>
                <c:pt idx="5">
                  <c:v>-0.41699999999999998</c:v>
                </c:pt>
                <c:pt idx="6">
                  <c:v>-0.38500000000000001</c:v>
                </c:pt>
                <c:pt idx="7">
                  <c:v>-0.38</c:v>
                </c:pt>
                <c:pt idx="8">
                  <c:v>-0.38500000000000001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B6-4430-B6CB-BE61E6E480CC}"/>
            </c:ext>
          </c:extLst>
        </c:ser>
        <c:ser>
          <c:idx val="1"/>
          <c:order val="1"/>
          <c:tx>
            <c:strRef>
              <c:f>hatches!$AA$10</c:f>
              <c:strCache>
                <c:ptCount val="1"/>
                <c:pt idx="0">
                  <c:v>Asymmetric ARI_e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hatches!$AA$11:$AA$19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0.6</c:v>
                </c:pt>
                <c:pt idx="2">
                  <c:v>6.0400000000000065E-2</c:v>
                </c:pt>
                <c:pt idx="3">
                  <c:v>-0.29819999999999997</c:v>
                </c:pt>
                <c:pt idx="4">
                  <c:v>-0.26279999999999998</c:v>
                </c:pt>
                <c:pt idx="5" formatCode="_-* #\ ##0.00\ _€_-;\-* #\ ##0.00\ _€_-;_-* &quot;-&quot;??\ _€_-;_-@_-">
                  <c:v>-0.25019999999999998</c:v>
                </c:pt>
                <c:pt idx="6">
                  <c:v>-0.23099999999999998</c:v>
                </c:pt>
                <c:pt idx="7">
                  <c:v>-0.22799999999999998</c:v>
                </c:pt>
                <c:pt idx="8">
                  <c:v>-0.23099999999999998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B6-4430-B6CB-BE61E6E480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6758176"/>
        <c:axId val="486761056"/>
      </c:lineChart>
      <c:catAx>
        <c:axId val="4867581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486761056"/>
        <c:crosses val="autoZero"/>
        <c:auto val="1"/>
        <c:lblAlgn val="ctr"/>
        <c:lblOffset val="100"/>
        <c:noMultiLvlLbl val="0"/>
      </c:catAx>
      <c:valAx>
        <c:axId val="486761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486758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Reflexive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hatches!$M$10</c:f>
              <c:strCache>
                <c:ptCount val="1"/>
                <c:pt idx="0">
                  <c:v>Reflexive ARI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hatches!$M$11:$M$19</c:f>
              <c:numCache>
                <c:formatCode>_(* #,##0.00_);_(* \(#,##0.00\);_(* "-"??_);_(@_)</c:formatCode>
                <c:ptCount val="9"/>
                <c:pt idx="1">
                  <c:v>-0.99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88-462C-8F9F-A5EA98C17182}"/>
            </c:ext>
          </c:extLst>
        </c:ser>
        <c:ser>
          <c:idx val="1"/>
          <c:order val="1"/>
          <c:tx>
            <c:strRef>
              <c:f>hatches!$AC$10</c:f>
              <c:strCache>
                <c:ptCount val="1"/>
                <c:pt idx="0">
                  <c:v>Reflexive ARI_e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hatches!$AC$11:$AC$19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-0.59399999999999997</c:v>
                </c:pt>
                <c:pt idx="2">
                  <c:v>-0.19999999999999996</c:v>
                </c:pt>
                <c:pt idx="3">
                  <c:v>-0.6</c:v>
                </c:pt>
                <c:pt idx="4">
                  <c:v>-0.6</c:v>
                </c:pt>
                <c:pt idx="5" formatCode="_-* #\ ##0.00\ _€_-;\-* #\ ##0.00\ _€_-;_-* &quot;-&quot;??\ _€_-;_-@_-">
                  <c:v>-0.6</c:v>
                </c:pt>
                <c:pt idx="6">
                  <c:v>-0.6</c:v>
                </c:pt>
                <c:pt idx="7">
                  <c:v>-0.6</c:v>
                </c:pt>
                <c:pt idx="8">
                  <c:v>-0.6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88-462C-8F9F-A5EA98C171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5433408"/>
        <c:axId val="1825429088"/>
      </c:lineChart>
      <c:catAx>
        <c:axId val="18254334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825429088"/>
        <c:crosses val="autoZero"/>
        <c:auto val="1"/>
        <c:lblAlgn val="ctr"/>
        <c:lblOffset val="100"/>
        <c:noMultiLvlLbl val="0"/>
      </c:catAx>
      <c:valAx>
        <c:axId val="1825429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825433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Irreflexive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hatches!$O$10</c:f>
              <c:strCache>
                <c:ptCount val="1"/>
                <c:pt idx="0">
                  <c:v>Irreflexive ARI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hatches!$O$11:$O$19</c:f>
              <c:numCache>
                <c:formatCode>_(* #,##0.00_);_(* \(#,##0.00\);_(* "-"??_);_(@_)</c:formatCode>
                <c:ptCount val="9"/>
                <c:pt idx="1">
                  <c:v>-0.3</c:v>
                </c:pt>
                <c:pt idx="2">
                  <c:v>-0.25</c:v>
                </c:pt>
                <c:pt idx="3">
                  <c:v>-0.188</c:v>
                </c:pt>
                <c:pt idx="4">
                  <c:v>-0.17299999999999999</c:v>
                </c:pt>
                <c:pt idx="5">
                  <c:v>-0.16400000000000001</c:v>
                </c:pt>
                <c:pt idx="6">
                  <c:v>-0.13900000000000001</c:v>
                </c:pt>
                <c:pt idx="7">
                  <c:v>-0.13900000000000001</c:v>
                </c:pt>
                <c:pt idx="8">
                  <c:v>-0.13200000000000001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A3-4D3C-BEEE-595856CFD159}"/>
            </c:ext>
          </c:extLst>
        </c:ser>
        <c:ser>
          <c:idx val="1"/>
          <c:order val="1"/>
          <c:tx>
            <c:strRef>
              <c:f>hatches!$AE$10</c:f>
              <c:strCache>
                <c:ptCount val="1"/>
                <c:pt idx="0">
                  <c:v>Irreflexive ARI_e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hatches!$AE$11:$AE$19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-0.18</c:v>
                </c:pt>
                <c:pt idx="2">
                  <c:v>-0.15</c:v>
                </c:pt>
                <c:pt idx="3">
                  <c:v>0.28720000000000001</c:v>
                </c:pt>
                <c:pt idx="4">
                  <c:v>0.29620000000000002</c:v>
                </c:pt>
                <c:pt idx="5" formatCode="_-* #\ ##0.00\ _€_-;\-* #\ ##0.00\ _€_-;_-* &quot;-&quot;??\ _€_-;_-@_-">
                  <c:v>0.30160000000000003</c:v>
                </c:pt>
                <c:pt idx="6">
                  <c:v>0.31659999999999999</c:v>
                </c:pt>
                <c:pt idx="7">
                  <c:v>0.31659999999999999</c:v>
                </c:pt>
                <c:pt idx="8">
                  <c:v>0.32080000000000003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A3-4D3C-BEEE-595856CFD1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29094144"/>
        <c:axId val="2129103744"/>
      </c:lineChart>
      <c:catAx>
        <c:axId val="21290941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29103744"/>
        <c:crosses val="autoZero"/>
        <c:auto val="1"/>
        <c:lblAlgn val="ctr"/>
        <c:lblOffset val="100"/>
        <c:noMultiLvlLbl val="0"/>
      </c:catAx>
      <c:valAx>
        <c:axId val="2129103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29094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hatches!$T$59</c:f>
              <c:strCache>
                <c:ptCount val="1"/>
                <c:pt idx="0">
                  <c:v>ARI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hatches!$S$61:$S$69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hatches!$T$61:$T$69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-0.74</c:v>
                </c:pt>
                <c:pt idx="2">
                  <c:v>-0.77</c:v>
                </c:pt>
                <c:pt idx="3">
                  <c:v>-0.77</c:v>
                </c:pt>
                <c:pt idx="4">
                  <c:v>-0.74</c:v>
                </c:pt>
                <c:pt idx="5">
                  <c:v>-0.73</c:v>
                </c:pt>
                <c:pt idx="6">
                  <c:v>-0.73</c:v>
                </c:pt>
                <c:pt idx="7">
                  <c:v>-0.73</c:v>
                </c:pt>
                <c:pt idx="8">
                  <c:v>-0.73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781-47F3-BCDE-D111DEE875A8}"/>
            </c:ext>
          </c:extLst>
        </c:ser>
        <c:ser>
          <c:idx val="1"/>
          <c:order val="1"/>
          <c:tx>
            <c:strRef>
              <c:f>hatches!$X$60</c:f>
              <c:strCache>
                <c:ptCount val="1"/>
                <c:pt idx="0">
                  <c:v>ARIe=0,8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hatches!$S$61:$S$69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hatches!$X$61:$X$69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0.25200000000000006</c:v>
                </c:pt>
                <c:pt idx="2">
                  <c:v>-0.15399999999999997</c:v>
                </c:pt>
                <c:pt idx="3">
                  <c:v>-0.15399999999999997</c:v>
                </c:pt>
                <c:pt idx="4">
                  <c:v>-0.14799999999999996</c:v>
                </c:pt>
                <c:pt idx="5">
                  <c:v>-0.14599999999999996</c:v>
                </c:pt>
                <c:pt idx="6">
                  <c:v>-0.14599999999999996</c:v>
                </c:pt>
                <c:pt idx="7">
                  <c:v>-0.14599999999999996</c:v>
                </c:pt>
                <c:pt idx="8">
                  <c:v>-0.14599999999999996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781-47F3-BCDE-D111DEE875A8}"/>
            </c:ext>
          </c:extLst>
        </c:ser>
        <c:ser>
          <c:idx val="2"/>
          <c:order val="2"/>
          <c:tx>
            <c:strRef>
              <c:f>hatches!$Y$60</c:f>
              <c:strCache>
                <c:ptCount val="1"/>
                <c:pt idx="0">
                  <c:v>ARIe=0,7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hatches!$S$61:$S$69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hatches!$Y$61:$Y$69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0.12799999999999995</c:v>
                </c:pt>
                <c:pt idx="2">
                  <c:v>-0.23100000000000004</c:v>
                </c:pt>
                <c:pt idx="3">
                  <c:v>-0.23100000000000004</c:v>
                </c:pt>
                <c:pt idx="4">
                  <c:v>-0.22200000000000003</c:v>
                </c:pt>
                <c:pt idx="5">
                  <c:v>-0.21900000000000003</c:v>
                </c:pt>
                <c:pt idx="6">
                  <c:v>-0.21900000000000003</c:v>
                </c:pt>
                <c:pt idx="7">
                  <c:v>-0.21900000000000003</c:v>
                </c:pt>
                <c:pt idx="8">
                  <c:v>-0.21900000000000003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781-47F3-BCDE-D111DEE875A8}"/>
            </c:ext>
          </c:extLst>
        </c:ser>
        <c:ser>
          <c:idx val="3"/>
          <c:order val="3"/>
          <c:tx>
            <c:strRef>
              <c:f>hatches!$Z$60</c:f>
              <c:strCache>
                <c:ptCount val="1"/>
                <c:pt idx="0">
                  <c:v>ARIe=0,4</c:v>
                </c:pt>
              </c:strCache>
            </c:strRef>
          </c:tx>
          <c:spPr>
            <a:ln w="12700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hatches!$S$61:$S$69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hatches!$Z$61:$Z$69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-0.24399999999999999</c:v>
                </c:pt>
                <c:pt idx="2">
                  <c:v>-0.46199999999999997</c:v>
                </c:pt>
                <c:pt idx="3">
                  <c:v>-0.46199999999999997</c:v>
                </c:pt>
                <c:pt idx="4">
                  <c:v>-0.44400000000000001</c:v>
                </c:pt>
                <c:pt idx="5">
                  <c:v>-0.438</c:v>
                </c:pt>
                <c:pt idx="6">
                  <c:v>-0.438</c:v>
                </c:pt>
                <c:pt idx="7">
                  <c:v>-0.438</c:v>
                </c:pt>
                <c:pt idx="8">
                  <c:v>-0.438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781-47F3-BCDE-D111DEE875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59649599"/>
        <c:axId val="1459636639"/>
      </c:lineChart>
      <c:catAx>
        <c:axId val="1459649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459636639"/>
        <c:crosses val="autoZero"/>
        <c:auto val="1"/>
        <c:lblAlgn val="ctr"/>
        <c:lblOffset val="100"/>
        <c:noMultiLvlLbl val="0"/>
      </c:catAx>
      <c:valAx>
        <c:axId val="1459636639"/>
        <c:scaling>
          <c:orientation val="minMax"/>
          <c:max val="1"/>
          <c:min val="-1"/>
        </c:scaling>
        <c:delete val="0"/>
        <c:axPos val="l"/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459649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hatches!$U$60</c:f>
              <c:strCache>
                <c:ptCount val="1"/>
                <c:pt idx="0">
                  <c:v>wp=0,8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hatches!$S$61:$S$69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hatches!$U$61:$U$69</c:f>
              <c:numCache>
                <c:formatCode>General</c:formatCode>
                <c:ptCount val="9"/>
                <c:pt idx="0">
                  <c:v>0.5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52-471D-9FA2-372776B74CB3}"/>
            </c:ext>
          </c:extLst>
        </c:ser>
        <c:ser>
          <c:idx val="2"/>
          <c:order val="1"/>
          <c:tx>
            <c:strRef>
              <c:f>hatches!$V$60</c:f>
              <c:strCache>
                <c:ptCount val="1"/>
                <c:pt idx="0">
                  <c:v>wp=0,7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hatches!$S$61:$S$69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hatches!$V$61:$V$69</c:f>
              <c:numCache>
                <c:formatCode>General</c:formatCode>
                <c:ptCount val="9"/>
                <c:pt idx="0">
                  <c:v>0.5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52-471D-9FA2-372776B74CB3}"/>
            </c:ext>
          </c:extLst>
        </c:ser>
        <c:ser>
          <c:idx val="3"/>
          <c:order val="2"/>
          <c:tx>
            <c:strRef>
              <c:f>hatches!$W$60</c:f>
              <c:strCache>
                <c:ptCount val="1"/>
                <c:pt idx="0">
                  <c:v>wp=0,4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hatches!$S$61:$S$69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hatches!$W$61:$W$69</c:f>
              <c:numCache>
                <c:formatCode>General</c:formatCode>
                <c:ptCount val="9"/>
                <c:pt idx="0">
                  <c:v>0.5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452-471D-9FA2-372776B74CB3}"/>
            </c:ext>
          </c:extLst>
        </c:ser>
        <c:ser>
          <c:idx val="0"/>
          <c:order val="3"/>
          <c:tx>
            <c:strRef>
              <c:f>hatches!$A$59</c:f>
              <c:strCache>
                <c:ptCount val="1"/>
                <c:pt idx="0">
                  <c:v>cft=0,95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val>
            <c:numRef>
              <c:f>hatches!$B$61:$B$69</c:f>
              <c:numCache>
                <c:formatCode>General</c:formatCode>
                <c:ptCount val="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452-471D-9FA2-372776B74CB3}"/>
            </c:ext>
          </c:extLst>
        </c:ser>
        <c:ser>
          <c:idx val="4"/>
          <c:order val="4"/>
          <c:tx>
            <c:v>ARI</c:v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star"/>
            <c:size val="6"/>
            <c:spPr>
              <a:noFill/>
              <a:ln w="9525">
                <a:solidFill>
                  <a:schemeClr val="accent5"/>
                </a:solidFill>
                <a:round/>
              </a:ln>
              <a:effectLst/>
            </c:spPr>
          </c:marker>
          <c:val>
            <c:numRef>
              <c:f>hatches!$C$11:$C$19</c:f>
              <c:numCache>
                <c:formatCode>_(* #,##0.00_);_(* \(#,##0.00\);_(* "-"??_);_(@_)</c:formatCode>
                <c:ptCount val="9"/>
                <c:pt idx="1">
                  <c:v>-0.74</c:v>
                </c:pt>
                <c:pt idx="2">
                  <c:v>-0.77</c:v>
                </c:pt>
                <c:pt idx="3">
                  <c:v>-0.77</c:v>
                </c:pt>
                <c:pt idx="4">
                  <c:v>-0.74</c:v>
                </c:pt>
                <c:pt idx="5">
                  <c:v>-0.73</c:v>
                </c:pt>
                <c:pt idx="6">
                  <c:v>-0.73</c:v>
                </c:pt>
                <c:pt idx="7">
                  <c:v>-0.73</c:v>
                </c:pt>
                <c:pt idx="8">
                  <c:v>-0.73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452-471D-9FA2-372776B74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8813648"/>
        <c:axId val="1158818928"/>
      </c:lineChart>
      <c:catAx>
        <c:axId val="115881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58818928"/>
        <c:crosses val="autoZero"/>
        <c:auto val="1"/>
        <c:lblAlgn val="ctr"/>
        <c:lblOffset val="100"/>
        <c:noMultiLvlLbl val="0"/>
      </c:catAx>
      <c:valAx>
        <c:axId val="1158818928"/>
        <c:scaling>
          <c:orientation val="minMax"/>
          <c:max val="1"/>
          <c:min val="-1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58813648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hatches!$AA$59</c:f>
              <c:strCache>
                <c:ptCount val="1"/>
                <c:pt idx="0">
                  <c:v>ARI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hatches!$S$61:$S$69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hatches!$AA$61:$AA$69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-0.99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B9-43AD-B020-32A4EF197FF4}"/>
            </c:ext>
          </c:extLst>
        </c:ser>
        <c:ser>
          <c:idx val="1"/>
          <c:order val="1"/>
          <c:tx>
            <c:strRef>
              <c:f>hatches!$AE$60</c:f>
              <c:strCache>
                <c:ptCount val="1"/>
                <c:pt idx="0">
                  <c:v>ARIe=0,2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hatches!$S$61:$S$69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hatches!$AE$61:$AE$69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0.20200000000000007</c:v>
                </c:pt>
                <c:pt idx="2">
                  <c:v>-0.19999999999999996</c:v>
                </c:pt>
                <c:pt idx="3">
                  <c:v>-0.19999999999999996</c:v>
                </c:pt>
                <c:pt idx="4">
                  <c:v>-0.19999999999999996</c:v>
                </c:pt>
                <c:pt idx="5">
                  <c:v>-0.19999999999999996</c:v>
                </c:pt>
                <c:pt idx="6">
                  <c:v>-0.19999999999999996</c:v>
                </c:pt>
                <c:pt idx="7">
                  <c:v>-0.19999999999999996</c:v>
                </c:pt>
                <c:pt idx="8">
                  <c:v>-0.19999999999999996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B9-43AD-B020-32A4EF197FF4}"/>
            </c:ext>
          </c:extLst>
        </c:ser>
        <c:ser>
          <c:idx val="2"/>
          <c:order val="2"/>
          <c:tx>
            <c:strRef>
              <c:f>hatches!$Y$60</c:f>
              <c:strCache>
                <c:ptCount val="1"/>
                <c:pt idx="0">
                  <c:v>ARIe=0,7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hatches!$S$61:$S$69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hatches!$AF$61:$AF$69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5.2999999999999936E-2</c:v>
                </c:pt>
                <c:pt idx="2">
                  <c:v>-0.30000000000000004</c:v>
                </c:pt>
                <c:pt idx="3">
                  <c:v>-0.30000000000000004</c:v>
                </c:pt>
                <c:pt idx="4">
                  <c:v>-0.30000000000000004</c:v>
                </c:pt>
                <c:pt idx="5">
                  <c:v>-0.30000000000000004</c:v>
                </c:pt>
                <c:pt idx="6">
                  <c:v>-0.30000000000000004</c:v>
                </c:pt>
                <c:pt idx="7">
                  <c:v>-0.30000000000000004</c:v>
                </c:pt>
                <c:pt idx="8">
                  <c:v>-0.30000000000000004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B9-43AD-B020-32A4EF197FF4}"/>
            </c:ext>
          </c:extLst>
        </c:ser>
        <c:ser>
          <c:idx val="3"/>
          <c:order val="3"/>
          <c:tx>
            <c:strRef>
              <c:f>hatches!$Z$60</c:f>
              <c:strCache>
                <c:ptCount val="1"/>
                <c:pt idx="0">
                  <c:v>ARIe=0,4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hatches!$S$61:$S$69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hatches!$AG$61:$AG$69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-0.39399999999999996</c:v>
                </c:pt>
                <c:pt idx="2">
                  <c:v>-0.6</c:v>
                </c:pt>
                <c:pt idx="3">
                  <c:v>-0.6</c:v>
                </c:pt>
                <c:pt idx="4">
                  <c:v>-0.6</c:v>
                </c:pt>
                <c:pt idx="5">
                  <c:v>-0.6</c:v>
                </c:pt>
                <c:pt idx="6">
                  <c:v>-0.6</c:v>
                </c:pt>
                <c:pt idx="7">
                  <c:v>-0.6</c:v>
                </c:pt>
                <c:pt idx="8">
                  <c:v>-0.6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4B9-43AD-B020-32A4EF197F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59649599"/>
        <c:axId val="1459636639"/>
      </c:lineChart>
      <c:catAx>
        <c:axId val="1459649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459636639"/>
        <c:crosses val="autoZero"/>
        <c:auto val="1"/>
        <c:lblAlgn val="ctr"/>
        <c:lblOffset val="100"/>
        <c:noMultiLvlLbl val="0"/>
      </c:catAx>
      <c:valAx>
        <c:axId val="1459636639"/>
        <c:scaling>
          <c:orientation val="minMax"/>
          <c:max val="1"/>
          <c:min val="-1"/>
        </c:scaling>
        <c:delete val="0"/>
        <c:axPos val="l"/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459649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2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hatches!$U$60</c:f>
              <c:strCache>
                <c:ptCount val="1"/>
                <c:pt idx="0">
                  <c:v>wp=0,8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hatches!$S$61:$S$69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hatches!$AB$61:$AB$69</c:f>
              <c:numCache>
                <c:formatCode>General</c:formatCode>
                <c:ptCount val="9"/>
                <c:pt idx="0">
                  <c:v>0.5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91B-4051-8959-9894E91905F8}"/>
            </c:ext>
          </c:extLst>
        </c:ser>
        <c:ser>
          <c:idx val="2"/>
          <c:order val="1"/>
          <c:tx>
            <c:strRef>
              <c:f>hatches!$V$60</c:f>
              <c:strCache>
                <c:ptCount val="1"/>
                <c:pt idx="0">
                  <c:v>wp=0,7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hatches!$S$61:$S$69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hatches!$AC$61:$AC$69</c:f>
              <c:numCache>
                <c:formatCode>General</c:formatCode>
                <c:ptCount val="9"/>
                <c:pt idx="0">
                  <c:v>0.5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91B-4051-8959-9894E91905F8}"/>
            </c:ext>
          </c:extLst>
        </c:ser>
        <c:ser>
          <c:idx val="3"/>
          <c:order val="2"/>
          <c:tx>
            <c:strRef>
              <c:f>hatches!$W$60</c:f>
              <c:strCache>
                <c:ptCount val="1"/>
                <c:pt idx="0">
                  <c:v>wp=0,4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hatches!$S$61:$S$69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hatches!$AD$61:$AD$69</c:f>
              <c:numCache>
                <c:formatCode>General</c:formatCode>
                <c:ptCount val="9"/>
                <c:pt idx="0">
                  <c:v>0.5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91B-4051-8959-9894E91905F8}"/>
            </c:ext>
          </c:extLst>
        </c:ser>
        <c:ser>
          <c:idx val="0"/>
          <c:order val="3"/>
          <c:tx>
            <c:strRef>
              <c:f>hatches!$A$59</c:f>
              <c:strCache>
                <c:ptCount val="1"/>
                <c:pt idx="0">
                  <c:v>cft=0,95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hatches!$S$61:$S$69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hatches!$C$61:$C$69</c:f>
              <c:numCache>
                <c:formatCode>General</c:formatCode>
                <c:ptCount val="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91B-4051-8959-9894E91905F8}"/>
            </c:ext>
          </c:extLst>
        </c:ser>
        <c:ser>
          <c:idx val="4"/>
          <c:order val="4"/>
          <c:tx>
            <c:strRef>
              <c:f>hatches!$AA$59</c:f>
              <c:strCache>
                <c:ptCount val="1"/>
                <c:pt idx="0">
                  <c:v>ARI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star"/>
            <c:size val="6"/>
            <c:spPr>
              <a:noFill/>
              <a:ln w="9525">
                <a:solidFill>
                  <a:schemeClr val="accent5"/>
                </a:solidFill>
                <a:round/>
              </a:ln>
              <a:effectLst/>
            </c:spPr>
          </c:marker>
          <c:cat>
            <c:strRef>
              <c:f>hatches!$S$61:$S$69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hatches!$AA$61:$AA$69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-0.99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91B-4051-8959-9894E91905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8813648"/>
        <c:axId val="1158818928"/>
      </c:lineChart>
      <c:catAx>
        <c:axId val="115881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58818928"/>
        <c:crosses val="autoZero"/>
        <c:auto val="1"/>
        <c:lblAlgn val="ctr"/>
        <c:lblOffset val="100"/>
        <c:noMultiLvlLbl val="0"/>
      </c:catAx>
      <c:valAx>
        <c:axId val="1158818928"/>
        <c:scaling>
          <c:orientation val="minMax"/>
          <c:max val="1"/>
          <c:min val="-1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58813648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2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hatches!$AH$59</c:f>
              <c:strCache>
                <c:ptCount val="1"/>
                <c:pt idx="0">
                  <c:v>ARI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hatches!$S$61:$S$69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hatches!$AH$61:$AH$69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0.66</c:v>
                </c:pt>
                <c:pt idx="2">
                  <c:v>0.56999999999999995</c:v>
                </c:pt>
                <c:pt idx="3">
                  <c:v>0.5</c:v>
                </c:pt>
                <c:pt idx="4">
                  <c:v>0.44</c:v>
                </c:pt>
                <c:pt idx="5">
                  <c:v>0.42</c:v>
                </c:pt>
                <c:pt idx="6">
                  <c:v>0.38500000000000001</c:v>
                </c:pt>
                <c:pt idx="7">
                  <c:v>0.38</c:v>
                </c:pt>
                <c:pt idx="8">
                  <c:v>0.39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8A-49D9-9E2B-3BB4B25426A4}"/>
            </c:ext>
          </c:extLst>
        </c:ser>
        <c:ser>
          <c:idx val="1"/>
          <c:order val="1"/>
          <c:tx>
            <c:strRef>
              <c:f>hatches!$AE$60</c:f>
              <c:strCache>
                <c:ptCount val="1"/>
                <c:pt idx="0">
                  <c:v>ARIe=0,2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hatches!$S$61:$S$69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hatches!$AL$61:$AL$69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0.53200000000000003</c:v>
                </c:pt>
                <c:pt idx="2">
                  <c:v>0.91400000000000003</c:v>
                </c:pt>
                <c:pt idx="3">
                  <c:v>0.9</c:v>
                </c:pt>
                <c:pt idx="4">
                  <c:v>0.88800000000000001</c:v>
                </c:pt>
                <c:pt idx="5">
                  <c:v>0.88400000000000001</c:v>
                </c:pt>
                <c:pt idx="6">
                  <c:v>0.877</c:v>
                </c:pt>
                <c:pt idx="7">
                  <c:v>0.876</c:v>
                </c:pt>
                <c:pt idx="8">
                  <c:v>0.878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88A-49D9-9E2B-3BB4B25426A4}"/>
            </c:ext>
          </c:extLst>
        </c:ser>
        <c:ser>
          <c:idx val="2"/>
          <c:order val="2"/>
          <c:tx>
            <c:strRef>
              <c:f>hatches!$Y$60</c:f>
              <c:strCache>
                <c:ptCount val="1"/>
                <c:pt idx="0">
                  <c:v>ARIe=0,7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hatches!$S$61:$S$69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hatches!$AM$61:$AM$69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0.54800000000000004</c:v>
                </c:pt>
                <c:pt idx="2">
                  <c:v>0.871</c:v>
                </c:pt>
                <c:pt idx="3">
                  <c:v>0.85</c:v>
                </c:pt>
                <c:pt idx="4">
                  <c:v>0.83199999999999996</c:v>
                </c:pt>
                <c:pt idx="5">
                  <c:v>0.82599999999999996</c:v>
                </c:pt>
                <c:pt idx="6">
                  <c:v>0.8155</c:v>
                </c:pt>
                <c:pt idx="7">
                  <c:v>0.81399999999999995</c:v>
                </c:pt>
                <c:pt idx="8">
                  <c:v>0.81699999999999995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88A-49D9-9E2B-3BB4B25426A4}"/>
            </c:ext>
          </c:extLst>
        </c:ser>
        <c:ser>
          <c:idx val="3"/>
          <c:order val="3"/>
          <c:tx>
            <c:strRef>
              <c:f>hatches!$Z$60</c:f>
              <c:strCache>
                <c:ptCount val="1"/>
                <c:pt idx="0">
                  <c:v>ARIe=0,4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hatches!$S$61:$S$69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hatches!$AO$61:$AO$69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88A-49D9-9E2B-3BB4B25426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59649599"/>
        <c:axId val="1459636639"/>
      </c:lineChart>
      <c:catAx>
        <c:axId val="1459649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459636639"/>
        <c:crosses val="autoZero"/>
        <c:auto val="1"/>
        <c:lblAlgn val="ctr"/>
        <c:lblOffset val="100"/>
        <c:noMultiLvlLbl val="0"/>
      </c:catAx>
      <c:valAx>
        <c:axId val="1459636639"/>
        <c:scaling>
          <c:orientation val="minMax"/>
          <c:max val="1"/>
          <c:min val="-1"/>
        </c:scaling>
        <c:delete val="0"/>
        <c:axPos val="l"/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459649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2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hatches!$U$60</c:f>
              <c:strCache>
                <c:ptCount val="1"/>
                <c:pt idx="0">
                  <c:v>wp=0,8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hatches!$S$62:$S$69</c:f>
              <c:strCache>
                <c:ptCount val="8"/>
                <c:pt idx="0">
                  <c:v>GEN II</c:v>
                </c:pt>
                <c:pt idx="1">
                  <c:v>GEN III</c:v>
                </c:pt>
                <c:pt idx="2">
                  <c:v>GEN IV</c:v>
                </c:pt>
                <c:pt idx="3">
                  <c:v>GEN V</c:v>
                </c:pt>
                <c:pt idx="4">
                  <c:v>GEN VI</c:v>
                </c:pt>
                <c:pt idx="5">
                  <c:v>GEN VII</c:v>
                </c:pt>
                <c:pt idx="6">
                  <c:v>GEN VIII</c:v>
                </c:pt>
                <c:pt idx="7">
                  <c:v>GEN IX</c:v>
                </c:pt>
              </c:strCache>
            </c:strRef>
          </c:cat>
          <c:val>
            <c:numRef>
              <c:f>hatches!$AI$62:$AI$69</c:f>
              <c:numCache>
                <c:formatCode>General</c:formatCode>
                <c:ptCount val="8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35-48C7-81F9-762FE30444BF}"/>
            </c:ext>
          </c:extLst>
        </c:ser>
        <c:ser>
          <c:idx val="2"/>
          <c:order val="1"/>
          <c:tx>
            <c:strRef>
              <c:f>hatches!$V$60</c:f>
              <c:strCache>
                <c:ptCount val="1"/>
                <c:pt idx="0">
                  <c:v>wp=0,7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hatches!$S$62:$S$69</c:f>
              <c:strCache>
                <c:ptCount val="8"/>
                <c:pt idx="0">
                  <c:v>GEN II</c:v>
                </c:pt>
                <c:pt idx="1">
                  <c:v>GEN III</c:v>
                </c:pt>
                <c:pt idx="2">
                  <c:v>GEN IV</c:v>
                </c:pt>
                <c:pt idx="3">
                  <c:v>GEN V</c:v>
                </c:pt>
                <c:pt idx="4">
                  <c:v>GEN VI</c:v>
                </c:pt>
                <c:pt idx="5">
                  <c:v>GEN VII</c:v>
                </c:pt>
                <c:pt idx="6">
                  <c:v>GEN VIII</c:v>
                </c:pt>
                <c:pt idx="7">
                  <c:v>GEN IX</c:v>
                </c:pt>
              </c:strCache>
            </c:strRef>
          </c:cat>
          <c:val>
            <c:numRef>
              <c:f>hatches!$AJ$62:$AJ$69</c:f>
              <c:numCache>
                <c:formatCode>General</c:formatCode>
                <c:ptCount val="8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735-48C7-81F9-762FE30444BF}"/>
            </c:ext>
          </c:extLst>
        </c:ser>
        <c:ser>
          <c:idx val="3"/>
          <c:order val="2"/>
          <c:tx>
            <c:strRef>
              <c:f>hatches!$W$60</c:f>
              <c:strCache>
                <c:ptCount val="1"/>
                <c:pt idx="0">
                  <c:v>wp=0,4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hatches!$S$62:$S$69</c:f>
              <c:strCache>
                <c:ptCount val="8"/>
                <c:pt idx="0">
                  <c:v>GEN II</c:v>
                </c:pt>
                <c:pt idx="1">
                  <c:v>GEN III</c:v>
                </c:pt>
                <c:pt idx="2">
                  <c:v>GEN IV</c:v>
                </c:pt>
                <c:pt idx="3">
                  <c:v>GEN V</c:v>
                </c:pt>
                <c:pt idx="4">
                  <c:v>GEN VI</c:v>
                </c:pt>
                <c:pt idx="5">
                  <c:v>GEN VII</c:v>
                </c:pt>
                <c:pt idx="6">
                  <c:v>GEN VIII</c:v>
                </c:pt>
                <c:pt idx="7">
                  <c:v>GEN IX</c:v>
                </c:pt>
              </c:strCache>
            </c:strRef>
          </c:cat>
          <c:val>
            <c:numRef>
              <c:f>hatches!$AK$62:$AK$69</c:f>
              <c:numCache>
                <c:formatCode>General</c:formatCode>
                <c:ptCount val="8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735-48C7-81F9-762FE30444BF}"/>
            </c:ext>
          </c:extLst>
        </c:ser>
        <c:ser>
          <c:idx val="0"/>
          <c:order val="3"/>
          <c:tx>
            <c:strRef>
              <c:f>hatches!$A$59</c:f>
              <c:strCache>
                <c:ptCount val="1"/>
                <c:pt idx="0">
                  <c:v>cft=0,95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hatches!$S$62:$S$69</c:f>
              <c:strCache>
                <c:ptCount val="8"/>
                <c:pt idx="0">
                  <c:v>GEN II</c:v>
                </c:pt>
                <c:pt idx="1">
                  <c:v>GEN III</c:v>
                </c:pt>
                <c:pt idx="2">
                  <c:v>GEN IV</c:v>
                </c:pt>
                <c:pt idx="3">
                  <c:v>GEN V</c:v>
                </c:pt>
                <c:pt idx="4">
                  <c:v>GEN VI</c:v>
                </c:pt>
                <c:pt idx="5">
                  <c:v>GEN VII</c:v>
                </c:pt>
                <c:pt idx="6">
                  <c:v>GEN VIII</c:v>
                </c:pt>
                <c:pt idx="7">
                  <c:v>GEN IX</c:v>
                </c:pt>
              </c:strCache>
            </c:strRef>
          </c:cat>
          <c:val>
            <c:numRef>
              <c:f>hatches!$D$62:$D$69</c:f>
              <c:numCache>
                <c:formatCode>General</c:formatCode>
                <c:ptCount val="8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735-48C7-81F9-762FE30444BF}"/>
            </c:ext>
          </c:extLst>
        </c:ser>
        <c:ser>
          <c:idx val="4"/>
          <c:order val="4"/>
          <c:tx>
            <c:strRef>
              <c:f>hatches!$AH$59</c:f>
              <c:strCache>
                <c:ptCount val="1"/>
                <c:pt idx="0">
                  <c:v>ARI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star"/>
            <c:size val="6"/>
            <c:spPr>
              <a:noFill/>
              <a:ln w="9525">
                <a:solidFill>
                  <a:schemeClr val="accent5"/>
                </a:solidFill>
                <a:round/>
              </a:ln>
              <a:effectLst/>
            </c:spPr>
          </c:marker>
          <c:cat>
            <c:strRef>
              <c:f>hatches!$S$62:$S$69</c:f>
              <c:strCache>
                <c:ptCount val="8"/>
                <c:pt idx="0">
                  <c:v>GEN II</c:v>
                </c:pt>
                <c:pt idx="1">
                  <c:v>GEN III</c:v>
                </c:pt>
                <c:pt idx="2">
                  <c:v>GEN IV</c:v>
                </c:pt>
                <c:pt idx="3">
                  <c:v>GEN V</c:v>
                </c:pt>
                <c:pt idx="4">
                  <c:v>GEN VI</c:v>
                </c:pt>
                <c:pt idx="5">
                  <c:v>GEN VII</c:v>
                </c:pt>
                <c:pt idx="6">
                  <c:v>GEN VIII</c:v>
                </c:pt>
                <c:pt idx="7">
                  <c:v>GEN IX</c:v>
                </c:pt>
              </c:strCache>
            </c:strRef>
          </c:cat>
          <c:val>
            <c:numRef>
              <c:f>hatches!$AH$62:$AH$69</c:f>
              <c:numCache>
                <c:formatCode>_(* #,##0.00_);_(* \(#,##0.00\);_(* "-"??_);_(@_)</c:formatCode>
                <c:ptCount val="8"/>
                <c:pt idx="0">
                  <c:v>0.66</c:v>
                </c:pt>
                <c:pt idx="1">
                  <c:v>0.56999999999999995</c:v>
                </c:pt>
                <c:pt idx="2">
                  <c:v>0.5</c:v>
                </c:pt>
                <c:pt idx="3">
                  <c:v>0.44</c:v>
                </c:pt>
                <c:pt idx="4">
                  <c:v>0.42</c:v>
                </c:pt>
                <c:pt idx="5">
                  <c:v>0.38500000000000001</c:v>
                </c:pt>
                <c:pt idx="6">
                  <c:v>0.38</c:v>
                </c:pt>
                <c:pt idx="7">
                  <c:v>0.39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735-48C7-81F9-762FE30444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8813648"/>
        <c:axId val="1158818928"/>
      </c:lineChart>
      <c:catAx>
        <c:axId val="115881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58818928"/>
        <c:crosses val="autoZero"/>
        <c:auto val="1"/>
        <c:lblAlgn val="ctr"/>
        <c:lblOffset val="100"/>
        <c:noMultiLvlLbl val="0"/>
      </c:catAx>
      <c:valAx>
        <c:axId val="1158818928"/>
        <c:scaling>
          <c:orientation val="minMax"/>
          <c:max val="1"/>
          <c:min val="-1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58813648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2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hatches!$AH$59</c:f>
              <c:strCache>
                <c:ptCount val="1"/>
                <c:pt idx="0">
                  <c:v>ARI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hatches!$S$61:$S$69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hatches!$AO$61:$AO$69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A7-4694-8F52-90DC07A3BCFD}"/>
            </c:ext>
          </c:extLst>
        </c:ser>
        <c:ser>
          <c:idx val="1"/>
          <c:order val="1"/>
          <c:tx>
            <c:strRef>
              <c:f>hatches!$AE$60</c:f>
              <c:strCache>
                <c:ptCount val="1"/>
                <c:pt idx="0">
                  <c:v>ARIe=0,2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hatches!$S$61:$S$69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hatches!$AS$61:$AS$69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0.4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CA7-4694-8F52-90DC07A3BCFD}"/>
            </c:ext>
          </c:extLst>
        </c:ser>
        <c:ser>
          <c:idx val="2"/>
          <c:order val="2"/>
          <c:tx>
            <c:strRef>
              <c:f>hatches!$Y$60</c:f>
              <c:strCache>
                <c:ptCount val="1"/>
                <c:pt idx="0">
                  <c:v>ARIe=0,7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hatches!$S$61:$S$69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hatches!$AT$61:$AT$69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0.35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CA7-4694-8F52-90DC07A3BCFD}"/>
            </c:ext>
          </c:extLst>
        </c:ser>
        <c:ser>
          <c:idx val="3"/>
          <c:order val="3"/>
          <c:tx>
            <c:strRef>
              <c:f>hatches!$Z$60</c:f>
              <c:strCache>
                <c:ptCount val="1"/>
                <c:pt idx="0">
                  <c:v>ARIe=0,4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hatches!$S$61:$S$69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hatches!$AU$61:$AU$69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0.2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CA7-4694-8F52-90DC07A3BC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59649599"/>
        <c:axId val="1459636639"/>
      </c:lineChart>
      <c:catAx>
        <c:axId val="1459649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459636639"/>
        <c:crosses val="autoZero"/>
        <c:auto val="1"/>
        <c:lblAlgn val="ctr"/>
        <c:lblOffset val="100"/>
        <c:noMultiLvlLbl val="0"/>
      </c:catAx>
      <c:valAx>
        <c:axId val="1459636639"/>
        <c:scaling>
          <c:orientation val="minMax"/>
          <c:max val="1"/>
          <c:min val="-1"/>
        </c:scaling>
        <c:delete val="0"/>
        <c:axPos val="l"/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459649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2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hatches!$U$60</c:f>
              <c:strCache>
                <c:ptCount val="1"/>
                <c:pt idx="0">
                  <c:v>wp=0,8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hatches!$S$62:$S$69</c:f>
              <c:strCache>
                <c:ptCount val="8"/>
                <c:pt idx="0">
                  <c:v>GEN II</c:v>
                </c:pt>
                <c:pt idx="1">
                  <c:v>GEN III</c:v>
                </c:pt>
                <c:pt idx="2">
                  <c:v>GEN IV</c:v>
                </c:pt>
                <c:pt idx="3">
                  <c:v>GEN V</c:v>
                </c:pt>
                <c:pt idx="4">
                  <c:v>GEN VI</c:v>
                </c:pt>
                <c:pt idx="5">
                  <c:v>GEN VII</c:v>
                </c:pt>
                <c:pt idx="6">
                  <c:v>GEN VIII</c:v>
                </c:pt>
                <c:pt idx="7">
                  <c:v>GEN IX</c:v>
                </c:pt>
              </c:strCache>
            </c:strRef>
          </c:cat>
          <c:val>
            <c:numRef>
              <c:f>hatches!$AP$62:$AP$69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D5C-41E8-92BC-06226EBC39A6}"/>
            </c:ext>
          </c:extLst>
        </c:ser>
        <c:ser>
          <c:idx val="2"/>
          <c:order val="1"/>
          <c:tx>
            <c:strRef>
              <c:f>hatches!$V$60</c:f>
              <c:strCache>
                <c:ptCount val="1"/>
                <c:pt idx="0">
                  <c:v>wp=0,7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hatches!$S$62:$S$69</c:f>
              <c:strCache>
                <c:ptCount val="8"/>
                <c:pt idx="0">
                  <c:v>GEN II</c:v>
                </c:pt>
                <c:pt idx="1">
                  <c:v>GEN III</c:v>
                </c:pt>
                <c:pt idx="2">
                  <c:v>GEN IV</c:v>
                </c:pt>
                <c:pt idx="3">
                  <c:v>GEN V</c:v>
                </c:pt>
                <c:pt idx="4">
                  <c:v>GEN VI</c:v>
                </c:pt>
                <c:pt idx="5">
                  <c:v>GEN VII</c:v>
                </c:pt>
                <c:pt idx="6">
                  <c:v>GEN VIII</c:v>
                </c:pt>
                <c:pt idx="7">
                  <c:v>GEN IX</c:v>
                </c:pt>
              </c:strCache>
            </c:strRef>
          </c:cat>
          <c:val>
            <c:numRef>
              <c:f>hatches!$AQ$62:$AQ$69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D5C-41E8-92BC-06226EBC39A6}"/>
            </c:ext>
          </c:extLst>
        </c:ser>
        <c:ser>
          <c:idx val="3"/>
          <c:order val="2"/>
          <c:tx>
            <c:strRef>
              <c:f>hatches!$W$60</c:f>
              <c:strCache>
                <c:ptCount val="1"/>
                <c:pt idx="0">
                  <c:v>wp=0,4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hatches!$S$62:$S$69</c:f>
              <c:strCache>
                <c:ptCount val="8"/>
                <c:pt idx="0">
                  <c:v>GEN II</c:v>
                </c:pt>
                <c:pt idx="1">
                  <c:v>GEN III</c:v>
                </c:pt>
                <c:pt idx="2">
                  <c:v>GEN IV</c:v>
                </c:pt>
                <c:pt idx="3">
                  <c:v>GEN V</c:v>
                </c:pt>
                <c:pt idx="4">
                  <c:v>GEN VI</c:v>
                </c:pt>
                <c:pt idx="5">
                  <c:v>GEN VII</c:v>
                </c:pt>
                <c:pt idx="6">
                  <c:v>GEN VIII</c:v>
                </c:pt>
                <c:pt idx="7">
                  <c:v>GEN IX</c:v>
                </c:pt>
              </c:strCache>
            </c:strRef>
          </c:cat>
          <c:val>
            <c:numRef>
              <c:f>hatches!$AR$62:$AR$69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D5C-41E8-92BC-06226EBC39A6}"/>
            </c:ext>
          </c:extLst>
        </c:ser>
        <c:ser>
          <c:idx val="0"/>
          <c:order val="3"/>
          <c:tx>
            <c:strRef>
              <c:f>hatches!$A$59</c:f>
              <c:strCache>
                <c:ptCount val="1"/>
                <c:pt idx="0">
                  <c:v>cft=0,95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hatches!$S$62:$S$69</c:f>
              <c:strCache>
                <c:ptCount val="8"/>
                <c:pt idx="0">
                  <c:v>GEN II</c:v>
                </c:pt>
                <c:pt idx="1">
                  <c:v>GEN III</c:v>
                </c:pt>
                <c:pt idx="2">
                  <c:v>GEN IV</c:v>
                </c:pt>
                <c:pt idx="3">
                  <c:v>GEN V</c:v>
                </c:pt>
                <c:pt idx="4">
                  <c:v>GEN VI</c:v>
                </c:pt>
                <c:pt idx="5">
                  <c:v>GEN VII</c:v>
                </c:pt>
                <c:pt idx="6">
                  <c:v>GEN VIII</c:v>
                </c:pt>
                <c:pt idx="7">
                  <c:v>GEN IX</c:v>
                </c:pt>
              </c:strCache>
            </c:strRef>
          </c:cat>
          <c:val>
            <c:numRef>
              <c:f>hatches!$E$62:$E$69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D5C-41E8-92BC-06226EBC39A6}"/>
            </c:ext>
          </c:extLst>
        </c:ser>
        <c:ser>
          <c:idx val="4"/>
          <c:order val="4"/>
          <c:tx>
            <c:strRef>
              <c:f>hatches!$AO$59:$AO$60</c:f>
              <c:strCache>
                <c:ptCount val="2"/>
                <c:pt idx="0">
                  <c:v>ARI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star"/>
            <c:size val="6"/>
            <c:spPr>
              <a:noFill/>
              <a:ln w="9525">
                <a:solidFill>
                  <a:schemeClr val="accent5"/>
                </a:solidFill>
                <a:round/>
              </a:ln>
              <a:effectLst/>
            </c:spPr>
          </c:marker>
          <c:cat>
            <c:strRef>
              <c:f>hatches!$S$62:$S$69</c:f>
              <c:strCache>
                <c:ptCount val="8"/>
                <c:pt idx="0">
                  <c:v>GEN II</c:v>
                </c:pt>
                <c:pt idx="1">
                  <c:v>GEN III</c:v>
                </c:pt>
                <c:pt idx="2">
                  <c:v>GEN IV</c:v>
                </c:pt>
                <c:pt idx="3">
                  <c:v>GEN V</c:v>
                </c:pt>
                <c:pt idx="4">
                  <c:v>GEN VI</c:v>
                </c:pt>
                <c:pt idx="5">
                  <c:v>GEN VII</c:v>
                </c:pt>
                <c:pt idx="6">
                  <c:v>GEN VIII</c:v>
                </c:pt>
                <c:pt idx="7">
                  <c:v>GEN IX</c:v>
                </c:pt>
              </c:strCache>
            </c:strRef>
          </c:cat>
          <c:val>
            <c:numRef>
              <c:f>hatches!$AO$62:$AO$69</c:f>
              <c:numCache>
                <c:formatCode>_(* #,##0.00_);_(* \(#,##0.00\);_(* "-"??_);_(@_)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D5C-41E8-92BC-06226EBC39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8813648"/>
        <c:axId val="1158818928"/>
      </c:lineChart>
      <c:catAx>
        <c:axId val="115881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58818928"/>
        <c:crosses val="autoZero"/>
        <c:auto val="1"/>
        <c:lblAlgn val="ctr"/>
        <c:lblOffset val="100"/>
        <c:noMultiLvlLbl val="0"/>
      </c:catAx>
      <c:valAx>
        <c:axId val="1158818928"/>
        <c:scaling>
          <c:orientation val="minMax"/>
          <c:max val="1"/>
          <c:min val="-1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58813648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2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hatches!$AH$59</c:f>
              <c:strCache>
                <c:ptCount val="1"/>
                <c:pt idx="0">
                  <c:v>ARI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hatches!$S$61:$S$69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hatches!$AV$61:$AV$69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1</c:v>
                </c:pt>
                <c:pt idx="2">
                  <c:v>-0.56599999999999995</c:v>
                </c:pt>
                <c:pt idx="3">
                  <c:v>-0.497</c:v>
                </c:pt>
                <c:pt idx="4">
                  <c:v>-0.438</c:v>
                </c:pt>
                <c:pt idx="5">
                  <c:v>-0.41699999999999998</c:v>
                </c:pt>
                <c:pt idx="6">
                  <c:v>-0.38500000000000001</c:v>
                </c:pt>
                <c:pt idx="7">
                  <c:v>-0.38</c:v>
                </c:pt>
                <c:pt idx="8">
                  <c:v>-0.38500000000000001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CD-4C59-933B-EEDEB5592725}"/>
            </c:ext>
          </c:extLst>
        </c:ser>
        <c:ser>
          <c:idx val="1"/>
          <c:order val="1"/>
          <c:tx>
            <c:strRef>
              <c:f>hatches!$AE$60</c:f>
              <c:strCache>
                <c:ptCount val="1"/>
                <c:pt idx="0">
                  <c:v>ARIe=0,2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hatches!$S$61:$S$69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hatches!$AZ$61:$AZ$69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0.6</c:v>
                </c:pt>
                <c:pt idx="2">
                  <c:v>0.68680000000000008</c:v>
                </c:pt>
                <c:pt idx="3">
                  <c:v>0.70060000000000011</c:v>
                </c:pt>
                <c:pt idx="4">
                  <c:v>0.71240000000000003</c:v>
                </c:pt>
                <c:pt idx="5">
                  <c:v>0.71660000000000013</c:v>
                </c:pt>
                <c:pt idx="6">
                  <c:v>0.72300000000000009</c:v>
                </c:pt>
                <c:pt idx="7">
                  <c:v>0.72400000000000009</c:v>
                </c:pt>
                <c:pt idx="8">
                  <c:v>0.72300000000000009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CD-4C59-933B-EEDEB5592725}"/>
            </c:ext>
          </c:extLst>
        </c:ser>
        <c:ser>
          <c:idx val="2"/>
          <c:order val="2"/>
          <c:tx>
            <c:strRef>
              <c:f>hatches!$Y$60</c:f>
              <c:strCache>
                <c:ptCount val="1"/>
                <c:pt idx="0">
                  <c:v>ARIe=0,7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hatches!$S$61:$S$69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hatches!$BA$61:$BA$69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0.65</c:v>
                </c:pt>
                <c:pt idx="2">
                  <c:v>0.5302</c:v>
                </c:pt>
                <c:pt idx="3">
                  <c:v>0.55089999999999995</c:v>
                </c:pt>
                <c:pt idx="4">
                  <c:v>0.56859999999999999</c:v>
                </c:pt>
                <c:pt idx="5">
                  <c:v>0.57489999999999997</c:v>
                </c:pt>
                <c:pt idx="6">
                  <c:v>0.58449999999999991</c:v>
                </c:pt>
                <c:pt idx="7">
                  <c:v>0.58599999999999997</c:v>
                </c:pt>
                <c:pt idx="8">
                  <c:v>0.58449999999999991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CD-4C59-933B-EEDEB5592725}"/>
            </c:ext>
          </c:extLst>
        </c:ser>
        <c:ser>
          <c:idx val="3"/>
          <c:order val="3"/>
          <c:tx>
            <c:strRef>
              <c:f>hatches!$Z$60</c:f>
              <c:strCache>
                <c:ptCount val="1"/>
                <c:pt idx="0">
                  <c:v>ARIe=0,4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hatches!$S$61:$S$69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hatches!$BB$61:$BB$69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0.8</c:v>
                </c:pt>
                <c:pt idx="2">
                  <c:v>6.0400000000000065E-2</c:v>
                </c:pt>
                <c:pt idx="3">
                  <c:v>-0.29819999999999997</c:v>
                </c:pt>
                <c:pt idx="4">
                  <c:v>-0.26279999999999998</c:v>
                </c:pt>
                <c:pt idx="5">
                  <c:v>-0.25019999999999998</c:v>
                </c:pt>
                <c:pt idx="6">
                  <c:v>-0.23099999999999998</c:v>
                </c:pt>
                <c:pt idx="7">
                  <c:v>-0.22799999999999998</c:v>
                </c:pt>
                <c:pt idx="8">
                  <c:v>-0.23099999999999998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4CD-4C59-933B-EEDEB55927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59649599"/>
        <c:axId val="1459636639"/>
      </c:lineChart>
      <c:catAx>
        <c:axId val="1459649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459636639"/>
        <c:crosses val="autoZero"/>
        <c:auto val="1"/>
        <c:lblAlgn val="ctr"/>
        <c:lblOffset val="100"/>
        <c:noMultiLvlLbl val="0"/>
      </c:catAx>
      <c:valAx>
        <c:axId val="1459636639"/>
        <c:scaling>
          <c:orientation val="minMax"/>
        </c:scaling>
        <c:delete val="0"/>
        <c:axPos val="l"/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459649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2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hatches!$U$60</c:f>
              <c:strCache>
                <c:ptCount val="1"/>
                <c:pt idx="0">
                  <c:v>wp=0,8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hatches!$S$61:$S$69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hatches!$BD$61:$BD$69</c:f>
              <c:numCache>
                <c:formatCode>General</c:formatCode>
                <c:ptCount val="9"/>
                <c:pt idx="0">
                  <c:v>0.5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65C-4183-B7F0-89C695E3EC9A}"/>
            </c:ext>
          </c:extLst>
        </c:ser>
        <c:ser>
          <c:idx val="2"/>
          <c:order val="1"/>
          <c:tx>
            <c:strRef>
              <c:f>hatches!$V$60</c:f>
              <c:strCache>
                <c:ptCount val="1"/>
                <c:pt idx="0">
                  <c:v>wp=0,7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hatches!$S$61:$S$69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hatches!$BE$61:$BE$69</c:f>
              <c:numCache>
                <c:formatCode>General</c:formatCode>
                <c:ptCount val="9"/>
                <c:pt idx="0">
                  <c:v>0.5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65C-4183-B7F0-89C695E3EC9A}"/>
            </c:ext>
          </c:extLst>
        </c:ser>
        <c:ser>
          <c:idx val="3"/>
          <c:order val="2"/>
          <c:tx>
            <c:strRef>
              <c:f>hatches!$W$60</c:f>
              <c:strCache>
                <c:ptCount val="1"/>
                <c:pt idx="0">
                  <c:v>wp=0,4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hatches!$S$61:$S$69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hatches!$BF$61:$BF$69</c:f>
              <c:numCache>
                <c:formatCode>General</c:formatCode>
                <c:ptCount val="9"/>
                <c:pt idx="0">
                  <c:v>0.5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65C-4183-B7F0-89C695E3EC9A}"/>
            </c:ext>
          </c:extLst>
        </c:ser>
        <c:ser>
          <c:idx val="0"/>
          <c:order val="3"/>
          <c:tx>
            <c:strRef>
              <c:f>hatches!$A$59</c:f>
              <c:strCache>
                <c:ptCount val="1"/>
                <c:pt idx="0">
                  <c:v>cft=0,95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hatches!$S$61:$S$69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hatches!$F$61:$F$69</c:f>
              <c:numCache>
                <c:formatCode>General</c:formatCode>
                <c:ptCount val="9"/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65C-4183-B7F0-89C695E3EC9A}"/>
            </c:ext>
          </c:extLst>
        </c:ser>
        <c:ser>
          <c:idx val="4"/>
          <c:order val="4"/>
          <c:tx>
            <c:strRef>
              <c:f>hatches!$AV$59</c:f>
              <c:strCache>
                <c:ptCount val="1"/>
                <c:pt idx="0">
                  <c:v>ARI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star"/>
            <c:size val="6"/>
            <c:spPr>
              <a:noFill/>
              <a:ln w="9525">
                <a:solidFill>
                  <a:schemeClr val="accent5"/>
                </a:solidFill>
                <a:round/>
              </a:ln>
              <a:effectLst/>
            </c:spPr>
          </c:marker>
          <c:val>
            <c:numRef>
              <c:f>hatches!$AV$61:$AV$69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1</c:v>
                </c:pt>
                <c:pt idx="2">
                  <c:v>-0.56599999999999995</c:v>
                </c:pt>
                <c:pt idx="3">
                  <c:v>-0.497</c:v>
                </c:pt>
                <c:pt idx="4">
                  <c:v>-0.438</c:v>
                </c:pt>
                <c:pt idx="5">
                  <c:v>-0.41699999999999998</c:v>
                </c:pt>
                <c:pt idx="6">
                  <c:v>-0.38500000000000001</c:v>
                </c:pt>
                <c:pt idx="7">
                  <c:v>-0.38</c:v>
                </c:pt>
                <c:pt idx="8">
                  <c:v>-0.38500000000000001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65C-4183-B7F0-89C695E3EC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8813648"/>
        <c:axId val="1158818928"/>
      </c:lineChart>
      <c:catAx>
        <c:axId val="115881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58818928"/>
        <c:crosses val="autoZero"/>
        <c:auto val="1"/>
        <c:lblAlgn val="ctr"/>
        <c:lblOffset val="100"/>
        <c:noMultiLvlLbl val="0"/>
      </c:catAx>
      <c:valAx>
        <c:axId val="1158818928"/>
        <c:scaling>
          <c:orientation val="minMax"/>
          <c:max val="1"/>
          <c:min val="-1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58813648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2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hatches!$AH$59</c:f>
              <c:strCache>
                <c:ptCount val="1"/>
                <c:pt idx="0">
                  <c:v>ARI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hatches!$S$61:$S$69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hatches!$BC$61:$BC$69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-0.99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948-4237-B2F2-85F3511DBDFB}"/>
            </c:ext>
          </c:extLst>
        </c:ser>
        <c:ser>
          <c:idx val="1"/>
          <c:order val="1"/>
          <c:tx>
            <c:strRef>
              <c:f>hatches!$AE$60</c:f>
              <c:strCache>
                <c:ptCount val="1"/>
                <c:pt idx="0">
                  <c:v>ARIe=0,2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hatches!$S$61:$S$69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hatches!$BG$61:$BG$69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0.20200000000000007</c:v>
                </c:pt>
                <c:pt idx="2">
                  <c:v>-0.19999999999999996</c:v>
                </c:pt>
                <c:pt idx="3">
                  <c:v>-0.19999999999999996</c:v>
                </c:pt>
                <c:pt idx="4">
                  <c:v>-0.19999999999999996</c:v>
                </c:pt>
                <c:pt idx="5">
                  <c:v>-0.19999999999999996</c:v>
                </c:pt>
                <c:pt idx="6">
                  <c:v>-0.19999999999999996</c:v>
                </c:pt>
                <c:pt idx="7">
                  <c:v>-0.19999999999999996</c:v>
                </c:pt>
                <c:pt idx="8">
                  <c:v>-0.19999999999999996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948-4237-B2F2-85F3511DBDFB}"/>
            </c:ext>
          </c:extLst>
        </c:ser>
        <c:ser>
          <c:idx val="2"/>
          <c:order val="2"/>
          <c:tx>
            <c:strRef>
              <c:f>hatches!$Y$60</c:f>
              <c:strCache>
                <c:ptCount val="1"/>
                <c:pt idx="0">
                  <c:v>ARIe=0,7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hatches!$S$61:$S$69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hatches!$BH$61:$BH$69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5.2999999999999936E-2</c:v>
                </c:pt>
                <c:pt idx="2">
                  <c:v>-0.30000000000000004</c:v>
                </c:pt>
                <c:pt idx="3">
                  <c:v>-0.30000000000000004</c:v>
                </c:pt>
                <c:pt idx="4">
                  <c:v>-0.30000000000000004</c:v>
                </c:pt>
                <c:pt idx="5">
                  <c:v>-0.30000000000000004</c:v>
                </c:pt>
                <c:pt idx="6">
                  <c:v>-0.30000000000000004</c:v>
                </c:pt>
                <c:pt idx="7">
                  <c:v>-0.30000000000000004</c:v>
                </c:pt>
                <c:pt idx="8">
                  <c:v>-0.30000000000000004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948-4237-B2F2-85F3511DBDFB}"/>
            </c:ext>
          </c:extLst>
        </c:ser>
        <c:ser>
          <c:idx val="3"/>
          <c:order val="3"/>
          <c:tx>
            <c:strRef>
              <c:f>hatches!$Z$60</c:f>
              <c:strCache>
                <c:ptCount val="1"/>
                <c:pt idx="0">
                  <c:v>ARIe=0,4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hatches!$S$61:$S$69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hatches!$BI$61:$BI$69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-0.39399999999999996</c:v>
                </c:pt>
                <c:pt idx="2">
                  <c:v>-0.6</c:v>
                </c:pt>
                <c:pt idx="3">
                  <c:v>-0.6</c:v>
                </c:pt>
                <c:pt idx="4">
                  <c:v>-0.6</c:v>
                </c:pt>
                <c:pt idx="5">
                  <c:v>-0.6</c:v>
                </c:pt>
                <c:pt idx="6">
                  <c:v>-0.6</c:v>
                </c:pt>
                <c:pt idx="7">
                  <c:v>-0.6</c:v>
                </c:pt>
                <c:pt idx="8">
                  <c:v>-0.6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948-4237-B2F2-85F3511DBD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59649599"/>
        <c:axId val="1459636639"/>
      </c:lineChart>
      <c:catAx>
        <c:axId val="1459649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459636639"/>
        <c:crosses val="autoZero"/>
        <c:auto val="1"/>
        <c:lblAlgn val="ctr"/>
        <c:lblOffset val="100"/>
        <c:noMultiLvlLbl val="0"/>
      </c:catAx>
      <c:valAx>
        <c:axId val="1459636639"/>
        <c:scaling>
          <c:orientation val="minMax"/>
          <c:min val="-1"/>
        </c:scaling>
        <c:delete val="0"/>
        <c:axPos val="l"/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459649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2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hatches!$U$60</c:f>
              <c:strCache>
                <c:ptCount val="1"/>
                <c:pt idx="0">
                  <c:v>wp=0,8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hatches!$S$61:$S$69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hatches!$BD$61:$BD$69</c:f>
              <c:numCache>
                <c:formatCode>General</c:formatCode>
                <c:ptCount val="9"/>
                <c:pt idx="0">
                  <c:v>0.5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AC-4942-B8D7-C4DD69CD32AA}"/>
            </c:ext>
          </c:extLst>
        </c:ser>
        <c:ser>
          <c:idx val="2"/>
          <c:order val="1"/>
          <c:tx>
            <c:strRef>
              <c:f>hatches!$V$60</c:f>
              <c:strCache>
                <c:ptCount val="1"/>
                <c:pt idx="0">
                  <c:v>wp=0,7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hatches!$S$61:$S$69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hatches!$BE$61:$BE$69</c:f>
              <c:numCache>
                <c:formatCode>General</c:formatCode>
                <c:ptCount val="9"/>
                <c:pt idx="0">
                  <c:v>0.5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8AC-4942-B8D7-C4DD69CD32AA}"/>
            </c:ext>
          </c:extLst>
        </c:ser>
        <c:ser>
          <c:idx val="3"/>
          <c:order val="2"/>
          <c:tx>
            <c:strRef>
              <c:f>hatches!$W$60</c:f>
              <c:strCache>
                <c:ptCount val="1"/>
                <c:pt idx="0">
                  <c:v>wp=0,4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hatches!$S$61:$S$69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hatches!$BF$61:$BF$69</c:f>
              <c:numCache>
                <c:formatCode>General</c:formatCode>
                <c:ptCount val="9"/>
                <c:pt idx="0">
                  <c:v>0.5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8AC-4942-B8D7-C4DD69CD32AA}"/>
            </c:ext>
          </c:extLst>
        </c:ser>
        <c:ser>
          <c:idx val="0"/>
          <c:order val="3"/>
          <c:tx>
            <c:strRef>
              <c:f>hatches!$A$59</c:f>
              <c:strCache>
                <c:ptCount val="1"/>
                <c:pt idx="0">
                  <c:v>cft=0,95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hatches!$S$61:$S$69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hatches!$G$61:$G$69</c:f>
              <c:numCache>
                <c:formatCode>General</c:formatCode>
                <c:ptCount val="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8AC-4942-B8D7-C4DD69CD32AA}"/>
            </c:ext>
          </c:extLst>
        </c:ser>
        <c:ser>
          <c:idx val="4"/>
          <c:order val="4"/>
          <c:tx>
            <c:strRef>
              <c:f>hatches!$BC$59</c:f>
              <c:strCache>
                <c:ptCount val="1"/>
                <c:pt idx="0">
                  <c:v>ARI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star"/>
            <c:size val="6"/>
            <c:spPr>
              <a:noFill/>
              <a:ln w="9525">
                <a:solidFill>
                  <a:schemeClr val="accent5"/>
                </a:solidFill>
                <a:round/>
              </a:ln>
              <a:effectLst/>
            </c:spPr>
          </c:marker>
          <c:val>
            <c:numRef>
              <c:f>hatches!$BC$61:$BC$69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-0.99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8AC-4942-B8D7-C4DD69CD32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8813648"/>
        <c:axId val="1158818928"/>
      </c:lineChart>
      <c:catAx>
        <c:axId val="115881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58818928"/>
        <c:crosses val="autoZero"/>
        <c:auto val="1"/>
        <c:lblAlgn val="ctr"/>
        <c:lblOffset val="100"/>
        <c:noMultiLvlLbl val="0"/>
      </c:catAx>
      <c:valAx>
        <c:axId val="1158818928"/>
        <c:scaling>
          <c:orientation val="minMax"/>
          <c:max val="1"/>
          <c:min val="-1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58813648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2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hatches!$AH$59</c:f>
              <c:strCache>
                <c:ptCount val="1"/>
                <c:pt idx="0">
                  <c:v>ARI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hatches!$S$61:$S$69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hatches!$BJ$61:$BJ$69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-0.3</c:v>
                </c:pt>
                <c:pt idx="2">
                  <c:v>-0.25</c:v>
                </c:pt>
                <c:pt idx="3">
                  <c:v>-0.188</c:v>
                </c:pt>
                <c:pt idx="4">
                  <c:v>-0.17299999999999999</c:v>
                </c:pt>
                <c:pt idx="5">
                  <c:v>-0.16400000000000001</c:v>
                </c:pt>
                <c:pt idx="6">
                  <c:v>-0.13900000000000001</c:v>
                </c:pt>
                <c:pt idx="7">
                  <c:v>-0.13900000000000001</c:v>
                </c:pt>
                <c:pt idx="8">
                  <c:v>-0.13200000000000001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32-4FB2-AFC4-0FE682039595}"/>
            </c:ext>
          </c:extLst>
        </c:ser>
        <c:ser>
          <c:idx val="1"/>
          <c:order val="1"/>
          <c:tx>
            <c:strRef>
              <c:f>hatches!$AE$60</c:f>
              <c:strCache>
                <c:ptCount val="1"/>
                <c:pt idx="0">
                  <c:v>ARIe=0,2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hatches!$S$61:$S$69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hatches!$BN$61:$BN$69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0.34</c:v>
                </c:pt>
                <c:pt idx="2">
                  <c:v>-4.9999999999999989E-2</c:v>
                </c:pt>
                <c:pt idx="3">
                  <c:v>-3.7599999999999995E-2</c:v>
                </c:pt>
                <c:pt idx="4">
                  <c:v>-3.4599999999999992E-2</c:v>
                </c:pt>
                <c:pt idx="5">
                  <c:v>-3.2799999999999996E-2</c:v>
                </c:pt>
                <c:pt idx="6">
                  <c:v>-2.7799999999999995E-2</c:v>
                </c:pt>
                <c:pt idx="7">
                  <c:v>-2.7799999999999995E-2</c:v>
                </c:pt>
                <c:pt idx="8">
                  <c:v>-2.6399999999999996E-2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32-4FB2-AFC4-0FE682039595}"/>
            </c:ext>
          </c:extLst>
        </c:ser>
        <c:ser>
          <c:idx val="2"/>
          <c:order val="2"/>
          <c:tx>
            <c:strRef>
              <c:f>hatches!$Y$60</c:f>
              <c:strCache>
                <c:ptCount val="1"/>
                <c:pt idx="0">
                  <c:v>ARIe=0,7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hatches!$S$61:$S$69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hatches!$BO$61:$BO$69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0.25999999999999995</c:v>
                </c:pt>
                <c:pt idx="2">
                  <c:v>-7.5000000000000011E-2</c:v>
                </c:pt>
                <c:pt idx="3">
                  <c:v>-5.6400000000000006E-2</c:v>
                </c:pt>
                <c:pt idx="4">
                  <c:v>-5.1900000000000002E-2</c:v>
                </c:pt>
                <c:pt idx="5">
                  <c:v>-4.9200000000000008E-2</c:v>
                </c:pt>
                <c:pt idx="6">
                  <c:v>-4.1700000000000008E-2</c:v>
                </c:pt>
                <c:pt idx="7">
                  <c:v>-4.1700000000000008E-2</c:v>
                </c:pt>
                <c:pt idx="8">
                  <c:v>-3.960000000000001E-2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A32-4FB2-AFC4-0FE682039595}"/>
            </c:ext>
          </c:extLst>
        </c:ser>
        <c:ser>
          <c:idx val="3"/>
          <c:order val="3"/>
          <c:tx>
            <c:strRef>
              <c:f>hatches!$Z$60</c:f>
              <c:strCache>
                <c:ptCount val="1"/>
                <c:pt idx="0">
                  <c:v>ARIe=0,4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hatches!$S$61:$S$69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hatches!$BP$61:$BP$69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2.0000000000000018E-2</c:v>
                </c:pt>
                <c:pt idx="2">
                  <c:v>-0.15</c:v>
                </c:pt>
                <c:pt idx="3">
                  <c:v>-0.1128</c:v>
                </c:pt>
                <c:pt idx="4">
                  <c:v>-0.10379999999999999</c:v>
                </c:pt>
                <c:pt idx="5">
                  <c:v>-9.8400000000000001E-2</c:v>
                </c:pt>
                <c:pt idx="6">
                  <c:v>-8.3400000000000002E-2</c:v>
                </c:pt>
                <c:pt idx="7">
                  <c:v>-8.3400000000000002E-2</c:v>
                </c:pt>
                <c:pt idx="8">
                  <c:v>-7.9200000000000007E-2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32-4FB2-AFC4-0FE6820395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59649599"/>
        <c:axId val="1459636639"/>
      </c:lineChart>
      <c:catAx>
        <c:axId val="1459649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459636639"/>
        <c:crosses val="autoZero"/>
        <c:auto val="1"/>
        <c:lblAlgn val="ctr"/>
        <c:lblOffset val="100"/>
        <c:noMultiLvlLbl val="0"/>
      </c:catAx>
      <c:valAx>
        <c:axId val="1459636639"/>
        <c:scaling>
          <c:orientation val="minMax"/>
          <c:max val="1"/>
          <c:min val="-1"/>
        </c:scaling>
        <c:delete val="0"/>
        <c:axPos val="l"/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459649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2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hatches!$U$60</c:f>
              <c:strCache>
                <c:ptCount val="1"/>
                <c:pt idx="0">
                  <c:v>wp=0,8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hatches!$S$61:$S$69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hatches!$BK$61:$BK$69</c:f>
              <c:numCache>
                <c:formatCode>General</c:formatCode>
                <c:ptCount val="9"/>
                <c:pt idx="0">
                  <c:v>0.5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11-49AA-B9D8-D5AF1972FD79}"/>
            </c:ext>
          </c:extLst>
        </c:ser>
        <c:ser>
          <c:idx val="2"/>
          <c:order val="1"/>
          <c:tx>
            <c:strRef>
              <c:f>hatches!$V$60</c:f>
              <c:strCache>
                <c:ptCount val="1"/>
                <c:pt idx="0">
                  <c:v>wp=0,7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hatches!$S$61:$S$69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hatches!$BL$61:$BL$69</c:f>
              <c:numCache>
                <c:formatCode>General</c:formatCode>
                <c:ptCount val="9"/>
                <c:pt idx="0">
                  <c:v>0.5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11-49AA-B9D8-D5AF1972FD79}"/>
            </c:ext>
          </c:extLst>
        </c:ser>
        <c:ser>
          <c:idx val="3"/>
          <c:order val="2"/>
          <c:tx>
            <c:strRef>
              <c:f>hatches!$W$60</c:f>
              <c:strCache>
                <c:ptCount val="1"/>
                <c:pt idx="0">
                  <c:v>wp=0,4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hatches!$S$61:$S$69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hatches!$BM$61:$BM$69</c:f>
              <c:numCache>
                <c:formatCode>General</c:formatCode>
                <c:ptCount val="9"/>
                <c:pt idx="0">
                  <c:v>0.5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B11-49AA-B9D8-D5AF1972FD79}"/>
            </c:ext>
          </c:extLst>
        </c:ser>
        <c:ser>
          <c:idx val="0"/>
          <c:order val="3"/>
          <c:tx>
            <c:strRef>
              <c:f>hatches!$A$59</c:f>
              <c:strCache>
                <c:ptCount val="1"/>
                <c:pt idx="0">
                  <c:v>cft=0,95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hatches!$S$61:$S$69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hatches!$H$61:$H$69</c:f>
              <c:numCache>
                <c:formatCode>General</c:formatCode>
                <c:ptCount val="9"/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B11-49AA-B9D8-D5AF1972FD79}"/>
            </c:ext>
          </c:extLst>
        </c:ser>
        <c:ser>
          <c:idx val="4"/>
          <c:order val="4"/>
          <c:tx>
            <c:strRef>
              <c:f>hatches!$BJ$59</c:f>
              <c:strCache>
                <c:ptCount val="1"/>
                <c:pt idx="0">
                  <c:v>ARI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star"/>
            <c:size val="6"/>
            <c:spPr>
              <a:noFill/>
              <a:ln w="9525">
                <a:solidFill>
                  <a:schemeClr val="accent5"/>
                </a:solidFill>
                <a:round/>
              </a:ln>
              <a:effectLst/>
            </c:spPr>
          </c:marker>
          <c:val>
            <c:numRef>
              <c:f>hatches!$BJ$61:$BJ$69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-0.3</c:v>
                </c:pt>
                <c:pt idx="2">
                  <c:v>-0.25</c:v>
                </c:pt>
                <c:pt idx="3">
                  <c:v>-0.188</c:v>
                </c:pt>
                <c:pt idx="4">
                  <c:v>-0.17299999999999999</c:v>
                </c:pt>
                <c:pt idx="5">
                  <c:v>-0.16400000000000001</c:v>
                </c:pt>
                <c:pt idx="6">
                  <c:v>-0.13900000000000001</c:v>
                </c:pt>
                <c:pt idx="7">
                  <c:v>-0.13900000000000001</c:v>
                </c:pt>
                <c:pt idx="8">
                  <c:v>-0.13200000000000001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B11-49AA-B9D8-D5AF1972FD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8813648"/>
        <c:axId val="1158818928"/>
      </c:lineChart>
      <c:catAx>
        <c:axId val="115881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58818928"/>
        <c:crosses val="autoZero"/>
        <c:auto val="1"/>
        <c:lblAlgn val="ctr"/>
        <c:lblOffset val="100"/>
        <c:noMultiLvlLbl val="0"/>
      </c:catAx>
      <c:valAx>
        <c:axId val="1158818928"/>
        <c:scaling>
          <c:orientation val="minMax"/>
          <c:max val="1"/>
          <c:min val="-1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58813648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2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hasPart!$D$10</c:f>
              <c:strCache>
                <c:ptCount val="1"/>
                <c:pt idx="0">
                  <c:v>Inverse Functional Support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hasPart!$D$11:$D$19</c:f>
              <c:numCache>
                <c:formatCode>0%</c:formatCode>
                <c:ptCount val="9"/>
                <c:pt idx="0">
                  <c:v>1</c:v>
                </c:pt>
                <c:pt idx="1">
                  <c:v>0.98</c:v>
                </c:pt>
                <c:pt idx="2">
                  <c:v>0.98</c:v>
                </c:pt>
                <c:pt idx="3">
                  <c:v>0.98</c:v>
                </c:pt>
                <c:pt idx="4">
                  <c:v>0.99</c:v>
                </c:pt>
                <c:pt idx="5">
                  <c:v>1</c:v>
                </c:pt>
                <c:pt idx="6">
                  <c:v>0.99</c:v>
                </c:pt>
                <c:pt idx="7">
                  <c:v>0.99</c:v>
                </c:pt>
                <c:pt idx="8">
                  <c:v>0.99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3F4-4AE0-950F-13A0F260CF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3347279"/>
        <c:axId val="1033333839"/>
      </c:scatterChart>
      <c:valAx>
        <c:axId val="1033347279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033333839"/>
        <c:crosses val="autoZero"/>
        <c:crossBetween val="midCat"/>
        <c:majorUnit val="1"/>
      </c:valAx>
      <c:valAx>
        <c:axId val="1033333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03334727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2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hasPart!$E$10</c:f>
              <c:strCache>
                <c:ptCount val="1"/>
                <c:pt idx="0">
                  <c:v>Inverse Functional ARI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5"/>
                </a:solidFill>
              </a:ln>
              <a:effectLst/>
            </c:spPr>
          </c:marker>
          <c:yVal>
            <c:numRef>
              <c:f>hasPart!$E$11:$E$19</c:f>
              <c:numCache>
                <c:formatCode>_(* #,##0.00_);_(* \(#,##0.00\);_(* "-"??_);_(@_)</c:formatCode>
                <c:ptCount val="9"/>
                <c:pt idx="0">
                  <c:v>1</c:v>
                </c:pt>
                <c:pt idx="1">
                  <c:v>-0.21</c:v>
                </c:pt>
                <c:pt idx="2">
                  <c:v>-0.17</c:v>
                </c:pt>
                <c:pt idx="3">
                  <c:v>-0.18</c:v>
                </c:pt>
                <c:pt idx="4">
                  <c:v>-0.16</c:v>
                </c:pt>
                <c:pt idx="5">
                  <c:v>1</c:v>
                </c:pt>
                <c:pt idx="6">
                  <c:v>-0.15</c:v>
                </c:pt>
                <c:pt idx="7">
                  <c:v>-0.14000000000000001</c:v>
                </c:pt>
                <c:pt idx="8">
                  <c:v>-0.16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D5D-4981-94DA-45C3AB08CA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9314384"/>
        <c:axId val="1069305264"/>
      </c:scatterChart>
      <c:valAx>
        <c:axId val="1069314384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069305264"/>
        <c:crosses val="autoZero"/>
        <c:crossBetween val="midCat"/>
        <c:majorUnit val="1"/>
      </c:valAx>
      <c:valAx>
        <c:axId val="1069305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0693143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2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hasPart!$F$10</c:f>
              <c:strCache>
                <c:ptCount val="1"/>
                <c:pt idx="0">
                  <c:v>Transitive Support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hasPart!$F$11:$F$19</c:f>
              <c:numCache>
                <c:formatCode>0%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4AE-40C5-8E1B-5EB5D3E1EA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177072"/>
        <c:axId val="843174672"/>
      </c:scatterChart>
      <c:valAx>
        <c:axId val="843177072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843174672"/>
        <c:crosses val="autoZero"/>
        <c:crossBetween val="midCat"/>
        <c:majorUnit val="1"/>
      </c:valAx>
      <c:valAx>
        <c:axId val="843174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8431770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2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hasPart!$G$10</c:f>
              <c:strCache>
                <c:ptCount val="1"/>
                <c:pt idx="0">
                  <c:v>Transitive ARI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5"/>
                </a:solidFill>
              </a:ln>
              <a:effectLst/>
            </c:spPr>
          </c:marker>
          <c:yVal>
            <c:numRef>
              <c:f>hasPart!$G$11:$G$19</c:f>
              <c:numCache>
                <c:formatCode>_(* #,##0.00_);_(* \(#,##0.00\);_(* "-"??_);_(@_)</c:formatCode>
                <c:ptCount val="9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27C-42B2-AE8E-9FA7218B44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5482704"/>
        <c:axId val="2065493264"/>
      </c:scatterChart>
      <c:valAx>
        <c:axId val="2065482704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65493264"/>
        <c:crosses val="autoZero"/>
        <c:crossBetween val="midCat"/>
        <c:majorUnit val="1"/>
      </c:valAx>
      <c:valAx>
        <c:axId val="2065493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654827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2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hasPart!$H$10</c:f>
              <c:strCache>
                <c:ptCount val="1"/>
                <c:pt idx="0">
                  <c:v>Symmetric Support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hasPart!$H$11:$H$19</c:f>
              <c:numCache>
                <c:formatCode>0%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80D-4506-ACAA-66167A5512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9311984"/>
        <c:axId val="1069329744"/>
      </c:scatterChart>
      <c:valAx>
        <c:axId val="1069311984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069329744"/>
        <c:crosses val="autoZero"/>
        <c:crossBetween val="midCat"/>
        <c:majorUnit val="1"/>
      </c:valAx>
      <c:valAx>
        <c:axId val="1069329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0693119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2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hasPart!$I$10</c:f>
              <c:strCache>
                <c:ptCount val="1"/>
                <c:pt idx="0">
                  <c:v> Symmetric ARI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5"/>
                </a:solidFill>
              </a:ln>
              <a:effectLst/>
            </c:spPr>
          </c:marker>
          <c:yVal>
            <c:numRef>
              <c:f>hasPart!$I$11:$I$19</c:f>
              <c:numCache>
                <c:formatCode>_(* #,##0.00_);_(* \(#,##0.00\);_(* "-"??_);_(@_)</c:formatCode>
                <c:ptCount val="9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553-42B7-B799-6624DB1C4B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5500944"/>
        <c:axId val="2065475504"/>
      </c:scatterChart>
      <c:valAx>
        <c:axId val="2065500944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65475504"/>
        <c:crosses val="autoZero"/>
        <c:crossBetween val="midCat"/>
        <c:majorUnit val="1"/>
      </c:valAx>
      <c:valAx>
        <c:axId val="2065475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655009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2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hasPart!$J$10</c:f>
              <c:strCache>
                <c:ptCount val="1"/>
                <c:pt idx="0">
                  <c:v>Asymmetric Support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hasPart!$J$11:$J$19</c:f>
              <c:numCache>
                <c:formatCode>0%</c:formatCode>
                <c:ptCount val="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0A5-43BF-ACEF-86123FF0F7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5499504"/>
        <c:axId val="2065499984"/>
      </c:scatterChart>
      <c:valAx>
        <c:axId val="2065499504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65499984"/>
        <c:crosses val="autoZero"/>
        <c:crossBetween val="midCat"/>
        <c:majorUnit val="1"/>
      </c:valAx>
      <c:valAx>
        <c:axId val="2065499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654995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2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hasPart!$K$10</c:f>
              <c:strCache>
                <c:ptCount val="1"/>
                <c:pt idx="0">
                  <c:v>Asymmetric ARI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5"/>
                </a:solidFill>
              </a:ln>
              <a:effectLst/>
            </c:spPr>
          </c:marker>
          <c:yVal>
            <c:numRef>
              <c:f>hasPart!$K$11:$K$19</c:f>
              <c:numCache>
                <c:formatCode>_(* #,##0.00_);_(* \(#,##0.00\);_(* "-"??_);_(@_)</c:formatCode>
                <c:ptCount val="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838-441F-864A-DABFA5FCD6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6723136"/>
        <c:axId val="486737536"/>
      </c:scatterChart>
      <c:valAx>
        <c:axId val="486723136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486737536"/>
        <c:crosses val="autoZero"/>
        <c:crossBetween val="midCat"/>
        <c:majorUnit val="1"/>
      </c:valAx>
      <c:valAx>
        <c:axId val="486737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4867231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2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hasPart!$L$10</c:f>
              <c:strCache>
                <c:ptCount val="1"/>
                <c:pt idx="0">
                  <c:v>Reflexive Support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hasPart!$L$11:$L$19</c:f>
              <c:numCache>
                <c:formatCode>0%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6DD-44B8-828C-CBD984E393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157872"/>
        <c:axId val="843162672"/>
      </c:scatterChart>
      <c:valAx>
        <c:axId val="843157872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843162672"/>
        <c:crosses val="autoZero"/>
        <c:crossBetween val="midCat"/>
        <c:majorUnit val="1"/>
      </c:valAx>
      <c:valAx>
        <c:axId val="843162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843157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2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37241798690887501"/>
          <c:y val="7.495240343413710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hasPart!$M$10</c:f>
              <c:strCache>
                <c:ptCount val="1"/>
                <c:pt idx="0">
                  <c:v>Reflexive ARI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5"/>
                </a:solidFill>
              </a:ln>
              <a:effectLst/>
            </c:spPr>
          </c:marker>
          <c:yVal>
            <c:numRef>
              <c:f>hasPart!$M$11:$M$19</c:f>
              <c:numCache>
                <c:formatCode>_(* #,##0.00_);_(* \(#,##0.00\);_(* "-"??_);_(@_)</c:formatCode>
                <c:ptCount val="9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123-4145-BA21-D88BAB22ED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5512944"/>
        <c:axId val="2065507664"/>
      </c:scatterChart>
      <c:valAx>
        <c:axId val="2065512944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65507664"/>
        <c:crosses val="autoZero"/>
        <c:crossBetween val="midCat"/>
        <c:majorUnit val="1"/>
      </c:valAx>
      <c:valAx>
        <c:axId val="2065507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655129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2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hasPart!$N$10</c:f>
              <c:strCache>
                <c:ptCount val="1"/>
                <c:pt idx="0">
                  <c:v>Irreflexive Support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hasPart!$N$11:$N$19</c:f>
              <c:numCache>
                <c:formatCode>0%</c:formatCode>
                <c:ptCount val="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2C0-4121-8CB6-9BADFBF551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5506704"/>
        <c:axId val="2065531184"/>
      </c:scatterChart>
      <c:valAx>
        <c:axId val="2065506704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65531184"/>
        <c:crosses val="autoZero"/>
        <c:crossBetween val="midCat"/>
        <c:majorUnit val="1"/>
      </c:valAx>
      <c:valAx>
        <c:axId val="2065531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655067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2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hasPart!$O$10</c:f>
              <c:strCache>
                <c:ptCount val="1"/>
                <c:pt idx="0">
                  <c:v>Irreflexive ARI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5"/>
                </a:solidFill>
              </a:ln>
              <a:effectLst/>
            </c:spPr>
          </c:marker>
          <c:yVal>
            <c:numRef>
              <c:f>hasPart!$O$11:$O$19</c:f>
              <c:numCache>
                <c:formatCode>_(* #,##0.00_);_(* \(#,##0.00\);_(* "-"??_);_(@_)</c:formatCode>
                <c:ptCount val="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B50-4D3E-B040-77CD72B012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5553264"/>
        <c:axId val="2065536464"/>
      </c:scatterChart>
      <c:valAx>
        <c:axId val="2065553264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65536464"/>
        <c:crosses val="autoZero"/>
        <c:crossBetween val="midCat"/>
        <c:majorUnit val="1"/>
      </c:valAx>
      <c:valAx>
        <c:axId val="2065536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655532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2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hasPart!$B$10</c:f>
              <c:strCache>
                <c:ptCount val="1"/>
                <c:pt idx="0">
                  <c:v>Functional Support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hasPart!$B$11:$B$19</c:f>
              <c:numCache>
                <c:formatCode>0%</c:formatCode>
                <c:ptCount val="9"/>
                <c:pt idx="0">
                  <c:v>0.08</c:v>
                </c:pt>
                <c:pt idx="1">
                  <c:v>0.05</c:v>
                </c:pt>
                <c:pt idx="2">
                  <c:v>0.03</c:v>
                </c:pt>
                <c:pt idx="3">
                  <c:v>0.03</c:v>
                </c:pt>
                <c:pt idx="4">
                  <c:v>0.03</c:v>
                </c:pt>
                <c:pt idx="5">
                  <c:v>0.06</c:v>
                </c:pt>
                <c:pt idx="6">
                  <c:v>0.02</c:v>
                </c:pt>
                <c:pt idx="7">
                  <c:v>0.03</c:v>
                </c:pt>
                <c:pt idx="8">
                  <c:v>0.03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79F-425E-80B0-0E1CD76ED0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280272"/>
        <c:axId val="843284592"/>
      </c:scatterChart>
      <c:valAx>
        <c:axId val="843280272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843284592"/>
        <c:crosses val="autoZero"/>
        <c:crossBetween val="midCat"/>
        <c:majorUnit val="1"/>
      </c:valAx>
      <c:valAx>
        <c:axId val="84328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8432802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2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hasPart!$C$10</c:f>
              <c:strCache>
                <c:ptCount val="1"/>
                <c:pt idx="0">
                  <c:v>Functional ARI</c:v>
                </c:pt>
              </c:strCache>
            </c:strRef>
          </c:tx>
          <c:spPr>
            <a:ln w="19050" cap="rnd">
              <a:solidFill>
                <a:schemeClr val="accent5">
                  <a:alpha val="97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5"/>
                </a:solidFill>
              </a:ln>
              <a:effectLst/>
            </c:spPr>
          </c:marker>
          <c:yVal>
            <c:numRef>
              <c:f>hasPart!$C$11:$C$19</c:f>
              <c:numCache>
                <c:formatCode>_(* #,##0.00_);_(* \(#,##0.00\);_(* "-"??_);_(@_)</c:formatCode>
                <c:ptCount val="9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28-4E6B-8C56-3C78E16A8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5443344"/>
        <c:axId val="2065454864"/>
      </c:scatterChart>
      <c:valAx>
        <c:axId val="2065443344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65454864"/>
        <c:crosses val="autoZero"/>
        <c:crossBetween val="midCat"/>
        <c:majorUnit val="1"/>
      </c:valAx>
      <c:valAx>
        <c:axId val="2065454864"/>
        <c:scaling>
          <c:orientation val="minMax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65443344"/>
        <c:crosses val="autoZero"/>
        <c:crossBetween val="midCat"/>
        <c:majorUnit val="1.0000000000000002E-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2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hasPart!$S$10</c:f>
              <c:strCache>
                <c:ptCount val="1"/>
                <c:pt idx="0">
                  <c:v>Functional ARI_e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6"/>
                </a:solidFill>
              </a:ln>
              <a:effectLst/>
            </c:spPr>
          </c:marker>
          <c:yVal>
            <c:numRef>
              <c:f>hasPart!$S$11:$S$19</c:f>
              <c:numCache>
                <c:formatCode>_(* #,##0.00_);_(* \(#,##0.00\);_(* "-"??_);_(@_)</c:formatCode>
                <c:ptCount val="9"/>
                <c:pt idx="0">
                  <c:v>-1</c:v>
                </c:pt>
                <c:pt idx="1">
                  <c:v>-0.6</c:v>
                </c:pt>
                <c:pt idx="2">
                  <c:v>-0.6</c:v>
                </c:pt>
                <c:pt idx="3">
                  <c:v>-0.6</c:v>
                </c:pt>
                <c:pt idx="4">
                  <c:v>-0.6</c:v>
                </c:pt>
                <c:pt idx="5" formatCode="_-* #\ ##0.00\ _€_-;\-* #\ ##0.00\ _€_-;_-* &quot;-&quot;??\ _€_-;_-@_-">
                  <c:v>-0.6</c:v>
                </c:pt>
                <c:pt idx="6">
                  <c:v>-0.6</c:v>
                </c:pt>
                <c:pt idx="7">
                  <c:v>-0.6</c:v>
                </c:pt>
                <c:pt idx="8">
                  <c:v>-0.6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AC5-43EF-BA1D-175F729663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3614415"/>
        <c:axId val="293633615"/>
      </c:scatterChart>
      <c:valAx>
        <c:axId val="293614415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93633615"/>
        <c:crosses val="autoZero"/>
        <c:crossBetween val="midCat"/>
        <c:majorUnit val="1"/>
      </c:valAx>
      <c:valAx>
        <c:axId val="293633615"/>
        <c:scaling>
          <c:orientation val="minMax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936144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2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hasPart!$U$10</c:f>
              <c:strCache>
                <c:ptCount val="1"/>
                <c:pt idx="0">
                  <c:v>Inverse Functional ARI_e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6"/>
                </a:solidFill>
              </a:ln>
              <a:effectLst/>
            </c:spPr>
          </c:marker>
          <c:yVal>
            <c:numRef>
              <c:f>hasPart!$U$11:$U$19</c:f>
              <c:numCache>
                <c:formatCode>_(* #,##0.00_);_(* \(#,##0.00\);_(* "-"??_);_(@_)</c:formatCode>
                <c:ptCount val="9"/>
                <c:pt idx="0">
                  <c:v>1</c:v>
                </c:pt>
                <c:pt idx="1">
                  <c:v>0.27400000000000002</c:v>
                </c:pt>
                <c:pt idx="2">
                  <c:v>0.29800000000000004</c:v>
                </c:pt>
                <c:pt idx="3">
                  <c:v>0.29200000000000004</c:v>
                </c:pt>
                <c:pt idx="4">
                  <c:v>0.30400000000000005</c:v>
                </c:pt>
                <c:pt idx="5" formatCode="_-* #\ ##0.00\ _€_-;\-* #\ ##0.00\ _€_-;_-* &quot;-&quot;??\ _€_-;_-@_-">
                  <c:v>1</c:v>
                </c:pt>
                <c:pt idx="6">
                  <c:v>0.31000000000000005</c:v>
                </c:pt>
                <c:pt idx="7">
                  <c:v>0.316</c:v>
                </c:pt>
                <c:pt idx="8">
                  <c:v>0.30400000000000005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052-42DD-AE62-E59E029507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5272224"/>
        <c:axId val="1345265024"/>
      </c:scatterChart>
      <c:valAx>
        <c:axId val="1345272224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345265024"/>
        <c:crosses val="autoZero"/>
        <c:crossBetween val="midCat"/>
        <c:majorUnit val="1"/>
      </c:valAx>
      <c:valAx>
        <c:axId val="1345265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3452722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2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hasPart!$W$10</c:f>
              <c:strCache>
                <c:ptCount val="1"/>
                <c:pt idx="0">
                  <c:v>Transitive ARI_e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6"/>
                </a:solidFill>
              </a:ln>
              <a:effectLst/>
            </c:spPr>
          </c:marker>
          <c:yVal>
            <c:numRef>
              <c:f>hasPart!$W$11:$W$19</c:f>
              <c:numCache>
                <c:formatCode>_(* #,##0.00_);_(* \(#,##0.00\);_(* "-"??_);_(@_)</c:formatCode>
                <c:ptCount val="9"/>
                <c:pt idx="0">
                  <c:v>-1</c:v>
                </c:pt>
                <c:pt idx="1">
                  <c:v>-0.6</c:v>
                </c:pt>
                <c:pt idx="2">
                  <c:v>-0.6</c:v>
                </c:pt>
                <c:pt idx="3">
                  <c:v>-0.6</c:v>
                </c:pt>
                <c:pt idx="4">
                  <c:v>-0.6</c:v>
                </c:pt>
                <c:pt idx="5" formatCode="_-* #\ ##0.00\ _€_-;\-* #\ ##0.00\ _€_-;_-* &quot;-&quot;??\ _€_-;_-@_-">
                  <c:v>-0.6</c:v>
                </c:pt>
                <c:pt idx="6">
                  <c:v>-0.6</c:v>
                </c:pt>
                <c:pt idx="7">
                  <c:v>-0.6</c:v>
                </c:pt>
                <c:pt idx="8">
                  <c:v>-0.6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4E3-43C2-A38C-15BBC57854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9086464"/>
        <c:axId val="2129076864"/>
      </c:scatterChart>
      <c:valAx>
        <c:axId val="2129086464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29076864"/>
        <c:crosses val="autoZero"/>
        <c:crossBetween val="midCat"/>
        <c:majorUnit val="1"/>
      </c:valAx>
      <c:valAx>
        <c:axId val="2129076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290864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2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hasPart!$Y$10</c:f>
              <c:strCache>
                <c:ptCount val="1"/>
                <c:pt idx="0">
                  <c:v> Symmetric ARI_e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6"/>
                </a:solidFill>
              </a:ln>
              <a:effectLst/>
            </c:spPr>
          </c:marker>
          <c:yVal>
            <c:numRef>
              <c:f>hasPart!$Y$11:$Y$19</c:f>
              <c:numCache>
                <c:formatCode>_(* #,##0.00_);_(* \(#,##0.00\);_(* "-"??_);_(@_)</c:formatCode>
                <c:ptCount val="9"/>
                <c:pt idx="0">
                  <c:v>-1</c:v>
                </c:pt>
                <c:pt idx="1">
                  <c:v>-0.6</c:v>
                </c:pt>
                <c:pt idx="2">
                  <c:v>-0.6</c:v>
                </c:pt>
                <c:pt idx="3">
                  <c:v>-0.6</c:v>
                </c:pt>
                <c:pt idx="4">
                  <c:v>-0.6</c:v>
                </c:pt>
                <c:pt idx="5" formatCode="_-* #\ ##0.00\ _€_-;\-* #\ ##0.00\ _€_-;_-* &quot;-&quot;??\ _€_-;_-@_-">
                  <c:v>-0.6</c:v>
                </c:pt>
                <c:pt idx="6">
                  <c:v>-0.6</c:v>
                </c:pt>
                <c:pt idx="7">
                  <c:v>-0.6</c:v>
                </c:pt>
                <c:pt idx="8">
                  <c:v>-0.6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F68-444D-B14D-E6955E15D8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5251104"/>
        <c:axId val="1345274144"/>
      </c:scatterChart>
      <c:valAx>
        <c:axId val="1345251104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345274144"/>
        <c:crosses val="autoZero"/>
        <c:crossBetween val="midCat"/>
        <c:majorUnit val="1"/>
      </c:valAx>
      <c:valAx>
        <c:axId val="1345274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3452511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2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hasPart!$AA$10</c:f>
              <c:strCache>
                <c:ptCount val="1"/>
                <c:pt idx="0">
                  <c:v>Asymmetric ARI_e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6"/>
                </a:solidFill>
              </a:ln>
              <a:effectLst/>
            </c:spPr>
          </c:marker>
          <c:yVal>
            <c:numRef>
              <c:f>hasPart!$AA$11:$AA$19</c:f>
              <c:numCache>
                <c:formatCode>_(* #,##0.00_);_(* \(#,##0.00\);_(* "-"??_);_(@_)</c:formatCode>
                <c:ptCount val="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 formatCode="_-* #\ ##0.00\ _€_-;\-* #\ ##0.00\ _€_-;_-* &quot;-&quot;??\ _€_-;_-@_-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B52-4732-8090-BD6FD28BAF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9099424"/>
        <c:axId val="2129104224"/>
      </c:scatterChart>
      <c:valAx>
        <c:axId val="2129099424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29104224"/>
        <c:crosses val="autoZero"/>
        <c:crossBetween val="midCat"/>
        <c:majorUnit val="1"/>
      </c:valAx>
      <c:valAx>
        <c:axId val="2129104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290994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2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hasPart!$AC$10</c:f>
              <c:strCache>
                <c:ptCount val="1"/>
                <c:pt idx="0">
                  <c:v>Reflexive ARI_e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6"/>
                </a:solidFill>
              </a:ln>
              <a:effectLst/>
            </c:spPr>
          </c:marker>
          <c:yVal>
            <c:numRef>
              <c:f>hasPart!$AC$11:$AC$19</c:f>
              <c:numCache>
                <c:formatCode>_(* #,##0.00_);_(* \(#,##0.00\);_(* "-"??_);_(@_)</c:formatCode>
                <c:ptCount val="9"/>
                <c:pt idx="0">
                  <c:v>-1</c:v>
                </c:pt>
                <c:pt idx="1">
                  <c:v>-0.19999999999999996</c:v>
                </c:pt>
                <c:pt idx="2">
                  <c:v>-0.19999999999999996</c:v>
                </c:pt>
                <c:pt idx="3">
                  <c:v>-0.19999999999999996</c:v>
                </c:pt>
                <c:pt idx="4">
                  <c:v>-0.19999999999999996</c:v>
                </c:pt>
                <c:pt idx="5" formatCode="_-* #\ ##0.00\ _€_-;\-* #\ ##0.00\ _€_-;_-* &quot;-&quot;??\ _€_-;_-@_-">
                  <c:v>-0.19999999999999996</c:v>
                </c:pt>
                <c:pt idx="6">
                  <c:v>-0.19999999999999996</c:v>
                </c:pt>
                <c:pt idx="7">
                  <c:v>-0.19999999999999996</c:v>
                </c:pt>
                <c:pt idx="8">
                  <c:v>-0.19999999999999996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62E-42AF-A237-D11A11D4AA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6725056"/>
        <c:axId val="486732736"/>
      </c:scatterChart>
      <c:valAx>
        <c:axId val="486725056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486732736"/>
        <c:crosses val="autoZero"/>
        <c:crossBetween val="midCat"/>
        <c:majorUnit val="1"/>
      </c:valAx>
      <c:valAx>
        <c:axId val="486732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486725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2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hasPart!$AE$10</c:f>
              <c:strCache>
                <c:ptCount val="1"/>
                <c:pt idx="0">
                  <c:v>Irreflexive ARI_e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6"/>
                </a:solidFill>
              </a:ln>
              <a:effectLst/>
            </c:spPr>
          </c:marker>
          <c:yVal>
            <c:numRef>
              <c:f>hasPart!$AE$11:$AE$19</c:f>
              <c:numCache>
                <c:formatCode>_(* #,##0.00_);_(* \(#,##0.00\);_(* "-"??_);_(@_)</c:formatCode>
                <c:ptCount val="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 formatCode="_-* #\ ##0.00\ _€_-;\-* #\ ##0.00\ _€_-;_-* &quot;-&quot;??\ _€_-;_-@_-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5BD-4920-82DF-62A96AF61C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3630735"/>
        <c:axId val="293634575"/>
      </c:scatterChart>
      <c:valAx>
        <c:axId val="293630735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93634575"/>
        <c:crosses val="autoZero"/>
        <c:crossBetween val="midCat"/>
        <c:majorUnit val="1"/>
      </c:valAx>
      <c:valAx>
        <c:axId val="29363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936307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2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Functional</a:t>
            </a:r>
          </a:p>
          <a:p>
            <a:pPr>
              <a:defRPr/>
            </a:pPr>
            <a:endParaRPr lang="pt-P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hasPart!$C$10</c:f>
              <c:strCache>
                <c:ptCount val="1"/>
                <c:pt idx="0">
                  <c:v>Functional ARI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hasPart!$C$11:$C$19</c:f>
              <c:numCache>
                <c:formatCode>_(* #,##0.00_);_(* \(#,##0.00\);_(* "-"??_);_(@_)</c:formatCode>
                <c:ptCount val="9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9C-461D-ADC7-D77F222AF32D}"/>
            </c:ext>
          </c:extLst>
        </c:ser>
        <c:ser>
          <c:idx val="1"/>
          <c:order val="1"/>
          <c:tx>
            <c:strRef>
              <c:f>hasPart!$S$10</c:f>
              <c:strCache>
                <c:ptCount val="1"/>
                <c:pt idx="0">
                  <c:v>Functional ARI_e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hasPart!$S$11:$S$19</c:f>
              <c:numCache>
                <c:formatCode>_(* #,##0.00_);_(* \(#,##0.00\);_(* "-"??_);_(@_)</c:formatCode>
                <c:ptCount val="9"/>
                <c:pt idx="0">
                  <c:v>-1</c:v>
                </c:pt>
                <c:pt idx="1">
                  <c:v>-0.6</c:v>
                </c:pt>
                <c:pt idx="2">
                  <c:v>-0.6</c:v>
                </c:pt>
                <c:pt idx="3">
                  <c:v>-0.6</c:v>
                </c:pt>
                <c:pt idx="4">
                  <c:v>-0.6</c:v>
                </c:pt>
                <c:pt idx="5" formatCode="_-* #\ ##0.00\ _€_-;\-* #\ ##0.00\ _€_-;_-* &quot;-&quot;??\ _€_-;_-@_-">
                  <c:v>-0.6</c:v>
                </c:pt>
                <c:pt idx="6">
                  <c:v>-0.6</c:v>
                </c:pt>
                <c:pt idx="7">
                  <c:v>-0.6</c:v>
                </c:pt>
                <c:pt idx="8">
                  <c:v>-0.6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C9C-461D-ADC7-D77F222AF3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3733455"/>
        <c:axId val="293743055"/>
      </c:lineChart>
      <c:catAx>
        <c:axId val="29373345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93743055"/>
        <c:crosses val="autoZero"/>
        <c:auto val="1"/>
        <c:lblAlgn val="ctr"/>
        <c:lblOffset val="100"/>
        <c:noMultiLvlLbl val="0"/>
      </c:catAx>
      <c:valAx>
        <c:axId val="293743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937334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2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Inverse</a:t>
            </a:r>
            <a:r>
              <a:rPr lang="pt-PT" baseline="0"/>
              <a:t> Functional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hasPart!$E$10</c:f>
              <c:strCache>
                <c:ptCount val="1"/>
                <c:pt idx="0">
                  <c:v>Inverse Functional ARI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hasPart!$E$11:$E$19</c:f>
              <c:numCache>
                <c:formatCode>_(* #,##0.00_);_(* \(#,##0.00\);_(* "-"??_);_(@_)</c:formatCode>
                <c:ptCount val="9"/>
                <c:pt idx="0">
                  <c:v>1</c:v>
                </c:pt>
                <c:pt idx="1">
                  <c:v>-0.21</c:v>
                </c:pt>
                <c:pt idx="2">
                  <c:v>-0.17</c:v>
                </c:pt>
                <c:pt idx="3">
                  <c:v>-0.18</c:v>
                </c:pt>
                <c:pt idx="4">
                  <c:v>-0.16</c:v>
                </c:pt>
                <c:pt idx="5">
                  <c:v>1</c:v>
                </c:pt>
                <c:pt idx="6">
                  <c:v>-0.15</c:v>
                </c:pt>
                <c:pt idx="7">
                  <c:v>-0.14000000000000001</c:v>
                </c:pt>
                <c:pt idx="8">
                  <c:v>-0.16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30-4351-898A-992BE97247EA}"/>
            </c:ext>
          </c:extLst>
        </c:ser>
        <c:ser>
          <c:idx val="1"/>
          <c:order val="1"/>
          <c:tx>
            <c:strRef>
              <c:f>hasPart!$U$10</c:f>
              <c:strCache>
                <c:ptCount val="1"/>
                <c:pt idx="0">
                  <c:v>Inverse Functional ARI_e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hasPart!$U$11:$U$19</c:f>
              <c:numCache>
                <c:formatCode>_(* #,##0.00_);_(* \(#,##0.00\);_(* "-"??_);_(@_)</c:formatCode>
                <c:ptCount val="9"/>
                <c:pt idx="0">
                  <c:v>1</c:v>
                </c:pt>
                <c:pt idx="1">
                  <c:v>0.27400000000000002</c:v>
                </c:pt>
                <c:pt idx="2">
                  <c:v>0.29800000000000004</c:v>
                </c:pt>
                <c:pt idx="3">
                  <c:v>0.29200000000000004</c:v>
                </c:pt>
                <c:pt idx="4">
                  <c:v>0.30400000000000005</c:v>
                </c:pt>
                <c:pt idx="5" formatCode="_-* #\ ##0.00\ _€_-;\-* #\ ##0.00\ _€_-;_-* &quot;-&quot;??\ _€_-;_-@_-">
                  <c:v>1</c:v>
                </c:pt>
                <c:pt idx="6">
                  <c:v>0.31000000000000005</c:v>
                </c:pt>
                <c:pt idx="7">
                  <c:v>0.316</c:v>
                </c:pt>
                <c:pt idx="8">
                  <c:v>0.30400000000000005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30-4351-898A-992BE97247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9152880"/>
        <c:axId val="559155760"/>
      </c:lineChart>
      <c:catAx>
        <c:axId val="5591528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59155760"/>
        <c:crosses val="autoZero"/>
        <c:auto val="1"/>
        <c:lblAlgn val="ctr"/>
        <c:lblOffset val="100"/>
        <c:noMultiLvlLbl val="0"/>
      </c:catAx>
      <c:valAx>
        <c:axId val="559155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59152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2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Transitive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hasPart!$G$10</c:f>
              <c:strCache>
                <c:ptCount val="1"/>
                <c:pt idx="0">
                  <c:v>Transitive ARI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hasPart!$G$11:$G$19</c:f>
              <c:numCache>
                <c:formatCode>_(* #,##0.00_);_(* \(#,##0.00\);_(* "-"??_);_(@_)</c:formatCode>
                <c:ptCount val="9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84-4E77-ABAB-7E621BE895D9}"/>
            </c:ext>
          </c:extLst>
        </c:ser>
        <c:ser>
          <c:idx val="1"/>
          <c:order val="1"/>
          <c:tx>
            <c:strRef>
              <c:f>hasPart!$W$10</c:f>
              <c:strCache>
                <c:ptCount val="1"/>
                <c:pt idx="0">
                  <c:v>Transitive ARI_e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hasPart!$W$11:$W$19</c:f>
              <c:numCache>
                <c:formatCode>_(* #,##0.00_);_(* \(#,##0.00\);_(* "-"??_);_(@_)</c:formatCode>
                <c:ptCount val="9"/>
                <c:pt idx="0">
                  <c:v>-1</c:v>
                </c:pt>
                <c:pt idx="1">
                  <c:v>-0.6</c:v>
                </c:pt>
                <c:pt idx="2">
                  <c:v>-0.6</c:v>
                </c:pt>
                <c:pt idx="3">
                  <c:v>-0.6</c:v>
                </c:pt>
                <c:pt idx="4">
                  <c:v>-0.6</c:v>
                </c:pt>
                <c:pt idx="5" formatCode="_-* #\ ##0.00\ _€_-;\-* #\ ##0.00\ _€_-;_-* &quot;-&quot;??\ _€_-;_-@_-">
                  <c:v>-0.6</c:v>
                </c:pt>
                <c:pt idx="6">
                  <c:v>-0.6</c:v>
                </c:pt>
                <c:pt idx="7">
                  <c:v>-0.6</c:v>
                </c:pt>
                <c:pt idx="8">
                  <c:v>-0.6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A84-4E77-ABAB-7E621BE895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3805455"/>
        <c:axId val="293798735"/>
      </c:lineChart>
      <c:catAx>
        <c:axId val="29380545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93798735"/>
        <c:crosses val="autoZero"/>
        <c:auto val="1"/>
        <c:lblAlgn val="ctr"/>
        <c:lblOffset val="100"/>
        <c:noMultiLvlLbl val="0"/>
      </c:catAx>
      <c:valAx>
        <c:axId val="293798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938054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2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Symmetric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hasPart!$I$10</c:f>
              <c:strCache>
                <c:ptCount val="1"/>
                <c:pt idx="0">
                  <c:v> Symmetric ARI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hasPart!$I$11:$I$19</c:f>
              <c:numCache>
                <c:formatCode>_(* #,##0.00_);_(* \(#,##0.00\);_(* "-"??_);_(@_)</c:formatCode>
                <c:ptCount val="9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28-4A60-8DCD-8ECFB734EDF8}"/>
            </c:ext>
          </c:extLst>
        </c:ser>
        <c:ser>
          <c:idx val="1"/>
          <c:order val="1"/>
          <c:tx>
            <c:strRef>
              <c:f>hasPart!$Y$10</c:f>
              <c:strCache>
                <c:ptCount val="1"/>
                <c:pt idx="0">
                  <c:v> Symmetric ARI_e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hasPart!$Y$11:$Y$19</c:f>
              <c:numCache>
                <c:formatCode>_(* #,##0.00_);_(* \(#,##0.00\);_(* "-"??_);_(@_)</c:formatCode>
                <c:ptCount val="9"/>
                <c:pt idx="0">
                  <c:v>-1</c:v>
                </c:pt>
                <c:pt idx="1">
                  <c:v>-0.6</c:v>
                </c:pt>
                <c:pt idx="2">
                  <c:v>-0.6</c:v>
                </c:pt>
                <c:pt idx="3">
                  <c:v>-0.6</c:v>
                </c:pt>
                <c:pt idx="4">
                  <c:v>-0.6</c:v>
                </c:pt>
                <c:pt idx="5" formatCode="_-* #\ ##0.00\ _€_-;\-* #\ ##0.00\ _€_-;_-* &quot;-&quot;??\ _€_-;_-@_-">
                  <c:v>-0.6</c:v>
                </c:pt>
                <c:pt idx="6">
                  <c:v>-0.6</c:v>
                </c:pt>
                <c:pt idx="7">
                  <c:v>-0.6</c:v>
                </c:pt>
                <c:pt idx="8">
                  <c:v>-0.6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C28-4A60-8DCD-8ECFB734ED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5257824"/>
        <c:axId val="1345246784"/>
      </c:lineChart>
      <c:catAx>
        <c:axId val="13452578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345246784"/>
        <c:crosses val="autoZero"/>
        <c:auto val="1"/>
        <c:lblAlgn val="ctr"/>
        <c:lblOffset val="100"/>
        <c:noMultiLvlLbl val="0"/>
      </c:catAx>
      <c:valAx>
        <c:axId val="1345246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345257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2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Asymmetric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hasPart!$K$10</c:f>
              <c:strCache>
                <c:ptCount val="1"/>
                <c:pt idx="0">
                  <c:v>Asymmetric ARI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hasPart!$K$11:$K$19</c:f>
              <c:numCache>
                <c:formatCode>_(* #,##0.00_);_(* \(#,##0.00\);_(* "-"??_);_(@_)</c:formatCode>
                <c:ptCount val="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64-4D69-B973-466BE6BEB49C}"/>
            </c:ext>
          </c:extLst>
        </c:ser>
        <c:ser>
          <c:idx val="1"/>
          <c:order val="1"/>
          <c:tx>
            <c:strRef>
              <c:f>hasPart!$AA$10</c:f>
              <c:strCache>
                <c:ptCount val="1"/>
                <c:pt idx="0">
                  <c:v>Asymmetric ARI_e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hasPart!$AA$11:$AA$19</c:f>
              <c:numCache>
                <c:formatCode>_(* #,##0.00_);_(* \(#,##0.00\);_(* "-"??_);_(@_)</c:formatCode>
                <c:ptCount val="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 formatCode="_-* #\ ##0.00\ _€_-;\-* #\ ##0.00\ _€_-;_-* &quot;-&quot;??\ _€_-;_-@_-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A64-4D69-B973-466BE6BEB4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6758176"/>
        <c:axId val="486761056"/>
      </c:lineChart>
      <c:catAx>
        <c:axId val="4867581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486761056"/>
        <c:crosses val="autoZero"/>
        <c:auto val="1"/>
        <c:lblAlgn val="ctr"/>
        <c:lblOffset val="100"/>
        <c:noMultiLvlLbl val="0"/>
      </c:catAx>
      <c:valAx>
        <c:axId val="486761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486758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2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Reflexive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hasPart!$M$10</c:f>
              <c:strCache>
                <c:ptCount val="1"/>
                <c:pt idx="0">
                  <c:v>Reflexive ARI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hasPart!$M$11:$M$19</c:f>
              <c:numCache>
                <c:formatCode>_(* #,##0.00_);_(* \(#,##0.00\);_(* "-"??_);_(@_)</c:formatCode>
                <c:ptCount val="9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15-49E9-9DA9-2246E9103B58}"/>
            </c:ext>
          </c:extLst>
        </c:ser>
        <c:ser>
          <c:idx val="1"/>
          <c:order val="1"/>
          <c:tx>
            <c:strRef>
              <c:f>hasPart!$AC$10</c:f>
              <c:strCache>
                <c:ptCount val="1"/>
                <c:pt idx="0">
                  <c:v>Reflexive ARI_e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hasPart!$AC$11:$AC$19</c:f>
              <c:numCache>
                <c:formatCode>_(* #,##0.00_);_(* \(#,##0.00\);_(* "-"??_);_(@_)</c:formatCode>
                <c:ptCount val="9"/>
                <c:pt idx="0">
                  <c:v>-1</c:v>
                </c:pt>
                <c:pt idx="1">
                  <c:v>-0.19999999999999996</c:v>
                </c:pt>
                <c:pt idx="2">
                  <c:v>-0.19999999999999996</c:v>
                </c:pt>
                <c:pt idx="3">
                  <c:v>-0.19999999999999996</c:v>
                </c:pt>
                <c:pt idx="4">
                  <c:v>-0.19999999999999996</c:v>
                </c:pt>
                <c:pt idx="5" formatCode="_-* #\ ##0.00\ _€_-;\-* #\ ##0.00\ _€_-;_-* &quot;-&quot;??\ _€_-;_-@_-">
                  <c:v>-0.19999999999999996</c:v>
                </c:pt>
                <c:pt idx="6">
                  <c:v>-0.19999999999999996</c:v>
                </c:pt>
                <c:pt idx="7">
                  <c:v>-0.19999999999999996</c:v>
                </c:pt>
                <c:pt idx="8">
                  <c:v>-0.19999999999999996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15-49E9-9DA9-2246E9103B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5433408"/>
        <c:axId val="1825429088"/>
      </c:lineChart>
      <c:catAx>
        <c:axId val="18254334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825429088"/>
        <c:crosses val="autoZero"/>
        <c:auto val="1"/>
        <c:lblAlgn val="ctr"/>
        <c:lblOffset val="100"/>
        <c:noMultiLvlLbl val="0"/>
      </c:catAx>
      <c:valAx>
        <c:axId val="1825429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825433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2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Irreflexive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hasPart!$O$10</c:f>
              <c:strCache>
                <c:ptCount val="1"/>
                <c:pt idx="0">
                  <c:v>Irreflexive ARI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hasPart!$O$11:$O$19</c:f>
              <c:numCache>
                <c:formatCode>_(* #,##0.00_);_(* \(#,##0.00\);_(* "-"??_);_(@_)</c:formatCode>
                <c:ptCount val="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4C-4B2E-B43A-5A06AE2DD3AA}"/>
            </c:ext>
          </c:extLst>
        </c:ser>
        <c:ser>
          <c:idx val="1"/>
          <c:order val="1"/>
          <c:tx>
            <c:strRef>
              <c:f>hasPart!$AE$10</c:f>
              <c:strCache>
                <c:ptCount val="1"/>
                <c:pt idx="0">
                  <c:v>Irreflexive ARI_e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hasPart!$AE$11:$AE$19</c:f>
              <c:numCache>
                <c:formatCode>_(* #,##0.00_);_(* \(#,##0.00\);_(* "-"??_);_(@_)</c:formatCode>
                <c:ptCount val="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 formatCode="_-* #\ ##0.00\ _€_-;\-* #\ ##0.00\ _€_-;_-* &quot;-&quot;??\ _€_-;_-@_-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4C-4B2E-B43A-5A06AE2DD3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29094144"/>
        <c:axId val="2129103744"/>
      </c:lineChart>
      <c:catAx>
        <c:axId val="21290941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29103744"/>
        <c:crosses val="autoZero"/>
        <c:auto val="1"/>
        <c:lblAlgn val="ctr"/>
        <c:lblOffset val="100"/>
        <c:noMultiLvlLbl val="0"/>
      </c:catAx>
      <c:valAx>
        <c:axId val="2129103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29094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2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hasPart!$T$59</c:f>
              <c:strCache>
                <c:ptCount val="1"/>
                <c:pt idx="0">
                  <c:v>ARI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hasPart!$S$61:$S$69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hasPart!$T$61:$T$69</c:f>
              <c:numCache>
                <c:formatCode>_(* #,##0.00_);_(* \(#,##0.00\);_(* "-"??_);_(@_)</c:formatCode>
                <c:ptCount val="9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D2-441A-89B0-A460028D323C}"/>
            </c:ext>
          </c:extLst>
        </c:ser>
        <c:ser>
          <c:idx val="1"/>
          <c:order val="1"/>
          <c:tx>
            <c:strRef>
              <c:f>hasPart!$X$60</c:f>
              <c:strCache>
                <c:ptCount val="1"/>
                <c:pt idx="0">
                  <c:v>ARIe=0,8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hasPart!$S$61:$S$69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hasPart!$X$61:$X$69</c:f>
              <c:numCache>
                <c:formatCode>_(* #,##0.00_);_(* \(#,##0.00\);_(* "-"??_);_(@_)</c:formatCode>
                <c:ptCount val="9"/>
                <c:pt idx="0">
                  <c:v>-1</c:v>
                </c:pt>
                <c:pt idx="1">
                  <c:v>-0.19999999999999996</c:v>
                </c:pt>
                <c:pt idx="2">
                  <c:v>-0.19999999999999996</c:v>
                </c:pt>
                <c:pt idx="3">
                  <c:v>-0.19999999999999996</c:v>
                </c:pt>
                <c:pt idx="4">
                  <c:v>-0.19999999999999996</c:v>
                </c:pt>
                <c:pt idx="5">
                  <c:v>-0.19999999999999996</c:v>
                </c:pt>
                <c:pt idx="6">
                  <c:v>-0.19999999999999996</c:v>
                </c:pt>
                <c:pt idx="7">
                  <c:v>-0.19999999999999996</c:v>
                </c:pt>
                <c:pt idx="8">
                  <c:v>-0.19999999999999996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FD2-441A-89B0-A460028D323C}"/>
            </c:ext>
          </c:extLst>
        </c:ser>
        <c:ser>
          <c:idx val="2"/>
          <c:order val="2"/>
          <c:tx>
            <c:strRef>
              <c:f>hasPart!$Y$60</c:f>
              <c:strCache>
                <c:ptCount val="1"/>
                <c:pt idx="0">
                  <c:v>ARIe=0,7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hasPart!$S$61:$S$69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hasPart!$Y$61:$Y$69</c:f>
              <c:numCache>
                <c:formatCode>_(* #,##0.00_);_(* \(#,##0.00\);_(* "-"??_);_(@_)</c:formatCode>
                <c:ptCount val="9"/>
                <c:pt idx="0">
                  <c:v>-1</c:v>
                </c:pt>
                <c:pt idx="1">
                  <c:v>-0.30000000000000004</c:v>
                </c:pt>
                <c:pt idx="2">
                  <c:v>-0.30000000000000004</c:v>
                </c:pt>
                <c:pt idx="3">
                  <c:v>-0.30000000000000004</c:v>
                </c:pt>
                <c:pt idx="4">
                  <c:v>-0.30000000000000004</c:v>
                </c:pt>
                <c:pt idx="5">
                  <c:v>-0.30000000000000004</c:v>
                </c:pt>
                <c:pt idx="6">
                  <c:v>-0.30000000000000004</c:v>
                </c:pt>
                <c:pt idx="7">
                  <c:v>-0.30000000000000004</c:v>
                </c:pt>
                <c:pt idx="8">
                  <c:v>-0.30000000000000004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FD2-441A-89B0-A460028D323C}"/>
            </c:ext>
          </c:extLst>
        </c:ser>
        <c:ser>
          <c:idx val="3"/>
          <c:order val="3"/>
          <c:tx>
            <c:strRef>
              <c:f>hasPart!$Z$60</c:f>
              <c:strCache>
                <c:ptCount val="1"/>
                <c:pt idx="0">
                  <c:v>ARIe=0,4</c:v>
                </c:pt>
              </c:strCache>
            </c:strRef>
          </c:tx>
          <c:spPr>
            <a:ln w="12700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hasPart!$S$61:$S$69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hasPart!$Z$61:$Z$69</c:f>
              <c:numCache>
                <c:formatCode>_(* #,##0.00_);_(* \(#,##0.00\);_(* "-"??_);_(@_)</c:formatCode>
                <c:ptCount val="9"/>
                <c:pt idx="0">
                  <c:v>-1</c:v>
                </c:pt>
                <c:pt idx="1">
                  <c:v>-0.6</c:v>
                </c:pt>
                <c:pt idx="2">
                  <c:v>-0.6</c:v>
                </c:pt>
                <c:pt idx="3">
                  <c:v>-0.6</c:v>
                </c:pt>
                <c:pt idx="4">
                  <c:v>-0.6</c:v>
                </c:pt>
                <c:pt idx="5">
                  <c:v>-0.6</c:v>
                </c:pt>
                <c:pt idx="6">
                  <c:v>-0.6</c:v>
                </c:pt>
                <c:pt idx="7">
                  <c:v>-0.6</c:v>
                </c:pt>
                <c:pt idx="8">
                  <c:v>-0.6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FD2-441A-89B0-A460028D32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59649599"/>
        <c:axId val="1459636639"/>
      </c:lineChart>
      <c:catAx>
        <c:axId val="1459649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459636639"/>
        <c:crosses val="autoZero"/>
        <c:auto val="1"/>
        <c:lblAlgn val="ctr"/>
        <c:lblOffset val="100"/>
        <c:noMultiLvlLbl val="0"/>
      </c:catAx>
      <c:valAx>
        <c:axId val="1459636639"/>
        <c:scaling>
          <c:orientation val="minMax"/>
          <c:max val="1"/>
          <c:min val="-1"/>
        </c:scaling>
        <c:delete val="0"/>
        <c:axPos val="l"/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459649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2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hasPart!$U$60</c:f>
              <c:strCache>
                <c:ptCount val="1"/>
                <c:pt idx="0">
                  <c:v>wp=0,8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hasPart!$S$61:$S$69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hasPart!$U$61:$U$69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7F0-40FF-9057-9E8E24E9039C}"/>
            </c:ext>
          </c:extLst>
        </c:ser>
        <c:ser>
          <c:idx val="2"/>
          <c:order val="1"/>
          <c:tx>
            <c:strRef>
              <c:f>hasPart!$V$60</c:f>
              <c:strCache>
                <c:ptCount val="1"/>
                <c:pt idx="0">
                  <c:v>wp=0,7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hasPart!$S$61:$S$69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hasPart!$V$61:$V$69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7F0-40FF-9057-9E8E24E9039C}"/>
            </c:ext>
          </c:extLst>
        </c:ser>
        <c:ser>
          <c:idx val="3"/>
          <c:order val="2"/>
          <c:tx>
            <c:strRef>
              <c:f>hasPart!$W$60</c:f>
              <c:strCache>
                <c:ptCount val="1"/>
                <c:pt idx="0">
                  <c:v>wp=0,4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hasPart!$S$61:$S$69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hasPart!$W$61:$W$69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7F0-40FF-9057-9E8E24E9039C}"/>
            </c:ext>
          </c:extLst>
        </c:ser>
        <c:ser>
          <c:idx val="0"/>
          <c:order val="3"/>
          <c:tx>
            <c:strRef>
              <c:f>hasPart!$A$59</c:f>
              <c:strCache>
                <c:ptCount val="1"/>
                <c:pt idx="0">
                  <c:v>cft=0,95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val>
            <c:numRef>
              <c:f>hasPart!$B$61:$B$69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7F0-40FF-9057-9E8E24E9039C}"/>
            </c:ext>
          </c:extLst>
        </c:ser>
        <c:ser>
          <c:idx val="4"/>
          <c:order val="4"/>
          <c:tx>
            <c:v>ARI</c:v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star"/>
            <c:size val="6"/>
            <c:spPr>
              <a:noFill/>
              <a:ln w="9525">
                <a:solidFill>
                  <a:schemeClr val="accent5"/>
                </a:solidFill>
                <a:round/>
              </a:ln>
              <a:effectLst/>
            </c:spPr>
          </c:marker>
          <c:val>
            <c:numRef>
              <c:f>hasPart!$C$11:$C$19</c:f>
              <c:numCache>
                <c:formatCode>_(* #,##0.00_);_(* \(#,##0.00\);_(* "-"??_);_(@_)</c:formatCode>
                <c:ptCount val="9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7F0-40FF-9057-9E8E24E903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8813648"/>
        <c:axId val="1158818928"/>
      </c:lineChart>
      <c:catAx>
        <c:axId val="115881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58818928"/>
        <c:crosses val="autoZero"/>
        <c:auto val="1"/>
        <c:lblAlgn val="ctr"/>
        <c:lblOffset val="100"/>
        <c:noMultiLvlLbl val="0"/>
      </c:catAx>
      <c:valAx>
        <c:axId val="1158818928"/>
        <c:scaling>
          <c:orientation val="minMax"/>
          <c:max val="1"/>
          <c:min val="-1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58813648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2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hasPart!$AA$59</c:f>
              <c:strCache>
                <c:ptCount val="1"/>
                <c:pt idx="0">
                  <c:v>ARI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hasPart!$S$61:$S$69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hasPart!$AA$61:$AA$69</c:f>
              <c:numCache>
                <c:formatCode>_(* #,##0.00_);_(* \(#,##0.00\);_(* "-"??_);_(@_)</c:formatCode>
                <c:ptCount val="9"/>
                <c:pt idx="0">
                  <c:v>1</c:v>
                </c:pt>
                <c:pt idx="1">
                  <c:v>-0.21</c:v>
                </c:pt>
                <c:pt idx="2">
                  <c:v>-0.17</c:v>
                </c:pt>
                <c:pt idx="3">
                  <c:v>-0.18</c:v>
                </c:pt>
                <c:pt idx="4">
                  <c:v>-0.16</c:v>
                </c:pt>
                <c:pt idx="5">
                  <c:v>1</c:v>
                </c:pt>
                <c:pt idx="6">
                  <c:v>-0.15</c:v>
                </c:pt>
                <c:pt idx="7">
                  <c:v>-0.14000000000000001</c:v>
                </c:pt>
                <c:pt idx="8">
                  <c:v>-0.16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D8B-404C-A733-E4ED60FD786D}"/>
            </c:ext>
          </c:extLst>
        </c:ser>
        <c:ser>
          <c:idx val="1"/>
          <c:order val="1"/>
          <c:tx>
            <c:strRef>
              <c:f>hasPart!$AE$60</c:f>
              <c:strCache>
                <c:ptCount val="1"/>
                <c:pt idx="0">
                  <c:v>ARIe=0,2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hasPart!$S$61:$S$69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hasPart!$AE$61:$AE$69</c:f>
              <c:numCache>
                <c:formatCode>_(* #,##0.00_);_(* \(#,##0.00\);_(* "-"??_);_(@_)</c:formatCode>
                <c:ptCount val="9"/>
                <c:pt idx="0">
                  <c:v>1</c:v>
                </c:pt>
                <c:pt idx="1">
                  <c:v>0.75800000000000001</c:v>
                </c:pt>
                <c:pt idx="2">
                  <c:v>0.76600000000000001</c:v>
                </c:pt>
                <c:pt idx="3">
                  <c:v>0.76400000000000001</c:v>
                </c:pt>
                <c:pt idx="4">
                  <c:v>0.76800000000000002</c:v>
                </c:pt>
                <c:pt idx="5">
                  <c:v>1</c:v>
                </c:pt>
                <c:pt idx="6">
                  <c:v>0.77</c:v>
                </c:pt>
                <c:pt idx="7">
                  <c:v>0.77200000000000002</c:v>
                </c:pt>
                <c:pt idx="8">
                  <c:v>0.76800000000000002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D8B-404C-A733-E4ED60FD786D}"/>
            </c:ext>
          </c:extLst>
        </c:ser>
        <c:ser>
          <c:idx val="2"/>
          <c:order val="2"/>
          <c:tx>
            <c:strRef>
              <c:f>hasPart!$Y$60</c:f>
              <c:strCache>
                <c:ptCount val="1"/>
                <c:pt idx="0">
                  <c:v>ARIe=0,7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hasPart!$S$61:$S$69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hasPart!$AF$61:$AF$69</c:f>
              <c:numCache>
                <c:formatCode>_(* #,##0.00_);_(* \(#,##0.00\);_(* "-"??_);_(@_)</c:formatCode>
                <c:ptCount val="9"/>
                <c:pt idx="0">
                  <c:v>1</c:v>
                </c:pt>
                <c:pt idx="1">
                  <c:v>0.63700000000000001</c:v>
                </c:pt>
                <c:pt idx="2">
                  <c:v>0.64899999999999991</c:v>
                </c:pt>
                <c:pt idx="3">
                  <c:v>0.64599999999999991</c:v>
                </c:pt>
                <c:pt idx="4">
                  <c:v>0.65199999999999991</c:v>
                </c:pt>
                <c:pt idx="5">
                  <c:v>1</c:v>
                </c:pt>
                <c:pt idx="6">
                  <c:v>0.65499999999999992</c:v>
                </c:pt>
                <c:pt idx="7">
                  <c:v>0.65799999999999992</c:v>
                </c:pt>
                <c:pt idx="8">
                  <c:v>0.65199999999999991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D8B-404C-A733-E4ED60FD786D}"/>
            </c:ext>
          </c:extLst>
        </c:ser>
        <c:ser>
          <c:idx val="3"/>
          <c:order val="3"/>
          <c:tx>
            <c:strRef>
              <c:f>hasPart!$Z$60</c:f>
              <c:strCache>
                <c:ptCount val="1"/>
                <c:pt idx="0">
                  <c:v>ARIe=0,4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hasPart!$S$61:$S$69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hasPart!$AG$61:$AG$69</c:f>
              <c:numCache>
                <c:formatCode>_(* #,##0.00_);_(* \(#,##0.00\);_(* "-"??_);_(@_)</c:formatCode>
                <c:ptCount val="9"/>
                <c:pt idx="0">
                  <c:v>1</c:v>
                </c:pt>
                <c:pt idx="1">
                  <c:v>0.27400000000000002</c:v>
                </c:pt>
                <c:pt idx="2">
                  <c:v>-0.10200000000000001</c:v>
                </c:pt>
                <c:pt idx="3">
                  <c:v>-0.108</c:v>
                </c:pt>
                <c:pt idx="4">
                  <c:v>-9.6000000000000002E-2</c:v>
                </c:pt>
                <c:pt idx="5">
                  <c:v>0.6</c:v>
                </c:pt>
                <c:pt idx="6">
                  <c:v>0.31000000000000005</c:v>
                </c:pt>
                <c:pt idx="7">
                  <c:v>-8.4000000000000005E-2</c:v>
                </c:pt>
                <c:pt idx="8">
                  <c:v>-9.6000000000000002E-2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D8B-404C-A733-E4ED60FD78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59649599"/>
        <c:axId val="1459636639"/>
      </c:lineChart>
      <c:catAx>
        <c:axId val="1459649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459636639"/>
        <c:crosses val="autoZero"/>
        <c:auto val="1"/>
        <c:lblAlgn val="ctr"/>
        <c:lblOffset val="100"/>
        <c:noMultiLvlLbl val="0"/>
      </c:catAx>
      <c:valAx>
        <c:axId val="1459636639"/>
        <c:scaling>
          <c:orientation val="minMax"/>
          <c:max val="1"/>
          <c:min val="-1"/>
        </c:scaling>
        <c:delete val="0"/>
        <c:axPos val="l"/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459649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2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hasPart!$U$60</c:f>
              <c:strCache>
                <c:ptCount val="1"/>
                <c:pt idx="0">
                  <c:v>wp=0,8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hasPart!$S$61:$S$69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hasPart!$AB$61:$AB$69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87-4358-BF58-553BA278A171}"/>
            </c:ext>
          </c:extLst>
        </c:ser>
        <c:ser>
          <c:idx val="2"/>
          <c:order val="1"/>
          <c:tx>
            <c:strRef>
              <c:f>hasPart!$V$60</c:f>
              <c:strCache>
                <c:ptCount val="1"/>
                <c:pt idx="0">
                  <c:v>wp=0,7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hasPart!$S$61:$S$69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hasPart!$AC$61:$AC$69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87-4358-BF58-553BA278A171}"/>
            </c:ext>
          </c:extLst>
        </c:ser>
        <c:ser>
          <c:idx val="3"/>
          <c:order val="2"/>
          <c:tx>
            <c:strRef>
              <c:f>hasPart!$W$60</c:f>
              <c:strCache>
                <c:ptCount val="1"/>
                <c:pt idx="0">
                  <c:v>wp=0,4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hasPart!$S$61:$S$69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hasPart!$AD$61:$AD$69</c:f>
              <c:numCache>
                <c:formatCode>General</c:formatCode>
                <c:ptCount val="9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A87-4358-BF58-553BA278A171}"/>
            </c:ext>
          </c:extLst>
        </c:ser>
        <c:ser>
          <c:idx val="0"/>
          <c:order val="3"/>
          <c:tx>
            <c:strRef>
              <c:f>hasPart!$A$59</c:f>
              <c:strCache>
                <c:ptCount val="1"/>
                <c:pt idx="0">
                  <c:v>cft=0,95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hasPart!$S$61:$S$69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hasPart!$C$61:$C$69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A87-4358-BF58-553BA278A171}"/>
            </c:ext>
          </c:extLst>
        </c:ser>
        <c:ser>
          <c:idx val="4"/>
          <c:order val="4"/>
          <c:tx>
            <c:strRef>
              <c:f>hasPart!$AA$59</c:f>
              <c:strCache>
                <c:ptCount val="1"/>
                <c:pt idx="0">
                  <c:v>ARI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star"/>
            <c:size val="6"/>
            <c:spPr>
              <a:noFill/>
              <a:ln w="9525">
                <a:solidFill>
                  <a:schemeClr val="accent5"/>
                </a:solidFill>
                <a:round/>
              </a:ln>
              <a:effectLst/>
            </c:spPr>
          </c:marker>
          <c:cat>
            <c:strRef>
              <c:f>hasPart!$S$61:$S$69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hasPart!$AA$61:$AA$69</c:f>
              <c:numCache>
                <c:formatCode>_(* #,##0.00_);_(* \(#,##0.00\);_(* "-"??_);_(@_)</c:formatCode>
                <c:ptCount val="9"/>
                <c:pt idx="0">
                  <c:v>1</c:v>
                </c:pt>
                <c:pt idx="1">
                  <c:v>-0.21</c:v>
                </c:pt>
                <c:pt idx="2">
                  <c:v>-0.17</c:v>
                </c:pt>
                <c:pt idx="3">
                  <c:v>-0.18</c:v>
                </c:pt>
                <c:pt idx="4">
                  <c:v>-0.16</c:v>
                </c:pt>
                <c:pt idx="5">
                  <c:v>1</c:v>
                </c:pt>
                <c:pt idx="6">
                  <c:v>-0.15</c:v>
                </c:pt>
                <c:pt idx="7">
                  <c:v>-0.14000000000000001</c:v>
                </c:pt>
                <c:pt idx="8">
                  <c:v>-0.16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A87-4358-BF58-553BA278A1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8813648"/>
        <c:axId val="1158818928"/>
      </c:lineChart>
      <c:catAx>
        <c:axId val="115881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58818928"/>
        <c:crosses val="autoZero"/>
        <c:auto val="1"/>
        <c:lblAlgn val="ctr"/>
        <c:lblOffset val="100"/>
        <c:noMultiLvlLbl val="0"/>
      </c:catAx>
      <c:valAx>
        <c:axId val="1158818928"/>
        <c:scaling>
          <c:orientation val="minMax"/>
          <c:max val="1"/>
          <c:min val="-1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58813648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2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hasPart!$AH$59</c:f>
              <c:strCache>
                <c:ptCount val="1"/>
                <c:pt idx="0">
                  <c:v>ARI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hasPart!$S$61:$S$69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hasPart!$AH$61:$AH$69</c:f>
              <c:numCache>
                <c:formatCode>_(* #,##0.00_);_(* \(#,##0.00\);_(* "-"??_);_(@_)</c:formatCode>
                <c:ptCount val="9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A9-4211-A269-863F9E8B8786}"/>
            </c:ext>
          </c:extLst>
        </c:ser>
        <c:ser>
          <c:idx val="1"/>
          <c:order val="1"/>
          <c:tx>
            <c:strRef>
              <c:f>hasPart!$AE$60</c:f>
              <c:strCache>
                <c:ptCount val="1"/>
                <c:pt idx="0">
                  <c:v>ARIe=0,2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hasPart!$S$61:$S$69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hasPart!$AL$61:$AL$69</c:f>
              <c:numCache>
                <c:formatCode>_(* #,##0.00_);_(* \(#,##0.00\);_(* "-"??_);_(@_)</c:formatCode>
                <c:ptCount val="9"/>
                <c:pt idx="0">
                  <c:v>-1</c:v>
                </c:pt>
                <c:pt idx="1">
                  <c:v>-0.19999999999999996</c:v>
                </c:pt>
                <c:pt idx="2">
                  <c:v>-0.19999999999999996</c:v>
                </c:pt>
                <c:pt idx="3">
                  <c:v>-0.19999999999999996</c:v>
                </c:pt>
                <c:pt idx="4">
                  <c:v>-0.19999999999999996</c:v>
                </c:pt>
                <c:pt idx="5">
                  <c:v>-0.19999999999999996</c:v>
                </c:pt>
                <c:pt idx="6">
                  <c:v>-0.19999999999999996</c:v>
                </c:pt>
                <c:pt idx="7">
                  <c:v>-0.19999999999999996</c:v>
                </c:pt>
                <c:pt idx="8">
                  <c:v>-0.19999999999999996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AA9-4211-A269-863F9E8B8786}"/>
            </c:ext>
          </c:extLst>
        </c:ser>
        <c:ser>
          <c:idx val="2"/>
          <c:order val="2"/>
          <c:tx>
            <c:strRef>
              <c:f>hasPart!$Y$60</c:f>
              <c:strCache>
                <c:ptCount val="1"/>
                <c:pt idx="0">
                  <c:v>ARIe=0,7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hasPart!$S$61:$S$69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hasPart!$AM$61:$AM$69</c:f>
              <c:numCache>
                <c:formatCode>_(* #,##0.00_);_(* \(#,##0.00\);_(* "-"??_);_(@_)</c:formatCode>
                <c:ptCount val="9"/>
                <c:pt idx="0">
                  <c:v>-1</c:v>
                </c:pt>
                <c:pt idx="1">
                  <c:v>-0.30000000000000004</c:v>
                </c:pt>
                <c:pt idx="2">
                  <c:v>-0.30000000000000004</c:v>
                </c:pt>
                <c:pt idx="3">
                  <c:v>-0.30000000000000004</c:v>
                </c:pt>
                <c:pt idx="4">
                  <c:v>-0.30000000000000004</c:v>
                </c:pt>
                <c:pt idx="5">
                  <c:v>-0.30000000000000004</c:v>
                </c:pt>
                <c:pt idx="6">
                  <c:v>-0.30000000000000004</c:v>
                </c:pt>
                <c:pt idx="7">
                  <c:v>-0.30000000000000004</c:v>
                </c:pt>
                <c:pt idx="8">
                  <c:v>-0.30000000000000004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AA9-4211-A269-863F9E8B8786}"/>
            </c:ext>
          </c:extLst>
        </c:ser>
        <c:ser>
          <c:idx val="3"/>
          <c:order val="3"/>
          <c:tx>
            <c:strRef>
              <c:f>hasPart!$Z$60</c:f>
              <c:strCache>
                <c:ptCount val="1"/>
                <c:pt idx="0">
                  <c:v>ARIe=0,4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hasPart!$S$61:$S$69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hasPart!$AO$61:$AO$69</c:f>
              <c:numCache>
                <c:formatCode>_(* #,##0.00_);_(* \(#,##0.00\);_(* "-"??_);_(@_)</c:formatCode>
                <c:ptCount val="9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AA9-4211-A269-863F9E8B87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59649599"/>
        <c:axId val="1459636639"/>
      </c:lineChart>
      <c:catAx>
        <c:axId val="1459649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459636639"/>
        <c:crosses val="autoZero"/>
        <c:auto val="1"/>
        <c:lblAlgn val="ctr"/>
        <c:lblOffset val="100"/>
        <c:noMultiLvlLbl val="0"/>
      </c:catAx>
      <c:valAx>
        <c:axId val="1459636639"/>
        <c:scaling>
          <c:orientation val="minMax"/>
          <c:max val="1"/>
          <c:min val="-1"/>
        </c:scaling>
        <c:delete val="0"/>
        <c:axPos val="l"/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459649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2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hasPart!$U$60</c:f>
              <c:strCache>
                <c:ptCount val="1"/>
                <c:pt idx="0">
                  <c:v>wp=0,8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hasPart!$S$61:$S$69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hasPart!$AI$61:$AI$69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65-4B0A-83FE-5B599CEABC3F}"/>
            </c:ext>
          </c:extLst>
        </c:ser>
        <c:ser>
          <c:idx val="2"/>
          <c:order val="1"/>
          <c:tx>
            <c:strRef>
              <c:f>hasPart!$V$60</c:f>
              <c:strCache>
                <c:ptCount val="1"/>
                <c:pt idx="0">
                  <c:v>wp=0,7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hasPart!$S$61:$S$69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hasPart!$AJ$61:$AJ$69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65-4B0A-83FE-5B599CEABC3F}"/>
            </c:ext>
          </c:extLst>
        </c:ser>
        <c:ser>
          <c:idx val="3"/>
          <c:order val="2"/>
          <c:tx>
            <c:strRef>
              <c:f>hasPart!$W$60</c:f>
              <c:strCache>
                <c:ptCount val="1"/>
                <c:pt idx="0">
                  <c:v>wp=0,4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hasPart!$S$61:$S$69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hasPart!$AK$61:$AK$69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265-4B0A-83FE-5B599CEABC3F}"/>
            </c:ext>
          </c:extLst>
        </c:ser>
        <c:ser>
          <c:idx val="0"/>
          <c:order val="3"/>
          <c:tx>
            <c:strRef>
              <c:f>hasPart!$A$59</c:f>
              <c:strCache>
                <c:ptCount val="1"/>
                <c:pt idx="0">
                  <c:v>cft=0,95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hasPart!$S$61:$S$69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hasPart!$D$61:$D$69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265-4B0A-83FE-5B599CEABC3F}"/>
            </c:ext>
          </c:extLst>
        </c:ser>
        <c:ser>
          <c:idx val="4"/>
          <c:order val="4"/>
          <c:tx>
            <c:strRef>
              <c:f>hasPart!$AH$59</c:f>
              <c:strCache>
                <c:ptCount val="1"/>
                <c:pt idx="0">
                  <c:v>ARI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star"/>
            <c:size val="6"/>
            <c:spPr>
              <a:noFill/>
              <a:ln w="9525">
                <a:solidFill>
                  <a:schemeClr val="accent5"/>
                </a:solidFill>
                <a:round/>
              </a:ln>
              <a:effectLst/>
            </c:spPr>
          </c:marker>
          <c:val>
            <c:numRef>
              <c:f>hasPart!$AH$61:$AH$69</c:f>
              <c:numCache>
                <c:formatCode>_(* #,##0.00_);_(* \(#,##0.00\);_(* "-"??_);_(@_)</c:formatCode>
                <c:ptCount val="9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265-4B0A-83FE-5B599CEABC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8813648"/>
        <c:axId val="1158818928"/>
      </c:lineChart>
      <c:catAx>
        <c:axId val="115881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58818928"/>
        <c:crosses val="autoZero"/>
        <c:auto val="1"/>
        <c:lblAlgn val="ctr"/>
        <c:lblOffset val="100"/>
        <c:noMultiLvlLbl val="0"/>
      </c:catAx>
      <c:valAx>
        <c:axId val="1158818928"/>
        <c:scaling>
          <c:orientation val="minMax"/>
          <c:max val="1"/>
          <c:min val="-1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58813648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2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hasPart!$AH$59</c:f>
              <c:strCache>
                <c:ptCount val="1"/>
                <c:pt idx="0">
                  <c:v>ARI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hasPart!$S$61:$S$69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hasPart!$AO$61:$AO$69</c:f>
              <c:numCache>
                <c:formatCode>_(* #,##0.00_);_(* \(#,##0.00\);_(* "-"??_);_(@_)</c:formatCode>
                <c:ptCount val="9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C2-41C6-9D2C-60A32FC236E6}"/>
            </c:ext>
          </c:extLst>
        </c:ser>
        <c:ser>
          <c:idx val="1"/>
          <c:order val="1"/>
          <c:tx>
            <c:strRef>
              <c:f>hasPart!$AE$60</c:f>
              <c:strCache>
                <c:ptCount val="1"/>
                <c:pt idx="0">
                  <c:v>ARIe=0,2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hasPart!$S$61:$S$69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hasPart!$AS$61:$AS$69</c:f>
              <c:numCache>
                <c:formatCode>_(* #,##0.00_);_(* \(#,##0.00\);_(* "-"??_);_(@_)</c:formatCode>
                <c:ptCount val="9"/>
                <c:pt idx="0">
                  <c:v>-1</c:v>
                </c:pt>
                <c:pt idx="1">
                  <c:v>-0.19999999999999996</c:v>
                </c:pt>
                <c:pt idx="2">
                  <c:v>-0.19999999999999996</c:v>
                </c:pt>
                <c:pt idx="3">
                  <c:v>-0.19999999999999996</c:v>
                </c:pt>
                <c:pt idx="4">
                  <c:v>-0.19999999999999996</c:v>
                </c:pt>
                <c:pt idx="5">
                  <c:v>-0.19999999999999996</c:v>
                </c:pt>
                <c:pt idx="6">
                  <c:v>-0.19999999999999996</c:v>
                </c:pt>
                <c:pt idx="7">
                  <c:v>-0.19999999999999996</c:v>
                </c:pt>
                <c:pt idx="8">
                  <c:v>-0.19999999999999996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9C2-41C6-9D2C-60A32FC236E6}"/>
            </c:ext>
          </c:extLst>
        </c:ser>
        <c:ser>
          <c:idx val="2"/>
          <c:order val="2"/>
          <c:tx>
            <c:strRef>
              <c:f>hasPart!$Y$60</c:f>
              <c:strCache>
                <c:ptCount val="1"/>
                <c:pt idx="0">
                  <c:v>ARIe=0,7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hasPart!$S$61:$S$69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hasPart!$AT$61:$AT$69</c:f>
              <c:numCache>
                <c:formatCode>_(* #,##0.00_);_(* \(#,##0.00\);_(* "-"??_);_(@_)</c:formatCode>
                <c:ptCount val="9"/>
                <c:pt idx="0">
                  <c:v>-1</c:v>
                </c:pt>
                <c:pt idx="1">
                  <c:v>-0.30000000000000004</c:v>
                </c:pt>
                <c:pt idx="2">
                  <c:v>-0.30000000000000004</c:v>
                </c:pt>
                <c:pt idx="3">
                  <c:v>-0.30000000000000004</c:v>
                </c:pt>
                <c:pt idx="4">
                  <c:v>-0.30000000000000004</c:v>
                </c:pt>
                <c:pt idx="5">
                  <c:v>-0.30000000000000004</c:v>
                </c:pt>
                <c:pt idx="6">
                  <c:v>-0.30000000000000004</c:v>
                </c:pt>
                <c:pt idx="7">
                  <c:v>-0.30000000000000004</c:v>
                </c:pt>
                <c:pt idx="8">
                  <c:v>-0.30000000000000004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9C2-41C6-9D2C-60A32FC236E6}"/>
            </c:ext>
          </c:extLst>
        </c:ser>
        <c:ser>
          <c:idx val="3"/>
          <c:order val="3"/>
          <c:tx>
            <c:strRef>
              <c:f>hasPart!$Z$60</c:f>
              <c:strCache>
                <c:ptCount val="1"/>
                <c:pt idx="0">
                  <c:v>ARIe=0,4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hasPart!$S$61:$S$69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hasPart!$AU$61:$AU$69</c:f>
              <c:numCache>
                <c:formatCode>_(* #,##0.00_);_(* \(#,##0.00\);_(* "-"??_);_(@_)</c:formatCode>
                <c:ptCount val="9"/>
                <c:pt idx="0">
                  <c:v>-1</c:v>
                </c:pt>
                <c:pt idx="1">
                  <c:v>-0.6</c:v>
                </c:pt>
                <c:pt idx="2">
                  <c:v>-0.6</c:v>
                </c:pt>
                <c:pt idx="3">
                  <c:v>-0.6</c:v>
                </c:pt>
                <c:pt idx="4">
                  <c:v>-0.6</c:v>
                </c:pt>
                <c:pt idx="5">
                  <c:v>-0.6</c:v>
                </c:pt>
                <c:pt idx="6">
                  <c:v>-0.6</c:v>
                </c:pt>
                <c:pt idx="7">
                  <c:v>-0.6</c:v>
                </c:pt>
                <c:pt idx="8">
                  <c:v>-0.6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9C2-41C6-9D2C-60A32FC236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59649599"/>
        <c:axId val="1459636639"/>
      </c:lineChart>
      <c:catAx>
        <c:axId val="1459649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459636639"/>
        <c:crosses val="autoZero"/>
        <c:auto val="1"/>
        <c:lblAlgn val="ctr"/>
        <c:lblOffset val="100"/>
        <c:noMultiLvlLbl val="0"/>
      </c:catAx>
      <c:valAx>
        <c:axId val="1459636639"/>
        <c:scaling>
          <c:orientation val="minMax"/>
          <c:max val="1"/>
          <c:min val="-1"/>
        </c:scaling>
        <c:delete val="0"/>
        <c:axPos val="l"/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459649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2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hasPart!$U$60</c:f>
              <c:strCache>
                <c:ptCount val="1"/>
                <c:pt idx="0">
                  <c:v>wp=0,8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hasPart!$S$61:$S$69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hasPart!$AP$61:$AP$69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E7-4732-ABF0-906983F14FC5}"/>
            </c:ext>
          </c:extLst>
        </c:ser>
        <c:ser>
          <c:idx val="2"/>
          <c:order val="1"/>
          <c:tx>
            <c:strRef>
              <c:f>hasPart!$V$60</c:f>
              <c:strCache>
                <c:ptCount val="1"/>
                <c:pt idx="0">
                  <c:v>wp=0,7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hasPart!$S$61:$S$69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hasPart!$AQ$61:$AQ$69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2E7-4732-ABF0-906983F14FC5}"/>
            </c:ext>
          </c:extLst>
        </c:ser>
        <c:ser>
          <c:idx val="3"/>
          <c:order val="2"/>
          <c:tx>
            <c:strRef>
              <c:f>hasPart!$W$60</c:f>
              <c:strCache>
                <c:ptCount val="1"/>
                <c:pt idx="0">
                  <c:v>wp=0,4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hasPart!$S$61:$S$69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hasPart!$AR$61:$AR$69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2E7-4732-ABF0-906983F14FC5}"/>
            </c:ext>
          </c:extLst>
        </c:ser>
        <c:ser>
          <c:idx val="0"/>
          <c:order val="3"/>
          <c:tx>
            <c:strRef>
              <c:f>hasPart!$A$59</c:f>
              <c:strCache>
                <c:ptCount val="1"/>
                <c:pt idx="0">
                  <c:v>cft=0,95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hasPart!$S$61:$S$69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hasPart!$E$61:$E$69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2E7-4732-ABF0-906983F14FC5}"/>
            </c:ext>
          </c:extLst>
        </c:ser>
        <c:ser>
          <c:idx val="4"/>
          <c:order val="4"/>
          <c:tx>
            <c:strRef>
              <c:f>hasPart!$AO$59</c:f>
              <c:strCache>
                <c:ptCount val="1"/>
                <c:pt idx="0">
                  <c:v>ARI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star"/>
            <c:size val="6"/>
            <c:spPr>
              <a:noFill/>
              <a:ln w="9525">
                <a:solidFill>
                  <a:schemeClr val="accent5"/>
                </a:solidFill>
                <a:round/>
              </a:ln>
              <a:effectLst/>
            </c:spPr>
          </c:marker>
          <c:val>
            <c:numRef>
              <c:f>hasPart!$AO$61:$AO$69</c:f>
              <c:numCache>
                <c:formatCode>_(* #,##0.00_);_(* \(#,##0.00\);_(* "-"??_);_(@_)</c:formatCode>
                <c:ptCount val="9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2E7-4732-ABF0-906983F14F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8813648"/>
        <c:axId val="1158818928"/>
      </c:lineChart>
      <c:catAx>
        <c:axId val="115881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58818928"/>
        <c:crosses val="autoZero"/>
        <c:auto val="1"/>
        <c:lblAlgn val="ctr"/>
        <c:lblOffset val="100"/>
        <c:noMultiLvlLbl val="0"/>
      </c:catAx>
      <c:valAx>
        <c:axId val="1158818928"/>
        <c:scaling>
          <c:orientation val="minMax"/>
          <c:max val="1"/>
          <c:min val="-1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58813648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2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hasPart!$AH$59</c:f>
              <c:strCache>
                <c:ptCount val="1"/>
                <c:pt idx="0">
                  <c:v>ARI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hasPart!$S$61:$S$69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hasPart!$AV$61:$AV$69</c:f>
              <c:numCache>
                <c:formatCode>_(* #,##0.00_);_(* \(#,##0.00\);_(* "-"??_);_(@_)</c:formatCode>
                <c:ptCount val="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65-477A-A332-BC9B497FB16E}"/>
            </c:ext>
          </c:extLst>
        </c:ser>
        <c:ser>
          <c:idx val="1"/>
          <c:order val="1"/>
          <c:tx>
            <c:strRef>
              <c:f>hasPart!$AE$60</c:f>
              <c:strCache>
                <c:ptCount val="1"/>
                <c:pt idx="0">
                  <c:v>ARIe=0,2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hasPart!$S$61:$S$69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hasPart!$AZ$61:$AZ$69</c:f>
              <c:numCache>
                <c:formatCode>_(* #,##0.00_);_(* \(#,##0.00\);_(* "-"??_);_(@_)</c:formatCode>
                <c:ptCount val="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265-477A-A332-BC9B497FB16E}"/>
            </c:ext>
          </c:extLst>
        </c:ser>
        <c:ser>
          <c:idx val="2"/>
          <c:order val="2"/>
          <c:tx>
            <c:strRef>
              <c:f>hasPart!$Y$60</c:f>
              <c:strCache>
                <c:ptCount val="1"/>
                <c:pt idx="0">
                  <c:v>ARIe=0,7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hasPart!$S$61:$S$69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hasPart!$BA$61:$BA$69</c:f>
              <c:numCache>
                <c:formatCode>_(* #,##0.00_);_(* \(#,##0.00\);_(* "-"??_);_(@_)</c:formatCode>
                <c:ptCount val="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265-477A-A332-BC9B497FB16E}"/>
            </c:ext>
          </c:extLst>
        </c:ser>
        <c:ser>
          <c:idx val="3"/>
          <c:order val="3"/>
          <c:tx>
            <c:strRef>
              <c:f>hasPart!$Z$60</c:f>
              <c:strCache>
                <c:ptCount val="1"/>
                <c:pt idx="0">
                  <c:v>ARIe=0,4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hasPart!$S$61:$S$69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hasPart!$BB$61:$BB$69</c:f>
              <c:numCache>
                <c:formatCode>_(* #,##0.00_);_(* \(#,##0.00\);_(* "-"??_);_(@_)</c:formatCode>
                <c:ptCount val="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265-477A-A332-BC9B497FB1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59649599"/>
        <c:axId val="1459636639"/>
      </c:lineChart>
      <c:catAx>
        <c:axId val="1459649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459636639"/>
        <c:crosses val="autoZero"/>
        <c:auto val="1"/>
        <c:lblAlgn val="ctr"/>
        <c:lblOffset val="100"/>
        <c:noMultiLvlLbl val="0"/>
      </c:catAx>
      <c:valAx>
        <c:axId val="1459636639"/>
        <c:scaling>
          <c:orientation val="minMax"/>
        </c:scaling>
        <c:delete val="0"/>
        <c:axPos val="l"/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459649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2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hasPart!$U$60</c:f>
              <c:strCache>
                <c:ptCount val="1"/>
                <c:pt idx="0">
                  <c:v>wp=0,8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hasPart!$S$61:$S$69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hasPart!$BD$61:$BD$69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47-4177-A51A-B97AAC601A55}"/>
            </c:ext>
          </c:extLst>
        </c:ser>
        <c:ser>
          <c:idx val="2"/>
          <c:order val="1"/>
          <c:tx>
            <c:strRef>
              <c:f>hasPart!$V$60</c:f>
              <c:strCache>
                <c:ptCount val="1"/>
                <c:pt idx="0">
                  <c:v>wp=0,7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hasPart!$S$61:$S$69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hasPart!$BE$61:$BE$69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347-4177-A51A-B97AAC601A55}"/>
            </c:ext>
          </c:extLst>
        </c:ser>
        <c:ser>
          <c:idx val="3"/>
          <c:order val="2"/>
          <c:tx>
            <c:strRef>
              <c:f>hasPart!$W$60</c:f>
              <c:strCache>
                <c:ptCount val="1"/>
                <c:pt idx="0">
                  <c:v>wp=0,4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hasPart!$S$61:$S$69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hasPart!$BF$61:$BF$69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347-4177-A51A-B97AAC601A55}"/>
            </c:ext>
          </c:extLst>
        </c:ser>
        <c:ser>
          <c:idx val="0"/>
          <c:order val="3"/>
          <c:tx>
            <c:strRef>
              <c:f>hasPart!$A$59</c:f>
              <c:strCache>
                <c:ptCount val="1"/>
                <c:pt idx="0">
                  <c:v>cft=0,95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hasPart!$S$61:$S$69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hasPart!$F$61:$F$69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347-4177-A51A-B97AAC601A55}"/>
            </c:ext>
          </c:extLst>
        </c:ser>
        <c:ser>
          <c:idx val="4"/>
          <c:order val="4"/>
          <c:tx>
            <c:strRef>
              <c:f>hasPart!$AV$59</c:f>
              <c:strCache>
                <c:ptCount val="1"/>
                <c:pt idx="0">
                  <c:v>ARI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star"/>
            <c:size val="6"/>
            <c:spPr>
              <a:noFill/>
              <a:ln w="9525">
                <a:solidFill>
                  <a:schemeClr val="accent5"/>
                </a:solidFill>
                <a:round/>
              </a:ln>
              <a:effectLst/>
            </c:spPr>
          </c:marker>
          <c:val>
            <c:numRef>
              <c:f>hasPart!$AV$61:$AV$69</c:f>
              <c:numCache>
                <c:formatCode>_(* #,##0.00_);_(* \(#,##0.00\);_(* "-"??_);_(@_)</c:formatCode>
                <c:ptCount val="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347-4177-A51A-B97AAC601A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8813648"/>
        <c:axId val="1158818928"/>
      </c:lineChart>
      <c:catAx>
        <c:axId val="115881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58818928"/>
        <c:crosses val="autoZero"/>
        <c:auto val="1"/>
        <c:lblAlgn val="ctr"/>
        <c:lblOffset val="100"/>
        <c:noMultiLvlLbl val="0"/>
      </c:catAx>
      <c:valAx>
        <c:axId val="1158818928"/>
        <c:scaling>
          <c:orientation val="minMax"/>
          <c:max val="1"/>
          <c:min val="-1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58813648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2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hasPart!$AH$59</c:f>
              <c:strCache>
                <c:ptCount val="1"/>
                <c:pt idx="0">
                  <c:v>ARI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hasPart!$S$61:$S$69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hasPart!$BC$61:$BC$69</c:f>
              <c:numCache>
                <c:formatCode>_(* #,##0.00_);_(* \(#,##0.00\);_(* "-"??_);_(@_)</c:formatCode>
                <c:ptCount val="9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A4-4E32-9FFB-A24A7F2C7AF8}"/>
            </c:ext>
          </c:extLst>
        </c:ser>
        <c:ser>
          <c:idx val="1"/>
          <c:order val="1"/>
          <c:tx>
            <c:strRef>
              <c:f>hasPart!$AE$60</c:f>
              <c:strCache>
                <c:ptCount val="1"/>
                <c:pt idx="0">
                  <c:v>ARIe=0,2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hasPart!$S$61:$S$69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hasPart!$BG$61:$BG$69</c:f>
              <c:numCache>
                <c:formatCode>_(* #,##0.00_);_(* \(#,##0.00\);_(* "-"??_);_(@_)</c:formatCode>
                <c:ptCount val="9"/>
                <c:pt idx="0">
                  <c:v>-1</c:v>
                </c:pt>
                <c:pt idx="1">
                  <c:v>-0.19999999999999996</c:v>
                </c:pt>
                <c:pt idx="2">
                  <c:v>-0.19999999999999996</c:v>
                </c:pt>
                <c:pt idx="3">
                  <c:v>-0.19999999999999996</c:v>
                </c:pt>
                <c:pt idx="4">
                  <c:v>-0.19999999999999996</c:v>
                </c:pt>
                <c:pt idx="5">
                  <c:v>-0.19999999999999996</c:v>
                </c:pt>
                <c:pt idx="6">
                  <c:v>-0.19999999999999996</c:v>
                </c:pt>
                <c:pt idx="7">
                  <c:v>-0.19999999999999996</c:v>
                </c:pt>
                <c:pt idx="8">
                  <c:v>-0.19999999999999996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A4-4E32-9FFB-A24A7F2C7AF8}"/>
            </c:ext>
          </c:extLst>
        </c:ser>
        <c:ser>
          <c:idx val="2"/>
          <c:order val="2"/>
          <c:tx>
            <c:strRef>
              <c:f>hasPart!$Y$60</c:f>
              <c:strCache>
                <c:ptCount val="1"/>
                <c:pt idx="0">
                  <c:v>ARIe=0,7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hasPart!$S$61:$S$69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hasPart!$BH$61:$BH$69</c:f>
              <c:numCache>
                <c:formatCode>_(* #,##0.00_);_(* \(#,##0.00\);_(* "-"??_);_(@_)</c:formatCode>
                <c:ptCount val="9"/>
                <c:pt idx="0">
                  <c:v>-1</c:v>
                </c:pt>
                <c:pt idx="1">
                  <c:v>-0.30000000000000004</c:v>
                </c:pt>
                <c:pt idx="2">
                  <c:v>-0.30000000000000004</c:v>
                </c:pt>
                <c:pt idx="3">
                  <c:v>-0.30000000000000004</c:v>
                </c:pt>
                <c:pt idx="4">
                  <c:v>-0.30000000000000004</c:v>
                </c:pt>
                <c:pt idx="5">
                  <c:v>-0.30000000000000004</c:v>
                </c:pt>
                <c:pt idx="6">
                  <c:v>-0.30000000000000004</c:v>
                </c:pt>
                <c:pt idx="7">
                  <c:v>-0.30000000000000004</c:v>
                </c:pt>
                <c:pt idx="8">
                  <c:v>-0.30000000000000004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8A4-4E32-9FFB-A24A7F2C7AF8}"/>
            </c:ext>
          </c:extLst>
        </c:ser>
        <c:ser>
          <c:idx val="3"/>
          <c:order val="3"/>
          <c:tx>
            <c:strRef>
              <c:f>hasPart!$Z$60</c:f>
              <c:strCache>
                <c:ptCount val="1"/>
                <c:pt idx="0">
                  <c:v>ARIe=0,4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hasPart!$S$61:$S$69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hasPart!$BI$61:$BI$69</c:f>
              <c:numCache>
                <c:formatCode>_(* #,##0.00_);_(* \(#,##0.00\);_(* "-"??_);_(@_)</c:formatCode>
                <c:ptCount val="9"/>
                <c:pt idx="0">
                  <c:v>-1</c:v>
                </c:pt>
                <c:pt idx="1">
                  <c:v>-0.6</c:v>
                </c:pt>
                <c:pt idx="2">
                  <c:v>-0.6</c:v>
                </c:pt>
                <c:pt idx="3">
                  <c:v>-0.6</c:v>
                </c:pt>
                <c:pt idx="4">
                  <c:v>-0.6</c:v>
                </c:pt>
                <c:pt idx="5">
                  <c:v>-0.6</c:v>
                </c:pt>
                <c:pt idx="6">
                  <c:v>-0.6</c:v>
                </c:pt>
                <c:pt idx="7">
                  <c:v>-0.6</c:v>
                </c:pt>
                <c:pt idx="8">
                  <c:v>-0.6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8A4-4E32-9FFB-A24A7F2C7A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59649599"/>
        <c:axId val="1459636639"/>
      </c:lineChart>
      <c:catAx>
        <c:axId val="1459649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459636639"/>
        <c:crosses val="autoZero"/>
        <c:auto val="1"/>
        <c:lblAlgn val="ctr"/>
        <c:lblOffset val="100"/>
        <c:noMultiLvlLbl val="0"/>
      </c:catAx>
      <c:valAx>
        <c:axId val="1459636639"/>
        <c:scaling>
          <c:orientation val="minMax"/>
          <c:min val="-1"/>
        </c:scaling>
        <c:delete val="0"/>
        <c:axPos val="l"/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459649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2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hasPart!$U$60</c:f>
              <c:strCache>
                <c:ptCount val="1"/>
                <c:pt idx="0">
                  <c:v>wp=0,8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hasPart!$S$61:$S$69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hasPart!$BD$61:$BD$69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AF-41F0-985C-965E1CA72382}"/>
            </c:ext>
          </c:extLst>
        </c:ser>
        <c:ser>
          <c:idx val="2"/>
          <c:order val="1"/>
          <c:tx>
            <c:strRef>
              <c:f>hasPart!$V$60</c:f>
              <c:strCache>
                <c:ptCount val="1"/>
                <c:pt idx="0">
                  <c:v>wp=0,7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hasPart!$S$61:$S$69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hasPart!$BE$61:$BE$69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6AF-41F0-985C-965E1CA72382}"/>
            </c:ext>
          </c:extLst>
        </c:ser>
        <c:ser>
          <c:idx val="3"/>
          <c:order val="2"/>
          <c:tx>
            <c:strRef>
              <c:f>hasPart!$W$60</c:f>
              <c:strCache>
                <c:ptCount val="1"/>
                <c:pt idx="0">
                  <c:v>wp=0,4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hasPart!$S$61:$S$69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hasPart!$BF$61:$BF$69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6AF-41F0-985C-965E1CA72382}"/>
            </c:ext>
          </c:extLst>
        </c:ser>
        <c:ser>
          <c:idx val="0"/>
          <c:order val="3"/>
          <c:tx>
            <c:strRef>
              <c:f>hasPart!$A$59</c:f>
              <c:strCache>
                <c:ptCount val="1"/>
                <c:pt idx="0">
                  <c:v>cft=0,95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hasPart!$S$61:$S$69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hasPart!$G$61:$G$69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6AF-41F0-985C-965E1CA72382}"/>
            </c:ext>
          </c:extLst>
        </c:ser>
        <c:ser>
          <c:idx val="4"/>
          <c:order val="4"/>
          <c:tx>
            <c:strRef>
              <c:f>hasPart!$BC$59</c:f>
              <c:strCache>
                <c:ptCount val="1"/>
                <c:pt idx="0">
                  <c:v>ARI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star"/>
            <c:size val="6"/>
            <c:spPr>
              <a:noFill/>
              <a:ln w="9525">
                <a:solidFill>
                  <a:schemeClr val="accent5"/>
                </a:solidFill>
                <a:round/>
              </a:ln>
              <a:effectLst/>
            </c:spPr>
          </c:marker>
          <c:val>
            <c:numRef>
              <c:f>hasPart!$BC$61:$BC$69</c:f>
              <c:numCache>
                <c:formatCode>_(* #,##0.00_);_(* \(#,##0.00\);_(* "-"??_);_(@_)</c:formatCode>
                <c:ptCount val="9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6AF-41F0-985C-965E1CA723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8813648"/>
        <c:axId val="1158818928"/>
      </c:lineChart>
      <c:catAx>
        <c:axId val="115881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58818928"/>
        <c:crosses val="autoZero"/>
        <c:auto val="1"/>
        <c:lblAlgn val="ctr"/>
        <c:lblOffset val="100"/>
        <c:noMultiLvlLbl val="0"/>
      </c:catAx>
      <c:valAx>
        <c:axId val="1158818928"/>
        <c:scaling>
          <c:orientation val="minMax"/>
          <c:max val="1"/>
          <c:min val="-1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58813648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2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hasPart!$AH$59</c:f>
              <c:strCache>
                <c:ptCount val="1"/>
                <c:pt idx="0">
                  <c:v>ARI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hasPart!$S$61:$S$69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hasPart!$BJ$61:$BJ$69</c:f>
              <c:numCache>
                <c:formatCode>_(* #,##0.00_);_(* \(#,##0.00\);_(* "-"??_);_(@_)</c:formatCode>
                <c:ptCount val="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E6-4E2A-B04A-CF5A9F9FA2F0}"/>
            </c:ext>
          </c:extLst>
        </c:ser>
        <c:ser>
          <c:idx val="1"/>
          <c:order val="1"/>
          <c:tx>
            <c:strRef>
              <c:f>hasPart!$AE$60</c:f>
              <c:strCache>
                <c:ptCount val="1"/>
                <c:pt idx="0">
                  <c:v>ARIe=0,2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hasPart!$S$61:$S$69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hasPart!$BN$61:$BN$69</c:f>
              <c:numCache>
                <c:formatCode>_(* #,##0.00_);_(* \(#,##0.00\);_(* "-"??_);_(@_)</c:formatCode>
                <c:ptCount val="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5E6-4E2A-B04A-CF5A9F9FA2F0}"/>
            </c:ext>
          </c:extLst>
        </c:ser>
        <c:ser>
          <c:idx val="2"/>
          <c:order val="2"/>
          <c:tx>
            <c:strRef>
              <c:f>hasPart!$Y$60</c:f>
              <c:strCache>
                <c:ptCount val="1"/>
                <c:pt idx="0">
                  <c:v>ARIe=0,7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hasPart!$S$61:$S$69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hasPart!$BO$61:$BO$69</c:f>
              <c:numCache>
                <c:formatCode>_(* #,##0.00_);_(* \(#,##0.00\);_(* "-"??_);_(@_)</c:formatCode>
                <c:ptCount val="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5E6-4E2A-B04A-CF5A9F9FA2F0}"/>
            </c:ext>
          </c:extLst>
        </c:ser>
        <c:ser>
          <c:idx val="3"/>
          <c:order val="3"/>
          <c:tx>
            <c:strRef>
              <c:f>hasPart!$Z$60</c:f>
              <c:strCache>
                <c:ptCount val="1"/>
                <c:pt idx="0">
                  <c:v>ARIe=0,4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hasPart!$S$61:$S$69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hasPart!$BP$61:$BP$69</c:f>
              <c:numCache>
                <c:formatCode>_(* #,##0.00_);_(* \(#,##0.00\);_(* "-"??_);_(@_)</c:formatCode>
                <c:ptCount val="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5E6-4E2A-B04A-CF5A9F9FA2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59649599"/>
        <c:axId val="1459636639"/>
      </c:lineChart>
      <c:catAx>
        <c:axId val="1459649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459636639"/>
        <c:crosses val="autoZero"/>
        <c:auto val="1"/>
        <c:lblAlgn val="ctr"/>
        <c:lblOffset val="100"/>
        <c:noMultiLvlLbl val="0"/>
      </c:catAx>
      <c:valAx>
        <c:axId val="1459636639"/>
        <c:scaling>
          <c:orientation val="minMax"/>
          <c:max val="1"/>
          <c:min val="-1"/>
        </c:scaling>
        <c:delete val="0"/>
        <c:axPos val="l"/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459649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2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hasPart!$U$60</c:f>
              <c:strCache>
                <c:ptCount val="1"/>
                <c:pt idx="0">
                  <c:v>wp=0,8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hasPart!$S$61:$S$69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hasPart!$BK$61:$BK$69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74E-4F30-8947-37CF05AAC50E}"/>
            </c:ext>
          </c:extLst>
        </c:ser>
        <c:ser>
          <c:idx val="2"/>
          <c:order val="1"/>
          <c:tx>
            <c:strRef>
              <c:f>hasPart!$V$60</c:f>
              <c:strCache>
                <c:ptCount val="1"/>
                <c:pt idx="0">
                  <c:v>wp=0,7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hasPart!$S$61:$S$69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hasPart!$BL$61:$BL$69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74E-4F30-8947-37CF05AAC50E}"/>
            </c:ext>
          </c:extLst>
        </c:ser>
        <c:ser>
          <c:idx val="3"/>
          <c:order val="2"/>
          <c:tx>
            <c:strRef>
              <c:f>hasPart!$W$60</c:f>
              <c:strCache>
                <c:ptCount val="1"/>
                <c:pt idx="0">
                  <c:v>wp=0,4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hasPart!$S$61:$S$69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hasPart!$BM$61:$BM$69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74E-4F30-8947-37CF05AAC50E}"/>
            </c:ext>
          </c:extLst>
        </c:ser>
        <c:ser>
          <c:idx val="0"/>
          <c:order val="3"/>
          <c:tx>
            <c:strRef>
              <c:f>hasPart!$A$59</c:f>
              <c:strCache>
                <c:ptCount val="1"/>
                <c:pt idx="0">
                  <c:v>cft=0,95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hasPart!$S$61:$S$69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hasPart!$H$61:$H$69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74E-4F30-8947-37CF05AAC50E}"/>
            </c:ext>
          </c:extLst>
        </c:ser>
        <c:ser>
          <c:idx val="4"/>
          <c:order val="4"/>
          <c:tx>
            <c:strRef>
              <c:f>hasPart!$BJ$59</c:f>
              <c:strCache>
                <c:ptCount val="1"/>
                <c:pt idx="0">
                  <c:v>ARI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star"/>
            <c:size val="6"/>
            <c:spPr>
              <a:noFill/>
              <a:ln w="9525">
                <a:solidFill>
                  <a:schemeClr val="accent5"/>
                </a:solidFill>
                <a:round/>
              </a:ln>
              <a:effectLst/>
            </c:spPr>
          </c:marker>
          <c:val>
            <c:numRef>
              <c:f>hasPart!$BJ$61:$BJ$69</c:f>
              <c:numCache>
                <c:formatCode>_(* #,##0.00_);_(* \(#,##0.00\);_(* "-"??_);_(@_)</c:formatCode>
                <c:ptCount val="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74E-4F30-8947-37CF05AAC5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8813648"/>
        <c:axId val="1158818928"/>
      </c:lineChart>
      <c:catAx>
        <c:axId val="115881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58818928"/>
        <c:crosses val="autoZero"/>
        <c:auto val="1"/>
        <c:lblAlgn val="ctr"/>
        <c:lblOffset val="100"/>
        <c:noMultiLvlLbl val="0"/>
      </c:catAx>
      <c:valAx>
        <c:axId val="1158818928"/>
        <c:scaling>
          <c:orientation val="minMax"/>
          <c:max val="1"/>
          <c:min val="-1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58813648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2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hasMoveType!$D$10</c:f>
              <c:strCache>
                <c:ptCount val="1"/>
                <c:pt idx="0">
                  <c:v>Inverse Functional Support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hasMoveType!$D$11:$D$19</c:f>
              <c:numCache>
                <c:formatCode>0%</c:formatCode>
                <c:ptCount val="9"/>
                <c:pt idx="0">
                  <c:v>0.15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2D2-43F5-85B9-172FDA105E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3347279"/>
        <c:axId val="1033333839"/>
      </c:scatterChart>
      <c:valAx>
        <c:axId val="1033347279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033333839"/>
        <c:crosses val="autoZero"/>
        <c:crossBetween val="midCat"/>
        <c:majorUnit val="1"/>
      </c:valAx>
      <c:valAx>
        <c:axId val="1033333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03334727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2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hasMoveType!$E$10</c:f>
              <c:strCache>
                <c:ptCount val="1"/>
                <c:pt idx="0">
                  <c:v>Inverse Functional ARI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5"/>
                </a:solidFill>
              </a:ln>
              <a:effectLst/>
            </c:spPr>
          </c:marker>
          <c:yVal>
            <c:numRef>
              <c:f>hasMoveType!$E$11:$E$19</c:f>
              <c:numCache>
                <c:formatCode>_(* #,##0.00_);_(* \(#,##0.00\);_(* "-"??_);_(@_)</c:formatCode>
                <c:ptCount val="9"/>
                <c:pt idx="0">
                  <c:v>-0.99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CD9-4547-8F27-F9ED88E677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9314384"/>
        <c:axId val="1069305264"/>
      </c:scatterChart>
      <c:valAx>
        <c:axId val="1069314384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069305264"/>
        <c:crosses val="autoZero"/>
        <c:crossBetween val="midCat"/>
        <c:majorUnit val="1"/>
      </c:valAx>
      <c:valAx>
        <c:axId val="1069305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0693143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2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hasMoveType!$F$10</c:f>
              <c:strCache>
                <c:ptCount val="1"/>
                <c:pt idx="0">
                  <c:v>Transitive Support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hasMoveType!$F$11:$F$19</c:f>
              <c:numCache>
                <c:formatCode>0%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E67-46BA-985A-DAF3642579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177072"/>
        <c:axId val="843174672"/>
      </c:scatterChart>
      <c:valAx>
        <c:axId val="843177072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843174672"/>
        <c:crosses val="autoZero"/>
        <c:crossBetween val="midCat"/>
        <c:majorUnit val="1"/>
      </c:valAx>
      <c:valAx>
        <c:axId val="843174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8431770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2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hasMoveType!$G$10</c:f>
              <c:strCache>
                <c:ptCount val="1"/>
                <c:pt idx="0">
                  <c:v>Transitive ARI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5"/>
                </a:solidFill>
              </a:ln>
              <a:effectLst/>
            </c:spPr>
          </c:marker>
          <c:yVal>
            <c:numRef>
              <c:f>hasMoveType!$G$11:$G$19</c:f>
              <c:numCache>
                <c:formatCode>_(* #,##0.00_);_(* \(#,##0.00\);_(* "-"??_);_(@_)</c:formatCode>
                <c:ptCount val="9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AD5-4E8C-8A39-A055194E29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5482704"/>
        <c:axId val="2065493264"/>
      </c:scatterChart>
      <c:valAx>
        <c:axId val="2065482704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65493264"/>
        <c:crosses val="autoZero"/>
        <c:crossBetween val="midCat"/>
        <c:majorUnit val="1"/>
      </c:valAx>
      <c:valAx>
        <c:axId val="2065493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654827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2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hasMoveType!$H$10</c:f>
              <c:strCache>
                <c:ptCount val="1"/>
                <c:pt idx="0">
                  <c:v>Symmetric Support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hasMoveType!$H$11:$H$19</c:f>
              <c:numCache>
                <c:formatCode>0%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5A8-4245-8812-2B1FDAF38B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9311984"/>
        <c:axId val="1069329744"/>
      </c:scatterChart>
      <c:valAx>
        <c:axId val="1069311984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069329744"/>
        <c:crosses val="autoZero"/>
        <c:crossBetween val="midCat"/>
        <c:majorUnit val="1"/>
      </c:valAx>
      <c:valAx>
        <c:axId val="1069329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0693119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2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hasMoveType!$I$10</c:f>
              <c:strCache>
                <c:ptCount val="1"/>
                <c:pt idx="0">
                  <c:v> Symmetric ARI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5"/>
                </a:solidFill>
              </a:ln>
              <a:effectLst/>
            </c:spPr>
          </c:marker>
          <c:yVal>
            <c:numRef>
              <c:f>hasMoveType!$I$11:$I$19</c:f>
              <c:numCache>
                <c:formatCode>_(* #,##0.00_);_(* \(#,##0.00\);_(* "-"??_);_(@_)</c:formatCode>
                <c:ptCount val="9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CB4-459F-96F1-2EE4C2BAF8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5500944"/>
        <c:axId val="2065475504"/>
      </c:scatterChart>
      <c:valAx>
        <c:axId val="2065500944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65475504"/>
        <c:crosses val="autoZero"/>
        <c:crossBetween val="midCat"/>
        <c:majorUnit val="1"/>
      </c:valAx>
      <c:valAx>
        <c:axId val="2065475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655009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2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hasMoveType!$J$10</c:f>
              <c:strCache>
                <c:ptCount val="1"/>
                <c:pt idx="0">
                  <c:v>Asymmetric Support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hasMoveType!$J$11:$J$19</c:f>
              <c:numCache>
                <c:formatCode>0%</c:formatCode>
                <c:ptCount val="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E04-4642-A707-B3C608C3AC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5499504"/>
        <c:axId val="2065499984"/>
      </c:scatterChart>
      <c:valAx>
        <c:axId val="2065499504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65499984"/>
        <c:crosses val="autoZero"/>
        <c:crossBetween val="midCat"/>
        <c:majorUnit val="1"/>
      </c:valAx>
      <c:valAx>
        <c:axId val="2065499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654995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2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hasMoveType!$K$10</c:f>
              <c:strCache>
                <c:ptCount val="1"/>
                <c:pt idx="0">
                  <c:v>Asymmetric ARI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5"/>
                </a:solidFill>
              </a:ln>
              <a:effectLst/>
            </c:spPr>
          </c:marker>
          <c:yVal>
            <c:numRef>
              <c:f>hasMoveType!$K$11:$K$19</c:f>
              <c:numCache>
                <c:formatCode>_(* #,##0.00_);_(* \(#,##0.00\);_(* "-"??_);_(@_)</c:formatCode>
                <c:ptCount val="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D0F-4A42-98B6-5C191A7E55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6723136"/>
        <c:axId val="486737536"/>
      </c:scatterChart>
      <c:valAx>
        <c:axId val="486723136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486737536"/>
        <c:crosses val="autoZero"/>
        <c:crossBetween val="midCat"/>
        <c:majorUnit val="1"/>
      </c:valAx>
      <c:valAx>
        <c:axId val="486737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4867231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2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hasMoveType!$L$10</c:f>
              <c:strCache>
                <c:ptCount val="1"/>
                <c:pt idx="0">
                  <c:v>Reflexive Support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hasMoveType!$L$11:$L$19</c:f>
              <c:numCache>
                <c:formatCode>0%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2FF-4540-9BCB-FF50AC32F8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157872"/>
        <c:axId val="843162672"/>
      </c:scatterChart>
      <c:valAx>
        <c:axId val="843157872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843162672"/>
        <c:crosses val="autoZero"/>
        <c:crossBetween val="midCat"/>
        <c:majorUnit val="1"/>
      </c:valAx>
      <c:valAx>
        <c:axId val="843162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843157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2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3.6856582245813644E-3"/>
          <c:y val="0.8325843352207430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hasMoveType!$M$10</c:f>
              <c:strCache>
                <c:ptCount val="1"/>
                <c:pt idx="0">
                  <c:v>Reflexive ARI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5"/>
                </a:solidFill>
              </a:ln>
              <a:effectLst/>
            </c:spPr>
          </c:marker>
          <c:yVal>
            <c:numRef>
              <c:f>hasMoveType!$M$11:$M$19</c:f>
              <c:numCache>
                <c:formatCode>_(* #,##0.00_);_(* \(#,##0.00\);_(* "-"??_);_(@_)</c:formatCode>
                <c:ptCount val="9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14E-40EB-A82C-3B9642FAE9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5512944"/>
        <c:axId val="2065507664"/>
      </c:scatterChart>
      <c:valAx>
        <c:axId val="2065512944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65507664"/>
        <c:crosses val="autoZero"/>
        <c:crossBetween val="midCat"/>
        <c:majorUnit val="1"/>
      </c:valAx>
      <c:valAx>
        <c:axId val="2065507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655129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2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hasMoveType!$N$10</c:f>
              <c:strCache>
                <c:ptCount val="1"/>
                <c:pt idx="0">
                  <c:v>Irreflexive Support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hasMoveType!$N$11:$N$19</c:f>
              <c:numCache>
                <c:formatCode>0%</c:formatCode>
                <c:ptCount val="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F67-45DA-B2C6-34BDE0FE6D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5506704"/>
        <c:axId val="2065531184"/>
      </c:scatterChart>
      <c:valAx>
        <c:axId val="2065506704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65531184"/>
        <c:crosses val="autoZero"/>
        <c:crossBetween val="midCat"/>
        <c:majorUnit val="1"/>
      </c:valAx>
      <c:valAx>
        <c:axId val="2065531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655067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2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hasMoveType!$O$10</c:f>
              <c:strCache>
                <c:ptCount val="1"/>
                <c:pt idx="0">
                  <c:v>Irreflexive ARI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5"/>
                </a:solidFill>
              </a:ln>
              <a:effectLst/>
            </c:spPr>
          </c:marker>
          <c:yVal>
            <c:numRef>
              <c:f>hasMoveType!$O$11:$O$19</c:f>
              <c:numCache>
                <c:formatCode>_(* #,##0.00_);_(* \(#,##0.00\);_(* "-"??_);_(@_)</c:formatCode>
                <c:ptCount val="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460-46CE-A544-A1FB469912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5553264"/>
        <c:axId val="2065536464"/>
      </c:scatterChart>
      <c:valAx>
        <c:axId val="2065553264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65536464"/>
        <c:crosses val="autoZero"/>
        <c:crossBetween val="midCat"/>
        <c:majorUnit val="1"/>
      </c:valAx>
      <c:valAx>
        <c:axId val="2065536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655532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2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hasMoveType!$B$10</c:f>
              <c:strCache>
                <c:ptCount val="1"/>
                <c:pt idx="0">
                  <c:v>Functional Support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hasMoveType!$B$11:$B$19</c:f>
              <c:numCache>
                <c:formatCode>0%</c:formatCode>
                <c:ptCount val="9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82C-4ED1-9F96-14DB56207F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280272"/>
        <c:axId val="843284592"/>
      </c:scatterChart>
      <c:valAx>
        <c:axId val="843280272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843284592"/>
        <c:crosses val="autoZero"/>
        <c:crossBetween val="midCat"/>
        <c:majorUnit val="1"/>
      </c:valAx>
      <c:valAx>
        <c:axId val="84328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8432802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2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hasMoveType!$C$10</c:f>
              <c:strCache>
                <c:ptCount val="1"/>
                <c:pt idx="0">
                  <c:v>Functional ARI</c:v>
                </c:pt>
              </c:strCache>
            </c:strRef>
          </c:tx>
          <c:spPr>
            <a:ln w="19050" cap="rnd">
              <a:solidFill>
                <a:schemeClr val="accent5">
                  <a:alpha val="97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5"/>
                </a:solidFill>
              </a:ln>
              <a:effectLst/>
            </c:spPr>
          </c:marker>
          <c:yVal>
            <c:numRef>
              <c:f>hasMoveType!$C$11:$C$19</c:f>
              <c:numCache>
                <c:formatCode>_(* #,##0.00_);_(* \(#,##0.00\);_(* "-"??_);_(@_)</c:formatCode>
                <c:ptCount val="9"/>
                <c:pt idx="0">
                  <c:v>1</c:v>
                </c:pt>
                <c:pt idx="1">
                  <c:v>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5CE-4D33-BFEE-46CBA911E0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5443344"/>
        <c:axId val="2065454864"/>
      </c:scatterChart>
      <c:valAx>
        <c:axId val="2065443344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65454864"/>
        <c:crosses val="autoZero"/>
        <c:crossBetween val="midCat"/>
        <c:majorUnit val="1"/>
      </c:valAx>
      <c:valAx>
        <c:axId val="2065454864"/>
        <c:scaling>
          <c:orientation val="minMax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65443344"/>
        <c:crosses val="autoZero"/>
        <c:crossBetween val="midCat"/>
        <c:majorUnit val="1.0000000000000002E-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2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hasMoveType!$S$10</c:f>
              <c:strCache>
                <c:ptCount val="1"/>
                <c:pt idx="0">
                  <c:v>Functional ARI_e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6"/>
                </a:solidFill>
              </a:ln>
              <a:effectLst/>
            </c:spPr>
          </c:marker>
          <c:yVal>
            <c:numRef>
              <c:f>hasMoveType!$S$11:$S$19</c:f>
              <c:numCache>
                <c:formatCode>_(* #,##0.00_);_(* \(#,##0.00\);_(* "-"??_);_(@_)</c:formatCode>
                <c:ptCount val="9"/>
                <c:pt idx="0">
                  <c:v>1</c:v>
                </c:pt>
                <c:pt idx="1">
                  <c:v>1</c:v>
                </c:pt>
                <c:pt idx="2">
                  <c:v>-0.6</c:v>
                </c:pt>
                <c:pt idx="3">
                  <c:v>-0.6</c:v>
                </c:pt>
                <c:pt idx="4">
                  <c:v>-0.6</c:v>
                </c:pt>
                <c:pt idx="5" formatCode="_-* #\ ##0.00\ _€_-;\-* #\ ##0.00\ _€_-;_-* &quot;-&quot;??\ _€_-;_-@_-">
                  <c:v>-0.6</c:v>
                </c:pt>
                <c:pt idx="6">
                  <c:v>-0.6</c:v>
                </c:pt>
                <c:pt idx="7">
                  <c:v>-0.6</c:v>
                </c:pt>
                <c:pt idx="8">
                  <c:v>-0.6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E74-43B4-AF0D-ADEF419146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3614415"/>
        <c:axId val="293633615"/>
      </c:scatterChart>
      <c:valAx>
        <c:axId val="293614415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93633615"/>
        <c:crosses val="autoZero"/>
        <c:crossBetween val="midCat"/>
        <c:majorUnit val="1"/>
      </c:valAx>
      <c:valAx>
        <c:axId val="293633615"/>
        <c:scaling>
          <c:orientation val="minMax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936144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2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hasMoveType!$U$10</c:f>
              <c:strCache>
                <c:ptCount val="1"/>
                <c:pt idx="0">
                  <c:v>Inverse Functional ARI_e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6"/>
                </a:solidFill>
              </a:ln>
              <a:effectLst/>
            </c:spPr>
          </c:marker>
          <c:yVal>
            <c:numRef>
              <c:f>hasMoveType!$U$11:$U$19</c:f>
              <c:numCache>
                <c:formatCode>_(* #,##0.00_);_(* \(#,##0.00\);_(* "-"??_);_(@_)</c:formatCode>
                <c:ptCount val="9"/>
                <c:pt idx="0">
                  <c:v>-0.99</c:v>
                </c:pt>
                <c:pt idx="1">
                  <c:v>-0.6</c:v>
                </c:pt>
                <c:pt idx="2">
                  <c:v>-0.6</c:v>
                </c:pt>
                <c:pt idx="3">
                  <c:v>-0.6</c:v>
                </c:pt>
                <c:pt idx="4">
                  <c:v>-0.6</c:v>
                </c:pt>
                <c:pt idx="5" formatCode="_-* #\ ##0.00\ _€_-;\-* #\ ##0.00\ _€_-;_-* &quot;-&quot;??\ _€_-;_-@_-">
                  <c:v>-0.6</c:v>
                </c:pt>
                <c:pt idx="6">
                  <c:v>-0.6</c:v>
                </c:pt>
                <c:pt idx="7">
                  <c:v>-0.6</c:v>
                </c:pt>
                <c:pt idx="8">
                  <c:v>-0.6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659-41C9-8310-BFDCFF975B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5272224"/>
        <c:axId val="1345265024"/>
      </c:scatterChart>
      <c:valAx>
        <c:axId val="1345272224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345265024"/>
        <c:crosses val="autoZero"/>
        <c:crossBetween val="midCat"/>
        <c:majorUnit val="1"/>
      </c:valAx>
      <c:valAx>
        <c:axId val="1345265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3452722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2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hasMoveType!$W$10</c:f>
              <c:strCache>
                <c:ptCount val="1"/>
                <c:pt idx="0">
                  <c:v>Transitive ARI_e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6"/>
                </a:solidFill>
              </a:ln>
              <a:effectLst/>
            </c:spPr>
          </c:marker>
          <c:yVal>
            <c:numRef>
              <c:f>hasMoveType!$W$11:$W$19</c:f>
              <c:numCache>
                <c:formatCode>_(* #,##0.00_);_(* \(#,##0.00\);_(* "-"??_);_(@_)</c:formatCode>
                <c:ptCount val="9"/>
                <c:pt idx="0">
                  <c:v>-1</c:v>
                </c:pt>
                <c:pt idx="1">
                  <c:v>-0.6</c:v>
                </c:pt>
                <c:pt idx="2">
                  <c:v>-0.6</c:v>
                </c:pt>
                <c:pt idx="3">
                  <c:v>-0.6</c:v>
                </c:pt>
                <c:pt idx="4">
                  <c:v>-0.6</c:v>
                </c:pt>
                <c:pt idx="5" formatCode="_-* #\ ##0.00\ _€_-;\-* #\ ##0.00\ _€_-;_-* &quot;-&quot;??\ _€_-;_-@_-">
                  <c:v>-0.6</c:v>
                </c:pt>
                <c:pt idx="6">
                  <c:v>-0.6</c:v>
                </c:pt>
                <c:pt idx="7">
                  <c:v>-0.6</c:v>
                </c:pt>
                <c:pt idx="8">
                  <c:v>-0.6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BC8-4227-A43C-4955C536B1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9086464"/>
        <c:axId val="2129076864"/>
      </c:scatterChart>
      <c:valAx>
        <c:axId val="2129086464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29076864"/>
        <c:crosses val="autoZero"/>
        <c:crossBetween val="midCat"/>
        <c:majorUnit val="1"/>
      </c:valAx>
      <c:valAx>
        <c:axId val="2129076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290864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2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hasMoveType!$Y$10</c:f>
              <c:strCache>
                <c:ptCount val="1"/>
                <c:pt idx="0">
                  <c:v> Symmetric ARI_e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6"/>
                </a:solidFill>
              </a:ln>
              <a:effectLst/>
            </c:spPr>
          </c:marker>
          <c:yVal>
            <c:numRef>
              <c:f>hasMoveType!$Y$11:$Y$19</c:f>
              <c:numCache>
                <c:formatCode>_(* #,##0.00_);_(* \(#,##0.00\);_(* "-"??_);_(@_)</c:formatCode>
                <c:ptCount val="9"/>
                <c:pt idx="0">
                  <c:v>-1</c:v>
                </c:pt>
                <c:pt idx="1">
                  <c:v>-0.6</c:v>
                </c:pt>
                <c:pt idx="2">
                  <c:v>-0.6</c:v>
                </c:pt>
                <c:pt idx="3">
                  <c:v>-0.6</c:v>
                </c:pt>
                <c:pt idx="4">
                  <c:v>-0.6</c:v>
                </c:pt>
                <c:pt idx="5" formatCode="_-* #\ ##0.00\ _€_-;\-* #\ ##0.00\ _€_-;_-* &quot;-&quot;??\ _€_-;_-@_-">
                  <c:v>-0.6</c:v>
                </c:pt>
                <c:pt idx="6">
                  <c:v>-0.6</c:v>
                </c:pt>
                <c:pt idx="7">
                  <c:v>-0.6</c:v>
                </c:pt>
                <c:pt idx="8">
                  <c:v>-0.6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294-4BAA-82B8-6B3BECDD4E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5251104"/>
        <c:axId val="1345274144"/>
      </c:scatterChart>
      <c:valAx>
        <c:axId val="1345251104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345274144"/>
        <c:crosses val="autoZero"/>
        <c:crossBetween val="midCat"/>
        <c:majorUnit val="1"/>
      </c:valAx>
      <c:valAx>
        <c:axId val="1345274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3452511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2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hasMoveType!$AA$10</c:f>
              <c:strCache>
                <c:ptCount val="1"/>
                <c:pt idx="0">
                  <c:v>Asymmetric ARI_e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6"/>
                </a:solidFill>
              </a:ln>
              <a:effectLst/>
            </c:spPr>
          </c:marker>
          <c:yVal>
            <c:numRef>
              <c:f>hasMoveType!$AA$11:$AA$19</c:f>
              <c:numCache>
                <c:formatCode>_(* #,##0.00_);_(* \(#,##0.00\);_(* "-"??_);_(@_)</c:formatCode>
                <c:ptCount val="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 formatCode="_-* #\ ##0.00\ _€_-;\-* #\ ##0.00\ _€_-;_-* &quot;-&quot;??\ _€_-;_-@_-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352-414F-8785-FDA7008F0B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9099424"/>
        <c:axId val="2129104224"/>
      </c:scatterChart>
      <c:valAx>
        <c:axId val="2129099424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29104224"/>
        <c:crosses val="autoZero"/>
        <c:crossBetween val="midCat"/>
        <c:majorUnit val="1"/>
      </c:valAx>
      <c:valAx>
        <c:axId val="2129104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290994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2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hasMoveType!$AC$10</c:f>
              <c:strCache>
                <c:ptCount val="1"/>
                <c:pt idx="0">
                  <c:v>Reflexive ARI_e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6"/>
                </a:solidFill>
              </a:ln>
              <a:effectLst/>
            </c:spPr>
          </c:marker>
          <c:yVal>
            <c:numRef>
              <c:f>hasMoveType!$AC$11:$AC$19</c:f>
              <c:numCache>
                <c:formatCode>_(* #,##0.00_);_(* \(#,##0.00\);_(* "-"??_);_(@_)</c:formatCode>
                <c:ptCount val="9"/>
                <c:pt idx="0">
                  <c:v>-1</c:v>
                </c:pt>
                <c:pt idx="1">
                  <c:v>-0.19999999999999996</c:v>
                </c:pt>
                <c:pt idx="2">
                  <c:v>-0.19999999999999996</c:v>
                </c:pt>
                <c:pt idx="3">
                  <c:v>-0.19999999999999996</c:v>
                </c:pt>
                <c:pt idx="4">
                  <c:v>-0.19999999999999996</c:v>
                </c:pt>
                <c:pt idx="5" formatCode="_-* #\ ##0.00\ _€_-;\-* #\ ##0.00\ _€_-;_-* &quot;-&quot;??\ _€_-;_-@_-">
                  <c:v>-0.19999999999999996</c:v>
                </c:pt>
                <c:pt idx="6">
                  <c:v>-0.19999999999999996</c:v>
                </c:pt>
                <c:pt idx="7">
                  <c:v>-0.19999999999999996</c:v>
                </c:pt>
                <c:pt idx="8">
                  <c:v>-0.19999999999999996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82C-4D8D-ABE3-5209A7FC6B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6725056"/>
        <c:axId val="486732736"/>
      </c:scatterChart>
      <c:valAx>
        <c:axId val="486725056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486732736"/>
        <c:crosses val="autoZero"/>
        <c:crossBetween val="midCat"/>
        <c:majorUnit val="1"/>
      </c:valAx>
      <c:valAx>
        <c:axId val="486732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486725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2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hasMoveType!$AE$10</c:f>
              <c:strCache>
                <c:ptCount val="1"/>
                <c:pt idx="0">
                  <c:v>Irreflexive ARI_e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6"/>
                </a:solidFill>
              </a:ln>
              <a:effectLst/>
            </c:spPr>
          </c:marker>
          <c:yVal>
            <c:numRef>
              <c:f>hasMoveType!$AE$11:$AE$19</c:f>
              <c:numCache>
                <c:formatCode>_(* #,##0.00_);_(* \(#,##0.00\);_(* "-"??_);_(@_)</c:formatCode>
                <c:ptCount val="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 formatCode="_-* #\ ##0.00\ _€_-;\-* #\ ##0.00\ _€_-;_-* &quot;-&quot;??\ _€_-;_-@_-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A5F-424D-A317-66D7720595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3630735"/>
        <c:axId val="293634575"/>
      </c:scatterChart>
      <c:valAx>
        <c:axId val="293630735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93634575"/>
        <c:crosses val="autoZero"/>
        <c:crossBetween val="midCat"/>
        <c:majorUnit val="1"/>
      </c:valAx>
      <c:valAx>
        <c:axId val="29363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936307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2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Functional</a:t>
            </a:r>
          </a:p>
          <a:p>
            <a:pPr>
              <a:defRPr/>
            </a:pPr>
            <a:endParaRPr lang="pt-P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hasMoveType!$C$10</c:f>
              <c:strCache>
                <c:ptCount val="1"/>
                <c:pt idx="0">
                  <c:v>Functional ARI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hasMoveType!$C$11:$C$19</c:f>
              <c:numCache>
                <c:formatCode>_(* #,##0.00_);_(* \(#,##0.00\);_(* "-"??_);_(@_)</c:formatCode>
                <c:ptCount val="9"/>
                <c:pt idx="0">
                  <c:v>1</c:v>
                </c:pt>
                <c:pt idx="1">
                  <c:v>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6F-4FF5-8675-88F435E6111C}"/>
            </c:ext>
          </c:extLst>
        </c:ser>
        <c:ser>
          <c:idx val="1"/>
          <c:order val="1"/>
          <c:tx>
            <c:strRef>
              <c:f>hasMoveType!$S$10</c:f>
              <c:strCache>
                <c:ptCount val="1"/>
                <c:pt idx="0">
                  <c:v>Functional ARI_e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hasMoveType!$S$11:$S$19</c:f>
              <c:numCache>
                <c:formatCode>_(* #,##0.00_);_(* \(#,##0.00\);_(* "-"??_);_(@_)</c:formatCode>
                <c:ptCount val="9"/>
                <c:pt idx="0">
                  <c:v>1</c:v>
                </c:pt>
                <c:pt idx="1">
                  <c:v>1</c:v>
                </c:pt>
                <c:pt idx="2">
                  <c:v>-0.6</c:v>
                </c:pt>
                <c:pt idx="3">
                  <c:v>-0.6</c:v>
                </c:pt>
                <c:pt idx="4">
                  <c:v>-0.6</c:v>
                </c:pt>
                <c:pt idx="5" formatCode="_-* #\ ##0.00\ _€_-;\-* #\ ##0.00\ _€_-;_-* &quot;-&quot;??\ _€_-;_-@_-">
                  <c:v>-0.6</c:v>
                </c:pt>
                <c:pt idx="6">
                  <c:v>-0.6</c:v>
                </c:pt>
                <c:pt idx="7">
                  <c:v>-0.6</c:v>
                </c:pt>
                <c:pt idx="8">
                  <c:v>-0.6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76F-4FF5-8675-88F435E611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3733455"/>
        <c:axId val="293743055"/>
      </c:lineChart>
      <c:catAx>
        <c:axId val="29373345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93743055"/>
        <c:crosses val="autoZero"/>
        <c:auto val="1"/>
        <c:lblAlgn val="ctr"/>
        <c:lblOffset val="100"/>
        <c:noMultiLvlLbl val="0"/>
      </c:catAx>
      <c:valAx>
        <c:axId val="293743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937334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2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Inverse</a:t>
            </a:r>
            <a:r>
              <a:rPr lang="pt-PT" baseline="0"/>
              <a:t> Functional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hasMoveType!$E$10</c:f>
              <c:strCache>
                <c:ptCount val="1"/>
                <c:pt idx="0">
                  <c:v>Inverse Functional ARI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hasMoveType!$E$11:$E$19</c:f>
              <c:numCache>
                <c:formatCode>_(* #,##0.00_);_(* \(#,##0.00\);_(* "-"??_);_(@_)</c:formatCode>
                <c:ptCount val="9"/>
                <c:pt idx="0">
                  <c:v>-0.99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D8-4128-A45F-8F43B14FAEE2}"/>
            </c:ext>
          </c:extLst>
        </c:ser>
        <c:ser>
          <c:idx val="1"/>
          <c:order val="1"/>
          <c:tx>
            <c:strRef>
              <c:f>hasMoveType!$U$10</c:f>
              <c:strCache>
                <c:ptCount val="1"/>
                <c:pt idx="0">
                  <c:v>Inverse Functional ARI_e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hasMoveType!$U$11:$U$19</c:f>
              <c:numCache>
                <c:formatCode>_(* #,##0.00_);_(* \(#,##0.00\);_(* "-"??_);_(@_)</c:formatCode>
                <c:ptCount val="9"/>
                <c:pt idx="0">
                  <c:v>-0.99</c:v>
                </c:pt>
                <c:pt idx="1">
                  <c:v>-0.6</c:v>
                </c:pt>
                <c:pt idx="2">
                  <c:v>-0.6</c:v>
                </c:pt>
                <c:pt idx="3">
                  <c:v>-0.6</c:v>
                </c:pt>
                <c:pt idx="4">
                  <c:v>-0.6</c:v>
                </c:pt>
                <c:pt idx="5" formatCode="_-* #\ ##0.00\ _€_-;\-* #\ ##0.00\ _€_-;_-* &quot;-&quot;??\ _€_-;_-@_-">
                  <c:v>-0.6</c:v>
                </c:pt>
                <c:pt idx="6">
                  <c:v>-0.6</c:v>
                </c:pt>
                <c:pt idx="7">
                  <c:v>-0.6</c:v>
                </c:pt>
                <c:pt idx="8">
                  <c:v>-0.6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3D8-4128-A45F-8F43B14FAE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9152880"/>
        <c:axId val="559155760"/>
      </c:lineChart>
      <c:catAx>
        <c:axId val="5591528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59155760"/>
        <c:crosses val="autoZero"/>
        <c:auto val="1"/>
        <c:lblAlgn val="ctr"/>
        <c:lblOffset val="100"/>
        <c:noMultiLvlLbl val="0"/>
      </c:catAx>
      <c:valAx>
        <c:axId val="559155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59152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2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Transitive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hasMoveType!$G$10</c:f>
              <c:strCache>
                <c:ptCount val="1"/>
                <c:pt idx="0">
                  <c:v>Transitive ARI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hasMoveType!$G$11:$G$19</c:f>
              <c:numCache>
                <c:formatCode>_(* #,##0.00_);_(* \(#,##0.00\);_(* "-"??_);_(@_)</c:formatCode>
                <c:ptCount val="9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45-47EC-A970-CB8A7A615D60}"/>
            </c:ext>
          </c:extLst>
        </c:ser>
        <c:ser>
          <c:idx val="1"/>
          <c:order val="1"/>
          <c:tx>
            <c:strRef>
              <c:f>hasMoveType!$W$10</c:f>
              <c:strCache>
                <c:ptCount val="1"/>
                <c:pt idx="0">
                  <c:v>Transitive ARI_e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hasMoveType!$W$11:$W$19</c:f>
              <c:numCache>
                <c:formatCode>_(* #,##0.00_);_(* \(#,##0.00\);_(* "-"??_);_(@_)</c:formatCode>
                <c:ptCount val="9"/>
                <c:pt idx="0">
                  <c:v>-1</c:v>
                </c:pt>
                <c:pt idx="1">
                  <c:v>-0.6</c:v>
                </c:pt>
                <c:pt idx="2">
                  <c:v>-0.6</c:v>
                </c:pt>
                <c:pt idx="3">
                  <c:v>-0.6</c:v>
                </c:pt>
                <c:pt idx="4">
                  <c:v>-0.6</c:v>
                </c:pt>
                <c:pt idx="5" formatCode="_-* #\ ##0.00\ _€_-;\-* #\ ##0.00\ _€_-;_-* &quot;-&quot;??\ _€_-;_-@_-">
                  <c:v>-0.6</c:v>
                </c:pt>
                <c:pt idx="6">
                  <c:v>-0.6</c:v>
                </c:pt>
                <c:pt idx="7">
                  <c:v>-0.6</c:v>
                </c:pt>
                <c:pt idx="8">
                  <c:v>-0.6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B45-47EC-A970-CB8A7A615D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3805455"/>
        <c:axId val="293798735"/>
      </c:lineChart>
      <c:catAx>
        <c:axId val="29380545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93798735"/>
        <c:crosses val="autoZero"/>
        <c:auto val="1"/>
        <c:lblAlgn val="ctr"/>
        <c:lblOffset val="100"/>
        <c:noMultiLvlLbl val="0"/>
      </c:catAx>
      <c:valAx>
        <c:axId val="293798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938054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2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Symmetric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hasMoveType!$I$10</c:f>
              <c:strCache>
                <c:ptCount val="1"/>
                <c:pt idx="0">
                  <c:v> Symmetric ARI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hasMoveType!$I$11:$I$19</c:f>
              <c:numCache>
                <c:formatCode>_(* #,##0.00_);_(* \(#,##0.00\);_(* "-"??_);_(@_)</c:formatCode>
                <c:ptCount val="9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6D-4EDB-96EB-616F493173F8}"/>
            </c:ext>
          </c:extLst>
        </c:ser>
        <c:ser>
          <c:idx val="1"/>
          <c:order val="1"/>
          <c:tx>
            <c:strRef>
              <c:f>hasMoveType!$Y$10</c:f>
              <c:strCache>
                <c:ptCount val="1"/>
                <c:pt idx="0">
                  <c:v> Symmetric ARI_e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hasMoveType!$Y$11:$Y$19</c:f>
              <c:numCache>
                <c:formatCode>_(* #,##0.00_);_(* \(#,##0.00\);_(* "-"??_);_(@_)</c:formatCode>
                <c:ptCount val="9"/>
                <c:pt idx="0">
                  <c:v>-1</c:v>
                </c:pt>
                <c:pt idx="1">
                  <c:v>-0.6</c:v>
                </c:pt>
                <c:pt idx="2">
                  <c:v>-0.6</c:v>
                </c:pt>
                <c:pt idx="3">
                  <c:v>-0.6</c:v>
                </c:pt>
                <c:pt idx="4">
                  <c:v>-0.6</c:v>
                </c:pt>
                <c:pt idx="5" formatCode="_-* #\ ##0.00\ _€_-;\-* #\ ##0.00\ _€_-;_-* &quot;-&quot;??\ _€_-;_-@_-">
                  <c:v>-0.6</c:v>
                </c:pt>
                <c:pt idx="6">
                  <c:v>-0.6</c:v>
                </c:pt>
                <c:pt idx="7">
                  <c:v>-0.6</c:v>
                </c:pt>
                <c:pt idx="8">
                  <c:v>-0.6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36D-4EDB-96EB-616F493173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5257824"/>
        <c:axId val="1345246784"/>
      </c:lineChart>
      <c:catAx>
        <c:axId val="13452578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345246784"/>
        <c:crosses val="autoZero"/>
        <c:auto val="1"/>
        <c:lblAlgn val="ctr"/>
        <c:lblOffset val="100"/>
        <c:noMultiLvlLbl val="0"/>
      </c:catAx>
      <c:valAx>
        <c:axId val="1345246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345257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2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Asymmetric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hasMoveType!$K$10</c:f>
              <c:strCache>
                <c:ptCount val="1"/>
                <c:pt idx="0">
                  <c:v>Asymmetric ARI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hasMoveType!$K$11:$K$19</c:f>
              <c:numCache>
                <c:formatCode>_(* #,##0.00_);_(* \(#,##0.00\);_(* "-"??_);_(@_)</c:formatCode>
                <c:ptCount val="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DB-4413-B29C-7D5AF74BC357}"/>
            </c:ext>
          </c:extLst>
        </c:ser>
        <c:ser>
          <c:idx val="1"/>
          <c:order val="1"/>
          <c:tx>
            <c:strRef>
              <c:f>hasMoveType!$AA$10</c:f>
              <c:strCache>
                <c:ptCount val="1"/>
                <c:pt idx="0">
                  <c:v>Asymmetric ARI_e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hasMoveType!$AA$11:$AA$19</c:f>
              <c:numCache>
                <c:formatCode>_(* #,##0.00_);_(* \(#,##0.00\);_(* "-"??_);_(@_)</c:formatCode>
                <c:ptCount val="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 formatCode="_-* #\ ##0.00\ _€_-;\-* #\ ##0.00\ _€_-;_-* &quot;-&quot;??\ _€_-;_-@_-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DB-4413-B29C-7D5AF74BC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6758176"/>
        <c:axId val="486761056"/>
      </c:lineChart>
      <c:catAx>
        <c:axId val="4867581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486761056"/>
        <c:crosses val="autoZero"/>
        <c:auto val="1"/>
        <c:lblAlgn val="ctr"/>
        <c:lblOffset val="100"/>
        <c:noMultiLvlLbl val="0"/>
      </c:catAx>
      <c:valAx>
        <c:axId val="486761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486758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2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Reflexive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hasMoveType!$M$10</c:f>
              <c:strCache>
                <c:ptCount val="1"/>
                <c:pt idx="0">
                  <c:v>Reflexive ARI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hasMoveType!$M$11:$M$19</c:f>
              <c:numCache>
                <c:formatCode>_(* #,##0.00_);_(* \(#,##0.00\);_(* "-"??_);_(@_)</c:formatCode>
                <c:ptCount val="9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D5-410B-B591-3EB285980EDC}"/>
            </c:ext>
          </c:extLst>
        </c:ser>
        <c:ser>
          <c:idx val="1"/>
          <c:order val="1"/>
          <c:tx>
            <c:strRef>
              <c:f>hasMoveType!$AC$10</c:f>
              <c:strCache>
                <c:ptCount val="1"/>
                <c:pt idx="0">
                  <c:v>Reflexive ARI_e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hasMoveType!$AC$11:$AC$19</c:f>
              <c:numCache>
                <c:formatCode>_(* #,##0.00_);_(* \(#,##0.00\);_(* "-"??_);_(@_)</c:formatCode>
                <c:ptCount val="9"/>
                <c:pt idx="0">
                  <c:v>-1</c:v>
                </c:pt>
                <c:pt idx="1">
                  <c:v>-0.19999999999999996</c:v>
                </c:pt>
                <c:pt idx="2">
                  <c:v>-0.19999999999999996</c:v>
                </c:pt>
                <c:pt idx="3">
                  <c:v>-0.19999999999999996</c:v>
                </c:pt>
                <c:pt idx="4">
                  <c:v>-0.19999999999999996</c:v>
                </c:pt>
                <c:pt idx="5" formatCode="_-* #\ ##0.00\ _€_-;\-* #\ ##0.00\ _€_-;_-* &quot;-&quot;??\ _€_-;_-@_-">
                  <c:v>-0.19999999999999996</c:v>
                </c:pt>
                <c:pt idx="6">
                  <c:v>-0.19999999999999996</c:v>
                </c:pt>
                <c:pt idx="7">
                  <c:v>-0.19999999999999996</c:v>
                </c:pt>
                <c:pt idx="8">
                  <c:v>-0.19999999999999996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ED5-410B-B591-3EB285980E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5433408"/>
        <c:axId val="1825429088"/>
      </c:lineChart>
      <c:catAx>
        <c:axId val="18254334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825429088"/>
        <c:crosses val="autoZero"/>
        <c:auto val="1"/>
        <c:lblAlgn val="ctr"/>
        <c:lblOffset val="100"/>
        <c:noMultiLvlLbl val="0"/>
      </c:catAx>
      <c:valAx>
        <c:axId val="1825429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825433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2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Irreflexive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hasMoveType!$O$10</c:f>
              <c:strCache>
                <c:ptCount val="1"/>
                <c:pt idx="0">
                  <c:v>Irreflexive ARI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hasMoveType!$O$11:$O$19</c:f>
              <c:numCache>
                <c:formatCode>_(* #,##0.00_);_(* \(#,##0.00\);_(* "-"??_);_(@_)</c:formatCode>
                <c:ptCount val="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913-4AC3-B4C3-B32329F6F5E8}"/>
            </c:ext>
          </c:extLst>
        </c:ser>
        <c:ser>
          <c:idx val="1"/>
          <c:order val="1"/>
          <c:tx>
            <c:strRef>
              <c:f>hasMoveType!$AE$10</c:f>
              <c:strCache>
                <c:ptCount val="1"/>
                <c:pt idx="0">
                  <c:v>Irreflexive ARI_e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hasMoveType!$AE$11:$AE$19</c:f>
              <c:numCache>
                <c:formatCode>_(* #,##0.00_);_(* \(#,##0.00\);_(* "-"??_);_(@_)</c:formatCode>
                <c:ptCount val="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 formatCode="_-* #\ ##0.00\ _€_-;\-* #\ ##0.00\ _€_-;_-* &quot;-&quot;??\ _€_-;_-@_-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913-4AC3-B4C3-B32329F6F5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29094144"/>
        <c:axId val="2129103744"/>
      </c:lineChart>
      <c:catAx>
        <c:axId val="21290941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29103744"/>
        <c:crosses val="autoZero"/>
        <c:auto val="1"/>
        <c:lblAlgn val="ctr"/>
        <c:lblOffset val="100"/>
        <c:noMultiLvlLbl val="0"/>
      </c:catAx>
      <c:valAx>
        <c:axId val="2129103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29094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2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hasMoveType!$T$59</c:f>
              <c:strCache>
                <c:ptCount val="1"/>
                <c:pt idx="0">
                  <c:v>ARI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hasMoveType!$S$61:$S$69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hasMoveType!$T$61:$T$69</c:f>
              <c:numCache>
                <c:formatCode>_(* #,##0.00_);_(* \(#,##0.00\);_(* "-"??_);_(@_)</c:formatCode>
                <c:ptCount val="9"/>
                <c:pt idx="0">
                  <c:v>1</c:v>
                </c:pt>
                <c:pt idx="1">
                  <c:v>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870-4DA6-B01A-8901D841EC45}"/>
            </c:ext>
          </c:extLst>
        </c:ser>
        <c:ser>
          <c:idx val="1"/>
          <c:order val="1"/>
          <c:tx>
            <c:strRef>
              <c:f>hasMoveType!$X$60</c:f>
              <c:strCache>
                <c:ptCount val="1"/>
                <c:pt idx="0">
                  <c:v>ARIe=0,8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hasMoveType!$S$61:$S$69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hasMoveType!$X$61:$X$69</c:f>
              <c:numCache>
                <c:formatCode>_(* #,##0.00_);_(* \(#,##0.00\);_(* "-"??_);_(@_)</c:formatCode>
                <c:ptCount val="9"/>
                <c:pt idx="0">
                  <c:v>1</c:v>
                </c:pt>
                <c:pt idx="1">
                  <c:v>1</c:v>
                </c:pt>
                <c:pt idx="2">
                  <c:v>0.60000000000000009</c:v>
                </c:pt>
                <c:pt idx="3">
                  <c:v>0.60000000000000009</c:v>
                </c:pt>
                <c:pt idx="4">
                  <c:v>0.60000000000000009</c:v>
                </c:pt>
                <c:pt idx="5">
                  <c:v>0.60000000000000009</c:v>
                </c:pt>
                <c:pt idx="6">
                  <c:v>0.60000000000000009</c:v>
                </c:pt>
                <c:pt idx="7">
                  <c:v>0.60000000000000009</c:v>
                </c:pt>
                <c:pt idx="8">
                  <c:v>0.60000000000000009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870-4DA6-B01A-8901D841EC45}"/>
            </c:ext>
          </c:extLst>
        </c:ser>
        <c:ser>
          <c:idx val="2"/>
          <c:order val="2"/>
          <c:tx>
            <c:strRef>
              <c:f>hasMoveType!$Y$60</c:f>
              <c:strCache>
                <c:ptCount val="1"/>
                <c:pt idx="0">
                  <c:v>ARIe=0,7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hasMoveType!$S$61:$S$69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hasMoveType!$Y$61:$Y$69</c:f>
              <c:numCache>
                <c:formatCode>_(* #,##0.00_);_(* \(#,##0.00\);_(* "-"??_);_(@_)</c:formatCode>
                <c:ptCount val="9"/>
                <c:pt idx="0">
                  <c:v>1</c:v>
                </c:pt>
                <c:pt idx="1">
                  <c:v>1</c:v>
                </c:pt>
                <c:pt idx="2">
                  <c:v>0.39999999999999991</c:v>
                </c:pt>
                <c:pt idx="3">
                  <c:v>-0.30000000000000004</c:v>
                </c:pt>
                <c:pt idx="4">
                  <c:v>-0.30000000000000004</c:v>
                </c:pt>
                <c:pt idx="5">
                  <c:v>-0.30000000000000004</c:v>
                </c:pt>
                <c:pt idx="6">
                  <c:v>-0.30000000000000004</c:v>
                </c:pt>
                <c:pt idx="7">
                  <c:v>-0.30000000000000004</c:v>
                </c:pt>
                <c:pt idx="8">
                  <c:v>-0.30000000000000004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870-4DA6-B01A-8901D841EC45}"/>
            </c:ext>
          </c:extLst>
        </c:ser>
        <c:ser>
          <c:idx val="3"/>
          <c:order val="3"/>
          <c:tx>
            <c:strRef>
              <c:f>hasMoveType!$Z$60</c:f>
              <c:strCache>
                <c:ptCount val="1"/>
                <c:pt idx="0">
                  <c:v>ARIe=0,4</c:v>
                </c:pt>
              </c:strCache>
            </c:strRef>
          </c:tx>
          <c:spPr>
            <a:ln w="12700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hasMoveType!$S$61:$S$69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hasMoveType!$Z$61:$Z$69</c:f>
              <c:numCache>
                <c:formatCode>_(* #,##0.00_);_(* \(#,##0.00\);_(* "-"??_);_(@_)</c:formatCode>
                <c:ptCount val="9"/>
                <c:pt idx="0">
                  <c:v>1</c:v>
                </c:pt>
                <c:pt idx="1">
                  <c:v>1</c:v>
                </c:pt>
                <c:pt idx="2">
                  <c:v>-0.19999999999999996</c:v>
                </c:pt>
                <c:pt idx="3">
                  <c:v>-0.6</c:v>
                </c:pt>
                <c:pt idx="4">
                  <c:v>-0.6</c:v>
                </c:pt>
                <c:pt idx="5">
                  <c:v>-0.6</c:v>
                </c:pt>
                <c:pt idx="6">
                  <c:v>-0.6</c:v>
                </c:pt>
                <c:pt idx="7">
                  <c:v>-0.6</c:v>
                </c:pt>
                <c:pt idx="8">
                  <c:v>-0.6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870-4DA6-B01A-8901D841EC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59649599"/>
        <c:axId val="1459636639"/>
      </c:lineChart>
      <c:catAx>
        <c:axId val="1459649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459636639"/>
        <c:crosses val="autoZero"/>
        <c:auto val="1"/>
        <c:lblAlgn val="ctr"/>
        <c:lblOffset val="100"/>
        <c:noMultiLvlLbl val="0"/>
      </c:catAx>
      <c:valAx>
        <c:axId val="1459636639"/>
        <c:scaling>
          <c:orientation val="minMax"/>
          <c:max val="1"/>
          <c:min val="-1"/>
        </c:scaling>
        <c:delete val="0"/>
        <c:axPos val="l"/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459649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2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hasMoveType!$U$60</c:f>
              <c:strCache>
                <c:ptCount val="1"/>
                <c:pt idx="0">
                  <c:v>wp=0,8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hasMoveType!$S$61:$S$69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hasMoveType!$U$61:$U$69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1E-442A-AC42-C4B4C42A9D19}"/>
            </c:ext>
          </c:extLst>
        </c:ser>
        <c:ser>
          <c:idx val="2"/>
          <c:order val="1"/>
          <c:tx>
            <c:strRef>
              <c:f>hasMoveType!$V$60</c:f>
              <c:strCache>
                <c:ptCount val="1"/>
                <c:pt idx="0">
                  <c:v>wp=0,7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hasMoveType!$S$61:$S$69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hasMoveType!$V$61:$V$69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61E-442A-AC42-C4B4C42A9D19}"/>
            </c:ext>
          </c:extLst>
        </c:ser>
        <c:ser>
          <c:idx val="3"/>
          <c:order val="2"/>
          <c:tx>
            <c:strRef>
              <c:f>hasMoveType!$W$60</c:f>
              <c:strCache>
                <c:ptCount val="1"/>
                <c:pt idx="0">
                  <c:v>wp=0,4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hasMoveType!$S$61:$S$69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hasMoveType!$W$61:$W$69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61E-442A-AC42-C4B4C42A9D19}"/>
            </c:ext>
          </c:extLst>
        </c:ser>
        <c:ser>
          <c:idx val="0"/>
          <c:order val="3"/>
          <c:tx>
            <c:strRef>
              <c:f>hasMoveType!$A$59</c:f>
              <c:strCache>
                <c:ptCount val="1"/>
                <c:pt idx="0">
                  <c:v>cft=0,95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val>
            <c:numRef>
              <c:f>hasMoveType!$B$61:$B$69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61E-442A-AC42-C4B4C42A9D19}"/>
            </c:ext>
          </c:extLst>
        </c:ser>
        <c:ser>
          <c:idx val="4"/>
          <c:order val="4"/>
          <c:tx>
            <c:v>ARI</c:v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star"/>
            <c:size val="6"/>
            <c:spPr>
              <a:noFill/>
              <a:ln w="9525">
                <a:solidFill>
                  <a:schemeClr val="accent5"/>
                </a:solidFill>
                <a:round/>
              </a:ln>
              <a:effectLst/>
            </c:spPr>
          </c:marker>
          <c:val>
            <c:numRef>
              <c:f>hasMoveType!$C$11:$C$19</c:f>
              <c:numCache>
                <c:formatCode>_(* #,##0.00_);_(* \(#,##0.00\);_(* "-"??_);_(@_)</c:formatCode>
                <c:ptCount val="9"/>
                <c:pt idx="0">
                  <c:v>1</c:v>
                </c:pt>
                <c:pt idx="1">
                  <c:v>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61E-442A-AC42-C4B4C42A9D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8813648"/>
        <c:axId val="1158818928"/>
      </c:lineChart>
      <c:catAx>
        <c:axId val="115881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58818928"/>
        <c:crosses val="autoZero"/>
        <c:auto val="1"/>
        <c:lblAlgn val="ctr"/>
        <c:lblOffset val="100"/>
        <c:noMultiLvlLbl val="0"/>
      </c:catAx>
      <c:valAx>
        <c:axId val="1158818928"/>
        <c:scaling>
          <c:orientation val="minMax"/>
          <c:max val="1"/>
          <c:min val="-1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58813648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2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hasMoveType!$AA$59</c:f>
              <c:strCache>
                <c:ptCount val="1"/>
                <c:pt idx="0">
                  <c:v>ARI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hasMoveType!$S$61:$S$69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hasMoveType!$AA$61:$AA$69</c:f>
              <c:numCache>
                <c:formatCode>_(* #,##0.00_);_(* \(#,##0.00\);_(* "-"??_);_(@_)</c:formatCode>
                <c:ptCount val="9"/>
                <c:pt idx="0">
                  <c:v>-0.99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62-490B-8FF5-BBABDBA55B94}"/>
            </c:ext>
          </c:extLst>
        </c:ser>
        <c:ser>
          <c:idx val="1"/>
          <c:order val="1"/>
          <c:tx>
            <c:strRef>
              <c:f>hasMoveType!$AE$60</c:f>
              <c:strCache>
                <c:ptCount val="1"/>
                <c:pt idx="0">
                  <c:v>ARIe=0,2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hasMoveType!$S$61:$S$69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hasMoveType!$AE$61:$AE$69</c:f>
              <c:numCache>
                <c:formatCode>_(* #,##0.00_);_(* \(#,##0.00\);_(* "-"??_);_(@_)</c:formatCode>
                <c:ptCount val="9"/>
                <c:pt idx="0">
                  <c:v>-0.99</c:v>
                </c:pt>
                <c:pt idx="1">
                  <c:v>-0.19999999999999996</c:v>
                </c:pt>
                <c:pt idx="2">
                  <c:v>-0.19999999999999996</c:v>
                </c:pt>
                <c:pt idx="3">
                  <c:v>-0.19999999999999996</c:v>
                </c:pt>
                <c:pt idx="4">
                  <c:v>-0.19999999999999996</c:v>
                </c:pt>
                <c:pt idx="5">
                  <c:v>-0.19999999999999996</c:v>
                </c:pt>
                <c:pt idx="6">
                  <c:v>-0.19999999999999996</c:v>
                </c:pt>
                <c:pt idx="7">
                  <c:v>-0.19999999999999996</c:v>
                </c:pt>
                <c:pt idx="8">
                  <c:v>-0.19999999999999996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462-490B-8FF5-BBABDBA55B94}"/>
            </c:ext>
          </c:extLst>
        </c:ser>
        <c:ser>
          <c:idx val="2"/>
          <c:order val="2"/>
          <c:tx>
            <c:strRef>
              <c:f>hasMoveType!$Y$60</c:f>
              <c:strCache>
                <c:ptCount val="1"/>
                <c:pt idx="0">
                  <c:v>ARIe=0,7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hasMoveType!$S$61:$S$69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hasMoveType!$AF$61:$AF$69</c:f>
              <c:numCache>
                <c:formatCode>_(* #,##0.00_);_(* \(#,##0.00\);_(* "-"??_);_(@_)</c:formatCode>
                <c:ptCount val="9"/>
                <c:pt idx="0">
                  <c:v>-0.99</c:v>
                </c:pt>
                <c:pt idx="1">
                  <c:v>-0.30000000000000004</c:v>
                </c:pt>
                <c:pt idx="2">
                  <c:v>-0.30000000000000004</c:v>
                </c:pt>
                <c:pt idx="3">
                  <c:v>-0.30000000000000004</c:v>
                </c:pt>
                <c:pt idx="4">
                  <c:v>-0.30000000000000004</c:v>
                </c:pt>
                <c:pt idx="5">
                  <c:v>-0.30000000000000004</c:v>
                </c:pt>
                <c:pt idx="6">
                  <c:v>-0.30000000000000004</c:v>
                </c:pt>
                <c:pt idx="7">
                  <c:v>-0.30000000000000004</c:v>
                </c:pt>
                <c:pt idx="8">
                  <c:v>-0.30000000000000004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462-490B-8FF5-BBABDBA55B94}"/>
            </c:ext>
          </c:extLst>
        </c:ser>
        <c:ser>
          <c:idx val="3"/>
          <c:order val="3"/>
          <c:tx>
            <c:strRef>
              <c:f>hasMoveType!$Z$60</c:f>
              <c:strCache>
                <c:ptCount val="1"/>
                <c:pt idx="0">
                  <c:v>ARIe=0,4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hasMoveType!$S$61:$S$69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hasMoveType!$AG$61:$AG$69</c:f>
              <c:numCache>
                <c:formatCode>_(* #,##0.00_);_(* \(#,##0.00\);_(* "-"??_);_(@_)</c:formatCode>
                <c:ptCount val="9"/>
                <c:pt idx="0">
                  <c:v>-0.99</c:v>
                </c:pt>
                <c:pt idx="1">
                  <c:v>-0.6</c:v>
                </c:pt>
                <c:pt idx="2">
                  <c:v>-0.6</c:v>
                </c:pt>
                <c:pt idx="3">
                  <c:v>-0.6</c:v>
                </c:pt>
                <c:pt idx="4">
                  <c:v>-0.6</c:v>
                </c:pt>
                <c:pt idx="5">
                  <c:v>-0.6</c:v>
                </c:pt>
                <c:pt idx="6">
                  <c:v>-0.6</c:v>
                </c:pt>
                <c:pt idx="7">
                  <c:v>-0.6</c:v>
                </c:pt>
                <c:pt idx="8">
                  <c:v>-0.6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462-490B-8FF5-BBABDBA55B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59649599"/>
        <c:axId val="1459636639"/>
      </c:lineChart>
      <c:catAx>
        <c:axId val="1459649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459636639"/>
        <c:crosses val="autoZero"/>
        <c:auto val="1"/>
        <c:lblAlgn val="ctr"/>
        <c:lblOffset val="100"/>
        <c:noMultiLvlLbl val="0"/>
      </c:catAx>
      <c:valAx>
        <c:axId val="1459636639"/>
        <c:scaling>
          <c:orientation val="minMax"/>
          <c:max val="1"/>
          <c:min val="-1"/>
        </c:scaling>
        <c:delete val="0"/>
        <c:axPos val="l"/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459649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2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hasMoveType!$U$60</c:f>
              <c:strCache>
                <c:ptCount val="1"/>
                <c:pt idx="0">
                  <c:v>wp=0,8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hasMoveType!$S$61:$S$69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hasMoveType!$AB$61:$AB$69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0C-488E-AC61-D94BFAE42297}"/>
            </c:ext>
          </c:extLst>
        </c:ser>
        <c:ser>
          <c:idx val="2"/>
          <c:order val="1"/>
          <c:tx>
            <c:strRef>
              <c:f>hasMoveType!$V$60</c:f>
              <c:strCache>
                <c:ptCount val="1"/>
                <c:pt idx="0">
                  <c:v>wp=0,7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hasMoveType!$S$61:$S$69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hasMoveType!$AC$61:$AC$69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50C-488E-AC61-D94BFAE42297}"/>
            </c:ext>
          </c:extLst>
        </c:ser>
        <c:ser>
          <c:idx val="3"/>
          <c:order val="2"/>
          <c:tx>
            <c:strRef>
              <c:f>hasMoveType!$W$60</c:f>
              <c:strCache>
                <c:ptCount val="1"/>
                <c:pt idx="0">
                  <c:v>wp=0,4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hasMoveType!$S$61:$S$69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hasMoveType!$AD$61:$AD$69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50C-488E-AC61-D94BFAE42297}"/>
            </c:ext>
          </c:extLst>
        </c:ser>
        <c:ser>
          <c:idx val="0"/>
          <c:order val="3"/>
          <c:tx>
            <c:strRef>
              <c:f>hasMoveType!$A$59</c:f>
              <c:strCache>
                <c:ptCount val="1"/>
                <c:pt idx="0">
                  <c:v>cft=0,95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hasMoveType!$S$61:$S$69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hasMoveType!$C$61:$C$69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50C-488E-AC61-D94BFAE42297}"/>
            </c:ext>
          </c:extLst>
        </c:ser>
        <c:ser>
          <c:idx val="4"/>
          <c:order val="4"/>
          <c:tx>
            <c:strRef>
              <c:f>hasMoveType!$AA$59</c:f>
              <c:strCache>
                <c:ptCount val="1"/>
                <c:pt idx="0">
                  <c:v>ARI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star"/>
            <c:size val="6"/>
            <c:spPr>
              <a:noFill/>
              <a:ln w="9525">
                <a:solidFill>
                  <a:schemeClr val="accent5"/>
                </a:solidFill>
                <a:round/>
              </a:ln>
              <a:effectLst/>
            </c:spPr>
          </c:marker>
          <c:cat>
            <c:strRef>
              <c:f>hasMoveType!$S$61:$S$69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hasMoveType!$AA$61:$AA$69</c:f>
              <c:numCache>
                <c:formatCode>_(* #,##0.00_);_(* \(#,##0.00\);_(* "-"??_);_(@_)</c:formatCode>
                <c:ptCount val="9"/>
                <c:pt idx="0">
                  <c:v>-0.99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50C-488E-AC61-D94BFAE422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8813648"/>
        <c:axId val="1158818928"/>
      </c:lineChart>
      <c:catAx>
        <c:axId val="115881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58818928"/>
        <c:crosses val="autoZero"/>
        <c:auto val="1"/>
        <c:lblAlgn val="ctr"/>
        <c:lblOffset val="100"/>
        <c:noMultiLvlLbl val="0"/>
      </c:catAx>
      <c:valAx>
        <c:axId val="1158818928"/>
        <c:scaling>
          <c:orientation val="minMax"/>
          <c:max val="1"/>
          <c:min val="-1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58813648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2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hasMoveType!$AH$59</c:f>
              <c:strCache>
                <c:ptCount val="1"/>
                <c:pt idx="0">
                  <c:v>ARI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hasMoveType!$S$61:$S$69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hasMoveType!$AH$61:$AH$69</c:f>
              <c:numCache>
                <c:formatCode>_(* #,##0.00_);_(* \(#,##0.00\);_(* "-"??_);_(@_)</c:formatCode>
                <c:ptCount val="9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08-4DEF-AFB4-F5CD718F68B1}"/>
            </c:ext>
          </c:extLst>
        </c:ser>
        <c:ser>
          <c:idx val="1"/>
          <c:order val="1"/>
          <c:tx>
            <c:strRef>
              <c:f>hasMoveType!$AE$60</c:f>
              <c:strCache>
                <c:ptCount val="1"/>
                <c:pt idx="0">
                  <c:v>ARIe=0,2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hasMoveType!$S$61:$S$69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hasMoveType!$AL$61:$AL$69</c:f>
              <c:numCache>
                <c:formatCode>_(* #,##0.00_);_(* \(#,##0.00\);_(* "-"??_);_(@_)</c:formatCode>
                <c:ptCount val="9"/>
                <c:pt idx="0">
                  <c:v>-1</c:v>
                </c:pt>
                <c:pt idx="1">
                  <c:v>-0.19999999999999996</c:v>
                </c:pt>
                <c:pt idx="2">
                  <c:v>-0.19999999999999996</c:v>
                </c:pt>
                <c:pt idx="3">
                  <c:v>-0.19999999999999996</c:v>
                </c:pt>
                <c:pt idx="4">
                  <c:v>-0.19999999999999996</c:v>
                </c:pt>
                <c:pt idx="5">
                  <c:v>-0.19999999999999996</c:v>
                </c:pt>
                <c:pt idx="6">
                  <c:v>-0.19999999999999996</c:v>
                </c:pt>
                <c:pt idx="7">
                  <c:v>-0.19999999999999996</c:v>
                </c:pt>
                <c:pt idx="8">
                  <c:v>-0.19999999999999996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08-4DEF-AFB4-F5CD718F68B1}"/>
            </c:ext>
          </c:extLst>
        </c:ser>
        <c:ser>
          <c:idx val="2"/>
          <c:order val="2"/>
          <c:tx>
            <c:strRef>
              <c:f>hasMoveType!$Y$60</c:f>
              <c:strCache>
                <c:ptCount val="1"/>
                <c:pt idx="0">
                  <c:v>ARIe=0,7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hasMoveType!$S$61:$S$69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hasMoveType!$AM$61:$AM$69</c:f>
              <c:numCache>
                <c:formatCode>_(* #,##0.00_);_(* \(#,##0.00\);_(* "-"??_);_(@_)</c:formatCode>
                <c:ptCount val="9"/>
                <c:pt idx="0">
                  <c:v>-1</c:v>
                </c:pt>
                <c:pt idx="1">
                  <c:v>-0.30000000000000004</c:v>
                </c:pt>
                <c:pt idx="2">
                  <c:v>-0.30000000000000004</c:v>
                </c:pt>
                <c:pt idx="3">
                  <c:v>-0.30000000000000004</c:v>
                </c:pt>
                <c:pt idx="4">
                  <c:v>-0.30000000000000004</c:v>
                </c:pt>
                <c:pt idx="5">
                  <c:v>-0.30000000000000004</c:v>
                </c:pt>
                <c:pt idx="6">
                  <c:v>-0.30000000000000004</c:v>
                </c:pt>
                <c:pt idx="7">
                  <c:v>-0.30000000000000004</c:v>
                </c:pt>
                <c:pt idx="8">
                  <c:v>-0.30000000000000004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F08-4DEF-AFB4-F5CD718F68B1}"/>
            </c:ext>
          </c:extLst>
        </c:ser>
        <c:ser>
          <c:idx val="3"/>
          <c:order val="3"/>
          <c:tx>
            <c:strRef>
              <c:f>hasMoveType!$Z$60</c:f>
              <c:strCache>
                <c:ptCount val="1"/>
                <c:pt idx="0">
                  <c:v>ARIe=0,4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hasMoveType!$S$61:$S$69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hasMoveType!$AO$61:$AO$69</c:f>
              <c:numCache>
                <c:formatCode>_(* #,##0.00_);_(* \(#,##0.00\);_(* "-"??_);_(@_)</c:formatCode>
                <c:ptCount val="9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F08-4DEF-AFB4-F5CD718F68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59649599"/>
        <c:axId val="1459636639"/>
      </c:lineChart>
      <c:catAx>
        <c:axId val="1459649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459636639"/>
        <c:crosses val="autoZero"/>
        <c:auto val="1"/>
        <c:lblAlgn val="ctr"/>
        <c:lblOffset val="100"/>
        <c:noMultiLvlLbl val="0"/>
      </c:catAx>
      <c:valAx>
        <c:axId val="1459636639"/>
        <c:scaling>
          <c:orientation val="minMax"/>
          <c:max val="1"/>
          <c:min val="-1"/>
        </c:scaling>
        <c:delete val="0"/>
        <c:axPos val="l"/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459649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2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hasMoveType!$U$60</c:f>
              <c:strCache>
                <c:ptCount val="1"/>
                <c:pt idx="0">
                  <c:v>wp=0,8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hasMoveType!$S$61:$S$69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hasMoveType!$AI$61:$AI$69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2AF-45AA-BC66-6C6152ACBC00}"/>
            </c:ext>
          </c:extLst>
        </c:ser>
        <c:ser>
          <c:idx val="2"/>
          <c:order val="1"/>
          <c:tx>
            <c:strRef>
              <c:f>hasMoveType!$V$60</c:f>
              <c:strCache>
                <c:ptCount val="1"/>
                <c:pt idx="0">
                  <c:v>wp=0,7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hasMoveType!$S$61:$S$69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hasMoveType!$AJ$61:$AJ$69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2AF-45AA-BC66-6C6152ACBC00}"/>
            </c:ext>
          </c:extLst>
        </c:ser>
        <c:ser>
          <c:idx val="3"/>
          <c:order val="2"/>
          <c:tx>
            <c:strRef>
              <c:f>hasMoveType!$W$60</c:f>
              <c:strCache>
                <c:ptCount val="1"/>
                <c:pt idx="0">
                  <c:v>wp=0,4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hasMoveType!$S$61:$S$69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hasMoveType!$AK$61:$AK$69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2AF-45AA-BC66-6C6152ACBC00}"/>
            </c:ext>
          </c:extLst>
        </c:ser>
        <c:ser>
          <c:idx val="0"/>
          <c:order val="3"/>
          <c:tx>
            <c:strRef>
              <c:f>hasMoveType!$A$59</c:f>
              <c:strCache>
                <c:ptCount val="1"/>
                <c:pt idx="0">
                  <c:v>cft=0,95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hasMoveType!$S$61:$S$69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hasMoveType!$D$61:$D$69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2AF-45AA-BC66-6C6152ACBC00}"/>
            </c:ext>
          </c:extLst>
        </c:ser>
        <c:ser>
          <c:idx val="4"/>
          <c:order val="4"/>
          <c:tx>
            <c:strRef>
              <c:f>hasMoveType!$AH$59</c:f>
              <c:strCache>
                <c:ptCount val="1"/>
                <c:pt idx="0">
                  <c:v>ARI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star"/>
            <c:size val="6"/>
            <c:spPr>
              <a:noFill/>
              <a:ln w="9525">
                <a:solidFill>
                  <a:schemeClr val="accent5"/>
                </a:solidFill>
                <a:round/>
              </a:ln>
              <a:effectLst/>
            </c:spPr>
          </c:marker>
          <c:val>
            <c:numRef>
              <c:f>hasMoveType!$AH$61:$AH$69</c:f>
              <c:numCache>
                <c:formatCode>_(* #,##0.00_);_(* \(#,##0.00\);_(* "-"??_);_(@_)</c:formatCode>
                <c:ptCount val="9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2AF-45AA-BC66-6C6152ACBC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8813648"/>
        <c:axId val="1158818928"/>
      </c:lineChart>
      <c:catAx>
        <c:axId val="115881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58818928"/>
        <c:crosses val="autoZero"/>
        <c:auto val="1"/>
        <c:lblAlgn val="ctr"/>
        <c:lblOffset val="100"/>
        <c:noMultiLvlLbl val="0"/>
      </c:catAx>
      <c:valAx>
        <c:axId val="1158818928"/>
        <c:scaling>
          <c:orientation val="minMax"/>
          <c:max val="1"/>
          <c:min val="-1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58813648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2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hasMoveType!$AH$59</c:f>
              <c:strCache>
                <c:ptCount val="1"/>
                <c:pt idx="0">
                  <c:v>ARI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hasMoveType!$S$61:$S$69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hasMoveType!$AO$61:$AO$69</c:f>
              <c:numCache>
                <c:formatCode>_(* #,##0.00_);_(* \(#,##0.00\);_(* "-"??_);_(@_)</c:formatCode>
                <c:ptCount val="9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90-45F6-B258-2CF0EF9227FD}"/>
            </c:ext>
          </c:extLst>
        </c:ser>
        <c:ser>
          <c:idx val="1"/>
          <c:order val="1"/>
          <c:tx>
            <c:strRef>
              <c:f>hasMoveType!$AE$60</c:f>
              <c:strCache>
                <c:ptCount val="1"/>
                <c:pt idx="0">
                  <c:v>ARIe=0,2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hasMoveType!$S$61:$S$69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hasMoveType!$AS$61:$AS$69</c:f>
              <c:numCache>
                <c:formatCode>_(* #,##0.00_);_(* \(#,##0.00\);_(* "-"??_);_(@_)</c:formatCode>
                <c:ptCount val="9"/>
                <c:pt idx="0">
                  <c:v>-1</c:v>
                </c:pt>
                <c:pt idx="1">
                  <c:v>-0.19999999999999996</c:v>
                </c:pt>
                <c:pt idx="2">
                  <c:v>-0.19999999999999996</c:v>
                </c:pt>
                <c:pt idx="3">
                  <c:v>-0.19999999999999996</c:v>
                </c:pt>
                <c:pt idx="4">
                  <c:v>-0.19999999999999996</c:v>
                </c:pt>
                <c:pt idx="5">
                  <c:v>-0.19999999999999996</c:v>
                </c:pt>
                <c:pt idx="6">
                  <c:v>-0.19999999999999996</c:v>
                </c:pt>
                <c:pt idx="7">
                  <c:v>-0.19999999999999996</c:v>
                </c:pt>
                <c:pt idx="8">
                  <c:v>-0.19999999999999996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90-45F6-B258-2CF0EF9227FD}"/>
            </c:ext>
          </c:extLst>
        </c:ser>
        <c:ser>
          <c:idx val="2"/>
          <c:order val="2"/>
          <c:tx>
            <c:strRef>
              <c:f>hasMoveType!$Y$60</c:f>
              <c:strCache>
                <c:ptCount val="1"/>
                <c:pt idx="0">
                  <c:v>ARIe=0,7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hasMoveType!$S$61:$S$69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hasMoveType!$AT$61:$AT$69</c:f>
              <c:numCache>
                <c:formatCode>_(* #,##0.00_);_(* \(#,##0.00\);_(* "-"??_);_(@_)</c:formatCode>
                <c:ptCount val="9"/>
                <c:pt idx="0">
                  <c:v>-1</c:v>
                </c:pt>
                <c:pt idx="1">
                  <c:v>-0.30000000000000004</c:v>
                </c:pt>
                <c:pt idx="2">
                  <c:v>-0.30000000000000004</c:v>
                </c:pt>
                <c:pt idx="3">
                  <c:v>-0.30000000000000004</c:v>
                </c:pt>
                <c:pt idx="4">
                  <c:v>-0.30000000000000004</c:v>
                </c:pt>
                <c:pt idx="5">
                  <c:v>-0.30000000000000004</c:v>
                </c:pt>
                <c:pt idx="6">
                  <c:v>-0.30000000000000004</c:v>
                </c:pt>
                <c:pt idx="7">
                  <c:v>-0.30000000000000004</c:v>
                </c:pt>
                <c:pt idx="8">
                  <c:v>-0.30000000000000004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B90-45F6-B258-2CF0EF9227FD}"/>
            </c:ext>
          </c:extLst>
        </c:ser>
        <c:ser>
          <c:idx val="3"/>
          <c:order val="3"/>
          <c:tx>
            <c:strRef>
              <c:f>hasMoveType!$Z$60</c:f>
              <c:strCache>
                <c:ptCount val="1"/>
                <c:pt idx="0">
                  <c:v>ARIe=0,4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hasMoveType!$S$61:$S$69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hasMoveType!$AU$61:$AU$69</c:f>
              <c:numCache>
                <c:formatCode>_(* #,##0.00_);_(* \(#,##0.00\);_(* "-"??_);_(@_)</c:formatCode>
                <c:ptCount val="9"/>
                <c:pt idx="0">
                  <c:v>-1</c:v>
                </c:pt>
                <c:pt idx="1">
                  <c:v>-0.6</c:v>
                </c:pt>
                <c:pt idx="2">
                  <c:v>-0.6</c:v>
                </c:pt>
                <c:pt idx="3">
                  <c:v>-0.6</c:v>
                </c:pt>
                <c:pt idx="4">
                  <c:v>-0.6</c:v>
                </c:pt>
                <c:pt idx="5">
                  <c:v>-0.6</c:v>
                </c:pt>
                <c:pt idx="6">
                  <c:v>-0.6</c:v>
                </c:pt>
                <c:pt idx="7">
                  <c:v>-0.6</c:v>
                </c:pt>
                <c:pt idx="8">
                  <c:v>-0.6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B90-45F6-B258-2CF0EF9227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59649599"/>
        <c:axId val="1459636639"/>
      </c:lineChart>
      <c:catAx>
        <c:axId val="1459649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459636639"/>
        <c:crosses val="autoZero"/>
        <c:auto val="1"/>
        <c:lblAlgn val="ctr"/>
        <c:lblOffset val="100"/>
        <c:noMultiLvlLbl val="0"/>
      </c:catAx>
      <c:valAx>
        <c:axId val="1459636639"/>
        <c:scaling>
          <c:orientation val="minMax"/>
          <c:max val="1"/>
          <c:min val="-1"/>
        </c:scaling>
        <c:delete val="0"/>
        <c:axPos val="l"/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459649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2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hasMoveType!$U$60</c:f>
              <c:strCache>
                <c:ptCount val="1"/>
                <c:pt idx="0">
                  <c:v>wp=0,8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hasMoveType!$S$61:$S$69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hasMoveType!$AP$61:$AP$69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A2-4FE8-8FB5-5A6B4A113DB9}"/>
            </c:ext>
          </c:extLst>
        </c:ser>
        <c:ser>
          <c:idx val="2"/>
          <c:order val="1"/>
          <c:tx>
            <c:strRef>
              <c:f>hasMoveType!$V$60</c:f>
              <c:strCache>
                <c:ptCount val="1"/>
                <c:pt idx="0">
                  <c:v>wp=0,7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hasMoveType!$S$61:$S$69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hasMoveType!$AQ$61:$AQ$69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A2-4FE8-8FB5-5A6B4A113DB9}"/>
            </c:ext>
          </c:extLst>
        </c:ser>
        <c:ser>
          <c:idx val="3"/>
          <c:order val="2"/>
          <c:tx>
            <c:strRef>
              <c:f>hasMoveType!$W$60</c:f>
              <c:strCache>
                <c:ptCount val="1"/>
                <c:pt idx="0">
                  <c:v>wp=0,4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hasMoveType!$S$61:$S$69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hasMoveType!$AR$61:$AR$69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A2-4FE8-8FB5-5A6B4A113DB9}"/>
            </c:ext>
          </c:extLst>
        </c:ser>
        <c:ser>
          <c:idx val="0"/>
          <c:order val="3"/>
          <c:tx>
            <c:strRef>
              <c:f>hasMoveType!$A$59</c:f>
              <c:strCache>
                <c:ptCount val="1"/>
                <c:pt idx="0">
                  <c:v>cft=0,95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hasMoveType!$S$61:$S$69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hasMoveType!$E$61:$E$69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A2-4FE8-8FB5-5A6B4A113DB9}"/>
            </c:ext>
          </c:extLst>
        </c:ser>
        <c:ser>
          <c:idx val="4"/>
          <c:order val="4"/>
          <c:tx>
            <c:strRef>
              <c:f>hasMoveType!$AO$59</c:f>
              <c:strCache>
                <c:ptCount val="1"/>
                <c:pt idx="0">
                  <c:v>ARI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star"/>
            <c:size val="6"/>
            <c:spPr>
              <a:noFill/>
              <a:ln w="9525">
                <a:solidFill>
                  <a:schemeClr val="accent5"/>
                </a:solidFill>
                <a:round/>
              </a:ln>
              <a:effectLst/>
            </c:spPr>
          </c:marker>
          <c:val>
            <c:numRef>
              <c:f>hasMoveType!$AO$61:$AO$69</c:f>
              <c:numCache>
                <c:formatCode>_(* #,##0.00_);_(* \(#,##0.00\);_(* "-"??_);_(@_)</c:formatCode>
                <c:ptCount val="9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AA2-4FE8-8FB5-5A6B4A113D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8813648"/>
        <c:axId val="1158818928"/>
      </c:lineChart>
      <c:catAx>
        <c:axId val="115881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58818928"/>
        <c:crosses val="autoZero"/>
        <c:auto val="1"/>
        <c:lblAlgn val="ctr"/>
        <c:lblOffset val="100"/>
        <c:noMultiLvlLbl val="0"/>
      </c:catAx>
      <c:valAx>
        <c:axId val="1158818928"/>
        <c:scaling>
          <c:orientation val="minMax"/>
          <c:max val="1"/>
          <c:min val="-1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58813648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2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hasMoveType!$AH$59</c:f>
              <c:strCache>
                <c:ptCount val="1"/>
                <c:pt idx="0">
                  <c:v>ARI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hasMoveType!$S$61:$S$69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hasMoveType!$AV$61:$AV$69</c:f>
              <c:numCache>
                <c:formatCode>_(* #,##0.00_);_(* \(#,##0.00\);_(* "-"??_);_(@_)</c:formatCode>
                <c:ptCount val="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666-4FBD-BAF2-A2919921B1E9}"/>
            </c:ext>
          </c:extLst>
        </c:ser>
        <c:ser>
          <c:idx val="1"/>
          <c:order val="1"/>
          <c:tx>
            <c:strRef>
              <c:f>hasMoveType!$AE$60</c:f>
              <c:strCache>
                <c:ptCount val="1"/>
                <c:pt idx="0">
                  <c:v>ARIe=0,2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hasMoveType!$S$61:$S$69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hasMoveType!$AZ$61:$AZ$69</c:f>
              <c:numCache>
                <c:formatCode>_(* #,##0.00_);_(* \(#,##0.00\);_(* "-"??_);_(@_)</c:formatCode>
                <c:ptCount val="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666-4FBD-BAF2-A2919921B1E9}"/>
            </c:ext>
          </c:extLst>
        </c:ser>
        <c:ser>
          <c:idx val="2"/>
          <c:order val="2"/>
          <c:tx>
            <c:strRef>
              <c:f>hasMoveType!$Y$60</c:f>
              <c:strCache>
                <c:ptCount val="1"/>
                <c:pt idx="0">
                  <c:v>ARIe=0,7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hasMoveType!$S$61:$S$69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hasMoveType!$BA$61:$BA$69</c:f>
              <c:numCache>
                <c:formatCode>_(* #,##0.00_);_(* \(#,##0.00\);_(* "-"??_);_(@_)</c:formatCode>
                <c:ptCount val="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666-4FBD-BAF2-A2919921B1E9}"/>
            </c:ext>
          </c:extLst>
        </c:ser>
        <c:ser>
          <c:idx val="3"/>
          <c:order val="3"/>
          <c:tx>
            <c:strRef>
              <c:f>hasMoveType!$Z$60</c:f>
              <c:strCache>
                <c:ptCount val="1"/>
                <c:pt idx="0">
                  <c:v>ARIe=0,4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hasMoveType!$S$61:$S$69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hasMoveType!$BB$61:$BB$69</c:f>
              <c:numCache>
                <c:formatCode>_(* #,##0.00_);_(* \(#,##0.00\);_(* "-"??_);_(@_)</c:formatCode>
                <c:ptCount val="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666-4FBD-BAF2-A2919921B1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59649599"/>
        <c:axId val="1459636639"/>
      </c:lineChart>
      <c:catAx>
        <c:axId val="1459649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459636639"/>
        <c:crosses val="autoZero"/>
        <c:auto val="1"/>
        <c:lblAlgn val="ctr"/>
        <c:lblOffset val="100"/>
        <c:noMultiLvlLbl val="0"/>
      </c:catAx>
      <c:valAx>
        <c:axId val="1459636639"/>
        <c:scaling>
          <c:orientation val="minMax"/>
        </c:scaling>
        <c:delete val="0"/>
        <c:axPos val="l"/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459649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2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hasMoveType!$U$60</c:f>
              <c:strCache>
                <c:ptCount val="1"/>
                <c:pt idx="0">
                  <c:v>wp=0,8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hasMoveType!$S$61:$S$69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hasMoveType!$BD$61:$BD$69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3F-44C0-AD0B-EB954F7AA393}"/>
            </c:ext>
          </c:extLst>
        </c:ser>
        <c:ser>
          <c:idx val="2"/>
          <c:order val="1"/>
          <c:tx>
            <c:strRef>
              <c:f>hasMoveType!$V$60</c:f>
              <c:strCache>
                <c:ptCount val="1"/>
                <c:pt idx="0">
                  <c:v>wp=0,7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hasMoveType!$S$61:$S$69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hasMoveType!$BE$61:$BE$69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93F-44C0-AD0B-EB954F7AA393}"/>
            </c:ext>
          </c:extLst>
        </c:ser>
        <c:ser>
          <c:idx val="3"/>
          <c:order val="2"/>
          <c:tx>
            <c:strRef>
              <c:f>hasMoveType!$W$60</c:f>
              <c:strCache>
                <c:ptCount val="1"/>
                <c:pt idx="0">
                  <c:v>wp=0,4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hasMoveType!$S$61:$S$69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hasMoveType!$BF$61:$BF$69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93F-44C0-AD0B-EB954F7AA393}"/>
            </c:ext>
          </c:extLst>
        </c:ser>
        <c:ser>
          <c:idx val="0"/>
          <c:order val="3"/>
          <c:tx>
            <c:strRef>
              <c:f>hasMoveType!$A$59</c:f>
              <c:strCache>
                <c:ptCount val="1"/>
                <c:pt idx="0">
                  <c:v>cft=0,95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hasMoveType!$S$61:$S$69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hasMoveType!$F$61:$F$69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93F-44C0-AD0B-EB954F7AA393}"/>
            </c:ext>
          </c:extLst>
        </c:ser>
        <c:ser>
          <c:idx val="4"/>
          <c:order val="4"/>
          <c:tx>
            <c:strRef>
              <c:f>hasMoveType!$AV$59</c:f>
              <c:strCache>
                <c:ptCount val="1"/>
                <c:pt idx="0">
                  <c:v>ARI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star"/>
            <c:size val="6"/>
            <c:spPr>
              <a:noFill/>
              <a:ln w="9525">
                <a:solidFill>
                  <a:schemeClr val="accent5"/>
                </a:solidFill>
                <a:round/>
              </a:ln>
              <a:effectLst/>
            </c:spPr>
          </c:marker>
          <c:val>
            <c:numRef>
              <c:f>hasMoveType!$AV$61:$AV$69</c:f>
              <c:numCache>
                <c:formatCode>_(* #,##0.00_);_(* \(#,##0.00\);_(* "-"??_);_(@_)</c:formatCode>
                <c:ptCount val="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93F-44C0-AD0B-EB954F7AA3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8813648"/>
        <c:axId val="1158818928"/>
      </c:lineChart>
      <c:catAx>
        <c:axId val="115881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58818928"/>
        <c:crosses val="autoZero"/>
        <c:auto val="1"/>
        <c:lblAlgn val="ctr"/>
        <c:lblOffset val="100"/>
        <c:noMultiLvlLbl val="0"/>
      </c:catAx>
      <c:valAx>
        <c:axId val="1158818928"/>
        <c:scaling>
          <c:orientation val="minMax"/>
          <c:max val="1"/>
          <c:min val="-1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58813648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2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hasMoveType!$AH$59</c:f>
              <c:strCache>
                <c:ptCount val="1"/>
                <c:pt idx="0">
                  <c:v>ARI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hasMoveType!$S$61:$S$69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hasMoveType!$BC$61:$BC$69</c:f>
              <c:numCache>
                <c:formatCode>_(* #,##0.00_);_(* \(#,##0.00\);_(* "-"??_);_(@_)</c:formatCode>
                <c:ptCount val="9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A1-4AFA-A326-16E960A811B6}"/>
            </c:ext>
          </c:extLst>
        </c:ser>
        <c:ser>
          <c:idx val="1"/>
          <c:order val="1"/>
          <c:tx>
            <c:strRef>
              <c:f>hasMoveType!$AE$60</c:f>
              <c:strCache>
                <c:ptCount val="1"/>
                <c:pt idx="0">
                  <c:v>ARIe=0,2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hasMoveType!$S$61:$S$69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hasMoveType!$BG$61:$BG$69</c:f>
              <c:numCache>
                <c:formatCode>_(* #,##0.00_);_(* \(#,##0.00\);_(* "-"??_);_(@_)</c:formatCode>
                <c:ptCount val="9"/>
                <c:pt idx="0">
                  <c:v>-1</c:v>
                </c:pt>
                <c:pt idx="1">
                  <c:v>-0.19999999999999996</c:v>
                </c:pt>
                <c:pt idx="2">
                  <c:v>-0.19999999999999996</c:v>
                </c:pt>
                <c:pt idx="3">
                  <c:v>-0.19999999999999996</c:v>
                </c:pt>
                <c:pt idx="4">
                  <c:v>-0.19999999999999996</c:v>
                </c:pt>
                <c:pt idx="5">
                  <c:v>-0.19999999999999996</c:v>
                </c:pt>
                <c:pt idx="6">
                  <c:v>-0.19999999999999996</c:v>
                </c:pt>
                <c:pt idx="7">
                  <c:v>-0.19999999999999996</c:v>
                </c:pt>
                <c:pt idx="8">
                  <c:v>-0.19999999999999996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A1-4AFA-A326-16E960A811B6}"/>
            </c:ext>
          </c:extLst>
        </c:ser>
        <c:ser>
          <c:idx val="2"/>
          <c:order val="2"/>
          <c:tx>
            <c:strRef>
              <c:f>hasMoveType!$Y$60</c:f>
              <c:strCache>
                <c:ptCount val="1"/>
                <c:pt idx="0">
                  <c:v>ARIe=0,7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hasMoveType!$S$61:$S$69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hasMoveType!$BH$61:$BH$69</c:f>
              <c:numCache>
                <c:formatCode>_(* #,##0.00_);_(* \(#,##0.00\);_(* "-"??_);_(@_)</c:formatCode>
                <c:ptCount val="9"/>
                <c:pt idx="0">
                  <c:v>-1</c:v>
                </c:pt>
                <c:pt idx="1">
                  <c:v>-0.30000000000000004</c:v>
                </c:pt>
                <c:pt idx="2">
                  <c:v>-0.30000000000000004</c:v>
                </c:pt>
                <c:pt idx="3">
                  <c:v>-0.30000000000000004</c:v>
                </c:pt>
                <c:pt idx="4">
                  <c:v>-0.30000000000000004</c:v>
                </c:pt>
                <c:pt idx="5">
                  <c:v>-0.30000000000000004</c:v>
                </c:pt>
                <c:pt idx="6">
                  <c:v>-0.30000000000000004</c:v>
                </c:pt>
                <c:pt idx="7">
                  <c:v>-0.30000000000000004</c:v>
                </c:pt>
                <c:pt idx="8">
                  <c:v>-0.30000000000000004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A1-4AFA-A326-16E960A811B6}"/>
            </c:ext>
          </c:extLst>
        </c:ser>
        <c:ser>
          <c:idx val="3"/>
          <c:order val="3"/>
          <c:tx>
            <c:strRef>
              <c:f>hasMoveType!$Z$60</c:f>
              <c:strCache>
                <c:ptCount val="1"/>
                <c:pt idx="0">
                  <c:v>ARIe=0,4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hasMoveType!$S$61:$S$69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hasMoveType!$BI$61:$BI$69</c:f>
              <c:numCache>
                <c:formatCode>_(* #,##0.00_);_(* \(#,##0.00\);_(* "-"??_);_(@_)</c:formatCode>
                <c:ptCount val="9"/>
                <c:pt idx="0">
                  <c:v>-1</c:v>
                </c:pt>
                <c:pt idx="1">
                  <c:v>-0.6</c:v>
                </c:pt>
                <c:pt idx="2">
                  <c:v>-0.6</c:v>
                </c:pt>
                <c:pt idx="3">
                  <c:v>-0.6</c:v>
                </c:pt>
                <c:pt idx="4">
                  <c:v>-0.6</c:v>
                </c:pt>
                <c:pt idx="5">
                  <c:v>-0.6</c:v>
                </c:pt>
                <c:pt idx="6">
                  <c:v>-0.6</c:v>
                </c:pt>
                <c:pt idx="7">
                  <c:v>-0.6</c:v>
                </c:pt>
                <c:pt idx="8">
                  <c:v>-0.6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BA1-4AFA-A326-16E960A811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59649599"/>
        <c:axId val="1459636639"/>
      </c:lineChart>
      <c:catAx>
        <c:axId val="1459649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459636639"/>
        <c:crosses val="autoZero"/>
        <c:auto val="1"/>
        <c:lblAlgn val="ctr"/>
        <c:lblOffset val="100"/>
        <c:noMultiLvlLbl val="0"/>
      </c:catAx>
      <c:valAx>
        <c:axId val="1459636639"/>
        <c:scaling>
          <c:orientation val="minMax"/>
          <c:min val="-1"/>
        </c:scaling>
        <c:delete val="0"/>
        <c:axPos val="l"/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459649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2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hasMoveType!$U$60</c:f>
              <c:strCache>
                <c:ptCount val="1"/>
                <c:pt idx="0">
                  <c:v>wp=0,8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hasMoveType!$S$61:$S$69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hasMoveType!$BD$61:$BD$69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30-47A8-82FD-1EA8EC7180B4}"/>
            </c:ext>
          </c:extLst>
        </c:ser>
        <c:ser>
          <c:idx val="2"/>
          <c:order val="1"/>
          <c:tx>
            <c:strRef>
              <c:f>hasMoveType!$V$60</c:f>
              <c:strCache>
                <c:ptCount val="1"/>
                <c:pt idx="0">
                  <c:v>wp=0,7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hasMoveType!$S$61:$S$69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hasMoveType!$BE$61:$BE$69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30-47A8-82FD-1EA8EC7180B4}"/>
            </c:ext>
          </c:extLst>
        </c:ser>
        <c:ser>
          <c:idx val="3"/>
          <c:order val="2"/>
          <c:tx>
            <c:strRef>
              <c:f>hasMoveType!$W$60</c:f>
              <c:strCache>
                <c:ptCount val="1"/>
                <c:pt idx="0">
                  <c:v>wp=0,4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hasMoveType!$S$61:$S$69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hasMoveType!$BF$61:$BF$69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D30-47A8-82FD-1EA8EC7180B4}"/>
            </c:ext>
          </c:extLst>
        </c:ser>
        <c:ser>
          <c:idx val="0"/>
          <c:order val="3"/>
          <c:tx>
            <c:strRef>
              <c:f>hasMoveType!$A$59</c:f>
              <c:strCache>
                <c:ptCount val="1"/>
                <c:pt idx="0">
                  <c:v>cft=0,95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hasMoveType!$S$61:$S$69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hasMoveType!$G$61:$G$69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D30-47A8-82FD-1EA8EC7180B4}"/>
            </c:ext>
          </c:extLst>
        </c:ser>
        <c:ser>
          <c:idx val="4"/>
          <c:order val="4"/>
          <c:tx>
            <c:strRef>
              <c:f>hasMoveType!$BC$59</c:f>
              <c:strCache>
                <c:ptCount val="1"/>
                <c:pt idx="0">
                  <c:v>ARI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star"/>
            <c:size val="6"/>
            <c:spPr>
              <a:noFill/>
              <a:ln w="9525">
                <a:solidFill>
                  <a:schemeClr val="accent5"/>
                </a:solidFill>
                <a:round/>
              </a:ln>
              <a:effectLst/>
            </c:spPr>
          </c:marker>
          <c:val>
            <c:numRef>
              <c:f>hasMoveType!$BC$61:$BC$69</c:f>
              <c:numCache>
                <c:formatCode>_(* #,##0.00_);_(* \(#,##0.00\);_(* "-"??_);_(@_)</c:formatCode>
                <c:ptCount val="9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D30-47A8-82FD-1EA8EC7180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8813648"/>
        <c:axId val="1158818928"/>
      </c:lineChart>
      <c:catAx>
        <c:axId val="115881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58818928"/>
        <c:crosses val="autoZero"/>
        <c:auto val="1"/>
        <c:lblAlgn val="ctr"/>
        <c:lblOffset val="100"/>
        <c:noMultiLvlLbl val="0"/>
      </c:catAx>
      <c:valAx>
        <c:axId val="1158818928"/>
        <c:scaling>
          <c:orientation val="minMax"/>
          <c:max val="1"/>
          <c:min val="-1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58813648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2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hasMoveType!$AH$59</c:f>
              <c:strCache>
                <c:ptCount val="1"/>
                <c:pt idx="0">
                  <c:v>ARI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hasMoveType!$S$61:$S$69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hasMoveType!$BJ$61:$BJ$69</c:f>
              <c:numCache>
                <c:formatCode>_(* #,##0.00_);_(* \(#,##0.00\);_(* "-"??_);_(@_)</c:formatCode>
                <c:ptCount val="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81-455D-B6FD-7E6D30C6DFAC}"/>
            </c:ext>
          </c:extLst>
        </c:ser>
        <c:ser>
          <c:idx val="1"/>
          <c:order val="1"/>
          <c:tx>
            <c:strRef>
              <c:f>hasMoveType!$AE$60</c:f>
              <c:strCache>
                <c:ptCount val="1"/>
                <c:pt idx="0">
                  <c:v>ARIe=0,2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hasMoveType!$S$61:$S$69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hasMoveType!$BN$61:$BN$69</c:f>
              <c:numCache>
                <c:formatCode>_(* #,##0.00_);_(* \(#,##0.00\);_(* "-"??_);_(@_)</c:formatCode>
                <c:ptCount val="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E81-455D-B6FD-7E6D30C6DFAC}"/>
            </c:ext>
          </c:extLst>
        </c:ser>
        <c:ser>
          <c:idx val="2"/>
          <c:order val="2"/>
          <c:tx>
            <c:strRef>
              <c:f>hasMoveType!$Y$60</c:f>
              <c:strCache>
                <c:ptCount val="1"/>
                <c:pt idx="0">
                  <c:v>ARIe=0,7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hasMoveType!$S$61:$S$69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hasMoveType!$BO$61:$BO$69</c:f>
              <c:numCache>
                <c:formatCode>_(* #,##0.00_);_(* \(#,##0.00\);_(* "-"??_);_(@_)</c:formatCode>
                <c:ptCount val="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E81-455D-B6FD-7E6D30C6DFAC}"/>
            </c:ext>
          </c:extLst>
        </c:ser>
        <c:ser>
          <c:idx val="3"/>
          <c:order val="3"/>
          <c:tx>
            <c:strRef>
              <c:f>hasMoveType!$Z$60</c:f>
              <c:strCache>
                <c:ptCount val="1"/>
                <c:pt idx="0">
                  <c:v>ARIe=0,4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hasMoveType!$S$61:$S$69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hasMoveType!$BP$61:$BP$69</c:f>
              <c:numCache>
                <c:formatCode>_(* #,##0.00_);_(* \(#,##0.00\);_(* "-"??_);_(@_)</c:formatCode>
                <c:ptCount val="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E81-455D-B6FD-7E6D30C6DF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59649599"/>
        <c:axId val="1459636639"/>
      </c:lineChart>
      <c:catAx>
        <c:axId val="1459649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459636639"/>
        <c:crosses val="autoZero"/>
        <c:auto val="1"/>
        <c:lblAlgn val="ctr"/>
        <c:lblOffset val="100"/>
        <c:noMultiLvlLbl val="0"/>
      </c:catAx>
      <c:valAx>
        <c:axId val="1459636639"/>
        <c:scaling>
          <c:orientation val="minMax"/>
          <c:max val="1"/>
          <c:min val="-1"/>
        </c:scaling>
        <c:delete val="0"/>
        <c:axPos val="l"/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459649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2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hasMoveType!$U$60</c:f>
              <c:strCache>
                <c:ptCount val="1"/>
                <c:pt idx="0">
                  <c:v>wp=0,8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hasMoveType!$S$61:$S$69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hasMoveType!$BK$61:$BK$69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B9-4759-83B9-3F2538F1902A}"/>
            </c:ext>
          </c:extLst>
        </c:ser>
        <c:ser>
          <c:idx val="2"/>
          <c:order val="1"/>
          <c:tx>
            <c:strRef>
              <c:f>hasMoveType!$V$60</c:f>
              <c:strCache>
                <c:ptCount val="1"/>
                <c:pt idx="0">
                  <c:v>wp=0,7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hasMoveType!$S$61:$S$69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hasMoveType!$BL$61:$BL$69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B9-4759-83B9-3F2538F1902A}"/>
            </c:ext>
          </c:extLst>
        </c:ser>
        <c:ser>
          <c:idx val="3"/>
          <c:order val="2"/>
          <c:tx>
            <c:strRef>
              <c:f>hasMoveType!$W$60</c:f>
              <c:strCache>
                <c:ptCount val="1"/>
                <c:pt idx="0">
                  <c:v>wp=0,4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hasMoveType!$S$61:$S$69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hasMoveType!$BM$61:$BM$69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B9-4759-83B9-3F2538F1902A}"/>
            </c:ext>
          </c:extLst>
        </c:ser>
        <c:ser>
          <c:idx val="0"/>
          <c:order val="3"/>
          <c:tx>
            <c:strRef>
              <c:f>hasMoveType!$A$59</c:f>
              <c:strCache>
                <c:ptCount val="1"/>
                <c:pt idx="0">
                  <c:v>cft=0,95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hasMoveType!$S$61:$S$69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hasMoveType!$H$61:$H$69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B9-4759-83B9-3F2538F1902A}"/>
            </c:ext>
          </c:extLst>
        </c:ser>
        <c:ser>
          <c:idx val="4"/>
          <c:order val="4"/>
          <c:tx>
            <c:strRef>
              <c:f>hasMoveType!$BJ$59</c:f>
              <c:strCache>
                <c:ptCount val="1"/>
                <c:pt idx="0">
                  <c:v>ARI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star"/>
            <c:size val="6"/>
            <c:spPr>
              <a:noFill/>
              <a:ln w="9525">
                <a:solidFill>
                  <a:schemeClr val="accent5"/>
                </a:solidFill>
                <a:round/>
              </a:ln>
              <a:effectLst/>
            </c:spPr>
          </c:marker>
          <c:val>
            <c:numRef>
              <c:f>hasMoveType!$BJ$61:$BJ$69</c:f>
              <c:numCache>
                <c:formatCode>_(* #,##0.00_);_(* \(#,##0.00\);_(* "-"??_);_(@_)</c:formatCode>
                <c:ptCount val="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B9-4759-83B9-3F2538F190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8813648"/>
        <c:axId val="1158818928"/>
      </c:lineChart>
      <c:catAx>
        <c:axId val="115881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58818928"/>
        <c:crosses val="autoZero"/>
        <c:auto val="1"/>
        <c:lblAlgn val="ctr"/>
        <c:lblOffset val="100"/>
        <c:noMultiLvlLbl val="0"/>
      </c:catAx>
      <c:valAx>
        <c:axId val="1158818928"/>
        <c:scaling>
          <c:orientation val="minMax"/>
          <c:max val="1"/>
          <c:min val="-1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58813648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2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uses!$D$10</c:f>
              <c:strCache>
                <c:ptCount val="1"/>
                <c:pt idx="0">
                  <c:v>Inverse Functional Support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uses!$D$11:$D$19</c:f>
              <c:numCache>
                <c:formatCode>0%</c:formatCode>
                <c:ptCount val="9"/>
                <c:pt idx="5">
                  <c:v>1</c:v>
                </c:pt>
                <c:pt idx="6">
                  <c:v>0.71</c:v>
                </c:pt>
                <c:pt idx="7">
                  <c:v>1</c:v>
                </c:pt>
                <c:pt idx="8">
                  <c:v>0.71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097-404A-A0A3-667AF66041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3347279"/>
        <c:axId val="1033333839"/>
      </c:scatterChart>
      <c:valAx>
        <c:axId val="1033347279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033333839"/>
        <c:crosses val="autoZero"/>
        <c:crossBetween val="midCat"/>
        <c:majorUnit val="1"/>
      </c:valAx>
      <c:valAx>
        <c:axId val="1033333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03334727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2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uses!$E$10</c:f>
              <c:strCache>
                <c:ptCount val="1"/>
                <c:pt idx="0">
                  <c:v>Inverse Functional ARI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5"/>
                </a:solidFill>
              </a:ln>
              <a:effectLst/>
            </c:spPr>
          </c:marker>
          <c:yVal>
            <c:numRef>
              <c:f>uses!$E$11:$E$19</c:f>
              <c:numCache>
                <c:formatCode>_(* #,##0.00_);_(* \(#,##0.00\);_(* "-"??_);_(@_)</c:formatCode>
                <c:ptCount val="9"/>
                <c:pt idx="5">
                  <c:v>1</c:v>
                </c:pt>
                <c:pt idx="6">
                  <c:v>-0.7</c:v>
                </c:pt>
                <c:pt idx="7">
                  <c:v>1</c:v>
                </c:pt>
                <c:pt idx="8">
                  <c:v>-0.7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088-4EEF-B32A-DBED1FD82D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9314384"/>
        <c:axId val="1069305264"/>
      </c:scatterChart>
      <c:valAx>
        <c:axId val="1069314384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069305264"/>
        <c:crosses val="autoZero"/>
        <c:crossBetween val="midCat"/>
        <c:majorUnit val="1"/>
      </c:valAx>
      <c:valAx>
        <c:axId val="1069305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0693143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2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uses!$F$10</c:f>
              <c:strCache>
                <c:ptCount val="1"/>
                <c:pt idx="0">
                  <c:v>Transitive Support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uses!$F$11:$F$19</c:f>
              <c:numCache>
                <c:formatCode>0%</c:formatCode>
                <c:ptCount val="9"/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54A-4D17-B1C1-270DA7A074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177072"/>
        <c:axId val="843174672"/>
      </c:scatterChart>
      <c:valAx>
        <c:axId val="843177072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843174672"/>
        <c:crosses val="autoZero"/>
        <c:crossBetween val="midCat"/>
        <c:majorUnit val="1"/>
      </c:valAx>
      <c:valAx>
        <c:axId val="843174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8431770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2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uses!$G$10</c:f>
              <c:strCache>
                <c:ptCount val="1"/>
                <c:pt idx="0">
                  <c:v>Transitive ARI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5"/>
                </a:solidFill>
              </a:ln>
              <a:effectLst/>
            </c:spPr>
          </c:marker>
          <c:yVal>
            <c:numRef>
              <c:f>uses!$G$11:$G$19</c:f>
              <c:numCache>
                <c:formatCode>_(* #,##0.00_);_(* \(#,##0.00\);_(* "-"??_);_(@_)</c:formatCode>
                <c:ptCount val="9"/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070-46D9-8E41-B61184E276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5482704"/>
        <c:axId val="2065493264"/>
      </c:scatterChart>
      <c:valAx>
        <c:axId val="2065482704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65493264"/>
        <c:crosses val="autoZero"/>
        <c:crossBetween val="midCat"/>
        <c:majorUnit val="1"/>
      </c:valAx>
      <c:valAx>
        <c:axId val="2065493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654827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2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uses!$H$10</c:f>
              <c:strCache>
                <c:ptCount val="1"/>
                <c:pt idx="0">
                  <c:v>Symmetric Support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uses!$H$11:$H$19</c:f>
              <c:numCache>
                <c:formatCode>0%</c:formatCode>
                <c:ptCount val="9"/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0A6-4C06-9FB1-E3983C6320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9311984"/>
        <c:axId val="1069329744"/>
      </c:scatterChart>
      <c:valAx>
        <c:axId val="1069311984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069329744"/>
        <c:crosses val="autoZero"/>
        <c:crossBetween val="midCat"/>
        <c:majorUnit val="1"/>
      </c:valAx>
      <c:valAx>
        <c:axId val="1069329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0693119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3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uses!$I$10</c:f>
              <c:strCache>
                <c:ptCount val="1"/>
                <c:pt idx="0">
                  <c:v> Symmetric ARI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5"/>
                </a:solidFill>
              </a:ln>
              <a:effectLst/>
            </c:spPr>
          </c:marker>
          <c:yVal>
            <c:numRef>
              <c:f>uses!$I$11:$I$19</c:f>
              <c:numCache>
                <c:formatCode>_(* #,##0.00_);_(* \(#,##0.00\);_(* "-"??_);_(@_)</c:formatCode>
                <c:ptCount val="9"/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655-4C0A-969F-A267699F5C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5500944"/>
        <c:axId val="2065475504"/>
      </c:scatterChart>
      <c:valAx>
        <c:axId val="2065500944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65475504"/>
        <c:crosses val="autoZero"/>
        <c:crossBetween val="midCat"/>
        <c:majorUnit val="1"/>
      </c:valAx>
      <c:valAx>
        <c:axId val="2065475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655009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3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uses!$J$10</c:f>
              <c:strCache>
                <c:ptCount val="1"/>
                <c:pt idx="0">
                  <c:v>Asymmetric Support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uses!$J$11:$J$19</c:f>
              <c:numCache>
                <c:formatCode>0%</c:formatCode>
                <c:ptCount val="9"/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FEF-4783-AB4C-E2CE4D967E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5499504"/>
        <c:axId val="2065499984"/>
      </c:scatterChart>
      <c:valAx>
        <c:axId val="2065499504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65499984"/>
        <c:crosses val="autoZero"/>
        <c:crossBetween val="midCat"/>
        <c:majorUnit val="1"/>
      </c:valAx>
      <c:valAx>
        <c:axId val="2065499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654995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3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uses!$K$10</c:f>
              <c:strCache>
                <c:ptCount val="1"/>
                <c:pt idx="0">
                  <c:v>Asymmetric ARI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5"/>
                </a:solidFill>
              </a:ln>
              <a:effectLst/>
            </c:spPr>
          </c:marker>
          <c:yVal>
            <c:numRef>
              <c:f>uses!$K$11:$K$19</c:f>
              <c:numCache>
                <c:formatCode>_(* #,##0.00_);_(* \(#,##0.00\);_(* "-"??_);_(@_)</c:formatCode>
                <c:ptCount val="9"/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9CC-43B5-8302-A7FD895D7E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6723136"/>
        <c:axId val="486737536"/>
      </c:scatterChart>
      <c:valAx>
        <c:axId val="486723136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486737536"/>
        <c:crosses val="autoZero"/>
        <c:crossBetween val="midCat"/>
        <c:majorUnit val="1"/>
      </c:valAx>
      <c:valAx>
        <c:axId val="486737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4867231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3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uses!$L$10</c:f>
              <c:strCache>
                <c:ptCount val="1"/>
                <c:pt idx="0">
                  <c:v>Reflexive Support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uses!$L$11:$L$19</c:f>
              <c:numCache>
                <c:formatCode>0%</c:formatCode>
                <c:ptCount val="9"/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3D5-4379-8C08-AF3F763C06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157872"/>
        <c:axId val="843162672"/>
      </c:scatterChart>
      <c:valAx>
        <c:axId val="843157872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843162672"/>
        <c:crosses val="autoZero"/>
        <c:crossBetween val="midCat"/>
        <c:majorUnit val="1"/>
      </c:valAx>
      <c:valAx>
        <c:axId val="843162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843157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3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3.6856582245813644E-3"/>
          <c:y val="0.8325843352207430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uses!$M$10</c:f>
              <c:strCache>
                <c:ptCount val="1"/>
                <c:pt idx="0">
                  <c:v>Reflexive ARI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5"/>
                </a:solidFill>
              </a:ln>
              <a:effectLst/>
            </c:spPr>
          </c:marker>
          <c:yVal>
            <c:numRef>
              <c:f>uses!$M$11:$M$19</c:f>
              <c:numCache>
                <c:formatCode>_(* #,##0.00_);_(* \(#,##0.00\);_(* "-"??_);_(@_)</c:formatCode>
                <c:ptCount val="9"/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3D6-4574-BE32-4DA7B71A7F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5512944"/>
        <c:axId val="2065507664"/>
      </c:scatterChart>
      <c:valAx>
        <c:axId val="2065512944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65507664"/>
        <c:crosses val="autoZero"/>
        <c:crossBetween val="midCat"/>
        <c:majorUnit val="1"/>
      </c:valAx>
      <c:valAx>
        <c:axId val="2065507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655129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3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uses!$N$10</c:f>
              <c:strCache>
                <c:ptCount val="1"/>
                <c:pt idx="0">
                  <c:v>Irreflexive Support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uses!$N$11:$N$19</c:f>
              <c:numCache>
                <c:formatCode>0%</c:formatCode>
                <c:ptCount val="9"/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1FF-445B-9AC2-2E9C816FB0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5506704"/>
        <c:axId val="2065531184"/>
      </c:scatterChart>
      <c:valAx>
        <c:axId val="2065506704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65531184"/>
        <c:crosses val="autoZero"/>
        <c:crossBetween val="midCat"/>
        <c:majorUnit val="1"/>
      </c:valAx>
      <c:valAx>
        <c:axId val="2065531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655067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3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uses!$O$10</c:f>
              <c:strCache>
                <c:ptCount val="1"/>
                <c:pt idx="0">
                  <c:v>Irreflexive ARI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5"/>
                </a:solidFill>
              </a:ln>
              <a:effectLst/>
            </c:spPr>
          </c:marker>
          <c:yVal>
            <c:numRef>
              <c:f>uses!$O$11:$O$19</c:f>
              <c:numCache>
                <c:formatCode>_(* #,##0.00_);_(* \(#,##0.00\);_(* "-"??_);_(@_)</c:formatCode>
                <c:ptCount val="9"/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5A3-4D2A-B58F-1C4769E5EF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5553264"/>
        <c:axId val="2065536464"/>
      </c:scatterChart>
      <c:valAx>
        <c:axId val="2065553264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65536464"/>
        <c:crosses val="autoZero"/>
        <c:crossBetween val="midCat"/>
        <c:majorUnit val="1"/>
      </c:valAx>
      <c:valAx>
        <c:axId val="2065536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655532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3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uses!$B$10</c:f>
              <c:strCache>
                <c:ptCount val="1"/>
                <c:pt idx="0">
                  <c:v>Functional Support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uses!$B$11:$B$19</c:f>
              <c:numCache>
                <c:formatCode>0%</c:formatCode>
                <c:ptCount val="9"/>
                <c:pt idx="5">
                  <c:v>0.96</c:v>
                </c:pt>
                <c:pt idx="6">
                  <c:v>0.98</c:v>
                </c:pt>
                <c:pt idx="7">
                  <c:v>0.96</c:v>
                </c:pt>
                <c:pt idx="8">
                  <c:v>0.98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65A-469F-8EB3-F28B4462BB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280272"/>
        <c:axId val="843284592"/>
      </c:scatterChart>
      <c:valAx>
        <c:axId val="843280272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843284592"/>
        <c:crosses val="autoZero"/>
        <c:crossBetween val="midCat"/>
        <c:majorUnit val="1"/>
      </c:valAx>
      <c:valAx>
        <c:axId val="84328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8432802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3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uses!$C$10</c:f>
              <c:strCache>
                <c:ptCount val="1"/>
                <c:pt idx="0">
                  <c:v>Functional ARI</c:v>
                </c:pt>
              </c:strCache>
            </c:strRef>
          </c:tx>
          <c:spPr>
            <a:ln w="19050" cap="rnd">
              <a:solidFill>
                <a:schemeClr val="accent5">
                  <a:alpha val="97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5"/>
                </a:solidFill>
              </a:ln>
              <a:effectLst/>
            </c:spPr>
          </c:marker>
          <c:yVal>
            <c:numRef>
              <c:f>uses!$C$11:$C$19</c:f>
              <c:numCache>
                <c:formatCode>_(* #,##0.00_);_(* \(#,##0.00\);_(* "-"??_);_(@_)</c:formatCode>
                <c:ptCount val="9"/>
                <c:pt idx="5">
                  <c:v>-0.28999999999999998</c:v>
                </c:pt>
                <c:pt idx="6">
                  <c:v>-0.21</c:v>
                </c:pt>
                <c:pt idx="7">
                  <c:v>-0.28999999999999998</c:v>
                </c:pt>
                <c:pt idx="8">
                  <c:v>-0.21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DDF-44E2-AF2E-51ECCB41E6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5443344"/>
        <c:axId val="2065454864"/>
      </c:scatterChart>
      <c:valAx>
        <c:axId val="2065443344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65454864"/>
        <c:crosses val="autoZero"/>
        <c:crossBetween val="midCat"/>
        <c:majorUnit val="1"/>
      </c:valAx>
      <c:valAx>
        <c:axId val="2065454864"/>
        <c:scaling>
          <c:orientation val="minMax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65443344"/>
        <c:crosses val="autoZero"/>
        <c:crossBetween val="midCat"/>
        <c:majorUnit val="1.0000000000000002E-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3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uses!$S$10</c:f>
              <c:strCache>
                <c:ptCount val="1"/>
                <c:pt idx="0">
                  <c:v>Functional ARI_e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6"/>
                </a:solidFill>
              </a:ln>
              <a:effectLst/>
            </c:spPr>
          </c:marker>
          <c:yVal>
            <c:numRef>
              <c:f>uses!$S$11:$S$19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 formatCode="_-* #\ ##0.00\ _€_-;\-* #\ ##0.00\ _€_-;_-* &quot;-&quot;??\ _€_-;_-@_-">
                  <c:v>0.22600000000000003</c:v>
                </c:pt>
                <c:pt idx="6">
                  <c:v>0.27400000000000002</c:v>
                </c:pt>
                <c:pt idx="7">
                  <c:v>0.22600000000000003</c:v>
                </c:pt>
                <c:pt idx="8">
                  <c:v>0.27400000000000002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808-474A-8E94-AE5BE73BA5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3614415"/>
        <c:axId val="293633615"/>
      </c:scatterChart>
      <c:valAx>
        <c:axId val="293614415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93633615"/>
        <c:crosses val="autoZero"/>
        <c:crossBetween val="midCat"/>
        <c:majorUnit val="1"/>
      </c:valAx>
      <c:valAx>
        <c:axId val="293633615"/>
        <c:scaling>
          <c:orientation val="minMax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936144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3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uses!$U$10</c:f>
              <c:strCache>
                <c:ptCount val="1"/>
                <c:pt idx="0">
                  <c:v>Inverse Functional ARI_e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6"/>
                </a:solidFill>
              </a:ln>
              <a:effectLst/>
            </c:spPr>
          </c:marker>
          <c:yVal>
            <c:numRef>
              <c:f>uses!$U$11:$U$19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 formatCode="_-* #\ ##0.00\ _€_-;\-* #\ ##0.00\ _€_-;_-* &quot;-&quot;??\ _€_-;_-@_-">
                  <c:v>0.6</c:v>
                </c:pt>
                <c:pt idx="6">
                  <c:v>-1.9999999999999962E-2</c:v>
                </c:pt>
                <c:pt idx="7">
                  <c:v>0.6</c:v>
                </c:pt>
                <c:pt idx="8">
                  <c:v>-1.9999999999999962E-2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1FE-4E27-97FD-A0DEE7F7D9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5272224"/>
        <c:axId val="1345265024"/>
      </c:scatterChart>
      <c:valAx>
        <c:axId val="1345272224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345265024"/>
        <c:crosses val="autoZero"/>
        <c:crossBetween val="midCat"/>
        <c:majorUnit val="1"/>
      </c:valAx>
      <c:valAx>
        <c:axId val="1345265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3452722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3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uses!$W$10</c:f>
              <c:strCache>
                <c:ptCount val="1"/>
                <c:pt idx="0">
                  <c:v>Transitive ARI_e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6"/>
                </a:solidFill>
              </a:ln>
              <a:effectLst/>
            </c:spPr>
          </c:marker>
          <c:yVal>
            <c:numRef>
              <c:f>uses!$W$11:$W$19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 formatCode="_-* #\ ##0.00\ _€_-;\-* #\ ##0.00\ _€_-;_-* &quot;-&quot;??\ _€_-;_-@_-">
                  <c:v>-0.6</c:v>
                </c:pt>
                <c:pt idx="6">
                  <c:v>-0.6</c:v>
                </c:pt>
                <c:pt idx="7">
                  <c:v>-0.6</c:v>
                </c:pt>
                <c:pt idx="8">
                  <c:v>-0.6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F26-46A3-80D7-13D32BC68C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9086464"/>
        <c:axId val="2129076864"/>
      </c:scatterChart>
      <c:valAx>
        <c:axId val="2129086464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29076864"/>
        <c:crosses val="autoZero"/>
        <c:crossBetween val="midCat"/>
        <c:majorUnit val="1"/>
      </c:valAx>
      <c:valAx>
        <c:axId val="2129076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290864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3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uses!$Y$10</c:f>
              <c:strCache>
                <c:ptCount val="1"/>
                <c:pt idx="0">
                  <c:v> Symmetric ARI_e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6"/>
                </a:solidFill>
              </a:ln>
              <a:effectLst/>
            </c:spPr>
          </c:marker>
          <c:yVal>
            <c:numRef>
              <c:f>uses!$Y$11:$Y$19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 formatCode="_-* #\ ##0.00\ _€_-;\-* #\ ##0.00\ _€_-;_-* &quot;-&quot;??\ _€_-;_-@_-">
                  <c:v>-0.6</c:v>
                </c:pt>
                <c:pt idx="6">
                  <c:v>-0.6</c:v>
                </c:pt>
                <c:pt idx="7">
                  <c:v>-0.6</c:v>
                </c:pt>
                <c:pt idx="8">
                  <c:v>-0.6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DDE-4CA7-B988-066AF23F56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5251104"/>
        <c:axId val="1345274144"/>
      </c:scatterChart>
      <c:valAx>
        <c:axId val="1345251104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345274144"/>
        <c:crosses val="autoZero"/>
        <c:crossBetween val="midCat"/>
        <c:majorUnit val="1"/>
      </c:valAx>
      <c:valAx>
        <c:axId val="1345274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3452511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3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uses!$AA$10</c:f>
              <c:strCache>
                <c:ptCount val="1"/>
                <c:pt idx="0">
                  <c:v>Asymmetric ARI_e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6"/>
                </a:solidFill>
              </a:ln>
              <a:effectLst/>
            </c:spPr>
          </c:marker>
          <c:yVal>
            <c:numRef>
              <c:f>uses!$AA$11:$AA$19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 formatCode="_-* #\ ##0.00\ _€_-;\-* #\ ##0.00\ _€_-;_-* &quot;-&quot;??\ _€_-;_-@_-">
                  <c:v>0.6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E00-4190-B0C8-9EFAA5DAA0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9099424"/>
        <c:axId val="2129104224"/>
      </c:scatterChart>
      <c:valAx>
        <c:axId val="2129099424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29104224"/>
        <c:crosses val="autoZero"/>
        <c:crossBetween val="midCat"/>
        <c:majorUnit val="1"/>
      </c:valAx>
      <c:valAx>
        <c:axId val="2129104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290994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3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uses!$AC$10</c:f>
              <c:strCache>
                <c:ptCount val="1"/>
                <c:pt idx="0">
                  <c:v>Reflexive ARI_e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6"/>
                </a:solidFill>
              </a:ln>
              <a:effectLst/>
            </c:spPr>
          </c:marker>
          <c:yVal>
            <c:numRef>
              <c:f>uses!$AC$11:$AC$19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 formatCode="_-* #\ ##0.00\ _€_-;\-* #\ ##0.00\ _€_-;_-* &quot;-&quot;??\ _€_-;_-@_-">
                  <c:v>-0.6</c:v>
                </c:pt>
                <c:pt idx="6">
                  <c:v>-0.19999999999999996</c:v>
                </c:pt>
                <c:pt idx="7">
                  <c:v>-0.19999999999999996</c:v>
                </c:pt>
                <c:pt idx="8">
                  <c:v>-0.19999999999999996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C45-43CA-8F33-7CD1BB8E32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6725056"/>
        <c:axId val="486732736"/>
      </c:scatterChart>
      <c:valAx>
        <c:axId val="486725056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486732736"/>
        <c:crosses val="autoZero"/>
        <c:crossBetween val="midCat"/>
        <c:majorUnit val="1"/>
      </c:valAx>
      <c:valAx>
        <c:axId val="486732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486725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3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uses!$AE$10</c:f>
              <c:strCache>
                <c:ptCount val="1"/>
                <c:pt idx="0">
                  <c:v>Irreflexive ARI_e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6"/>
                </a:solidFill>
              </a:ln>
              <a:effectLst/>
            </c:spPr>
          </c:marker>
          <c:yVal>
            <c:numRef>
              <c:f>uses!$AE$11:$AE$19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 formatCode="_-* #\ ##0.00\ _€_-;\-* #\ ##0.00\ _€_-;_-* &quot;-&quot;??\ _€_-;_-@_-">
                  <c:v>0.6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3E8-4DDB-BEA9-C217557F62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3630735"/>
        <c:axId val="293634575"/>
      </c:scatterChart>
      <c:valAx>
        <c:axId val="293630735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93634575"/>
        <c:crosses val="autoZero"/>
        <c:crossBetween val="midCat"/>
        <c:majorUnit val="1"/>
      </c:valAx>
      <c:valAx>
        <c:axId val="29363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936307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3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Functional</a:t>
            </a:r>
          </a:p>
          <a:p>
            <a:pPr>
              <a:defRPr/>
            </a:pPr>
            <a:endParaRPr lang="pt-P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uses!$C$10</c:f>
              <c:strCache>
                <c:ptCount val="1"/>
                <c:pt idx="0">
                  <c:v>Functional ARI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uses!$C$11:$C$19</c:f>
              <c:numCache>
                <c:formatCode>_(* #,##0.00_);_(* \(#,##0.00\);_(* "-"??_);_(@_)</c:formatCode>
                <c:ptCount val="9"/>
                <c:pt idx="5">
                  <c:v>-0.28999999999999998</c:v>
                </c:pt>
                <c:pt idx="6">
                  <c:v>-0.21</c:v>
                </c:pt>
                <c:pt idx="7">
                  <c:v>-0.28999999999999998</c:v>
                </c:pt>
                <c:pt idx="8">
                  <c:v>-0.21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4F-4F30-B7FE-13A43CDCD875}"/>
            </c:ext>
          </c:extLst>
        </c:ser>
        <c:ser>
          <c:idx val="1"/>
          <c:order val="1"/>
          <c:tx>
            <c:strRef>
              <c:f>uses!$S$10</c:f>
              <c:strCache>
                <c:ptCount val="1"/>
                <c:pt idx="0">
                  <c:v>Functional ARI_e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uses!$S$11:$S$19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 formatCode="_-* #\ ##0.00\ _€_-;\-* #\ ##0.00\ _€_-;_-* &quot;-&quot;??\ _€_-;_-@_-">
                  <c:v>0.22600000000000003</c:v>
                </c:pt>
                <c:pt idx="6">
                  <c:v>0.27400000000000002</c:v>
                </c:pt>
                <c:pt idx="7">
                  <c:v>0.22600000000000003</c:v>
                </c:pt>
                <c:pt idx="8">
                  <c:v>0.27400000000000002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24F-4F30-B7FE-13A43CDCD8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3733455"/>
        <c:axId val="293743055"/>
      </c:lineChart>
      <c:catAx>
        <c:axId val="29373345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93743055"/>
        <c:crosses val="autoZero"/>
        <c:auto val="1"/>
        <c:lblAlgn val="ctr"/>
        <c:lblOffset val="100"/>
        <c:noMultiLvlLbl val="0"/>
      </c:catAx>
      <c:valAx>
        <c:axId val="293743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937334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3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Inverse</a:t>
            </a:r>
            <a:r>
              <a:rPr lang="pt-PT" baseline="0"/>
              <a:t> Functional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uses!$E$10</c:f>
              <c:strCache>
                <c:ptCount val="1"/>
                <c:pt idx="0">
                  <c:v>Inverse Functional ARI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uses!$E$11:$E$19</c:f>
              <c:numCache>
                <c:formatCode>_(* #,##0.00_);_(* \(#,##0.00\);_(* "-"??_);_(@_)</c:formatCode>
                <c:ptCount val="9"/>
                <c:pt idx="5">
                  <c:v>1</c:v>
                </c:pt>
                <c:pt idx="6">
                  <c:v>-0.7</c:v>
                </c:pt>
                <c:pt idx="7">
                  <c:v>1</c:v>
                </c:pt>
                <c:pt idx="8">
                  <c:v>-0.7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46F-4481-9760-981A83402B13}"/>
            </c:ext>
          </c:extLst>
        </c:ser>
        <c:ser>
          <c:idx val="1"/>
          <c:order val="1"/>
          <c:tx>
            <c:strRef>
              <c:f>uses!$U$10</c:f>
              <c:strCache>
                <c:ptCount val="1"/>
                <c:pt idx="0">
                  <c:v>Inverse Functional ARI_e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uses!$U$11:$U$19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 formatCode="_-* #\ ##0.00\ _€_-;\-* #\ ##0.00\ _€_-;_-* &quot;-&quot;??\ _€_-;_-@_-">
                  <c:v>0.6</c:v>
                </c:pt>
                <c:pt idx="6">
                  <c:v>-1.9999999999999962E-2</c:v>
                </c:pt>
                <c:pt idx="7">
                  <c:v>0.6</c:v>
                </c:pt>
                <c:pt idx="8">
                  <c:v>-1.9999999999999962E-2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46F-4481-9760-981A83402B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9152880"/>
        <c:axId val="559155760"/>
      </c:lineChart>
      <c:catAx>
        <c:axId val="5591528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59155760"/>
        <c:crosses val="autoZero"/>
        <c:auto val="1"/>
        <c:lblAlgn val="ctr"/>
        <c:lblOffset val="100"/>
        <c:noMultiLvlLbl val="0"/>
      </c:catAx>
      <c:valAx>
        <c:axId val="559155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59152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3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Transitive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uses!$G$10</c:f>
              <c:strCache>
                <c:ptCount val="1"/>
                <c:pt idx="0">
                  <c:v>Transitive ARI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uses!$G$11:$G$19</c:f>
              <c:numCache>
                <c:formatCode>_(* #,##0.00_);_(* \(#,##0.00\);_(* "-"??_);_(@_)</c:formatCode>
                <c:ptCount val="9"/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9A-4620-BD99-5920E7727702}"/>
            </c:ext>
          </c:extLst>
        </c:ser>
        <c:ser>
          <c:idx val="1"/>
          <c:order val="1"/>
          <c:tx>
            <c:strRef>
              <c:f>uses!$W$10</c:f>
              <c:strCache>
                <c:ptCount val="1"/>
                <c:pt idx="0">
                  <c:v>Transitive ARI_e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uses!$W$11:$W$19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 formatCode="_-* #\ ##0.00\ _€_-;\-* #\ ##0.00\ _€_-;_-* &quot;-&quot;??\ _€_-;_-@_-">
                  <c:v>-0.6</c:v>
                </c:pt>
                <c:pt idx="6">
                  <c:v>-0.6</c:v>
                </c:pt>
                <c:pt idx="7">
                  <c:v>-0.6</c:v>
                </c:pt>
                <c:pt idx="8">
                  <c:v>-0.6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9A-4620-BD99-5920E77277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3805455"/>
        <c:axId val="293798735"/>
      </c:lineChart>
      <c:catAx>
        <c:axId val="29380545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93798735"/>
        <c:crosses val="autoZero"/>
        <c:auto val="1"/>
        <c:lblAlgn val="ctr"/>
        <c:lblOffset val="100"/>
        <c:noMultiLvlLbl val="0"/>
      </c:catAx>
      <c:valAx>
        <c:axId val="293798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938054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3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Symmetric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uses!$I$10</c:f>
              <c:strCache>
                <c:ptCount val="1"/>
                <c:pt idx="0">
                  <c:v> Symmetric ARI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uses!$I$11:$I$19</c:f>
              <c:numCache>
                <c:formatCode>_(* #,##0.00_);_(* \(#,##0.00\);_(* "-"??_);_(@_)</c:formatCode>
                <c:ptCount val="9"/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4D-40BB-B191-77B8A12E2318}"/>
            </c:ext>
          </c:extLst>
        </c:ser>
        <c:ser>
          <c:idx val="1"/>
          <c:order val="1"/>
          <c:tx>
            <c:strRef>
              <c:f>uses!$Y$10</c:f>
              <c:strCache>
                <c:ptCount val="1"/>
                <c:pt idx="0">
                  <c:v> Symmetric ARI_e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uses!$Y$11:$Y$19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 formatCode="_-* #\ ##0.00\ _€_-;\-* #\ ##0.00\ _€_-;_-* &quot;-&quot;??\ _€_-;_-@_-">
                  <c:v>-0.6</c:v>
                </c:pt>
                <c:pt idx="6">
                  <c:v>-0.6</c:v>
                </c:pt>
                <c:pt idx="7">
                  <c:v>-0.6</c:v>
                </c:pt>
                <c:pt idx="8">
                  <c:v>-0.6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4D-40BB-B191-77B8A12E23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5257824"/>
        <c:axId val="1345246784"/>
      </c:lineChart>
      <c:catAx>
        <c:axId val="13452578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345246784"/>
        <c:crosses val="autoZero"/>
        <c:auto val="1"/>
        <c:lblAlgn val="ctr"/>
        <c:lblOffset val="100"/>
        <c:noMultiLvlLbl val="0"/>
      </c:catAx>
      <c:valAx>
        <c:axId val="1345246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345257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3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Asymmetric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uses!$K$10</c:f>
              <c:strCache>
                <c:ptCount val="1"/>
                <c:pt idx="0">
                  <c:v>Asymmetric ARI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uses!$K$11:$K$19</c:f>
              <c:numCache>
                <c:formatCode>_(* #,##0.00_);_(* \(#,##0.00\);_(* "-"??_);_(@_)</c:formatCode>
                <c:ptCount val="9"/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3A-452D-8424-8E104CB7A379}"/>
            </c:ext>
          </c:extLst>
        </c:ser>
        <c:ser>
          <c:idx val="1"/>
          <c:order val="1"/>
          <c:tx>
            <c:strRef>
              <c:f>uses!$AA$10</c:f>
              <c:strCache>
                <c:ptCount val="1"/>
                <c:pt idx="0">
                  <c:v>Asymmetric ARI_e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uses!$AA$11:$AA$19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 formatCode="_-* #\ ##0.00\ _€_-;\-* #\ ##0.00\ _€_-;_-* &quot;-&quot;??\ _€_-;_-@_-">
                  <c:v>0.6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3A-452D-8424-8E104CB7A3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6758176"/>
        <c:axId val="486761056"/>
      </c:lineChart>
      <c:catAx>
        <c:axId val="4867581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486761056"/>
        <c:crosses val="autoZero"/>
        <c:auto val="1"/>
        <c:lblAlgn val="ctr"/>
        <c:lblOffset val="100"/>
        <c:noMultiLvlLbl val="0"/>
      </c:catAx>
      <c:valAx>
        <c:axId val="486761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486758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3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Reflexive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uses!$M$10</c:f>
              <c:strCache>
                <c:ptCount val="1"/>
                <c:pt idx="0">
                  <c:v>Reflexive ARI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uses!$M$11:$M$19</c:f>
              <c:numCache>
                <c:formatCode>_(* #,##0.00_);_(* \(#,##0.00\);_(* "-"??_);_(@_)</c:formatCode>
                <c:ptCount val="9"/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5C-4301-8C1E-0C53DD0383B1}"/>
            </c:ext>
          </c:extLst>
        </c:ser>
        <c:ser>
          <c:idx val="1"/>
          <c:order val="1"/>
          <c:tx>
            <c:strRef>
              <c:f>uses!$AC$10</c:f>
              <c:strCache>
                <c:ptCount val="1"/>
                <c:pt idx="0">
                  <c:v>Reflexive ARI_e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uses!$AC$11:$AC$19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 formatCode="_-* #\ ##0.00\ _€_-;\-* #\ ##0.00\ _€_-;_-* &quot;-&quot;??\ _€_-;_-@_-">
                  <c:v>-0.6</c:v>
                </c:pt>
                <c:pt idx="6">
                  <c:v>-0.19999999999999996</c:v>
                </c:pt>
                <c:pt idx="7">
                  <c:v>-0.19999999999999996</c:v>
                </c:pt>
                <c:pt idx="8">
                  <c:v>-0.19999999999999996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F5C-4301-8C1E-0C53DD0383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5433408"/>
        <c:axId val="1825429088"/>
      </c:lineChart>
      <c:catAx>
        <c:axId val="18254334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825429088"/>
        <c:crosses val="autoZero"/>
        <c:auto val="1"/>
        <c:lblAlgn val="ctr"/>
        <c:lblOffset val="100"/>
        <c:noMultiLvlLbl val="0"/>
      </c:catAx>
      <c:valAx>
        <c:axId val="1825429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825433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3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Irreflexive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uses!$O$10</c:f>
              <c:strCache>
                <c:ptCount val="1"/>
                <c:pt idx="0">
                  <c:v>Irreflexive ARI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uses!$O$11:$O$19</c:f>
              <c:numCache>
                <c:formatCode>_(* #,##0.00_);_(* \(#,##0.00\);_(* "-"??_);_(@_)</c:formatCode>
                <c:ptCount val="9"/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8A7-4AC8-8DA6-3EE566B66B73}"/>
            </c:ext>
          </c:extLst>
        </c:ser>
        <c:ser>
          <c:idx val="1"/>
          <c:order val="1"/>
          <c:tx>
            <c:strRef>
              <c:f>uses!$AE$10</c:f>
              <c:strCache>
                <c:ptCount val="1"/>
                <c:pt idx="0">
                  <c:v>Irreflexive ARI_e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uses!$AE$11:$AE$19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 formatCode="_-* #\ ##0.00\ _€_-;\-* #\ ##0.00\ _€_-;_-* &quot;-&quot;??\ _€_-;_-@_-">
                  <c:v>0.6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8A7-4AC8-8DA6-3EE566B66B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29094144"/>
        <c:axId val="2129103744"/>
      </c:lineChart>
      <c:catAx>
        <c:axId val="21290941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29103744"/>
        <c:crosses val="autoZero"/>
        <c:auto val="1"/>
        <c:lblAlgn val="ctr"/>
        <c:lblOffset val="100"/>
        <c:noMultiLvlLbl val="0"/>
      </c:catAx>
      <c:valAx>
        <c:axId val="2129103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29094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3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uses!$T$59</c:f>
              <c:strCache>
                <c:ptCount val="1"/>
                <c:pt idx="0">
                  <c:v>ARI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uses!$S$61:$S$69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uses!$T$61:$T$69</c:f>
              <c:numCache>
                <c:formatCode>_(* #,##0.00_);_(* \(#,##0.00\);_(* "-"??_);_(@_)</c:formatCode>
                <c:ptCount val="9"/>
                <c:pt idx="5">
                  <c:v>-0.28999999999999998</c:v>
                </c:pt>
                <c:pt idx="6">
                  <c:v>-0.21</c:v>
                </c:pt>
                <c:pt idx="7">
                  <c:v>-0.28999999999999998</c:v>
                </c:pt>
                <c:pt idx="8">
                  <c:v>-0.21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91A-40FF-8A3E-D477C4E86BE2}"/>
            </c:ext>
          </c:extLst>
        </c:ser>
        <c:ser>
          <c:idx val="1"/>
          <c:order val="1"/>
          <c:tx>
            <c:strRef>
              <c:f>uses!$X$60</c:f>
              <c:strCache>
                <c:ptCount val="1"/>
                <c:pt idx="0">
                  <c:v>ARIe=0,8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uses!$S$61:$S$69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uses!$X$61:$X$69</c:f>
              <c:numCache>
                <c:formatCode>_(* #,##0.00_);_(* \(#,##0.00\);_(* "-"??_);_(@_)</c:formatCode>
                <c:ptCount val="9"/>
                <c:pt idx="5">
                  <c:v>0.34200000000000003</c:v>
                </c:pt>
                <c:pt idx="6">
                  <c:v>-4.1999999999999989E-2</c:v>
                </c:pt>
                <c:pt idx="7">
                  <c:v>-5.7999999999999982E-2</c:v>
                </c:pt>
                <c:pt idx="8">
                  <c:v>-4.1999999999999989E-2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91A-40FF-8A3E-D477C4E86BE2}"/>
            </c:ext>
          </c:extLst>
        </c:ser>
        <c:ser>
          <c:idx val="2"/>
          <c:order val="2"/>
          <c:tx>
            <c:strRef>
              <c:f>uses!$Y$60</c:f>
              <c:strCache>
                <c:ptCount val="1"/>
                <c:pt idx="0">
                  <c:v>ARIe=0,7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uses!$S$61:$S$69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uses!$Y$61:$Y$69</c:f>
              <c:numCache>
                <c:formatCode>_(* #,##0.00_);_(* \(#,##0.00\);_(* "-"??_);_(@_)</c:formatCode>
                <c:ptCount val="9"/>
                <c:pt idx="5">
                  <c:v>0.26299999999999996</c:v>
                </c:pt>
                <c:pt idx="6">
                  <c:v>-6.3E-2</c:v>
                </c:pt>
                <c:pt idx="7">
                  <c:v>-8.7000000000000008E-2</c:v>
                </c:pt>
                <c:pt idx="8">
                  <c:v>-6.3E-2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91A-40FF-8A3E-D477C4E86BE2}"/>
            </c:ext>
          </c:extLst>
        </c:ser>
        <c:ser>
          <c:idx val="3"/>
          <c:order val="3"/>
          <c:tx>
            <c:strRef>
              <c:f>uses!$Z$60</c:f>
              <c:strCache>
                <c:ptCount val="1"/>
                <c:pt idx="0">
                  <c:v>ARIe=0,4</c:v>
                </c:pt>
              </c:strCache>
            </c:strRef>
          </c:tx>
          <c:spPr>
            <a:ln w="12700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uses!$S$61:$S$69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uses!$Z$61:$Z$69</c:f>
              <c:numCache>
                <c:formatCode>_(* #,##0.00_);_(* \(#,##0.00\);_(* "-"??_);_(@_)</c:formatCode>
                <c:ptCount val="9"/>
                <c:pt idx="5">
                  <c:v>2.6000000000000023E-2</c:v>
                </c:pt>
                <c:pt idx="6">
                  <c:v>-0.126</c:v>
                </c:pt>
                <c:pt idx="7">
                  <c:v>-0.17399999999999999</c:v>
                </c:pt>
                <c:pt idx="8">
                  <c:v>-0.126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91A-40FF-8A3E-D477C4E86B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59649599"/>
        <c:axId val="1459636639"/>
      </c:lineChart>
      <c:catAx>
        <c:axId val="1459649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459636639"/>
        <c:crosses val="autoZero"/>
        <c:auto val="1"/>
        <c:lblAlgn val="ctr"/>
        <c:lblOffset val="100"/>
        <c:noMultiLvlLbl val="0"/>
      </c:catAx>
      <c:valAx>
        <c:axId val="1459636639"/>
        <c:scaling>
          <c:orientation val="minMax"/>
          <c:max val="1"/>
          <c:min val="-1"/>
        </c:scaling>
        <c:delete val="0"/>
        <c:axPos val="l"/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459649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3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uses!$U$60</c:f>
              <c:strCache>
                <c:ptCount val="1"/>
                <c:pt idx="0">
                  <c:v>wp=0,8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uses!$S$61:$S$69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uses!$U$61:$U$69</c:f>
              <c:numCache>
                <c:formatCode>General</c:formatCode>
                <c:ptCount val="9"/>
                <c:pt idx="4">
                  <c:v>0.5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4A-481E-8977-F470D91428EA}"/>
            </c:ext>
          </c:extLst>
        </c:ser>
        <c:ser>
          <c:idx val="2"/>
          <c:order val="1"/>
          <c:tx>
            <c:strRef>
              <c:f>uses!$V$60</c:f>
              <c:strCache>
                <c:ptCount val="1"/>
                <c:pt idx="0">
                  <c:v>wp=0,7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uses!$S$61:$S$69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uses!$V$61:$V$69</c:f>
              <c:numCache>
                <c:formatCode>General</c:formatCode>
                <c:ptCount val="9"/>
                <c:pt idx="4">
                  <c:v>0.5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4A-481E-8977-F470D91428EA}"/>
            </c:ext>
          </c:extLst>
        </c:ser>
        <c:ser>
          <c:idx val="3"/>
          <c:order val="2"/>
          <c:tx>
            <c:strRef>
              <c:f>uses!$W$60</c:f>
              <c:strCache>
                <c:ptCount val="1"/>
                <c:pt idx="0">
                  <c:v>wp=0,4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uses!$S$61:$S$69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uses!$W$61:$W$69</c:f>
              <c:numCache>
                <c:formatCode>General</c:formatCode>
                <c:ptCount val="9"/>
                <c:pt idx="4">
                  <c:v>0.5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64A-481E-8977-F470D91428EA}"/>
            </c:ext>
          </c:extLst>
        </c:ser>
        <c:ser>
          <c:idx val="0"/>
          <c:order val="3"/>
          <c:tx>
            <c:strRef>
              <c:f>uses!$A$59</c:f>
              <c:strCache>
                <c:ptCount val="1"/>
                <c:pt idx="0">
                  <c:v>cft=0,95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val>
            <c:numRef>
              <c:f>uses!$B$61:$B$69</c:f>
              <c:numCache>
                <c:formatCode>General</c:formatCode>
                <c:ptCount val="9"/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64A-481E-8977-F470D91428EA}"/>
            </c:ext>
          </c:extLst>
        </c:ser>
        <c:ser>
          <c:idx val="4"/>
          <c:order val="4"/>
          <c:tx>
            <c:v>ARI</c:v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star"/>
            <c:size val="6"/>
            <c:spPr>
              <a:noFill/>
              <a:ln w="9525">
                <a:solidFill>
                  <a:schemeClr val="accent5"/>
                </a:solidFill>
                <a:round/>
              </a:ln>
              <a:effectLst/>
            </c:spPr>
          </c:marker>
          <c:val>
            <c:numRef>
              <c:f>uses!$C$11:$C$19</c:f>
              <c:numCache>
                <c:formatCode>_(* #,##0.00_);_(* \(#,##0.00\);_(* "-"??_);_(@_)</c:formatCode>
                <c:ptCount val="9"/>
                <c:pt idx="5">
                  <c:v>-0.28999999999999998</c:v>
                </c:pt>
                <c:pt idx="6">
                  <c:v>-0.21</c:v>
                </c:pt>
                <c:pt idx="7">
                  <c:v>-0.28999999999999998</c:v>
                </c:pt>
                <c:pt idx="8">
                  <c:v>-0.21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64A-481E-8977-F470D91428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8813648"/>
        <c:axId val="1158818928"/>
      </c:lineChart>
      <c:catAx>
        <c:axId val="115881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58818928"/>
        <c:crosses val="autoZero"/>
        <c:auto val="1"/>
        <c:lblAlgn val="ctr"/>
        <c:lblOffset val="100"/>
        <c:noMultiLvlLbl val="0"/>
      </c:catAx>
      <c:valAx>
        <c:axId val="1158818928"/>
        <c:scaling>
          <c:orientation val="minMax"/>
          <c:max val="1"/>
          <c:min val="-1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58813648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3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uses!$AA$59</c:f>
              <c:strCache>
                <c:ptCount val="1"/>
                <c:pt idx="0">
                  <c:v>ARI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uses!$S$61:$S$69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uses!$AA$61:$AA$69</c:f>
              <c:numCache>
                <c:formatCode>_(* #,##0.00_);_(* \(#,##0.00\);_(* "-"??_);_(@_)</c:formatCode>
                <c:ptCount val="9"/>
                <c:pt idx="5">
                  <c:v>1</c:v>
                </c:pt>
                <c:pt idx="6">
                  <c:v>-0.7</c:v>
                </c:pt>
                <c:pt idx="7">
                  <c:v>1</c:v>
                </c:pt>
                <c:pt idx="8">
                  <c:v>-0.7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BB-4436-B61B-1B9A9DF23F25}"/>
            </c:ext>
          </c:extLst>
        </c:ser>
        <c:ser>
          <c:idx val="1"/>
          <c:order val="1"/>
          <c:tx>
            <c:strRef>
              <c:f>uses!$AE$60</c:f>
              <c:strCache>
                <c:ptCount val="1"/>
                <c:pt idx="0">
                  <c:v>ARIe=0,2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uses!$S$61:$S$69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uses!$AE$61:$AE$69</c:f>
              <c:numCache>
                <c:formatCode>_(* #,##0.00_);_(* \(#,##0.00\);_(* "-"??_);_(@_)</c:formatCode>
                <c:ptCount val="9"/>
                <c:pt idx="5">
                  <c:v>0.6</c:v>
                </c:pt>
                <c:pt idx="6">
                  <c:v>0.66000000000000014</c:v>
                </c:pt>
                <c:pt idx="7">
                  <c:v>1</c:v>
                </c:pt>
                <c:pt idx="8">
                  <c:v>0.66000000000000014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4BB-4436-B61B-1B9A9DF23F25}"/>
            </c:ext>
          </c:extLst>
        </c:ser>
        <c:ser>
          <c:idx val="2"/>
          <c:order val="2"/>
          <c:tx>
            <c:strRef>
              <c:f>uses!$Y$60</c:f>
              <c:strCache>
                <c:ptCount val="1"/>
                <c:pt idx="0">
                  <c:v>ARIe=0,7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uses!$S$61:$S$69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uses!$AF$61:$AF$69</c:f>
              <c:numCache>
                <c:formatCode>_(* #,##0.00_);_(* \(#,##0.00\);_(* "-"??_);_(@_)</c:formatCode>
                <c:ptCount val="9"/>
                <c:pt idx="5">
                  <c:v>0.65</c:v>
                </c:pt>
                <c:pt idx="6">
                  <c:v>0.48999999999999994</c:v>
                </c:pt>
                <c:pt idx="7">
                  <c:v>0.30000000000000004</c:v>
                </c:pt>
                <c:pt idx="8">
                  <c:v>-0.21000000000000002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4BB-4436-B61B-1B9A9DF23F25}"/>
            </c:ext>
          </c:extLst>
        </c:ser>
        <c:ser>
          <c:idx val="3"/>
          <c:order val="3"/>
          <c:tx>
            <c:strRef>
              <c:f>uses!$Z$60</c:f>
              <c:strCache>
                <c:ptCount val="1"/>
                <c:pt idx="0">
                  <c:v>ARIe=0,4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uses!$S$61:$S$69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uses!$AG$61:$AG$69</c:f>
              <c:numCache>
                <c:formatCode>_(* #,##0.00_);_(* \(#,##0.00\);_(* "-"??_);_(@_)</c:formatCode>
                <c:ptCount val="9"/>
                <c:pt idx="5">
                  <c:v>0.8</c:v>
                </c:pt>
                <c:pt idx="6">
                  <c:v>-1.9999999999999962E-2</c:v>
                </c:pt>
                <c:pt idx="7">
                  <c:v>0.6</c:v>
                </c:pt>
                <c:pt idx="8">
                  <c:v>-1.9999999999999962E-2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4BB-4436-B61B-1B9A9DF23F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59649599"/>
        <c:axId val="1459636639"/>
      </c:lineChart>
      <c:catAx>
        <c:axId val="1459649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459636639"/>
        <c:crosses val="autoZero"/>
        <c:auto val="1"/>
        <c:lblAlgn val="ctr"/>
        <c:lblOffset val="100"/>
        <c:noMultiLvlLbl val="0"/>
      </c:catAx>
      <c:valAx>
        <c:axId val="1459636639"/>
        <c:scaling>
          <c:orientation val="minMax"/>
          <c:max val="1"/>
          <c:min val="-1"/>
        </c:scaling>
        <c:delete val="0"/>
        <c:axPos val="l"/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459649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3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uses!$U$60</c:f>
              <c:strCache>
                <c:ptCount val="1"/>
                <c:pt idx="0">
                  <c:v>wp=0,8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uses!$S$61:$S$69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uses!$AB$61:$AB$69</c:f>
              <c:numCache>
                <c:formatCode>General</c:formatCode>
                <c:ptCount val="9"/>
                <c:pt idx="4">
                  <c:v>0.5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4F-4C85-BA90-E883FCA1F0AF}"/>
            </c:ext>
          </c:extLst>
        </c:ser>
        <c:ser>
          <c:idx val="2"/>
          <c:order val="1"/>
          <c:tx>
            <c:strRef>
              <c:f>uses!$V$60</c:f>
              <c:strCache>
                <c:ptCount val="1"/>
                <c:pt idx="0">
                  <c:v>wp=0,7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uses!$S$61:$S$69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uses!$AC$61:$AC$69</c:f>
              <c:numCache>
                <c:formatCode>General</c:formatCode>
                <c:ptCount val="9"/>
                <c:pt idx="4">
                  <c:v>0.5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4F-4C85-BA90-E883FCA1F0AF}"/>
            </c:ext>
          </c:extLst>
        </c:ser>
        <c:ser>
          <c:idx val="3"/>
          <c:order val="2"/>
          <c:tx>
            <c:strRef>
              <c:f>uses!$W$60</c:f>
              <c:strCache>
                <c:ptCount val="1"/>
                <c:pt idx="0">
                  <c:v>wp=0,4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uses!$S$61:$S$69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uses!$AD$61:$AD$69</c:f>
              <c:numCache>
                <c:formatCode>General</c:formatCode>
                <c:ptCount val="9"/>
                <c:pt idx="4">
                  <c:v>0.5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34F-4C85-BA90-E883FCA1F0AF}"/>
            </c:ext>
          </c:extLst>
        </c:ser>
        <c:ser>
          <c:idx val="0"/>
          <c:order val="3"/>
          <c:tx>
            <c:strRef>
              <c:f>uses!$A$59</c:f>
              <c:strCache>
                <c:ptCount val="1"/>
                <c:pt idx="0">
                  <c:v>cft=0,95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uses!$S$61:$S$69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uses!$C$61:$C$69</c:f>
              <c:numCache>
                <c:formatCode>General</c:formatCode>
                <c:ptCount val="9"/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34F-4C85-BA90-E883FCA1F0AF}"/>
            </c:ext>
          </c:extLst>
        </c:ser>
        <c:ser>
          <c:idx val="4"/>
          <c:order val="4"/>
          <c:tx>
            <c:strRef>
              <c:f>uses!$AA$59</c:f>
              <c:strCache>
                <c:ptCount val="1"/>
                <c:pt idx="0">
                  <c:v>ARI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star"/>
            <c:size val="6"/>
            <c:spPr>
              <a:noFill/>
              <a:ln w="9525">
                <a:solidFill>
                  <a:schemeClr val="accent5"/>
                </a:solidFill>
                <a:round/>
              </a:ln>
              <a:effectLst/>
            </c:spPr>
          </c:marker>
          <c:cat>
            <c:strRef>
              <c:f>uses!$S$61:$S$69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uses!$AA$61:$AA$69</c:f>
              <c:numCache>
                <c:formatCode>_(* #,##0.00_);_(* \(#,##0.00\);_(* "-"??_);_(@_)</c:formatCode>
                <c:ptCount val="9"/>
                <c:pt idx="5">
                  <c:v>1</c:v>
                </c:pt>
                <c:pt idx="6">
                  <c:v>-0.7</c:v>
                </c:pt>
                <c:pt idx="7">
                  <c:v>1</c:v>
                </c:pt>
                <c:pt idx="8">
                  <c:v>-0.7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34F-4C85-BA90-E883FCA1F0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8813648"/>
        <c:axId val="1158818928"/>
      </c:lineChart>
      <c:catAx>
        <c:axId val="115881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58818928"/>
        <c:crosses val="autoZero"/>
        <c:auto val="1"/>
        <c:lblAlgn val="ctr"/>
        <c:lblOffset val="100"/>
        <c:noMultiLvlLbl val="0"/>
      </c:catAx>
      <c:valAx>
        <c:axId val="1158818928"/>
        <c:scaling>
          <c:orientation val="minMax"/>
          <c:max val="1"/>
          <c:min val="-1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58813648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3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uses!$AH$59</c:f>
              <c:strCache>
                <c:ptCount val="1"/>
                <c:pt idx="0">
                  <c:v>ARI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uses!$S$61:$S$69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uses!$AH$61:$AH$69</c:f>
              <c:numCache>
                <c:formatCode>_(* #,##0.00_);_(* \(#,##0.00\);_(* "-"??_);_(@_)</c:formatCode>
                <c:ptCount val="9"/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2E-40A3-918A-1703B28EFABA}"/>
            </c:ext>
          </c:extLst>
        </c:ser>
        <c:ser>
          <c:idx val="1"/>
          <c:order val="1"/>
          <c:tx>
            <c:strRef>
              <c:f>uses!$AE$60</c:f>
              <c:strCache>
                <c:ptCount val="1"/>
                <c:pt idx="0">
                  <c:v>ARIe=0,2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uses!$S$61:$S$69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uses!$AL$61:$AL$69</c:f>
              <c:numCache>
                <c:formatCode>_(* #,##0.00_);_(* \(#,##0.00\);_(* "-"??_);_(@_)</c:formatCode>
                <c:ptCount val="9"/>
                <c:pt idx="5">
                  <c:v>0.20000000000000007</c:v>
                </c:pt>
                <c:pt idx="6">
                  <c:v>-0.19999999999999996</c:v>
                </c:pt>
                <c:pt idx="7">
                  <c:v>-0.19999999999999996</c:v>
                </c:pt>
                <c:pt idx="8">
                  <c:v>-0.19999999999999996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D2E-40A3-918A-1703B28EFABA}"/>
            </c:ext>
          </c:extLst>
        </c:ser>
        <c:ser>
          <c:idx val="2"/>
          <c:order val="2"/>
          <c:tx>
            <c:strRef>
              <c:f>uses!$Y$60</c:f>
              <c:strCache>
                <c:ptCount val="1"/>
                <c:pt idx="0">
                  <c:v>ARIe=0,7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uses!$S$61:$S$69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uses!$AM$61:$AM$69</c:f>
              <c:numCache>
                <c:formatCode>_(* #,##0.00_);_(* \(#,##0.00\);_(* "-"??_);_(@_)</c:formatCode>
                <c:ptCount val="9"/>
                <c:pt idx="5">
                  <c:v>4.9999999999999933E-2</c:v>
                </c:pt>
                <c:pt idx="6">
                  <c:v>-0.30000000000000004</c:v>
                </c:pt>
                <c:pt idx="7">
                  <c:v>-0.30000000000000004</c:v>
                </c:pt>
                <c:pt idx="8">
                  <c:v>-0.30000000000000004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D2E-40A3-918A-1703B28EFABA}"/>
            </c:ext>
          </c:extLst>
        </c:ser>
        <c:ser>
          <c:idx val="3"/>
          <c:order val="3"/>
          <c:tx>
            <c:strRef>
              <c:f>uses!$Z$60</c:f>
              <c:strCache>
                <c:ptCount val="1"/>
                <c:pt idx="0">
                  <c:v>ARIe=0,4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uses!$S$61:$S$69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uses!$AO$61:$AO$69</c:f>
              <c:numCache>
                <c:formatCode>_(* #,##0.00_);_(* \(#,##0.00\);_(* "-"??_);_(@_)</c:formatCode>
                <c:ptCount val="9"/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D2E-40A3-918A-1703B28EFA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59649599"/>
        <c:axId val="1459636639"/>
      </c:lineChart>
      <c:catAx>
        <c:axId val="1459649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459636639"/>
        <c:crosses val="autoZero"/>
        <c:auto val="1"/>
        <c:lblAlgn val="ctr"/>
        <c:lblOffset val="100"/>
        <c:noMultiLvlLbl val="0"/>
      </c:catAx>
      <c:valAx>
        <c:axId val="1459636639"/>
        <c:scaling>
          <c:orientation val="minMax"/>
          <c:max val="1"/>
          <c:min val="-1"/>
        </c:scaling>
        <c:delete val="0"/>
        <c:axPos val="l"/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459649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3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uses!$U$60</c:f>
              <c:strCache>
                <c:ptCount val="1"/>
                <c:pt idx="0">
                  <c:v>wp=0,8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uses!$S$61:$S$69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uses!$AI$61:$AI$69</c:f>
              <c:numCache>
                <c:formatCode>General</c:formatCode>
                <c:ptCount val="9"/>
                <c:pt idx="4">
                  <c:v>0.5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A1-4D28-9187-518FD135243A}"/>
            </c:ext>
          </c:extLst>
        </c:ser>
        <c:ser>
          <c:idx val="2"/>
          <c:order val="1"/>
          <c:tx>
            <c:strRef>
              <c:f>uses!$V$60</c:f>
              <c:strCache>
                <c:ptCount val="1"/>
                <c:pt idx="0">
                  <c:v>wp=0,7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uses!$S$61:$S$69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uses!$AJ$61:$AJ$69</c:f>
              <c:numCache>
                <c:formatCode>General</c:formatCode>
                <c:ptCount val="9"/>
                <c:pt idx="4">
                  <c:v>0.5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A1-4D28-9187-518FD135243A}"/>
            </c:ext>
          </c:extLst>
        </c:ser>
        <c:ser>
          <c:idx val="3"/>
          <c:order val="2"/>
          <c:tx>
            <c:strRef>
              <c:f>uses!$W$60</c:f>
              <c:strCache>
                <c:ptCount val="1"/>
                <c:pt idx="0">
                  <c:v>wp=0,4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uses!$S$61:$S$69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uses!$AK$61:$AK$69</c:f>
              <c:numCache>
                <c:formatCode>General</c:formatCode>
                <c:ptCount val="9"/>
                <c:pt idx="4">
                  <c:v>0.5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9A1-4D28-9187-518FD135243A}"/>
            </c:ext>
          </c:extLst>
        </c:ser>
        <c:ser>
          <c:idx val="0"/>
          <c:order val="3"/>
          <c:tx>
            <c:strRef>
              <c:f>uses!$A$59</c:f>
              <c:strCache>
                <c:ptCount val="1"/>
                <c:pt idx="0">
                  <c:v>cft=0,95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uses!$S$61:$S$69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uses!$D$61:$D$69</c:f>
              <c:numCache>
                <c:formatCode>General</c:formatCode>
                <c:ptCount val="9"/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9A1-4D28-9187-518FD135243A}"/>
            </c:ext>
          </c:extLst>
        </c:ser>
        <c:ser>
          <c:idx val="4"/>
          <c:order val="4"/>
          <c:tx>
            <c:strRef>
              <c:f>uses!$AH$59</c:f>
              <c:strCache>
                <c:ptCount val="1"/>
                <c:pt idx="0">
                  <c:v>ARI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star"/>
            <c:size val="6"/>
            <c:spPr>
              <a:noFill/>
              <a:ln w="9525">
                <a:solidFill>
                  <a:schemeClr val="accent5"/>
                </a:solidFill>
                <a:round/>
              </a:ln>
              <a:effectLst/>
            </c:spPr>
          </c:marker>
          <c:val>
            <c:numRef>
              <c:f>uses!$AH$61:$AH$69</c:f>
              <c:numCache>
                <c:formatCode>_(* #,##0.00_);_(* \(#,##0.00\);_(* "-"??_);_(@_)</c:formatCode>
                <c:ptCount val="9"/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9A1-4D28-9187-518FD13524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8813648"/>
        <c:axId val="1158818928"/>
      </c:lineChart>
      <c:catAx>
        <c:axId val="115881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58818928"/>
        <c:crosses val="autoZero"/>
        <c:auto val="1"/>
        <c:lblAlgn val="ctr"/>
        <c:lblOffset val="100"/>
        <c:noMultiLvlLbl val="0"/>
      </c:catAx>
      <c:valAx>
        <c:axId val="1158818928"/>
        <c:scaling>
          <c:orientation val="minMax"/>
          <c:max val="1"/>
          <c:min val="-1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58813648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3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uses!$AH$59</c:f>
              <c:strCache>
                <c:ptCount val="1"/>
                <c:pt idx="0">
                  <c:v>ARI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uses!$S$61:$S$69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uses!$AO$61:$AO$69</c:f>
              <c:numCache>
                <c:formatCode>_(* #,##0.00_);_(* \(#,##0.00\);_(* "-"??_);_(@_)</c:formatCode>
                <c:ptCount val="9"/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43-4645-8A34-1932873E26FB}"/>
            </c:ext>
          </c:extLst>
        </c:ser>
        <c:ser>
          <c:idx val="1"/>
          <c:order val="1"/>
          <c:tx>
            <c:strRef>
              <c:f>uses!$AE$60</c:f>
              <c:strCache>
                <c:ptCount val="1"/>
                <c:pt idx="0">
                  <c:v>ARIe=0,2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uses!$S$61:$S$69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uses!$AS$61:$AS$69</c:f>
              <c:numCache>
                <c:formatCode>_(* #,##0.00_);_(* \(#,##0.00\);_(* "-"??_);_(@_)</c:formatCode>
                <c:ptCount val="9"/>
                <c:pt idx="5">
                  <c:v>0.20000000000000007</c:v>
                </c:pt>
                <c:pt idx="6">
                  <c:v>-0.19999999999999996</c:v>
                </c:pt>
                <c:pt idx="7">
                  <c:v>-0.19999999999999996</c:v>
                </c:pt>
                <c:pt idx="8">
                  <c:v>-0.19999999999999996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743-4645-8A34-1932873E26FB}"/>
            </c:ext>
          </c:extLst>
        </c:ser>
        <c:ser>
          <c:idx val="2"/>
          <c:order val="2"/>
          <c:tx>
            <c:strRef>
              <c:f>uses!$Y$60</c:f>
              <c:strCache>
                <c:ptCount val="1"/>
                <c:pt idx="0">
                  <c:v>ARIe=0,7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uses!$S$61:$S$69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uses!$AT$61:$AT$69</c:f>
              <c:numCache>
                <c:formatCode>_(* #,##0.00_);_(* \(#,##0.00\);_(* "-"??_);_(@_)</c:formatCode>
                <c:ptCount val="9"/>
                <c:pt idx="5">
                  <c:v>4.9999999999999933E-2</c:v>
                </c:pt>
                <c:pt idx="6">
                  <c:v>-0.30000000000000004</c:v>
                </c:pt>
                <c:pt idx="7">
                  <c:v>-0.30000000000000004</c:v>
                </c:pt>
                <c:pt idx="8">
                  <c:v>-0.30000000000000004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743-4645-8A34-1932873E26FB}"/>
            </c:ext>
          </c:extLst>
        </c:ser>
        <c:ser>
          <c:idx val="3"/>
          <c:order val="3"/>
          <c:tx>
            <c:strRef>
              <c:f>uses!$Z$60</c:f>
              <c:strCache>
                <c:ptCount val="1"/>
                <c:pt idx="0">
                  <c:v>ARIe=0,4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uses!$S$61:$S$69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uses!$AU$61:$AU$69</c:f>
              <c:numCache>
                <c:formatCode>_(* #,##0.00_);_(* \(#,##0.00\);_(* "-"??_);_(@_)</c:formatCode>
                <c:ptCount val="9"/>
                <c:pt idx="5">
                  <c:v>-0.39999999999999997</c:v>
                </c:pt>
                <c:pt idx="6">
                  <c:v>-0.6</c:v>
                </c:pt>
                <c:pt idx="7">
                  <c:v>-0.6</c:v>
                </c:pt>
                <c:pt idx="8">
                  <c:v>-0.6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743-4645-8A34-1932873E26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59649599"/>
        <c:axId val="1459636639"/>
      </c:lineChart>
      <c:catAx>
        <c:axId val="1459649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459636639"/>
        <c:crosses val="autoZero"/>
        <c:auto val="1"/>
        <c:lblAlgn val="ctr"/>
        <c:lblOffset val="100"/>
        <c:noMultiLvlLbl val="0"/>
      </c:catAx>
      <c:valAx>
        <c:axId val="1459636639"/>
        <c:scaling>
          <c:orientation val="minMax"/>
          <c:max val="1"/>
          <c:min val="-1"/>
        </c:scaling>
        <c:delete val="0"/>
        <c:axPos val="l"/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459649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3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uses!$U$60</c:f>
              <c:strCache>
                <c:ptCount val="1"/>
                <c:pt idx="0">
                  <c:v>wp=0,8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uses!$S$61:$S$69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uses!$AP$61:$AP$69</c:f>
              <c:numCache>
                <c:formatCode>General</c:formatCode>
                <c:ptCount val="9"/>
                <c:pt idx="4">
                  <c:v>0.5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77-40C0-BE74-3F879B2E28EE}"/>
            </c:ext>
          </c:extLst>
        </c:ser>
        <c:ser>
          <c:idx val="2"/>
          <c:order val="1"/>
          <c:tx>
            <c:strRef>
              <c:f>uses!$V$60</c:f>
              <c:strCache>
                <c:ptCount val="1"/>
                <c:pt idx="0">
                  <c:v>wp=0,7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uses!$S$61:$S$69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uses!$AQ$61:$AQ$69</c:f>
              <c:numCache>
                <c:formatCode>General</c:formatCode>
                <c:ptCount val="9"/>
                <c:pt idx="4">
                  <c:v>0.5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977-40C0-BE74-3F879B2E28EE}"/>
            </c:ext>
          </c:extLst>
        </c:ser>
        <c:ser>
          <c:idx val="3"/>
          <c:order val="2"/>
          <c:tx>
            <c:strRef>
              <c:f>uses!$W$60</c:f>
              <c:strCache>
                <c:ptCount val="1"/>
                <c:pt idx="0">
                  <c:v>wp=0,4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uses!$S$61:$S$69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uses!$AR$61:$AR$69</c:f>
              <c:numCache>
                <c:formatCode>General</c:formatCode>
                <c:ptCount val="9"/>
                <c:pt idx="4">
                  <c:v>0.5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977-40C0-BE74-3F879B2E28EE}"/>
            </c:ext>
          </c:extLst>
        </c:ser>
        <c:ser>
          <c:idx val="0"/>
          <c:order val="3"/>
          <c:tx>
            <c:strRef>
              <c:f>uses!$A$59</c:f>
              <c:strCache>
                <c:ptCount val="1"/>
                <c:pt idx="0">
                  <c:v>cft=0,95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uses!$S$61:$S$69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uses!$E$61:$E$69</c:f>
              <c:numCache>
                <c:formatCode>General</c:formatCode>
                <c:ptCount val="9"/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977-40C0-BE74-3F879B2E28EE}"/>
            </c:ext>
          </c:extLst>
        </c:ser>
        <c:ser>
          <c:idx val="4"/>
          <c:order val="4"/>
          <c:tx>
            <c:strRef>
              <c:f>uses!$AO$59</c:f>
              <c:strCache>
                <c:ptCount val="1"/>
                <c:pt idx="0">
                  <c:v>ARI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star"/>
            <c:size val="6"/>
            <c:spPr>
              <a:noFill/>
              <a:ln w="9525">
                <a:solidFill>
                  <a:schemeClr val="accent5"/>
                </a:solidFill>
                <a:round/>
              </a:ln>
              <a:effectLst/>
            </c:spPr>
          </c:marker>
          <c:val>
            <c:numRef>
              <c:f>uses!$AO$61:$AO$69</c:f>
              <c:numCache>
                <c:formatCode>_(* #,##0.00_);_(* \(#,##0.00\);_(* "-"??_);_(@_)</c:formatCode>
                <c:ptCount val="9"/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977-40C0-BE74-3F879B2E28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8813648"/>
        <c:axId val="1158818928"/>
      </c:lineChart>
      <c:catAx>
        <c:axId val="115881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58818928"/>
        <c:crosses val="autoZero"/>
        <c:auto val="1"/>
        <c:lblAlgn val="ctr"/>
        <c:lblOffset val="100"/>
        <c:noMultiLvlLbl val="0"/>
      </c:catAx>
      <c:valAx>
        <c:axId val="1158818928"/>
        <c:scaling>
          <c:orientation val="minMax"/>
          <c:max val="1"/>
          <c:min val="-1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58813648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3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uses!$AH$59</c:f>
              <c:strCache>
                <c:ptCount val="1"/>
                <c:pt idx="0">
                  <c:v>ARI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uses!$S$61:$S$69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uses!$AV$61:$AV$69</c:f>
              <c:numCache>
                <c:formatCode>_(* #,##0.00_);_(* \(#,##0.00\);_(* "-"??_);_(@_)</c:formatCode>
                <c:ptCount val="9"/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96-45E2-8A10-799CA0A455F6}"/>
            </c:ext>
          </c:extLst>
        </c:ser>
        <c:ser>
          <c:idx val="1"/>
          <c:order val="1"/>
          <c:tx>
            <c:strRef>
              <c:f>uses!$AE$60</c:f>
              <c:strCache>
                <c:ptCount val="1"/>
                <c:pt idx="0">
                  <c:v>ARIe=0,2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uses!$S$61:$S$69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uses!$AZ$61:$AZ$69</c:f>
              <c:numCache>
                <c:formatCode>_(* #,##0.00_);_(* \(#,##0.00\);_(* "-"??_);_(@_)</c:formatCode>
                <c:ptCount val="9"/>
                <c:pt idx="5">
                  <c:v>0.6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96-45E2-8A10-799CA0A455F6}"/>
            </c:ext>
          </c:extLst>
        </c:ser>
        <c:ser>
          <c:idx val="2"/>
          <c:order val="2"/>
          <c:tx>
            <c:strRef>
              <c:f>uses!$Y$60</c:f>
              <c:strCache>
                <c:ptCount val="1"/>
                <c:pt idx="0">
                  <c:v>ARIe=0,7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uses!$S$61:$S$69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uses!$BA$61:$BA$69</c:f>
              <c:numCache>
                <c:formatCode>_(* #,##0.00_);_(* \(#,##0.00\);_(* "-"??_);_(@_)</c:formatCode>
                <c:ptCount val="9"/>
                <c:pt idx="5">
                  <c:v>0.65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296-45E2-8A10-799CA0A455F6}"/>
            </c:ext>
          </c:extLst>
        </c:ser>
        <c:ser>
          <c:idx val="3"/>
          <c:order val="3"/>
          <c:tx>
            <c:strRef>
              <c:f>uses!$Z$60</c:f>
              <c:strCache>
                <c:ptCount val="1"/>
                <c:pt idx="0">
                  <c:v>ARIe=0,4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uses!$S$61:$S$69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uses!$BB$61:$BB$69</c:f>
              <c:numCache>
                <c:formatCode>_(* #,##0.00_);_(* \(#,##0.00\);_(* "-"??_);_(@_)</c:formatCode>
                <c:ptCount val="9"/>
                <c:pt idx="5">
                  <c:v>0.8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296-45E2-8A10-799CA0A455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59649599"/>
        <c:axId val="1459636639"/>
      </c:lineChart>
      <c:catAx>
        <c:axId val="1459649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459636639"/>
        <c:crosses val="autoZero"/>
        <c:auto val="1"/>
        <c:lblAlgn val="ctr"/>
        <c:lblOffset val="100"/>
        <c:noMultiLvlLbl val="0"/>
      </c:catAx>
      <c:valAx>
        <c:axId val="1459636639"/>
        <c:scaling>
          <c:orientation val="minMax"/>
        </c:scaling>
        <c:delete val="0"/>
        <c:axPos val="l"/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459649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3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uses!$U$60</c:f>
              <c:strCache>
                <c:ptCount val="1"/>
                <c:pt idx="0">
                  <c:v>wp=0,8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uses!$S$61:$S$69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uses!$BD$61:$BD$69</c:f>
              <c:numCache>
                <c:formatCode>General</c:formatCode>
                <c:ptCount val="9"/>
                <c:pt idx="4">
                  <c:v>0.5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14-49CE-9C19-8ACC52682813}"/>
            </c:ext>
          </c:extLst>
        </c:ser>
        <c:ser>
          <c:idx val="2"/>
          <c:order val="1"/>
          <c:tx>
            <c:strRef>
              <c:f>uses!$V$60</c:f>
              <c:strCache>
                <c:ptCount val="1"/>
                <c:pt idx="0">
                  <c:v>wp=0,7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uses!$S$61:$S$69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uses!$BE$61:$BE$69</c:f>
              <c:numCache>
                <c:formatCode>General</c:formatCode>
                <c:ptCount val="9"/>
                <c:pt idx="4">
                  <c:v>0.5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14-49CE-9C19-8ACC52682813}"/>
            </c:ext>
          </c:extLst>
        </c:ser>
        <c:ser>
          <c:idx val="3"/>
          <c:order val="2"/>
          <c:tx>
            <c:strRef>
              <c:f>uses!$W$60</c:f>
              <c:strCache>
                <c:ptCount val="1"/>
                <c:pt idx="0">
                  <c:v>wp=0,4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uses!$S$61:$S$69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uses!$BF$61:$BF$69</c:f>
              <c:numCache>
                <c:formatCode>General</c:formatCode>
                <c:ptCount val="9"/>
                <c:pt idx="4">
                  <c:v>0.5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C14-49CE-9C19-8ACC52682813}"/>
            </c:ext>
          </c:extLst>
        </c:ser>
        <c:ser>
          <c:idx val="0"/>
          <c:order val="3"/>
          <c:tx>
            <c:strRef>
              <c:f>uses!$A$59</c:f>
              <c:strCache>
                <c:ptCount val="1"/>
                <c:pt idx="0">
                  <c:v>cft=0,95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uses!$S$61:$S$69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uses!$F$61:$F$69</c:f>
              <c:numCache>
                <c:formatCode>General</c:formatCode>
                <c:ptCount val="9"/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C14-49CE-9C19-8ACC52682813}"/>
            </c:ext>
          </c:extLst>
        </c:ser>
        <c:ser>
          <c:idx val="4"/>
          <c:order val="4"/>
          <c:tx>
            <c:strRef>
              <c:f>uses!$AV$59</c:f>
              <c:strCache>
                <c:ptCount val="1"/>
                <c:pt idx="0">
                  <c:v>ARI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star"/>
            <c:size val="6"/>
            <c:spPr>
              <a:noFill/>
              <a:ln w="9525">
                <a:solidFill>
                  <a:schemeClr val="accent5"/>
                </a:solidFill>
                <a:round/>
              </a:ln>
              <a:effectLst/>
            </c:spPr>
          </c:marker>
          <c:val>
            <c:numRef>
              <c:f>uses!$AV$61:$AV$69</c:f>
              <c:numCache>
                <c:formatCode>_(* #,##0.00_);_(* \(#,##0.00\);_(* "-"??_);_(@_)</c:formatCode>
                <c:ptCount val="9"/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C14-49CE-9C19-8ACC526828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8813648"/>
        <c:axId val="1158818928"/>
      </c:lineChart>
      <c:catAx>
        <c:axId val="115881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58818928"/>
        <c:crosses val="autoZero"/>
        <c:auto val="1"/>
        <c:lblAlgn val="ctr"/>
        <c:lblOffset val="100"/>
        <c:noMultiLvlLbl val="0"/>
      </c:catAx>
      <c:valAx>
        <c:axId val="1158818928"/>
        <c:scaling>
          <c:orientation val="minMax"/>
          <c:max val="1"/>
          <c:min val="-1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58813648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3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uses!$AH$59</c:f>
              <c:strCache>
                <c:ptCount val="1"/>
                <c:pt idx="0">
                  <c:v>ARI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uses!$S$61:$S$69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uses!$BC$61:$BC$69</c:f>
              <c:numCache>
                <c:formatCode>_(* #,##0.00_);_(* \(#,##0.00\);_(* "-"??_);_(@_)</c:formatCode>
                <c:ptCount val="9"/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8F-4DEB-BD03-852AED3FFF84}"/>
            </c:ext>
          </c:extLst>
        </c:ser>
        <c:ser>
          <c:idx val="1"/>
          <c:order val="1"/>
          <c:tx>
            <c:strRef>
              <c:f>uses!$AE$60</c:f>
              <c:strCache>
                <c:ptCount val="1"/>
                <c:pt idx="0">
                  <c:v>ARIe=0,2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uses!$S$61:$S$69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uses!$BG$61:$BG$69</c:f>
              <c:numCache>
                <c:formatCode>_(* #,##0.00_);_(* \(#,##0.00\);_(* "-"??_);_(@_)</c:formatCode>
                <c:ptCount val="9"/>
                <c:pt idx="5">
                  <c:v>0.20000000000000007</c:v>
                </c:pt>
                <c:pt idx="6">
                  <c:v>-0.19999999999999996</c:v>
                </c:pt>
                <c:pt idx="7">
                  <c:v>-0.19999999999999996</c:v>
                </c:pt>
                <c:pt idx="8">
                  <c:v>-0.19999999999999996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28F-4DEB-BD03-852AED3FFF84}"/>
            </c:ext>
          </c:extLst>
        </c:ser>
        <c:ser>
          <c:idx val="2"/>
          <c:order val="2"/>
          <c:tx>
            <c:strRef>
              <c:f>uses!$Y$60</c:f>
              <c:strCache>
                <c:ptCount val="1"/>
                <c:pt idx="0">
                  <c:v>ARIe=0,7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uses!$S$61:$S$69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uses!$BH$61:$BH$69</c:f>
              <c:numCache>
                <c:formatCode>_(* #,##0.00_);_(* \(#,##0.00\);_(* "-"??_);_(@_)</c:formatCode>
                <c:ptCount val="9"/>
                <c:pt idx="5">
                  <c:v>4.9999999999999933E-2</c:v>
                </c:pt>
                <c:pt idx="6">
                  <c:v>-0.30000000000000004</c:v>
                </c:pt>
                <c:pt idx="7">
                  <c:v>-0.30000000000000004</c:v>
                </c:pt>
                <c:pt idx="8">
                  <c:v>-0.30000000000000004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28F-4DEB-BD03-852AED3FFF84}"/>
            </c:ext>
          </c:extLst>
        </c:ser>
        <c:ser>
          <c:idx val="3"/>
          <c:order val="3"/>
          <c:tx>
            <c:strRef>
              <c:f>uses!$Z$60</c:f>
              <c:strCache>
                <c:ptCount val="1"/>
                <c:pt idx="0">
                  <c:v>ARIe=0,4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uses!$S$61:$S$69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uses!$BI$61:$BI$69</c:f>
              <c:numCache>
                <c:formatCode>_(* #,##0.00_);_(* \(#,##0.00\);_(* "-"??_);_(@_)</c:formatCode>
                <c:ptCount val="9"/>
                <c:pt idx="5">
                  <c:v>-0.39999999999999997</c:v>
                </c:pt>
                <c:pt idx="6">
                  <c:v>-0.6</c:v>
                </c:pt>
                <c:pt idx="7">
                  <c:v>-0.6</c:v>
                </c:pt>
                <c:pt idx="8">
                  <c:v>-0.6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28F-4DEB-BD03-852AED3FFF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59649599"/>
        <c:axId val="1459636639"/>
      </c:lineChart>
      <c:catAx>
        <c:axId val="1459649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459636639"/>
        <c:crosses val="autoZero"/>
        <c:auto val="1"/>
        <c:lblAlgn val="ctr"/>
        <c:lblOffset val="100"/>
        <c:noMultiLvlLbl val="0"/>
      </c:catAx>
      <c:valAx>
        <c:axId val="1459636639"/>
        <c:scaling>
          <c:orientation val="minMax"/>
          <c:min val="-1"/>
        </c:scaling>
        <c:delete val="0"/>
        <c:axPos val="l"/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459649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3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uses!$U$60</c:f>
              <c:strCache>
                <c:ptCount val="1"/>
                <c:pt idx="0">
                  <c:v>wp=0,8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uses!$S$61:$S$69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uses!$BD$61:$BD$69</c:f>
              <c:numCache>
                <c:formatCode>General</c:formatCode>
                <c:ptCount val="9"/>
                <c:pt idx="4">
                  <c:v>0.5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CD-4D70-B88D-278C2D206FF2}"/>
            </c:ext>
          </c:extLst>
        </c:ser>
        <c:ser>
          <c:idx val="2"/>
          <c:order val="1"/>
          <c:tx>
            <c:strRef>
              <c:f>uses!$V$60</c:f>
              <c:strCache>
                <c:ptCount val="1"/>
                <c:pt idx="0">
                  <c:v>wp=0,7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uses!$S$61:$S$69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uses!$BE$61:$BE$69</c:f>
              <c:numCache>
                <c:formatCode>General</c:formatCode>
                <c:ptCount val="9"/>
                <c:pt idx="4">
                  <c:v>0.5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0CD-4D70-B88D-278C2D206FF2}"/>
            </c:ext>
          </c:extLst>
        </c:ser>
        <c:ser>
          <c:idx val="3"/>
          <c:order val="2"/>
          <c:tx>
            <c:strRef>
              <c:f>uses!$W$60</c:f>
              <c:strCache>
                <c:ptCount val="1"/>
                <c:pt idx="0">
                  <c:v>wp=0,4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uses!$S$61:$S$69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uses!$BF$61:$BF$69</c:f>
              <c:numCache>
                <c:formatCode>General</c:formatCode>
                <c:ptCount val="9"/>
                <c:pt idx="4">
                  <c:v>0.5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0CD-4D70-B88D-278C2D206FF2}"/>
            </c:ext>
          </c:extLst>
        </c:ser>
        <c:ser>
          <c:idx val="0"/>
          <c:order val="3"/>
          <c:tx>
            <c:strRef>
              <c:f>uses!$A$59</c:f>
              <c:strCache>
                <c:ptCount val="1"/>
                <c:pt idx="0">
                  <c:v>cft=0,95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uses!$S$61:$S$69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uses!$G$61:$G$69</c:f>
              <c:numCache>
                <c:formatCode>General</c:formatCode>
                <c:ptCount val="9"/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0CD-4D70-B88D-278C2D206FF2}"/>
            </c:ext>
          </c:extLst>
        </c:ser>
        <c:ser>
          <c:idx val="4"/>
          <c:order val="4"/>
          <c:tx>
            <c:strRef>
              <c:f>uses!$BC$59</c:f>
              <c:strCache>
                <c:ptCount val="1"/>
                <c:pt idx="0">
                  <c:v>ARI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star"/>
            <c:size val="6"/>
            <c:spPr>
              <a:noFill/>
              <a:ln w="9525">
                <a:solidFill>
                  <a:schemeClr val="accent5"/>
                </a:solidFill>
                <a:round/>
              </a:ln>
              <a:effectLst/>
            </c:spPr>
          </c:marker>
          <c:val>
            <c:numRef>
              <c:f>uses!$BC$61:$BC$69</c:f>
              <c:numCache>
                <c:formatCode>_(* #,##0.00_);_(* \(#,##0.00\);_(* "-"??_);_(@_)</c:formatCode>
                <c:ptCount val="9"/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0CD-4D70-B88D-278C2D206F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8813648"/>
        <c:axId val="1158818928"/>
      </c:lineChart>
      <c:catAx>
        <c:axId val="115881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58818928"/>
        <c:crosses val="autoZero"/>
        <c:auto val="1"/>
        <c:lblAlgn val="ctr"/>
        <c:lblOffset val="100"/>
        <c:noMultiLvlLbl val="0"/>
      </c:catAx>
      <c:valAx>
        <c:axId val="1158818928"/>
        <c:scaling>
          <c:orientation val="minMax"/>
          <c:max val="1"/>
          <c:min val="-1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58813648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3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uses!$AH$59</c:f>
              <c:strCache>
                <c:ptCount val="1"/>
                <c:pt idx="0">
                  <c:v>ARI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uses!$S$61:$S$69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uses!$BJ$61:$BJ$69</c:f>
              <c:numCache>
                <c:formatCode>_(* #,##0.00_);_(* \(#,##0.00\);_(* "-"??_);_(@_)</c:formatCode>
                <c:ptCount val="9"/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38-4E59-9D4D-57F2A6FFFC5F}"/>
            </c:ext>
          </c:extLst>
        </c:ser>
        <c:ser>
          <c:idx val="1"/>
          <c:order val="1"/>
          <c:tx>
            <c:strRef>
              <c:f>uses!$AE$60</c:f>
              <c:strCache>
                <c:ptCount val="1"/>
                <c:pt idx="0">
                  <c:v>ARIe=0,2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uses!$S$61:$S$69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uses!$BN$61:$BN$69</c:f>
              <c:numCache>
                <c:formatCode>_(* #,##0.00_);_(* \(#,##0.00\);_(* "-"??_);_(@_)</c:formatCode>
                <c:ptCount val="9"/>
                <c:pt idx="5">
                  <c:v>0.6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38-4E59-9D4D-57F2A6FFFC5F}"/>
            </c:ext>
          </c:extLst>
        </c:ser>
        <c:ser>
          <c:idx val="2"/>
          <c:order val="2"/>
          <c:tx>
            <c:strRef>
              <c:f>uses!$Y$60</c:f>
              <c:strCache>
                <c:ptCount val="1"/>
                <c:pt idx="0">
                  <c:v>ARIe=0,7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uses!$S$61:$S$69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uses!$BO$61:$BO$69</c:f>
              <c:numCache>
                <c:formatCode>_(* #,##0.00_);_(* \(#,##0.00\);_(* "-"??_);_(@_)</c:formatCode>
                <c:ptCount val="9"/>
                <c:pt idx="5">
                  <c:v>0.65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F38-4E59-9D4D-57F2A6FFFC5F}"/>
            </c:ext>
          </c:extLst>
        </c:ser>
        <c:ser>
          <c:idx val="3"/>
          <c:order val="3"/>
          <c:tx>
            <c:strRef>
              <c:f>uses!$Z$60</c:f>
              <c:strCache>
                <c:ptCount val="1"/>
                <c:pt idx="0">
                  <c:v>ARIe=0,4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uses!$S$61:$S$69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uses!$BP$61:$BP$69</c:f>
              <c:numCache>
                <c:formatCode>_(* #,##0.00_);_(* \(#,##0.00\);_(* "-"??_);_(@_)</c:formatCode>
                <c:ptCount val="9"/>
                <c:pt idx="5">
                  <c:v>0.8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F38-4E59-9D4D-57F2A6FFFC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59649599"/>
        <c:axId val="1459636639"/>
      </c:lineChart>
      <c:catAx>
        <c:axId val="1459649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459636639"/>
        <c:crosses val="autoZero"/>
        <c:auto val="1"/>
        <c:lblAlgn val="ctr"/>
        <c:lblOffset val="100"/>
        <c:noMultiLvlLbl val="0"/>
      </c:catAx>
      <c:valAx>
        <c:axId val="1459636639"/>
        <c:scaling>
          <c:orientation val="minMax"/>
          <c:max val="1"/>
          <c:min val="-1"/>
        </c:scaling>
        <c:delete val="0"/>
        <c:axPos val="l"/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459649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3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uses!$U$60</c:f>
              <c:strCache>
                <c:ptCount val="1"/>
                <c:pt idx="0">
                  <c:v>wp=0,8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uses!$S$61:$S$69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uses!$BK$61:$BK$69</c:f>
              <c:numCache>
                <c:formatCode>General</c:formatCode>
                <c:ptCount val="9"/>
                <c:pt idx="4">
                  <c:v>0.5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3B-48A2-A8A5-224B0B6DDC3F}"/>
            </c:ext>
          </c:extLst>
        </c:ser>
        <c:ser>
          <c:idx val="2"/>
          <c:order val="1"/>
          <c:tx>
            <c:strRef>
              <c:f>uses!$V$60</c:f>
              <c:strCache>
                <c:ptCount val="1"/>
                <c:pt idx="0">
                  <c:v>wp=0,7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uses!$S$61:$S$69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uses!$BL$61:$BL$69</c:f>
              <c:numCache>
                <c:formatCode>General</c:formatCode>
                <c:ptCount val="9"/>
                <c:pt idx="4">
                  <c:v>0.5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A3B-48A2-A8A5-224B0B6DDC3F}"/>
            </c:ext>
          </c:extLst>
        </c:ser>
        <c:ser>
          <c:idx val="3"/>
          <c:order val="2"/>
          <c:tx>
            <c:strRef>
              <c:f>uses!$W$60</c:f>
              <c:strCache>
                <c:ptCount val="1"/>
                <c:pt idx="0">
                  <c:v>wp=0,4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uses!$S$61:$S$69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uses!$BM$61:$BM$69</c:f>
              <c:numCache>
                <c:formatCode>General</c:formatCode>
                <c:ptCount val="9"/>
                <c:pt idx="4">
                  <c:v>0.5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A3B-48A2-A8A5-224B0B6DDC3F}"/>
            </c:ext>
          </c:extLst>
        </c:ser>
        <c:ser>
          <c:idx val="0"/>
          <c:order val="3"/>
          <c:tx>
            <c:strRef>
              <c:f>uses!$A$59</c:f>
              <c:strCache>
                <c:ptCount val="1"/>
                <c:pt idx="0">
                  <c:v>cft=0,95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uses!$S$61:$S$69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uses!$H$61:$H$69</c:f>
              <c:numCache>
                <c:formatCode>General</c:formatCode>
                <c:ptCount val="9"/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A3B-48A2-A8A5-224B0B6DDC3F}"/>
            </c:ext>
          </c:extLst>
        </c:ser>
        <c:ser>
          <c:idx val="4"/>
          <c:order val="4"/>
          <c:tx>
            <c:strRef>
              <c:f>uses!$BJ$59</c:f>
              <c:strCache>
                <c:ptCount val="1"/>
                <c:pt idx="0">
                  <c:v>ARI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star"/>
            <c:size val="6"/>
            <c:spPr>
              <a:noFill/>
              <a:ln w="9525">
                <a:solidFill>
                  <a:schemeClr val="accent5"/>
                </a:solidFill>
                <a:round/>
              </a:ln>
              <a:effectLst/>
            </c:spPr>
          </c:marker>
          <c:val>
            <c:numRef>
              <c:f>uses!$BJ$61:$BJ$69</c:f>
              <c:numCache>
                <c:formatCode>_(* #,##0.00_);_(* \(#,##0.00\);_(* "-"??_);_(@_)</c:formatCode>
                <c:ptCount val="9"/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A3B-48A2-A8A5-224B0B6DDC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8813648"/>
        <c:axId val="1158818928"/>
      </c:lineChart>
      <c:catAx>
        <c:axId val="115881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58818928"/>
        <c:crosses val="autoZero"/>
        <c:auto val="1"/>
        <c:lblAlgn val="ctr"/>
        <c:lblOffset val="100"/>
        <c:noMultiLvlLbl val="0"/>
      </c:catAx>
      <c:valAx>
        <c:axId val="1158818928"/>
        <c:scaling>
          <c:orientation val="minMax"/>
          <c:max val="1"/>
          <c:min val="-1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58813648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3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hasMegaEvolution!$D$10</c:f>
              <c:strCache>
                <c:ptCount val="1"/>
                <c:pt idx="0">
                  <c:v>Inverse Functional Support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hasMegaEvolution!$D$11:$D$19</c:f>
              <c:numCache>
                <c:formatCode>0%</c:formatCode>
                <c:ptCount val="9"/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A79-4C15-B777-1D0FD0E692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3347279"/>
        <c:axId val="1033333839"/>
      </c:scatterChart>
      <c:valAx>
        <c:axId val="1033347279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033333839"/>
        <c:crosses val="autoZero"/>
        <c:crossBetween val="midCat"/>
        <c:majorUnit val="1"/>
      </c:valAx>
      <c:valAx>
        <c:axId val="1033333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03334727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3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hasMegaEvolution!$E$10</c:f>
              <c:strCache>
                <c:ptCount val="1"/>
                <c:pt idx="0">
                  <c:v>Inverse Functional ARI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5"/>
                </a:solidFill>
              </a:ln>
              <a:effectLst/>
            </c:spPr>
          </c:marker>
          <c:yVal>
            <c:numRef>
              <c:f>hasMegaEvolution!$E$11:$E$19</c:f>
              <c:numCache>
                <c:formatCode>_(* #,##0.00_);_(* \(#,##0.00\);_(* "-"??_);_(@_)</c:formatCode>
                <c:ptCount val="9"/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ED4-4DDE-A488-CC7DB67285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9314384"/>
        <c:axId val="1069305264"/>
      </c:scatterChart>
      <c:valAx>
        <c:axId val="1069314384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069305264"/>
        <c:crosses val="autoZero"/>
        <c:crossBetween val="midCat"/>
        <c:majorUnit val="1"/>
      </c:valAx>
      <c:valAx>
        <c:axId val="1069305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0693143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3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hasMegaEvolution!$F$10</c:f>
              <c:strCache>
                <c:ptCount val="1"/>
                <c:pt idx="0">
                  <c:v>Transitive Support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hasMegaEvolution!$F$11:$F$19</c:f>
              <c:numCache>
                <c:formatCode>0%</c:formatCode>
                <c:ptCount val="9"/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E5F-4C9F-B4BC-B17FC6CA09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177072"/>
        <c:axId val="843174672"/>
      </c:scatterChart>
      <c:valAx>
        <c:axId val="843177072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843174672"/>
        <c:crosses val="autoZero"/>
        <c:crossBetween val="midCat"/>
        <c:majorUnit val="1"/>
      </c:valAx>
      <c:valAx>
        <c:axId val="843174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8431770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3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hasMegaEvolution!$G$10</c:f>
              <c:strCache>
                <c:ptCount val="1"/>
                <c:pt idx="0">
                  <c:v>Transitive ARI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5"/>
                </a:solidFill>
              </a:ln>
              <a:effectLst/>
            </c:spPr>
          </c:marker>
          <c:yVal>
            <c:numRef>
              <c:f>hasMegaEvolution!$G$11:$G$19</c:f>
              <c:numCache>
                <c:formatCode>_(* #,##0.00_);_(* \(#,##0.00\);_(* "-"??_);_(@_)</c:formatCode>
                <c:ptCount val="9"/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E34-4887-9C81-0E79649472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5482704"/>
        <c:axId val="2065493264"/>
      </c:scatterChart>
      <c:valAx>
        <c:axId val="2065482704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65493264"/>
        <c:crosses val="autoZero"/>
        <c:crossBetween val="midCat"/>
        <c:majorUnit val="1"/>
      </c:valAx>
      <c:valAx>
        <c:axId val="2065493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654827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3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hasMegaEvolution!$H$10</c:f>
              <c:strCache>
                <c:ptCount val="1"/>
                <c:pt idx="0">
                  <c:v>Symmetric Support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hasMegaEvolution!$H$11:$H$19</c:f>
              <c:numCache>
                <c:formatCode>0%</c:formatCode>
                <c:ptCount val="9"/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292-4BA4-80CC-AE402BA432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9311984"/>
        <c:axId val="1069329744"/>
      </c:scatterChart>
      <c:valAx>
        <c:axId val="1069311984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069329744"/>
        <c:crosses val="autoZero"/>
        <c:crossBetween val="midCat"/>
        <c:majorUnit val="1"/>
      </c:valAx>
      <c:valAx>
        <c:axId val="1069329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0693119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3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hasMegaEvolution!$I$10</c:f>
              <c:strCache>
                <c:ptCount val="1"/>
                <c:pt idx="0">
                  <c:v> Symmetric ARI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5"/>
                </a:solidFill>
              </a:ln>
              <a:effectLst/>
            </c:spPr>
          </c:marker>
          <c:yVal>
            <c:numRef>
              <c:f>hasMegaEvolution!$I$11:$I$19</c:f>
              <c:numCache>
                <c:formatCode>_(* #,##0.00_);_(* \(#,##0.00\);_(* "-"??_);_(@_)</c:formatCode>
                <c:ptCount val="9"/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B37-4410-BA83-2313B0E109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5500944"/>
        <c:axId val="2065475504"/>
      </c:scatterChart>
      <c:valAx>
        <c:axId val="2065500944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65475504"/>
        <c:crosses val="autoZero"/>
        <c:crossBetween val="midCat"/>
        <c:majorUnit val="1"/>
      </c:valAx>
      <c:valAx>
        <c:axId val="2065475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655009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3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hasMegaEvolution!$J$10</c:f>
              <c:strCache>
                <c:ptCount val="1"/>
                <c:pt idx="0">
                  <c:v>Asymmetric Support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hasMegaEvolution!$J$11:$J$19</c:f>
              <c:numCache>
                <c:formatCode>0%</c:formatCode>
                <c:ptCount val="9"/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68B-4BC1-A26B-02ED6E3499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5499504"/>
        <c:axId val="2065499984"/>
      </c:scatterChart>
      <c:valAx>
        <c:axId val="2065499504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65499984"/>
        <c:crosses val="autoZero"/>
        <c:crossBetween val="midCat"/>
        <c:majorUnit val="1"/>
      </c:valAx>
      <c:valAx>
        <c:axId val="2065499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654995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3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hasMegaEvolution!$K$10</c:f>
              <c:strCache>
                <c:ptCount val="1"/>
                <c:pt idx="0">
                  <c:v>Asymmetric ARI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5"/>
                </a:solidFill>
              </a:ln>
              <a:effectLst/>
            </c:spPr>
          </c:marker>
          <c:yVal>
            <c:numRef>
              <c:f>hasMegaEvolution!$K$11:$K$19</c:f>
              <c:numCache>
                <c:formatCode>_(* #,##0.00_);_(* \(#,##0.00\);_(* "-"??_);_(@_)</c:formatCode>
                <c:ptCount val="9"/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2C7-4C3E-BE1E-D560537331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6723136"/>
        <c:axId val="486737536"/>
      </c:scatterChart>
      <c:valAx>
        <c:axId val="486723136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486737536"/>
        <c:crosses val="autoZero"/>
        <c:crossBetween val="midCat"/>
        <c:majorUnit val="1"/>
      </c:valAx>
      <c:valAx>
        <c:axId val="486737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4867231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3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hasMegaEvolution!$L$10</c:f>
              <c:strCache>
                <c:ptCount val="1"/>
                <c:pt idx="0">
                  <c:v>Reflexive Support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hasMegaEvolution!$L$11:$L$19</c:f>
              <c:numCache>
                <c:formatCode>0%</c:formatCode>
                <c:ptCount val="9"/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9B0-470A-82CD-98D06B928A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157872"/>
        <c:axId val="843162672"/>
      </c:scatterChart>
      <c:valAx>
        <c:axId val="843157872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843162672"/>
        <c:crosses val="autoZero"/>
        <c:crossBetween val="midCat"/>
        <c:majorUnit val="1"/>
      </c:valAx>
      <c:valAx>
        <c:axId val="843162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843157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3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3.6856582245813644E-3"/>
          <c:y val="0.8325843352207430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hasMegaEvolution!$M$10</c:f>
              <c:strCache>
                <c:ptCount val="1"/>
                <c:pt idx="0">
                  <c:v>Reflexive ARI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5"/>
                </a:solidFill>
              </a:ln>
              <a:effectLst/>
            </c:spPr>
          </c:marker>
          <c:yVal>
            <c:numRef>
              <c:f>hasMegaEvolution!$M$11:$M$19</c:f>
              <c:numCache>
                <c:formatCode>_(* #,##0.00_);_(* \(#,##0.00\);_(* "-"??_);_(@_)</c:formatCode>
                <c:ptCount val="9"/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C02-4DE3-8388-8DD2138843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5512944"/>
        <c:axId val="2065507664"/>
      </c:scatterChart>
      <c:valAx>
        <c:axId val="2065512944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65507664"/>
        <c:crosses val="autoZero"/>
        <c:crossBetween val="midCat"/>
        <c:majorUnit val="1"/>
      </c:valAx>
      <c:valAx>
        <c:axId val="2065507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655129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3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hasMegaEvolution!$N$10</c:f>
              <c:strCache>
                <c:ptCount val="1"/>
                <c:pt idx="0">
                  <c:v>Irreflexive Support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hasMegaEvolution!$N$11:$N$19</c:f>
              <c:numCache>
                <c:formatCode>0%</c:formatCode>
                <c:ptCount val="9"/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E8D-4CD3-B506-CC73090E2C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5506704"/>
        <c:axId val="2065531184"/>
      </c:scatterChart>
      <c:valAx>
        <c:axId val="2065506704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65531184"/>
        <c:crosses val="autoZero"/>
        <c:crossBetween val="midCat"/>
        <c:majorUnit val="1"/>
      </c:valAx>
      <c:valAx>
        <c:axId val="2065531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655067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3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hasMegaEvolution!$O$10</c:f>
              <c:strCache>
                <c:ptCount val="1"/>
                <c:pt idx="0">
                  <c:v>Irreflexive ARI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5"/>
                </a:solidFill>
              </a:ln>
              <a:effectLst/>
            </c:spPr>
          </c:marker>
          <c:yVal>
            <c:numRef>
              <c:f>hasMegaEvolution!$O$11:$O$19</c:f>
              <c:numCache>
                <c:formatCode>_(* #,##0.00_);_(* \(#,##0.00\);_(* "-"??_);_(@_)</c:formatCode>
                <c:ptCount val="9"/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0A7-4E65-8EDE-8582C102F1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5553264"/>
        <c:axId val="2065536464"/>
      </c:scatterChart>
      <c:valAx>
        <c:axId val="2065553264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65536464"/>
        <c:crosses val="autoZero"/>
        <c:crossBetween val="midCat"/>
        <c:majorUnit val="1"/>
      </c:valAx>
      <c:valAx>
        <c:axId val="2065536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655532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3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hasMegaEvolution!$B$10</c:f>
              <c:strCache>
                <c:ptCount val="1"/>
                <c:pt idx="0">
                  <c:v>Functional Support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hasMegaEvolution!$B$11:$B$19</c:f>
              <c:numCache>
                <c:formatCode>0%</c:formatCode>
                <c:ptCount val="9"/>
                <c:pt idx="5">
                  <c:v>0.98</c:v>
                </c:pt>
                <c:pt idx="6">
                  <c:v>0.98</c:v>
                </c:pt>
                <c:pt idx="7">
                  <c:v>0.98</c:v>
                </c:pt>
                <c:pt idx="8">
                  <c:v>0.98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6DD-4407-979A-969B745FD0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280272"/>
        <c:axId val="843284592"/>
      </c:scatterChart>
      <c:valAx>
        <c:axId val="843280272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843284592"/>
        <c:crosses val="autoZero"/>
        <c:crossBetween val="midCat"/>
        <c:majorUnit val="1"/>
      </c:valAx>
      <c:valAx>
        <c:axId val="84328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8432802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3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hasMegaEvolution!$C$10</c:f>
              <c:strCache>
                <c:ptCount val="1"/>
                <c:pt idx="0">
                  <c:v>Functional ARI</c:v>
                </c:pt>
              </c:strCache>
            </c:strRef>
          </c:tx>
          <c:spPr>
            <a:ln w="19050" cap="rnd">
              <a:solidFill>
                <a:schemeClr val="accent5">
                  <a:alpha val="97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5"/>
                </a:solidFill>
              </a:ln>
              <a:effectLst/>
            </c:spPr>
          </c:marker>
          <c:yVal>
            <c:numRef>
              <c:f>hasMegaEvolution!$C$11:$C$19</c:f>
              <c:numCache>
                <c:formatCode>_(* #,##0.00_);_(* \(#,##0.00\);_(* "-"??_);_(@_)</c:formatCode>
                <c:ptCount val="9"/>
                <c:pt idx="5">
                  <c:v>-0.21</c:v>
                </c:pt>
                <c:pt idx="6">
                  <c:v>-0.21</c:v>
                </c:pt>
                <c:pt idx="7">
                  <c:v>-0.21</c:v>
                </c:pt>
                <c:pt idx="8">
                  <c:v>-0.21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17C-428C-AB5F-FCC318B8EE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5443344"/>
        <c:axId val="2065454864"/>
      </c:scatterChart>
      <c:valAx>
        <c:axId val="2065443344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65454864"/>
        <c:crosses val="autoZero"/>
        <c:crossBetween val="midCat"/>
        <c:majorUnit val="1"/>
      </c:valAx>
      <c:valAx>
        <c:axId val="2065454864"/>
        <c:scaling>
          <c:orientation val="minMax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65443344"/>
        <c:crosses val="autoZero"/>
        <c:crossBetween val="midCat"/>
        <c:majorUnit val="1.0000000000000002E-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3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hasMegaEvolution!$S$10</c:f>
              <c:strCache>
                <c:ptCount val="1"/>
                <c:pt idx="0">
                  <c:v>Functional ARI_e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6"/>
                </a:solidFill>
              </a:ln>
              <a:effectLst/>
            </c:spPr>
          </c:marker>
          <c:yVal>
            <c:numRef>
              <c:f>hasMegaEvolution!$S$11:$S$19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 formatCode="_-* #\ ##0.00\ _€_-;\-* #\ ##0.00\ _€_-;_-* &quot;-&quot;??\ _€_-;_-@_-">
                  <c:v>0.27400000000000002</c:v>
                </c:pt>
                <c:pt idx="6">
                  <c:v>0.27400000000000002</c:v>
                </c:pt>
                <c:pt idx="7">
                  <c:v>0.27400000000000002</c:v>
                </c:pt>
                <c:pt idx="8">
                  <c:v>0.27400000000000002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BF1-4304-92D5-AE22B1E399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3614415"/>
        <c:axId val="293633615"/>
      </c:scatterChart>
      <c:valAx>
        <c:axId val="293614415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93633615"/>
        <c:crosses val="autoZero"/>
        <c:crossBetween val="midCat"/>
        <c:majorUnit val="1"/>
      </c:valAx>
      <c:valAx>
        <c:axId val="293633615"/>
        <c:scaling>
          <c:orientation val="minMax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936144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3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hasMegaEvolution!$U$10</c:f>
              <c:strCache>
                <c:ptCount val="1"/>
                <c:pt idx="0">
                  <c:v>Inverse Functional ARI_e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6"/>
                </a:solidFill>
              </a:ln>
              <a:effectLst/>
            </c:spPr>
          </c:marker>
          <c:yVal>
            <c:numRef>
              <c:f>hasMegaEvolution!$U$11:$U$19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 formatCode="_-* #\ ##0.00\ _€_-;\-* #\ ##0.00\ _€_-;_-* &quot;-&quot;??\ _€_-;_-@_-">
                  <c:v>0.6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7A4-4717-8548-121CD9024A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5272224"/>
        <c:axId val="1345265024"/>
      </c:scatterChart>
      <c:valAx>
        <c:axId val="1345272224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345265024"/>
        <c:crosses val="autoZero"/>
        <c:crossBetween val="midCat"/>
        <c:majorUnit val="1"/>
      </c:valAx>
      <c:valAx>
        <c:axId val="1345265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3452722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3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hasMegaEvolution!$W$10</c:f>
              <c:strCache>
                <c:ptCount val="1"/>
                <c:pt idx="0">
                  <c:v>Transitive ARI_e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6"/>
                </a:solidFill>
              </a:ln>
              <a:effectLst/>
            </c:spPr>
          </c:marker>
          <c:yVal>
            <c:numRef>
              <c:f>hasMegaEvolution!$W$11:$W$19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 formatCode="_-* #\ ##0.00\ _€_-;\-* #\ ##0.00\ _€_-;_-* &quot;-&quot;??\ _€_-;_-@_-">
                  <c:v>-0.6</c:v>
                </c:pt>
                <c:pt idx="6">
                  <c:v>-0.6</c:v>
                </c:pt>
                <c:pt idx="7">
                  <c:v>-0.6</c:v>
                </c:pt>
                <c:pt idx="8">
                  <c:v>-0.6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187-4857-8617-D178067BAE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9086464"/>
        <c:axId val="2129076864"/>
      </c:scatterChart>
      <c:valAx>
        <c:axId val="2129086464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29076864"/>
        <c:crosses val="autoZero"/>
        <c:crossBetween val="midCat"/>
        <c:majorUnit val="1"/>
      </c:valAx>
      <c:valAx>
        <c:axId val="2129076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290864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3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hasMegaEvolution!$Y$10</c:f>
              <c:strCache>
                <c:ptCount val="1"/>
                <c:pt idx="0">
                  <c:v> Symmetric ARI_e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6"/>
                </a:solidFill>
              </a:ln>
              <a:effectLst/>
            </c:spPr>
          </c:marker>
          <c:yVal>
            <c:numRef>
              <c:f>hasMegaEvolution!$Y$11:$Y$19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 formatCode="_-* #\ ##0.00\ _€_-;\-* #\ ##0.00\ _€_-;_-* &quot;-&quot;??\ _€_-;_-@_-">
                  <c:v>-0.6</c:v>
                </c:pt>
                <c:pt idx="6">
                  <c:v>-0.6</c:v>
                </c:pt>
                <c:pt idx="7">
                  <c:v>-0.6</c:v>
                </c:pt>
                <c:pt idx="8">
                  <c:v>-0.6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E81-4D3C-AA4A-E658999B9E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5251104"/>
        <c:axId val="1345274144"/>
      </c:scatterChart>
      <c:valAx>
        <c:axId val="1345251104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345274144"/>
        <c:crosses val="autoZero"/>
        <c:crossBetween val="midCat"/>
        <c:majorUnit val="1"/>
      </c:valAx>
      <c:valAx>
        <c:axId val="1345274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3452511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3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hasMegaEvolution!$AA$10</c:f>
              <c:strCache>
                <c:ptCount val="1"/>
                <c:pt idx="0">
                  <c:v>Asymmetric ARI_e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6"/>
                </a:solidFill>
              </a:ln>
              <a:effectLst/>
            </c:spPr>
          </c:marker>
          <c:yVal>
            <c:numRef>
              <c:f>hasMegaEvolution!$AA$11:$AA$19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 formatCode="_-* #\ ##0.00\ _€_-;\-* #\ ##0.00\ _€_-;_-* &quot;-&quot;??\ _€_-;_-@_-">
                  <c:v>0.6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D00-4D46-96EB-F29D716E4A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9099424"/>
        <c:axId val="2129104224"/>
      </c:scatterChart>
      <c:valAx>
        <c:axId val="2129099424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29104224"/>
        <c:crosses val="autoZero"/>
        <c:crossBetween val="midCat"/>
        <c:majorUnit val="1"/>
      </c:valAx>
      <c:valAx>
        <c:axId val="2129104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290994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3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hasMegaEvolution!$AC$10</c:f>
              <c:strCache>
                <c:ptCount val="1"/>
                <c:pt idx="0">
                  <c:v>Reflexive ARI_e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6"/>
                </a:solidFill>
              </a:ln>
              <a:effectLst/>
            </c:spPr>
          </c:marker>
          <c:yVal>
            <c:numRef>
              <c:f>hasMegaEvolution!$AC$11:$AC$19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 formatCode="_-* #\ ##0.00\ _€_-;\-* #\ ##0.00\ _€_-;_-* &quot;-&quot;??\ _€_-;_-@_-">
                  <c:v>-0.6</c:v>
                </c:pt>
                <c:pt idx="6">
                  <c:v>-0.19999999999999996</c:v>
                </c:pt>
                <c:pt idx="7">
                  <c:v>-0.19999999999999996</c:v>
                </c:pt>
                <c:pt idx="8">
                  <c:v>-0.19999999999999996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4B3-45A3-920C-C293847B5D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6725056"/>
        <c:axId val="486732736"/>
      </c:scatterChart>
      <c:valAx>
        <c:axId val="486725056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486732736"/>
        <c:crosses val="autoZero"/>
        <c:crossBetween val="midCat"/>
        <c:majorUnit val="1"/>
      </c:valAx>
      <c:valAx>
        <c:axId val="486732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486725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3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hasMegaEvolution!$AE$10</c:f>
              <c:strCache>
                <c:ptCount val="1"/>
                <c:pt idx="0">
                  <c:v>Irreflexive ARI_e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6"/>
                </a:solidFill>
              </a:ln>
              <a:effectLst/>
            </c:spPr>
          </c:marker>
          <c:yVal>
            <c:numRef>
              <c:f>hasMegaEvolution!$AE$11:$AE$19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 formatCode="_-* #\ ##0.00\ _€_-;\-* #\ ##0.00\ _€_-;_-* &quot;-&quot;??\ _€_-;_-@_-">
                  <c:v>0.6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77C-4579-8F7F-A2F9DDA04B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3630735"/>
        <c:axId val="293634575"/>
      </c:scatterChart>
      <c:valAx>
        <c:axId val="293630735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93634575"/>
        <c:crosses val="autoZero"/>
        <c:crossBetween val="midCat"/>
        <c:majorUnit val="1"/>
      </c:valAx>
      <c:valAx>
        <c:axId val="29363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936307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3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Functional</a:t>
            </a:r>
          </a:p>
          <a:p>
            <a:pPr>
              <a:defRPr/>
            </a:pPr>
            <a:endParaRPr lang="pt-P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hasMegaEvolution!$C$10</c:f>
              <c:strCache>
                <c:ptCount val="1"/>
                <c:pt idx="0">
                  <c:v>Functional ARI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hasMegaEvolution!$C$11:$C$19</c:f>
              <c:numCache>
                <c:formatCode>_(* #,##0.00_);_(* \(#,##0.00\);_(* "-"??_);_(@_)</c:formatCode>
                <c:ptCount val="9"/>
                <c:pt idx="5">
                  <c:v>-0.21</c:v>
                </c:pt>
                <c:pt idx="6">
                  <c:v>-0.21</c:v>
                </c:pt>
                <c:pt idx="7">
                  <c:v>-0.21</c:v>
                </c:pt>
                <c:pt idx="8">
                  <c:v>-0.21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C3-42CA-8662-52862361DAFC}"/>
            </c:ext>
          </c:extLst>
        </c:ser>
        <c:ser>
          <c:idx val="1"/>
          <c:order val="1"/>
          <c:tx>
            <c:strRef>
              <c:f>hasMegaEvolution!$S$10</c:f>
              <c:strCache>
                <c:ptCount val="1"/>
                <c:pt idx="0">
                  <c:v>Functional ARI_e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hasMegaEvolution!$S$11:$S$19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 formatCode="_-* #\ ##0.00\ _€_-;\-* #\ ##0.00\ _€_-;_-* &quot;-&quot;??\ _€_-;_-@_-">
                  <c:v>0.27400000000000002</c:v>
                </c:pt>
                <c:pt idx="6">
                  <c:v>0.27400000000000002</c:v>
                </c:pt>
                <c:pt idx="7">
                  <c:v>0.27400000000000002</c:v>
                </c:pt>
                <c:pt idx="8">
                  <c:v>0.27400000000000002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1C3-42CA-8662-52862361D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3733455"/>
        <c:axId val="293743055"/>
      </c:lineChart>
      <c:catAx>
        <c:axId val="29373345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93743055"/>
        <c:crosses val="autoZero"/>
        <c:auto val="1"/>
        <c:lblAlgn val="ctr"/>
        <c:lblOffset val="100"/>
        <c:noMultiLvlLbl val="0"/>
      </c:catAx>
      <c:valAx>
        <c:axId val="293743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937334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3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Inverse</a:t>
            </a:r>
            <a:r>
              <a:rPr lang="pt-PT" baseline="0"/>
              <a:t> Functional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hasMegaEvolution!$E$10</c:f>
              <c:strCache>
                <c:ptCount val="1"/>
                <c:pt idx="0">
                  <c:v>Inverse Functional ARI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hasMegaEvolution!$E$11:$E$19</c:f>
              <c:numCache>
                <c:formatCode>_(* #,##0.00_);_(* \(#,##0.00\);_(* "-"??_);_(@_)</c:formatCode>
                <c:ptCount val="9"/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9B-4C8C-8A0D-645080853DFE}"/>
            </c:ext>
          </c:extLst>
        </c:ser>
        <c:ser>
          <c:idx val="1"/>
          <c:order val="1"/>
          <c:tx>
            <c:strRef>
              <c:f>hasMegaEvolution!$U$10</c:f>
              <c:strCache>
                <c:ptCount val="1"/>
                <c:pt idx="0">
                  <c:v>Inverse Functional ARI_e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hasMegaEvolution!$U$11:$U$19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 formatCode="_-* #\ ##0.00\ _€_-;\-* #\ ##0.00\ _€_-;_-* &quot;-&quot;??\ _€_-;_-@_-">
                  <c:v>0.6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F9B-4C8C-8A0D-645080853D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9152880"/>
        <c:axId val="559155760"/>
      </c:lineChart>
      <c:catAx>
        <c:axId val="5591528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59155760"/>
        <c:crosses val="autoZero"/>
        <c:auto val="1"/>
        <c:lblAlgn val="ctr"/>
        <c:lblOffset val="100"/>
        <c:noMultiLvlLbl val="0"/>
      </c:catAx>
      <c:valAx>
        <c:axId val="559155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59152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3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Transitive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hasMegaEvolution!$G$10</c:f>
              <c:strCache>
                <c:ptCount val="1"/>
                <c:pt idx="0">
                  <c:v>Transitive ARI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hasMegaEvolution!$G$11:$G$19</c:f>
              <c:numCache>
                <c:formatCode>_(* #,##0.00_);_(* \(#,##0.00\);_(* "-"??_);_(@_)</c:formatCode>
                <c:ptCount val="9"/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8F-4B84-A546-FB28A86B03C1}"/>
            </c:ext>
          </c:extLst>
        </c:ser>
        <c:ser>
          <c:idx val="1"/>
          <c:order val="1"/>
          <c:tx>
            <c:strRef>
              <c:f>hasMegaEvolution!$W$10</c:f>
              <c:strCache>
                <c:ptCount val="1"/>
                <c:pt idx="0">
                  <c:v>Transitive ARI_e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hasMegaEvolution!$W$11:$W$19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 formatCode="_-* #\ ##0.00\ _€_-;\-* #\ ##0.00\ _€_-;_-* &quot;-&quot;??\ _€_-;_-@_-">
                  <c:v>-0.6</c:v>
                </c:pt>
                <c:pt idx="6">
                  <c:v>-0.6</c:v>
                </c:pt>
                <c:pt idx="7">
                  <c:v>-0.6</c:v>
                </c:pt>
                <c:pt idx="8">
                  <c:v>-0.6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88F-4B84-A546-FB28A86B03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3805455"/>
        <c:axId val="293798735"/>
      </c:lineChart>
      <c:catAx>
        <c:axId val="29380545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93798735"/>
        <c:crosses val="autoZero"/>
        <c:auto val="1"/>
        <c:lblAlgn val="ctr"/>
        <c:lblOffset val="100"/>
        <c:noMultiLvlLbl val="0"/>
      </c:catAx>
      <c:valAx>
        <c:axId val="293798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938054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3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Symmetric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hasMegaEvolution!$I$10</c:f>
              <c:strCache>
                <c:ptCount val="1"/>
                <c:pt idx="0">
                  <c:v> Symmetric ARI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hasMegaEvolution!$I$11:$I$19</c:f>
              <c:numCache>
                <c:formatCode>_(* #,##0.00_);_(* \(#,##0.00\);_(* "-"??_);_(@_)</c:formatCode>
                <c:ptCount val="9"/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E5-4F21-8C20-30215355C576}"/>
            </c:ext>
          </c:extLst>
        </c:ser>
        <c:ser>
          <c:idx val="1"/>
          <c:order val="1"/>
          <c:tx>
            <c:strRef>
              <c:f>hasMegaEvolution!$Y$10</c:f>
              <c:strCache>
                <c:ptCount val="1"/>
                <c:pt idx="0">
                  <c:v> Symmetric ARI_e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hasMegaEvolution!$Y$11:$Y$19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 formatCode="_-* #\ ##0.00\ _€_-;\-* #\ ##0.00\ _€_-;_-* &quot;-&quot;??\ _€_-;_-@_-">
                  <c:v>-0.6</c:v>
                </c:pt>
                <c:pt idx="6">
                  <c:v>-0.6</c:v>
                </c:pt>
                <c:pt idx="7">
                  <c:v>-0.6</c:v>
                </c:pt>
                <c:pt idx="8">
                  <c:v>-0.6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E5-4F21-8C20-30215355C5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5257824"/>
        <c:axId val="1345246784"/>
      </c:lineChart>
      <c:catAx>
        <c:axId val="13452578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345246784"/>
        <c:crosses val="autoZero"/>
        <c:auto val="1"/>
        <c:lblAlgn val="ctr"/>
        <c:lblOffset val="100"/>
        <c:noMultiLvlLbl val="0"/>
      </c:catAx>
      <c:valAx>
        <c:axId val="1345246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345257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3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Asymmetric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hasMegaEvolution!$K$10</c:f>
              <c:strCache>
                <c:ptCount val="1"/>
                <c:pt idx="0">
                  <c:v>Asymmetric ARI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hasMegaEvolution!$K$11:$K$19</c:f>
              <c:numCache>
                <c:formatCode>_(* #,##0.00_);_(* \(#,##0.00\);_(* "-"??_);_(@_)</c:formatCode>
                <c:ptCount val="9"/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97-4BA6-88EA-B8ADF971D620}"/>
            </c:ext>
          </c:extLst>
        </c:ser>
        <c:ser>
          <c:idx val="1"/>
          <c:order val="1"/>
          <c:tx>
            <c:strRef>
              <c:f>hasMegaEvolution!$AA$10</c:f>
              <c:strCache>
                <c:ptCount val="1"/>
                <c:pt idx="0">
                  <c:v>Asymmetric ARI_e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hasMegaEvolution!$AA$11:$AA$19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 formatCode="_-* #\ ##0.00\ _€_-;\-* #\ ##0.00\ _€_-;_-* &quot;-&quot;??\ _€_-;_-@_-">
                  <c:v>0.6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597-4BA6-88EA-B8ADF971D6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6758176"/>
        <c:axId val="486761056"/>
      </c:lineChart>
      <c:catAx>
        <c:axId val="4867581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486761056"/>
        <c:crosses val="autoZero"/>
        <c:auto val="1"/>
        <c:lblAlgn val="ctr"/>
        <c:lblOffset val="100"/>
        <c:noMultiLvlLbl val="0"/>
      </c:catAx>
      <c:valAx>
        <c:axId val="486761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486758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3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Reflexive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hasMegaEvolution!$M$10</c:f>
              <c:strCache>
                <c:ptCount val="1"/>
                <c:pt idx="0">
                  <c:v>Reflexive ARI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hasMegaEvolution!$M$11:$M$19</c:f>
              <c:numCache>
                <c:formatCode>_(* #,##0.00_);_(* \(#,##0.00\);_(* "-"??_);_(@_)</c:formatCode>
                <c:ptCount val="9"/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7A-4504-9C96-7E567BDE4A0C}"/>
            </c:ext>
          </c:extLst>
        </c:ser>
        <c:ser>
          <c:idx val="1"/>
          <c:order val="1"/>
          <c:tx>
            <c:strRef>
              <c:f>hasMegaEvolution!$AC$10</c:f>
              <c:strCache>
                <c:ptCount val="1"/>
                <c:pt idx="0">
                  <c:v>Reflexive ARI_e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hasMegaEvolution!$AC$11:$AC$19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 formatCode="_-* #\ ##0.00\ _€_-;\-* #\ ##0.00\ _€_-;_-* &quot;-&quot;??\ _€_-;_-@_-">
                  <c:v>-0.6</c:v>
                </c:pt>
                <c:pt idx="6">
                  <c:v>-0.19999999999999996</c:v>
                </c:pt>
                <c:pt idx="7">
                  <c:v>-0.19999999999999996</c:v>
                </c:pt>
                <c:pt idx="8">
                  <c:v>-0.19999999999999996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A7A-4504-9C96-7E567BDE4A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5433408"/>
        <c:axId val="1825429088"/>
      </c:lineChart>
      <c:catAx>
        <c:axId val="18254334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825429088"/>
        <c:crosses val="autoZero"/>
        <c:auto val="1"/>
        <c:lblAlgn val="ctr"/>
        <c:lblOffset val="100"/>
        <c:noMultiLvlLbl val="0"/>
      </c:catAx>
      <c:valAx>
        <c:axId val="1825429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825433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3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Irreflexive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hasMegaEvolution!$O$10</c:f>
              <c:strCache>
                <c:ptCount val="1"/>
                <c:pt idx="0">
                  <c:v>Irreflexive ARI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hasMegaEvolution!$O$11:$O$19</c:f>
              <c:numCache>
                <c:formatCode>_(* #,##0.00_);_(* \(#,##0.00\);_(* "-"??_);_(@_)</c:formatCode>
                <c:ptCount val="9"/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30-4E6D-A784-51C20EBAB490}"/>
            </c:ext>
          </c:extLst>
        </c:ser>
        <c:ser>
          <c:idx val="1"/>
          <c:order val="1"/>
          <c:tx>
            <c:strRef>
              <c:f>hasMegaEvolution!$AE$10</c:f>
              <c:strCache>
                <c:ptCount val="1"/>
                <c:pt idx="0">
                  <c:v>Irreflexive ARI_e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hasMegaEvolution!$AE$11:$AE$19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 formatCode="_-* #\ ##0.00\ _€_-;\-* #\ ##0.00\ _€_-;_-* &quot;-&quot;??\ _€_-;_-@_-">
                  <c:v>0.6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930-4E6D-A784-51C20EBAB4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29094144"/>
        <c:axId val="2129103744"/>
      </c:lineChart>
      <c:catAx>
        <c:axId val="21290941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29103744"/>
        <c:crosses val="autoZero"/>
        <c:auto val="1"/>
        <c:lblAlgn val="ctr"/>
        <c:lblOffset val="100"/>
        <c:noMultiLvlLbl val="0"/>
      </c:catAx>
      <c:valAx>
        <c:axId val="2129103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29094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3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hasMegaEvolution!$T$59</c:f>
              <c:strCache>
                <c:ptCount val="1"/>
                <c:pt idx="0">
                  <c:v>ARI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hasMegaEvolution!$S$61:$S$69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hasMegaEvolution!$T$61:$T$69</c:f>
              <c:numCache>
                <c:formatCode>_(* #,##0.00_);_(* \(#,##0.00\);_(* "-"??_);_(@_)</c:formatCode>
                <c:ptCount val="9"/>
                <c:pt idx="5">
                  <c:v>-0.21</c:v>
                </c:pt>
                <c:pt idx="6">
                  <c:v>-0.21</c:v>
                </c:pt>
                <c:pt idx="7">
                  <c:v>-0.21</c:v>
                </c:pt>
                <c:pt idx="8">
                  <c:v>-0.21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F7E-4D05-B3EC-D44EE9379883}"/>
            </c:ext>
          </c:extLst>
        </c:ser>
        <c:ser>
          <c:idx val="1"/>
          <c:order val="1"/>
          <c:tx>
            <c:strRef>
              <c:f>hasMegaEvolution!$X$60</c:f>
              <c:strCache>
                <c:ptCount val="1"/>
                <c:pt idx="0">
                  <c:v>ARIe=0,8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hasMegaEvolution!$S$61:$S$69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hasMegaEvolution!$X$61:$X$69</c:f>
              <c:numCache>
                <c:formatCode>_(* #,##0.00_);_(* \(#,##0.00\);_(* "-"??_);_(@_)</c:formatCode>
                <c:ptCount val="9"/>
                <c:pt idx="5">
                  <c:v>0.35800000000000004</c:v>
                </c:pt>
                <c:pt idx="6">
                  <c:v>-4.1999999999999989E-2</c:v>
                </c:pt>
                <c:pt idx="7">
                  <c:v>-4.1999999999999989E-2</c:v>
                </c:pt>
                <c:pt idx="8">
                  <c:v>-4.1999999999999989E-2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F7E-4D05-B3EC-D44EE9379883}"/>
            </c:ext>
          </c:extLst>
        </c:ser>
        <c:ser>
          <c:idx val="2"/>
          <c:order val="2"/>
          <c:tx>
            <c:strRef>
              <c:f>hasMegaEvolution!$Y$60</c:f>
              <c:strCache>
                <c:ptCount val="1"/>
                <c:pt idx="0">
                  <c:v>ARIe=0,7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hasMegaEvolution!$S$61:$S$69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hasMegaEvolution!$Y$61:$Y$69</c:f>
              <c:numCache>
                <c:formatCode>_(* #,##0.00_);_(* \(#,##0.00\);_(* "-"??_);_(@_)</c:formatCode>
                <c:ptCount val="9"/>
                <c:pt idx="5">
                  <c:v>0.28699999999999998</c:v>
                </c:pt>
                <c:pt idx="6">
                  <c:v>-6.3E-2</c:v>
                </c:pt>
                <c:pt idx="7">
                  <c:v>-6.3E-2</c:v>
                </c:pt>
                <c:pt idx="8">
                  <c:v>-6.3E-2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F7E-4D05-B3EC-D44EE9379883}"/>
            </c:ext>
          </c:extLst>
        </c:ser>
        <c:ser>
          <c:idx val="3"/>
          <c:order val="3"/>
          <c:tx>
            <c:strRef>
              <c:f>hasMegaEvolution!$Z$60</c:f>
              <c:strCache>
                <c:ptCount val="1"/>
                <c:pt idx="0">
                  <c:v>ARIe=0,4</c:v>
                </c:pt>
              </c:strCache>
            </c:strRef>
          </c:tx>
          <c:spPr>
            <a:ln w="12700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hasMegaEvolution!$S$61:$S$69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hasMegaEvolution!$Z$61:$Z$69</c:f>
              <c:numCache>
                <c:formatCode>_(* #,##0.00_);_(* \(#,##0.00\);_(* "-"??_);_(@_)</c:formatCode>
                <c:ptCount val="9"/>
                <c:pt idx="5">
                  <c:v>7.400000000000001E-2</c:v>
                </c:pt>
                <c:pt idx="6">
                  <c:v>-0.126</c:v>
                </c:pt>
                <c:pt idx="7">
                  <c:v>-0.126</c:v>
                </c:pt>
                <c:pt idx="8">
                  <c:v>-0.126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F7E-4D05-B3EC-D44EE93798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59649599"/>
        <c:axId val="1459636639"/>
      </c:lineChart>
      <c:catAx>
        <c:axId val="1459649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459636639"/>
        <c:crosses val="autoZero"/>
        <c:auto val="1"/>
        <c:lblAlgn val="ctr"/>
        <c:lblOffset val="100"/>
        <c:noMultiLvlLbl val="0"/>
      </c:catAx>
      <c:valAx>
        <c:axId val="1459636639"/>
        <c:scaling>
          <c:orientation val="minMax"/>
          <c:max val="1"/>
          <c:min val="-1"/>
        </c:scaling>
        <c:delete val="0"/>
        <c:axPos val="l"/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459649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3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hasMegaEvolution!$U$60</c:f>
              <c:strCache>
                <c:ptCount val="1"/>
                <c:pt idx="0">
                  <c:v>wp=0,8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hasMegaEvolution!$S$61:$S$69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hasMegaEvolution!$U$61:$U$69</c:f>
              <c:numCache>
                <c:formatCode>General</c:formatCode>
                <c:ptCount val="9"/>
                <c:pt idx="4">
                  <c:v>0.5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7F-4298-BCEA-73CF61354F35}"/>
            </c:ext>
          </c:extLst>
        </c:ser>
        <c:ser>
          <c:idx val="2"/>
          <c:order val="1"/>
          <c:tx>
            <c:strRef>
              <c:f>hasMegaEvolution!$V$60</c:f>
              <c:strCache>
                <c:ptCount val="1"/>
                <c:pt idx="0">
                  <c:v>wp=0,7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hasMegaEvolution!$S$61:$S$69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hasMegaEvolution!$V$61:$V$69</c:f>
              <c:numCache>
                <c:formatCode>General</c:formatCode>
                <c:ptCount val="9"/>
                <c:pt idx="4">
                  <c:v>0.5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7F-4298-BCEA-73CF61354F35}"/>
            </c:ext>
          </c:extLst>
        </c:ser>
        <c:ser>
          <c:idx val="3"/>
          <c:order val="2"/>
          <c:tx>
            <c:strRef>
              <c:f>hasMegaEvolution!$W$60</c:f>
              <c:strCache>
                <c:ptCount val="1"/>
                <c:pt idx="0">
                  <c:v>wp=0,4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hasMegaEvolution!$S$61:$S$69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hasMegaEvolution!$W$61:$W$69</c:f>
              <c:numCache>
                <c:formatCode>General</c:formatCode>
                <c:ptCount val="9"/>
                <c:pt idx="4">
                  <c:v>0.5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7F-4298-BCEA-73CF61354F35}"/>
            </c:ext>
          </c:extLst>
        </c:ser>
        <c:ser>
          <c:idx val="0"/>
          <c:order val="3"/>
          <c:tx>
            <c:strRef>
              <c:f>hasMegaEvolution!$A$59</c:f>
              <c:strCache>
                <c:ptCount val="1"/>
                <c:pt idx="0">
                  <c:v>cft=0,95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val>
            <c:numRef>
              <c:f>hasMegaEvolution!$B$61:$B$69</c:f>
              <c:numCache>
                <c:formatCode>General</c:formatCode>
                <c:ptCount val="9"/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87F-4298-BCEA-73CF61354F35}"/>
            </c:ext>
          </c:extLst>
        </c:ser>
        <c:ser>
          <c:idx val="4"/>
          <c:order val="4"/>
          <c:tx>
            <c:v>ARI</c:v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star"/>
            <c:size val="6"/>
            <c:spPr>
              <a:noFill/>
              <a:ln w="9525">
                <a:solidFill>
                  <a:schemeClr val="accent5"/>
                </a:solidFill>
                <a:round/>
              </a:ln>
              <a:effectLst/>
            </c:spPr>
          </c:marker>
          <c:val>
            <c:numRef>
              <c:f>hasMegaEvolution!$C$11:$C$19</c:f>
              <c:numCache>
                <c:formatCode>_(* #,##0.00_);_(* \(#,##0.00\);_(* "-"??_);_(@_)</c:formatCode>
                <c:ptCount val="9"/>
                <c:pt idx="5">
                  <c:v>-0.21</c:v>
                </c:pt>
                <c:pt idx="6">
                  <c:v>-0.21</c:v>
                </c:pt>
                <c:pt idx="7">
                  <c:v>-0.21</c:v>
                </c:pt>
                <c:pt idx="8">
                  <c:v>-0.21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87F-4298-BCEA-73CF61354F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8813648"/>
        <c:axId val="1158818928"/>
      </c:lineChart>
      <c:catAx>
        <c:axId val="115881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58818928"/>
        <c:crosses val="autoZero"/>
        <c:auto val="1"/>
        <c:lblAlgn val="ctr"/>
        <c:lblOffset val="100"/>
        <c:noMultiLvlLbl val="0"/>
      </c:catAx>
      <c:valAx>
        <c:axId val="1158818928"/>
        <c:scaling>
          <c:orientation val="minMax"/>
          <c:max val="1"/>
          <c:min val="-1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58813648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3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hasMegaEvolution!$AA$59</c:f>
              <c:strCache>
                <c:ptCount val="1"/>
                <c:pt idx="0">
                  <c:v>ARI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hasMegaEvolution!$S$61:$S$69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hasMegaEvolution!$AA$61:$AA$69</c:f>
              <c:numCache>
                <c:formatCode>_(* #,##0.00_);_(* \(#,##0.00\);_(* "-"??_);_(@_)</c:formatCode>
                <c:ptCount val="9"/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3F-46D8-A931-440FF3786765}"/>
            </c:ext>
          </c:extLst>
        </c:ser>
        <c:ser>
          <c:idx val="1"/>
          <c:order val="1"/>
          <c:tx>
            <c:strRef>
              <c:f>hasMegaEvolution!$AE$60</c:f>
              <c:strCache>
                <c:ptCount val="1"/>
                <c:pt idx="0">
                  <c:v>ARIe=0,2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hasMegaEvolution!$S$61:$S$69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hasMegaEvolution!$AE$61:$AE$69</c:f>
              <c:numCache>
                <c:formatCode>_(* #,##0.00_);_(* \(#,##0.00\);_(* "-"??_);_(@_)</c:formatCode>
                <c:ptCount val="9"/>
                <c:pt idx="5">
                  <c:v>0.6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3F-46D8-A931-440FF3786765}"/>
            </c:ext>
          </c:extLst>
        </c:ser>
        <c:ser>
          <c:idx val="2"/>
          <c:order val="2"/>
          <c:tx>
            <c:strRef>
              <c:f>hasMegaEvolution!$Y$60</c:f>
              <c:strCache>
                <c:ptCount val="1"/>
                <c:pt idx="0">
                  <c:v>ARIe=0,7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hasMegaEvolution!$S$61:$S$69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hasMegaEvolution!$AF$61:$AF$69</c:f>
              <c:numCache>
                <c:formatCode>_(* #,##0.00_);_(* \(#,##0.00\);_(* "-"??_);_(@_)</c:formatCode>
                <c:ptCount val="9"/>
                <c:pt idx="5">
                  <c:v>0.65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3F-46D8-A931-440FF3786765}"/>
            </c:ext>
          </c:extLst>
        </c:ser>
        <c:ser>
          <c:idx val="3"/>
          <c:order val="3"/>
          <c:tx>
            <c:strRef>
              <c:f>hasMegaEvolution!$Z$60</c:f>
              <c:strCache>
                <c:ptCount val="1"/>
                <c:pt idx="0">
                  <c:v>ARIe=0,4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hasMegaEvolution!$S$61:$S$69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hasMegaEvolution!$AG$61:$AG$69</c:f>
              <c:numCache>
                <c:formatCode>_(* #,##0.00_);_(* \(#,##0.00\);_(* "-"??_);_(@_)</c:formatCode>
                <c:ptCount val="9"/>
                <c:pt idx="5">
                  <c:v>0.8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53F-46D8-A931-440FF37867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59649599"/>
        <c:axId val="1459636639"/>
      </c:lineChart>
      <c:catAx>
        <c:axId val="1459649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459636639"/>
        <c:crosses val="autoZero"/>
        <c:auto val="1"/>
        <c:lblAlgn val="ctr"/>
        <c:lblOffset val="100"/>
        <c:noMultiLvlLbl val="0"/>
      </c:catAx>
      <c:valAx>
        <c:axId val="1459636639"/>
        <c:scaling>
          <c:orientation val="minMax"/>
          <c:max val="1"/>
          <c:min val="-1"/>
        </c:scaling>
        <c:delete val="0"/>
        <c:axPos val="l"/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459649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3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hasMegaEvolution!$U$60</c:f>
              <c:strCache>
                <c:ptCount val="1"/>
                <c:pt idx="0">
                  <c:v>wp=0,8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hasMegaEvolution!$S$61:$S$69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hasMegaEvolution!$AB$61:$AB$69</c:f>
              <c:numCache>
                <c:formatCode>General</c:formatCode>
                <c:ptCount val="9"/>
                <c:pt idx="4">
                  <c:v>0.5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EB-47F7-AB52-1ACD3277679F}"/>
            </c:ext>
          </c:extLst>
        </c:ser>
        <c:ser>
          <c:idx val="2"/>
          <c:order val="1"/>
          <c:tx>
            <c:strRef>
              <c:f>hasMegaEvolution!$V$60</c:f>
              <c:strCache>
                <c:ptCount val="1"/>
                <c:pt idx="0">
                  <c:v>wp=0,7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hasMegaEvolution!$S$61:$S$69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hasMegaEvolution!$AC$61:$AC$69</c:f>
              <c:numCache>
                <c:formatCode>General</c:formatCode>
                <c:ptCount val="9"/>
                <c:pt idx="4">
                  <c:v>0.5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5EB-47F7-AB52-1ACD3277679F}"/>
            </c:ext>
          </c:extLst>
        </c:ser>
        <c:ser>
          <c:idx val="3"/>
          <c:order val="2"/>
          <c:tx>
            <c:strRef>
              <c:f>hasMegaEvolution!$W$60</c:f>
              <c:strCache>
                <c:ptCount val="1"/>
                <c:pt idx="0">
                  <c:v>wp=0,4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hasMegaEvolution!$S$61:$S$69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hasMegaEvolution!$AD$61:$AD$69</c:f>
              <c:numCache>
                <c:formatCode>General</c:formatCode>
                <c:ptCount val="9"/>
                <c:pt idx="4">
                  <c:v>0.5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5EB-47F7-AB52-1ACD3277679F}"/>
            </c:ext>
          </c:extLst>
        </c:ser>
        <c:ser>
          <c:idx val="0"/>
          <c:order val="3"/>
          <c:tx>
            <c:strRef>
              <c:f>hasMegaEvolution!$A$59</c:f>
              <c:strCache>
                <c:ptCount val="1"/>
                <c:pt idx="0">
                  <c:v>cft=0,95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hasMegaEvolution!$S$61:$S$69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hasMegaEvolution!$C$61:$C$69</c:f>
              <c:numCache>
                <c:formatCode>General</c:formatCode>
                <c:ptCount val="9"/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5EB-47F7-AB52-1ACD3277679F}"/>
            </c:ext>
          </c:extLst>
        </c:ser>
        <c:ser>
          <c:idx val="4"/>
          <c:order val="4"/>
          <c:tx>
            <c:strRef>
              <c:f>hasMegaEvolution!$AA$59</c:f>
              <c:strCache>
                <c:ptCount val="1"/>
                <c:pt idx="0">
                  <c:v>ARI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star"/>
            <c:size val="6"/>
            <c:spPr>
              <a:noFill/>
              <a:ln w="9525">
                <a:solidFill>
                  <a:schemeClr val="accent5"/>
                </a:solidFill>
                <a:round/>
              </a:ln>
              <a:effectLst/>
            </c:spPr>
          </c:marker>
          <c:cat>
            <c:strRef>
              <c:f>hasMegaEvolution!$S$61:$S$69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hasMegaEvolution!$AA$61:$AA$69</c:f>
              <c:numCache>
                <c:formatCode>_(* #,##0.00_);_(* \(#,##0.00\);_(* "-"??_);_(@_)</c:formatCode>
                <c:ptCount val="9"/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5EB-47F7-AB52-1ACD327767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8813648"/>
        <c:axId val="1158818928"/>
      </c:lineChart>
      <c:catAx>
        <c:axId val="115881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58818928"/>
        <c:crosses val="autoZero"/>
        <c:auto val="1"/>
        <c:lblAlgn val="ctr"/>
        <c:lblOffset val="100"/>
        <c:noMultiLvlLbl val="0"/>
      </c:catAx>
      <c:valAx>
        <c:axId val="1158818928"/>
        <c:scaling>
          <c:orientation val="minMax"/>
          <c:max val="1"/>
          <c:min val="-1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58813648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3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hasMegaEvolution!$AH$59</c:f>
              <c:strCache>
                <c:ptCount val="1"/>
                <c:pt idx="0">
                  <c:v>ARI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hasMegaEvolution!$S$61:$S$69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hasMegaEvolution!$AH$61:$AH$69</c:f>
              <c:numCache>
                <c:formatCode>_(* #,##0.00_);_(* \(#,##0.00\);_(* "-"??_);_(@_)</c:formatCode>
                <c:ptCount val="9"/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7C-4646-9C71-69BB7D45884B}"/>
            </c:ext>
          </c:extLst>
        </c:ser>
        <c:ser>
          <c:idx val="1"/>
          <c:order val="1"/>
          <c:tx>
            <c:strRef>
              <c:f>hasMegaEvolution!$AE$60</c:f>
              <c:strCache>
                <c:ptCount val="1"/>
                <c:pt idx="0">
                  <c:v>ARIe=0,2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hasMegaEvolution!$S$61:$S$69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hasMegaEvolution!$AL$61:$AL$69</c:f>
              <c:numCache>
                <c:formatCode>_(* #,##0.00_);_(* \(#,##0.00\);_(* "-"??_);_(@_)</c:formatCode>
                <c:ptCount val="9"/>
                <c:pt idx="5">
                  <c:v>0.20000000000000007</c:v>
                </c:pt>
                <c:pt idx="6">
                  <c:v>-0.19999999999999996</c:v>
                </c:pt>
                <c:pt idx="7">
                  <c:v>-0.19999999999999996</c:v>
                </c:pt>
                <c:pt idx="8">
                  <c:v>-0.19999999999999996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97C-4646-9C71-69BB7D45884B}"/>
            </c:ext>
          </c:extLst>
        </c:ser>
        <c:ser>
          <c:idx val="2"/>
          <c:order val="2"/>
          <c:tx>
            <c:strRef>
              <c:f>hasMegaEvolution!$Y$60</c:f>
              <c:strCache>
                <c:ptCount val="1"/>
                <c:pt idx="0">
                  <c:v>ARIe=0,7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hasMegaEvolution!$S$61:$S$69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hasMegaEvolution!$AM$61:$AM$69</c:f>
              <c:numCache>
                <c:formatCode>_(* #,##0.00_);_(* \(#,##0.00\);_(* "-"??_);_(@_)</c:formatCode>
                <c:ptCount val="9"/>
                <c:pt idx="5">
                  <c:v>4.9999999999999933E-2</c:v>
                </c:pt>
                <c:pt idx="6">
                  <c:v>-0.30000000000000004</c:v>
                </c:pt>
                <c:pt idx="7">
                  <c:v>-0.30000000000000004</c:v>
                </c:pt>
                <c:pt idx="8">
                  <c:v>-0.30000000000000004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97C-4646-9C71-69BB7D45884B}"/>
            </c:ext>
          </c:extLst>
        </c:ser>
        <c:ser>
          <c:idx val="3"/>
          <c:order val="3"/>
          <c:tx>
            <c:strRef>
              <c:f>hasMegaEvolution!$Z$60</c:f>
              <c:strCache>
                <c:ptCount val="1"/>
                <c:pt idx="0">
                  <c:v>ARIe=0,4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hasMegaEvolution!$S$61:$S$69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hasMegaEvolution!$AO$61:$AO$69</c:f>
              <c:numCache>
                <c:formatCode>_(* #,##0.00_);_(* \(#,##0.00\);_(* "-"??_);_(@_)</c:formatCode>
                <c:ptCount val="9"/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97C-4646-9C71-69BB7D4588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59649599"/>
        <c:axId val="1459636639"/>
      </c:lineChart>
      <c:catAx>
        <c:axId val="1459649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459636639"/>
        <c:crosses val="autoZero"/>
        <c:auto val="1"/>
        <c:lblAlgn val="ctr"/>
        <c:lblOffset val="100"/>
        <c:noMultiLvlLbl val="0"/>
      </c:catAx>
      <c:valAx>
        <c:axId val="1459636639"/>
        <c:scaling>
          <c:orientation val="minMax"/>
          <c:max val="1"/>
          <c:min val="-1"/>
        </c:scaling>
        <c:delete val="0"/>
        <c:axPos val="l"/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459649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3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hasMegaEvolution!$U$60</c:f>
              <c:strCache>
                <c:ptCount val="1"/>
                <c:pt idx="0">
                  <c:v>wp=0,8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hasMegaEvolution!$S$61:$S$69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hasMegaEvolution!$AI$61:$AI$69</c:f>
              <c:numCache>
                <c:formatCode>General</c:formatCode>
                <c:ptCount val="9"/>
                <c:pt idx="4">
                  <c:v>0.5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E3-4D1B-A0BE-78B3A67034BC}"/>
            </c:ext>
          </c:extLst>
        </c:ser>
        <c:ser>
          <c:idx val="2"/>
          <c:order val="1"/>
          <c:tx>
            <c:strRef>
              <c:f>hasMegaEvolution!$V$60</c:f>
              <c:strCache>
                <c:ptCount val="1"/>
                <c:pt idx="0">
                  <c:v>wp=0,7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hasMegaEvolution!$S$61:$S$69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hasMegaEvolution!$AJ$61:$AJ$69</c:f>
              <c:numCache>
                <c:formatCode>General</c:formatCode>
                <c:ptCount val="9"/>
                <c:pt idx="4">
                  <c:v>0.5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4E3-4D1B-A0BE-78B3A67034BC}"/>
            </c:ext>
          </c:extLst>
        </c:ser>
        <c:ser>
          <c:idx val="3"/>
          <c:order val="2"/>
          <c:tx>
            <c:strRef>
              <c:f>hasMegaEvolution!$W$60</c:f>
              <c:strCache>
                <c:ptCount val="1"/>
                <c:pt idx="0">
                  <c:v>wp=0,4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hasMegaEvolution!$S$61:$S$69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hasMegaEvolution!$AK$61:$AK$69</c:f>
              <c:numCache>
                <c:formatCode>General</c:formatCode>
                <c:ptCount val="9"/>
                <c:pt idx="4">
                  <c:v>0.5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4E3-4D1B-A0BE-78B3A67034BC}"/>
            </c:ext>
          </c:extLst>
        </c:ser>
        <c:ser>
          <c:idx val="0"/>
          <c:order val="3"/>
          <c:tx>
            <c:strRef>
              <c:f>hasMegaEvolution!$A$59</c:f>
              <c:strCache>
                <c:ptCount val="1"/>
                <c:pt idx="0">
                  <c:v>cft=0,95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hasMegaEvolution!$S$61:$S$69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hasMegaEvolution!$D$61:$D$69</c:f>
              <c:numCache>
                <c:formatCode>General</c:formatCode>
                <c:ptCount val="9"/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4E3-4D1B-A0BE-78B3A67034BC}"/>
            </c:ext>
          </c:extLst>
        </c:ser>
        <c:ser>
          <c:idx val="4"/>
          <c:order val="4"/>
          <c:tx>
            <c:strRef>
              <c:f>hasMegaEvolution!$AH$59</c:f>
              <c:strCache>
                <c:ptCount val="1"/>
                <c:pt idx="0">
                  <c:v>ARI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star"/>
            <c:size val="6"/>
            <c:spPr>
              <a:noFill/>
              <a:ln w="9525">
                <a:solidFill>
                  <a:schemeClr val="accent5"/>
                </a:solidFill>
                <a:round/>
              </a:ln>
              <a:effectLst/>
            </c:spPr>
          </c:marker>
          <c:val>
            <c:numRef>
              <c:f>hasMegaEvolution!$AH$61:$AH$69</c:f>
              <c:numCache>
                <c:formatCode>_(* #,##0.00_);_(* \(#,##0.00\);_(* "-"??_);_(@_)</c:formatCode>
                <c:ptCount val="9"/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4E3-4D1B-A0BE-78B3A67034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8813648"/>
        <c:axId val="1158818928"/>
      </c:lineChart>
      <c:catAx>
        <c:axId val="115881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58818928"/>
        <c:crosses val="autoZero"/>
        <c:auto val="1"/>
        <c:lblAlgn val="ctr"/>
        <c:lblOffset val="100"/>
        <c:noMultiLvlLbl val="0"/>
      </c:catAx>
      <c:valAx>
        <c:axId val="1158818928"/>
        <c:scaling>
          <c:orientation val="minMax"/>
          <c:max val="1"/>
          <c:min val="-1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58813648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3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hasMegaEvolution!$AH$59</c:f>
              <c:strCache>
                <c:ptCount val="1"/>
                <c:pt idx="0">
                  <c:v>ARI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hasMegaEvolution!$S$61:$S$69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hasMegaEvolution!$AO$61:$AO$69</c:f>
              <c:numCache>
                <c:formatCode>_(* #,##0.00_);_(* \(#,##0.00\);_(* "-"??_);_(@_)</c:formatCode>
                <c:ptCount val="9"/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10-4288-99B4-771DE2C1BCCF}"/>
            </c:ext>
          </c:extLst>
        </c:ser>
        <c:ser>
          <c:idx val="1"/>
          <c:order val="1"/>
          <c:tx>
            <c:strRef>
              <c:f>hasMegaEvolution!$AE$60</c:f>
              <c:strCache>
                <c:ptCount val="1"/>
                <c:pt idx="0">
                  <c:v>ARIe=0,2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hasMegaEvolution!$S$61:$S$69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hasMegaEvolution!$AS$61:$AS$69</c:f>
              <c:numCache>
                <c:formatCode>_(* #,##0.00_);_(* \(#,##0.00\);_(* "-"??_);_(@_)</c:formatCode>
                <c:ptCount val="9"/>
                <c:pt idx="5">
                  <c:v>0.20000000000000007</c:v>
                </c:pt>
                <c:pt idx="6">
                  <c:v>-0.19999999999999996</c:v>
                </c:pt>
                <c:pt idx="7">
                  <c:v>-0.19999999999999996</c:v>
                </c:pt>
                <c:pt idx="8">
                  <c:v>-0.19999999999999996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C10-4288-99B4-771DE2C1BCCF}"/>
            </c:ext>
          </c:extLst>
        </c:ser>
        <c:ser>
          <c:idx val="2"/>
          <c:order val="2"/>
          <c:tx>
            <c:strRef>
              <c:f>hasMegaEvolution!$Y$60</c:f>
              <c:strCache>
                <c:ptCount val="1"/>
                <c:pt idx="0">
                  <c:v>ARIe=0,7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hasMegaEvolution!$S$61:$S$69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hasMegaEvolution!$AT$61:$AT$69</c:f>
              <c:numCache>
                <c:formatCode>_(* #,##0.00_);_(* \(#,##0.00\);_(* "-"??_);_(@_)</c:formatCode>
                <c:ptCount val="9"/>
                <c:pt idx="5">
                  <c:v>4.9999999999999933E-2</c:v>
                </c:pt>
                <c:pt idx="6">
                  <c:v>-0.30000000000000004</c:v>
                </c:pt>
                <c:pt idx="7">
                  <c:v>-0.30000000000000004</c:v>
                </c:pt>
                <c:pt idx="8">
                  <c:v>-0.30000000000000004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C10-4288-99B4-771DE2C1BCCF}"/>
            </c:ext>
          </c:extLst>
        </c:ser>
        <c:ser>
          <c:idx val="3"/>
          <c:order val="3"/>
          <c:tx>
            <c:strRef>
              <c:f>hasMegaEvolution!$Z$60</c:f>
              <c:strCache>
                <c:ptCount val="1"/>
                <c:pt idx="0">
                  <c:v>ARIe=0,4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hasMegaEvolution!$S$61:$S$69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hasMegaEvolution!$AU$61:$AU$69</c:f>
              <c:numCache>
                <c:formatCode>_(* #,##0.00_);_(* \(#,##0.00\);_(* "-"??_);_(@_)</c:formatCode>
                <c:ptCount val="9"/>
                <c:pt idx="5">
                  <c:v>-0.39999999999999997</c:v>
                </c:pt>
                <c:pt idx="6">
                  <c:v>-0.6</c:v>
                </c:pt>
                <c:pt idx="7">
                  <c:v>-0.6</c:v>
                </c:pt>
                <c:pt idx="8">
                  <c:v>-0.6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C10-4288-99B4-771DE2C1BC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59649599"/>
        <c:axId val="1459636639"/>
      </c:lineChart>
      <c:catAx>
        <c:axId val="1459649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459636639"/>
        <c:crosses val="autoZero"/>
        <c:auto val="1"/>
        <c:lblAlgn val="ctr"/>
        <c:lblOffset val="100"/>
        <c:noMultiLvlLbl val="0"/>
      </c:catAx>
      <c:valAx>
        <c:axId val="1459636639"/>
        <c:scaling>
          <c:orientation val="minMax"/>
          <c:max val="1"/>
          <c:min val="-1"/>
        </c:scaling>
        <c:delete val="0"/>
        <c:axPos val="l"/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459649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3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hasMegaEvolution!$U$60</c:f>
              <c:strCache>
                <c:ptCount val="1"/>
                <c:pt idx="0">
                  <c:v>wp=0,8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hasMegaEvolution!$S$61:$S$69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hasMegaEvolution!$AP$61:$AP$69</c:f>
              <c:numCache>
                <c:formatCode>General</c:formatCode>
                <c:ptCount val="9"/>
                <c:pt idx="4">
                  <c:v>0.5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42F-4AD2-ACBC-B056E9B3935F}"/>
            </c:ext>
          </c:extLst>
        </c:ser>
        <c:ser>
          <c:idx val="2"/>
          <c:order val="1"/>
          <c:tx>
            <c:strRef>
              <c:f>hasMegaEvolution!$V$60</c:f>
              <c:strCache>
                <c:ptCount val="1"/>
                <c:pt idx="0">
                  <c:v>wp=0,7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hasMegaEvolution!$S$61:$S$69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hasMegaEvolution!$AQ$61:$AQ$69</c:f>
              <c:numCache>
                <c:formatCode>General</c:formatCode>
                <c:ptCount val="9"/>
                <c:pt idx="4">
                  <c:v>0.5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42F-4AD2-ACBC-B056E9B3935F}"/>
            </c:ext>
          </c:extLst>
        </c:ser>
        <c:ser>
          <c:idx val="3"/>
          <c:order val="2"/>
          <c:tx>
            <c:strRef>
              <c:f>hasMegaEvolution!$W$60</c:f>
              <c:strCache>
                <c:ptCount val="1"/>
                <c:pt idx="0">
                  <c:v>wp=0,4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hasMegaEvolution!$S$61:$S$69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hasMegaEvolution!$AR$61:$AR$69</c:f>
              <c:numCache>
                <c:formatCode>General</c:formatCode>
                <c:ptCount val="9"/>
                <c:pt idx="4">
                  <c:v>0.5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42F-4AD2-ACBC-B056E9B3935F}"/>
            </c:ext>
          </c:extLst>
        </c:ser>
        <c:ser>
          <c:idx val="0"/>
          <c:order val="3"/>
          <c:tx>
            <c:strRef>
              <c:f>hasMegaEvolution!$A$59</c:f>
              <c:strCache>
                <c:ptCount val="1"/>
                <c:pt idx="0">
                  <c:v>cft=0,95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hasMegaEvolution!$S$61:$S$69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hasMegaEvolution!$E$61:$E$69</c:f>
              <c:numCache>
                <c:formatCode>General</c:formatCode>
                <c:ptCount val="9"/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42F-4AD2-ACBC-B056E9B3935F}"/>
            </c:ext>
          </c:extLst>
        </c:ser>
        <c:ser>
          <c:idx val="4"/>
          <c:order val="4"/>
          <c:tx>
            <c:strRef>
              <c:f>hasMegaEvolution!$AO$59</c:f>
              <c:strCache>
                <c:ptCount val="1"/>
                <c:pt idx="0">
                  <c:v>ARI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star"/>
            <c:size val="6"/>
            <c:spPr>
              <a:noFill/>
              <a:ln w="9525">
                <a:solidFill>
                  <a:schemeClr val="accent5"/>
                </a:solidFill>
                <a:round/>
              </a:ln>
              <a:effectLst/>
            </c:spPr>
          </c:marker>
          <c:val>
            <c:numRef>
              <c:f>hasMegaEvolution!$AO$61:$AO$69</c:f>
              <c:numCache>
                <c:formatCode>_(* #,##0.00_);_(* \(#,##0.00\);_(* "-"??_);_(@_)</c:formatCode>
                <c:ptCount val="9"/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42F-4AD2-ACBC-B056E9B393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8813648"/>
        <c:axId val="1158818928"/>
      </c:lineChart>
      <c:catAx>
        <c:axId val="115881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58818928"/>
        <c:crosses val="autoZero"/>
        <c:auto val="1"/>
        <c:lblAlgn val="ctr"/>
        <c:lblOffset val="100"/>
        <c:noMultiLvlLbl val="0"/>
      </c:catAx>
      <c:valAx>
        <c:axId val="1158818928"/>
        <c:scaling>
          <c:orientation val="minMax"/>
          <c:max val="1"/>
          <c:min val="-1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58813648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3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hasMegaEvolution!$AH$59</c:f>
              <c:strCache>
                <c:ptCount val="1"/>
                <c:pt idx="0">
                  <c:v>ARI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hasMegaEvolution!$S$61:$S$69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hasMegaEvolution!$AV$61:$AV$69</c:f>
              <c:numCache>
                <c:formatCode>_(* #,##0.00_);_(* \(#,##0.00\);_(* "-"??_);_(@_)</c:formatCode>
                <c:ptCount val="9"/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84-4195-AC4E-1C578E1F2F5B}"/>
            </c:ext>
          </c:extLst>
        </c:ser>
        <c:ser>
          <c:idx val="1"/>
          <c:order val="1"/>
          <c:tx>
            <c:strRef>
              <c:f>hasMegaEvolution!$AE$60</c:f>
              <c:strCache>
                <c:ptCount val="1"/>
                <c:pt idx="0">
                  <c:v>ARIe=0,2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hasMegaEvolution!$S$61:$S$69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hasMegaEvolution!$AZ$61:$AZ$69</c:f>
              <c:numCache>
                <c:formatCode>_(* #,##0.00_);_(* \(#,##0.00\);_(* "-"??_);_(@_)</c:formatCode>
                <c:ptCount val="9"/>
                <c:pt idx="5">
                  <c:v>0.6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84-4195-AC4E-1C578E1F2F5B}"/>
            </c:ext>
          </c:extLst>
        </c:ser>
        <c:ser>
          <c:idx val="2"/>
          <c:order val="2"/>
          <c:tx>
            <c:strRef>
              <c:f>hasMegaEvolution!$Y$60</c:f>
              <c:strCache>
                <c:ptCount val="1"/>
                <c:pt idx="0">
                  <c:v>ARIe=0,7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hasMegaEvolution!$S$61:$S$69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hasMegaEvolution!$BA$61:$BA$69</c:f>
              <c:numCache>
                <c:formatCode>_(* #,##0.00_);_(* \(#,##0.00\);_(* "-"??_);_(@_)</c:formatCode>
                <c:ptCount val="9"/>
                <c:pt idx="5">
                  <c:v>0.65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384-4195-AC4E-1C578E1F2F5B}"/>
            </c:ext>
          </c:extLst>
        </c:ser>
        <c:ser>
          <c:idx val="3"/>
          <c:order val="3"/>
          <c:tx>
            <c:strRef>
              <c:f>hasMegaEvolution!$Z$60</c:f>
              <c:strCache>
                <c:ptCount val="1"/>
                <c:pt idx="0">
                  <c:v>ARIe=0,4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hasMegaEvolution!$S$61:$S$69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hasMegaEvolution!$BB$61:$BB$69</c:f>
              <c:numCache>
                <c:formatCode>_(* #,##0.00_);_(* \(#,##0.00\);_(* "-"??_);_(@_)</c:formatCode>
                <c:ptCount val="9"/>
                <c:pt idx="5">
                  <c:v>0.8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384-4195-AC4E-1C578E1F2F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59649599"/>
        <c:axId val="1459636639"/>
      </c:lineChart>
      <c:catAx>
        <c:axId val="1459649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459636639"/>
        <c:crosses val="autoZero"/>
        <c:auto val="1"/>
        <c:lblAlgn val="ctr"/>
        <c:lblOffset val="100"/>
        <c:noMultiLvlLbl val="0"/>
      </c:catAx>
      <c:valAx>
        <c:axId val="1459636639"/>
        <c:scaling>
          <c:orientation val="minMax"/>
        </c:scaling>
        <c:delete val="0"/>
        <c:axPos val="l"/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459649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3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hasMegaEvolution!$U$60</c:f>
              <c:strCache>
                <c:ptCount val="1"/>
                <c:pt idx="0">
                  <c:v>wp=0,8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hasMegaEvolution!$S$61:$S$69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hasMegaEvolution!$BD$61:$BD$69</c:f>
              <c:numCache>
                <c:formatCode>General</c:formatCode>
                <c:ptCount val="9"/>
                <c:pt idx="4">
                  <c:v>0.5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76-4BF5-9898-2BCE6C479648}"/>
            </c:ext>
          </c:extLst>
        </c:ser>
        <c:ser>
          <c:idx val="2"/>
          <c:order val="1"/>
          <c:tx>
            <c:strRef>
              <c:f>hasMegaEvolution!$V$60</c:f>
              <c:strCache>
                <c:ptCount val="1"/>
                <c:pt idx="0">
                  <c:v>wp=0,7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hasMegaEvolution!$S$61:$S$69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hasMegaEvolution!$BE$61:$BE$69</c:f>
              <c:numCache>
                <c:formatCode>General</c:formatCode>
                <c:ptCount val="9"/>
                <c:pt idx="4">
                  <c:v>0.5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76-4BF5-9898-2BCE6C479648}"/>
            </c:ext>
          </c:extLst>
        </c:ser>
        <c:ser>
          <c:idx val="3"/>
          <c:order val="2"/>
          <c:tx>
            <c:strRef>
              <c:f>hasMegaEvolution!$W$60</c:f>
              <c:strCache>
                <c:ptCount val="1"/>
                <c:pt idx="0">
                  <c:v>wp=0,4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hasMegaEvolution!$S$61:$S$69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hasMegaEvolution!$BF$61:$BF$69</c:f>
              <c:numCache>
                <c:formatCode>General</c:formatCode>
                <c:ptCount val="9"/>
                <c:pt idx="4">
                  <c:v>0.5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976-4BF5-9898-2BCE6C479648}"/>
            </c:ext>
          </c:extLst>
        </c:ser>
        <c:ser>
          <c:idx val="0"/>
          <c:order val="3"/>
          <c:tx>
            <c:strRef>
              <c:f>hasMegaEvolution!$A$59</c:f>
              <c:strCache>
                <c:ptCount val="1"/>
                <c:pt idx="0">
                  <c:v>cft=0,95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hasMegaEvolution!$S$61:$S$69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hasMegaEvolution!$F$61:$F$69</c:f>
              <c:numCache>
                <c:formatCode>General</c:formatCode>
                <c:ptCount val="9"/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976-4BF5-9898-2BCE6C479648}"/>
            </c:ext>
          </c:extLst>
        </c:ser>
        <c:ser>
          <c:idx val="4"/>
          <c:order val="4"/>
          <c:tx>
            <c:strRef>
              <c:f>hasMegaEvolution!$AV$59</c:f>
              <c:strCache>
                <c:ptCount val="1"/>
                <c:pt idx="0">
                  <c:v>ARI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star"/>
            <c:size val="6"/>
            <c:spPr>
              <a:noFill/>
              <a:ln w="9525">
                <a:solidFill>
                  <a:schemeClr val="accent5"/>
                </a:solidFill>
                <a:round/>
              </a:ln>
              <a:effectLst/>
            </c:spPr>
          </c:marker>
          <c:val>
            <c:numRef>
              <c:f>hasMegaEvolution!$AV$61:$AV$69</c:f>
              <c:numCache>
                <c:formatCode>_(* #,##0.00_);_(* \(#,##0.00\);_(* "-"??_);_(@_)</c:formatCode>
                <c:ptCount val="9"/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976-4BF5-9898-2BCE6C4796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8813648"/>
        <c:axId val="1158818928"/>
      </c:lineChart>
      <c:catAx>
        <c:axId val="115881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58818928"/>
        <c:crosses val="autoZero"/>
        <c:auto val="1"/>
        <c:lblAlgn val="ctr"/>
        <c:lblOffset val="100"/>
        <c:noMultiLvlLbl val="0"/>
      </c:catAx>
      <c:valAx>
        <c:axId val="1158818928"/>
        <c:scaling>
          <c:orientation val="minMax"/>
          <c:max val="1"/>
          <c:min val="-1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58813648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3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hasMegaEvolution!$AH$59</c:f>
              <c:strCache>
                <c:ptCount val="1"/>
                <c:pt idx="0">
                  <c:v>ARI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hasMegaEvolution!$S$61:$S$69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hasMegaEvolution!$BC$61:$BC$69</c:f>
              <c:numCache>
                <c:formatCode>_(* #,##0.00_);_(* \(#,##0.00\);_(* "-"??_);_(@_)</c:formatCode>
                <c:ptCount val="9"/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FC-493E-BBB7-33A358F652DF}"/>
            </c:ext>
          </c:extLst>
        </c:ser>
        <c:ser>
          <c:idx val="1"/>
          <c:order val="1"/>
          <c:tx>
            <c:strRef>
              <c:f>hasMegaEvolution!$AE$60</c:f>
              <c:strCache>
                <c:ptCount val="1"/>
                <c:pt idx="0">
                  <c:v>ARIe=0,2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hasMegaEvolution!$S$61:$S$69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hasMegaEvolution!$BG$61:$BG$69</c:f>
              <c:numCache>
                <c:formatCode>_(* #,##0.00_);_(* \(#,##0.00\);_(* "-"??_);_(@_)</c:formatCode>
                <c:ptCount val="9"/>
                <c:pt idx="5">
                  <c:v>0.20000000000000007</c:v>
                </c:pt>
                <c:pt idx="6">
                  <c:v>-0.19999999999999996</c:v>
                </c:pt>
                <c:pt idx="7">
                  <c:v>-0.19999999999999996</c:v>
                </c:pt>
                <c:pt idx="8">
                  <c:v>-0.19999999999999996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FC-493E-BBB7-33A358F652DF}"/>
            </c:ext>
          </c:extLst>
        </c:ser>
        <c:ser>
          <c:idx val="2"/>
          <c:order val="2"/>
          <c:tx>
            <c:strRef>
              <c:f>hasMegaEvolution!$Y$60</c:f>
              <c:strCache>
                <c:ptCount val="1"/>
                <c:pt idx="0">
                  <c:v>ARIe=0,7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hasMegaEvolution!$S$61:$S$69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hasMegaEvolution!$BH$61:$BH$69</c:f>
              <c:numCache>
                <c:formatCode>_(* #,##0.00_);_(* \(#,##0.00\);_(* "-"??_);_(@_)</c:formatCode>
                <c:ptCount val="9"/>
                <c:pt idx="5">
                  <c:v>4.9999999999999933E-2</c:v>
                </c:pt>
                <c:pt idx="6">
                  <c:v>-0.30000000000000004</c:v>
                </c:pt>
                <c:pt idx="7">
                  <c:v>-0.30000000000000004</c:v>
                </c:pt>
                <c:pt idx="8">
                  <c:v>-0.30000000000000004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7FC-493E-BBB7-33A358F652DF}"/>
            </c:ext>
          </c:extLst>
        </c:ser>
        <c:ser>
          <c:idx val="3"/>
          <c:order val="3"/>
          <c:tx>
            <c:strRef>
              <c:f>hasMegaEvolution!$Z$60</c:f>
              <c:strCache>
                <c:ptCount val="1"/>
                <c:pt idx="0">
                  <c:v>ARIe=0,4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hasMegaEvolution!$S$61:$S$69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hasMegaEvolution!$BI$61:$BI$69</c:f>
              <c:numCache>
                <c:formatCode>_(* #,##0.00_);_(* \(#,##0.00\);_(* "-"??_);_(@_)</c:formatCode>
                <c:ptCount val="9"/>
                <c:pt idx="5">
                  <c:v>-0.39999999999999997</c:v>
                </c:pt>
                <c:pt idx="6">
                  <c:v>-0.6</c:v>
                </c:pt>
                <c:pt idx="7">
                  <c:v>-0.6</c:v>
                </c:pt>
                <c:pt idx="8">
                  <c:v>-0.6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7FC-493E-BBB7-33A358F652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59649599"/>
        <c:axId val="1459636639"/>
      </c:lineChart>
      <c:catAx>
        <c:axId val="1459649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459636639"/>
        <c:crosses val="autoZero"/>
        <c:auto val="1"/>
        <c:lblAlgn val="ctr"/>
        <c:lblOffset val="100"/>
        <c:noMultiLvlLbl val="0"/>
      </c:catAx>
      <c:valAx>
        <c:axId val="1459636639"/>
        <c:scaling>
          <c:orientation val="minMax"/>
          <c:min val="-1"/>
        </c:scaling>
        <c:delete val="0"/>
        <c:axPos val="l"/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459649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3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hasMegaEvolution!$U$60</c:f>
              <c:strCache>
                <c:ptCount val="1"/>
                <c:pt idx="0">
                  <c:v>wp=0,8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hasMegaEvolution!$S$61:$S$69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hasMegaEvolution!$BD$61:$BD$69</c:f>
              <c:numCache>
                <c:formatCode>General</c:formatCode>
                <c:ptCount val="9"/>
                <c:pt idx="4">
                  <c:v>0.5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A8-4DC6-94E6-EF4D39E0A139}"/>
            </c:ext>
          </c:extLst>
        </c:ser>
        <c:ser>
          <c:idx val="2"/>
          <c:order val="1"/>
          <c:tx>
            <c:strRef>
              <c:f>hasMegaEvolution!$V$60</c:f>
              <c:strCache>
                <c:ptCount val="1"/>
                <c:pt idx="0">
                  <c:v>wp=0,7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hasMegaEvolution!$S$61:$S$69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hasMegaEvolution!$BE$61:$BE$69</c:f>
              <c:numCache>
                <c:formatCode>General</c:formatCode>
                <c:ptCount val="9"/>
                <c:pt idx="4">
                  <c:v>0.5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EA8-4DC6-94E6-EF4D39E0A139}"/>
            </c:ext>
          </c:extLst>
        </c:ser>
        <c:ser>
          <c:idx val="3"/>
          <c:order val="2"/>
          <c:tx>
            <c:strRef>
              <c:f>hasMegaEvolution!$W$60</c:f>
              <c:strCache>
                <c:ptCount val="1"/>
                <c:pt idx="0">
                  <c:v>wp=0,4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hasMegaEvolution!$S$61:$S$69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hasMegaEvolution!$BF$61:$BF$69</c:f>
              <c:numCache>
                <c:formatCode>General</c:formatCode>
                <c:ptCount val="9"/>
                <c:pt idx="4">
                  <c:v>0.5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EA8-4DC6-94E6-EF4D39E0A139}"/>
            </c:ext>
          </c:extLst>
        </c:ser>
        <c:ser>
          <c:idx val="0"/>
          <c:order val="3"/>
          <c:tx>
            <c:strRef>
              <c:f>hasMegaEvolution!$A$59</c:f>
              <c:strCache>
                <c:ptCount val="1"/>
                <c:pt idx="0">
                  <c:v>cft=0,95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hasMegaEvolution!$S$61:$S$69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hasMegaEvolution!$G$61:$G$69</c:f>
              <c:numCache>
                <c:formatCode>General</c:formatCode>
                <c:ptCount val="9"/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EA8-4DC6-94E6-EF4D39E0A139}"/>
            </c:ext>
          </c:extLst>
        </c:ser>
        <c:ser>
          <c:idx val="4"/>
          <c:order val="4"/>
          <c:tx>
            <c:strRef>
              <c:f>hasMegaEvolution!$BC$59</c:f>
              <c:strCache>
                <c:ptCount val="1"/>
                <c:pt idx="0">
                  <c:v>ARI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star"/>
            <c:size val="6"/>
            <c:spPr>
              <a:noFill/>
              <a:ln w="9525">
                <a:solidFill>
                  <a:schemeClr val="accent5"/>
                </a:solidFill>
                <a:round/>
              </a:ln>
              <a:effectLst/>
            </c:spPr>
          </c:marker>
          <c:val>
            <c:numRef>
              <c:f>hasMegaEvolution!$BC$61:$BC$69</c:f>
              <c:numCache>
                <c:formatCode>_(* #,##0.00_);_(* \(#,##0.00\);_(* "-"??_);_(@_)</c:formatCode>
                <c:ptCount val="9"/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EA8-4DC6-94E6-EF4D39E0A1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8813648"/>
        <c:axId val="1158818928"/>
      </c:lineChart>
      <c:catAx>
        <c:axId val="115881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58818928"/>
        <c:crosses val="autoZero"/>
        <c:auto val="1"/>
        <c:lblAlgn val="ctr"/>
        <c:lblOffset val="100"/>
        <c:noMultiLvlLbl val="0"/>
      </c:catAx>
      <c:valAx>
        <c:axId val="1158818928"/>
        <c:scaling>
          <c:orientation val="minMax"/>
          <c:max val="1"/>
          <c:min val="-1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58813648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3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hasMegaEvolution!$AH$59</c:f>
              <c:strCache>
                <c:ptCount val="1"/>
                <c:pt idx="0">
                  <c:v>ARI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hasMegaEvolution!$S$61:$S$69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hasMegaEvolution!$BJ$61:$BJ$69</c:f>
              <c:numCache>
                <c:formatCode>_(* #,##0.00_);_(* \(#,##0.00\);_(* "-"??_);_(@_)</c:formatCode>
                <c:ptCount val="9"/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9C8-48AC-9EE9-44CB5D517A4E}"/>
            </c:ext>
          </c:extLst>
        </c:ser>
        <c:ser>
          <c:idx val="1"/>
          <c:order val="1"/>
          <c:tx>
            <c:strRef>
              <c:f>hasMegaEvolution!$AE$60</c:f>
              <c:strCache>
                <c:ptCount val="1"/>
                <c:pt idx="0">
                  <c:v>ARIe=0,2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hasMegaEvolution!$S$61:$S$69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hasMegaEvolution!$BN$61:$BN$69</c:f>
              <c:numCache>
                <c:formatCode>_(* #,##0.00_);_(* \(#,##0.00\);_(* "-"??_);_(@_)</c:formatCode>
                <c:ptCount val="9"/>
                <c:pt idx="5">
                  <c:v>0.6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9C8-48AC-9EE9-44CB5D517A4E}"/>
            </c:ext>
          </c:extLst>
        </c:ser>
        <c:ser>
          <c:idx val="2"/>
          <c:order val="2"/>
          <c:tx>
            <c:strRef>
              <c:f>hasMegaEvolution!$Y$60</c:f>
              <c:strCache>
                <c:ptCount val="1"/>
                <c:pt idx="0">
                  <c:v>ARIe=0,7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hasMegaEvolution!$S$61:$S$69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hasMegaEvolution!$BO$61:$BO$69</c:f>
              <c:numCache>
                <c:formatCode>_(* #,##0.00_);_(* \(#,##0.00\);_(* "-"??_);_(@_)</c:formatCode>
                <c:ptCount val="9"/>
                <c:pt idx="5">
                  <c:v>0.65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9C8-48AC-9EE9-44CB5D517A4E}"/>
            </c:ext>
          </c:extLst>
        </c:ser>
        <c:ser>
          <c:idx val="3"/>
          <c:order val="3"/>
          <c:tx>
            <c:strRef>
              <c:f>hasMegaEvolution!$Z$60</c:f>
              <c:strCache>
                <c:ptCount val="1"/>
                <c:pt idx="0">
                  <c:v>ARIe=0,4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hasMegaEvolution!$S$61:$S$69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hasMegaEvolution!$BP$61:$BP$69</c:f>
              <c:numCache>
                <c:formatCode>_(* #,##0.00_);_(* \(#,##0.00\);_(* "-"??_);_(@_)</c:formatCode>
                <c:ptCount val="9"/>
                <c:pt idx="5">
                  <c:v>0.8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9C8-48AC-9EE9-44CB5D517A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59649599"/>
        <c:axId val="1459636639"/>
      </c:lineChart>
      <c:catAx>
        <c:axId val="1459649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459636639"/>
        <c:crosses val="autoZero"/>
        <c:auto val="1"/>
        <c:lblAlgn val="ctr"/>
        <c:lblOffset val="100"/>
        <c:noMultiLvlLbl val="0"/>
      </c:catAx>
      <c:valAx>
        <c:axId val="1459636639"/>
        <c:scaling>
          <c:orientation val="minMax"/>
          <c:max val="1"/>
          <c:min val="-1"/>
        </c:scaling>
        <c:delete val="0"/>
        <c:axPos val="l"/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459649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3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hasMegaEvolution!$U$60</c:f>
              <c:strCache>
                <c:ptCount val="1"/>
                <c:pt idx="0">
                  <c:v>wp=0,8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hasMegaEvolution!$S$61:$S$69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hasMegaEvolution!$BK$61:$BK$69</c:f>
              <c:numCache>
                <c:formatCode>General</c:formatCode>
                <c:ptCount val="9"/>
                <c:pt idx="4">
                  <c:v>0.5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8E-4DED-9D49-302115FA900D}"/>
            </c:ext>
          </c:extLst>
        </c:ser>
        <c:ser>
          <c:idx val="2"/>
          <c:order val="1"/>
          <c:tx>
            <c:strRef>
              <c:f>hasMegaEvolution!$V$60</c:f>
              <c:strCache>
                <c:ptCount val="1"/>
                <c:pt idx="0">
                  <c:v>wp=0,7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hasMegaEvolution!$S$61:$S$69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hasMegaEvolution!$BL$61:$BL$69</c:f>
              <c:numCache>
                <c:formatCode>General</c:formatCode>
                <c:ptCount val="9"/>
                <c:pt idx="4">
                  <c:v>0.5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F8E-4DED-9D49-302115FA900D}"/>
            </c:ext>
          </c:extLst>
        </c:ser>
        <c:ser>
          <c:idx val="3"/>
          <c:order val="2"/>
          <c:tx>
            <c:strRef>
              <c:f>hasMegaEvolution!$W$60</c:f>
              <c:strCache>
                <c:ptCount val="1"/>
                <c:pt idx="0">
                  <c:v>wp=0,4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hasMegaEvolution!$S$61:$S$69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hasMegaEvolution!$BM$61:$BM$69</c:f>
              <c:numCache>
                <c:formatCode>General</c:formatCode>
                <c:ptCount val="9"/>
                <c:pt idx="4">
                  <c:v>0.5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F8E-4DED-9D49-302115FA900D}"/>
            </c:ext>
          </c:extLst>
        </c:ser>
        <c:ser>
          <c:idx val="0"/>
          <c:order val="3"/>
          <c:tx>
            <c:strRef>
              <c:f>hasMegaEvolution!$A$59</c:f>
              <c:strCache>
                <c:ptCount val="1"/>
                <c:pt idx="0">
                  <c:v>cft=0,95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hasMegaEvolution!$S$61:$S$69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hasMegaEvolution!$H$61:$H$69</c:f>
              <c:numCache>
                <c:formatCode>General</c:formatCode>
                <c:ptCount val="9"/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F8E-4DED-9D49-302115FA900D}"/>
            </c:ext>
          </c:extLst>
        </c:ser>
        <c:ser>
          <c:idx val="4"/>
          <c:order val="4"/>
          <c:tx>
            <c:strRef>
              <c:f>hasMegaEvolution!$BJ$59</c:f>
              <c:strCache>
                <c:ptCount val="1"/>
                <c:pt idx="0">
                  <c:v>ARI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star"/>
            <c:size val="6"/>
            <c:spPr>
              <a:noFill/>
              <a:ln w="9525">
                <a:solidFill>
                  <a:schemeClr val="accent5"/>
                </a:solidFill>
                <a:round/>
              </a:ln>
              <a:effectLst/>
            </c:spPr>
          </c:marker>
          <c:val>
            <c:numRef>
              <c:f>hasMegaEvolution!$BJ$61:$BJ$69</c:f>
              <c:numCache>
                <c:formatCode>_(* #,##0.00_);_(* \(#,##0.00\);_(* "-"??_);_(@_)</c:formatCode>
                <c:ptCount val="9"/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F8E-4DED-9D49-302115FA90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8813648"/>
        <c:axId val="1158818928"/>
      </c:lineChart>
      <c:catAx>
        <c:axId val="115881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58818928"/>
        <c:crosses val="autoZero"/>
        <c:auto val="1"/>
        <c:lblAlgn val="ctr"/>
        <c:lblOffset val="100"/>
        <c:noMultiLvlLbl val="0"/>
      </c:catAx>
      <c:valAx>
        <c:axId val="1158818928"/>
        <c:scaling>
          <c:orientation val="minMax"/>
          <c:max val="1"/>
          <c:min val="-1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58813648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3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hasRegionalForm!$D$10</c:f>
              <c:strCache>
                <c:ptCount val="1"/>
                <c:pt idx="0">
                  <c:v>Inverse Functional Support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hasRegionalForm!$D$11:$D$19</c:f>
              <c:numCache>
                <c:formatCode>0%</c:formatCode>
                <c:ptCount val="9"/>
                <c:pt idx="6">
                  <c:v>0.98</c:v>
                </c:pt>
                <c:pt idx="7">
                  <c:v>0.98</c:v>
                </c:pt>
                <c:pt idx="8">
                  <c:v>0.98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F63-453F-BA92-2DDC92B919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3347279"/>
        <c:axId val="1033333839"/>
      </c:scatterChart>
      <c:valAx>
        <c:axId val="1033347279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033333839"/>
        <c:crosses val="autoZero"/>
        <c:crossBetween val="midCat"/>
        <c:majorUnit val="1"/>
      </c:valAx>
      <c:valAx>
        <c:axId val="1033333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03334727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3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hasRegionalForm!$E$10</c:f>
              <c:strCache>
                <c:ptCount val="1"/>
                <c:pt idx="0">
                  <c:v>Inverse Functional ARI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5"/>
                </a:solidFill>
              </a:ln>
              <a:effectLst/>
            </c:spPr>
          </c:marker>
          <c:yVal>
            <c:numRef>
              <c:f>hasRegionalForm!$E$11:$E$19</c:f>
              <c:numCache>
                <c:formatCode>_(* #,##0.00_);_(* \(#,##0.00\);_(* "-"??_);_(@_)</c:formatCode>
                <c:ptCount val="9"/>
                <c:pt idx="6">
                  <c:v>-0.19400000000000001</c:v>
                </c:pt>
                <c:pt idx="7">
                  <c:v>-0.19</c:v>
                </c:pt>
                <c:pt idx="8">
                  <c:v>-0.19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1E7-4457-A8C1-32F78E19A4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9314384"/>
        <c:axId val="1069305264"/>
      </c:scatterChart>
      <c:valAx>
        <c:axId val="1069314384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069305264"/>
        <c:crosses val="autoZero"/>
        <c:crossBetween val="midCat"/>
        <c:majorUnit val="1"/>
      </c:valAx>
      <c:valAx>
        <c:axId val="1069305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0693143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3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hasRegionalForm!$F$10</c:f>
              <c:strCache>
                <c:ptCount val="1"/>
                <c:pt idx="0">
                  <c:v>Transitive Support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hasRegionalForm!$F$11:$F$19</c:f>
              <c:numCache>
                <c:formatCode>0%</c:formatCode>
                <c:ptCount val="9"/>
                <c:pt idx="6">
                  <c:v>0.36</c:v>
                </c:pt>
                <c:pt idx="7">
                  <c:v>0.36</c:v>
                </c:pt>
                <c:pt idx="8">
                  <c:v>0.35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5C9-4E06-993F-965FECCDF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177072"/>
        <c:axId val="843174672"/>
      </c:scatterChart>
      <c:valAx>
        <c:axId val="843177072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843174672"/>
        <c:crosses val="autoZero"/>
        <c:crossBetween val="midCat"/>
        <c:majorUnit val="1"/>
      </c:valAx>
      <c:valAx>
        <c:axId val="843174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8431770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3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hasRegionalForm!$G$10</c:f>
              <c:strCache>
                <c:ptCount val="1"/>
                <c:pt idx="0">
                  <c:v>Transitive ARI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5"/>
                </a:solidFill>
              </a:ln>
              <a:effectLst/>
            </c:spPr>
          </c:marker>
          <c:yVal>
            <c:numRef>
              <c:f>hasRegionalForm!$G$11:$G$19</c:f>
              <c:numCache>
                <c:formatCode>_(* #,##0.00_);_(* \(#,##0.00\);_(* "-"??_);_(@_)</c:formatCode>
                <c:ptCount val="9"/>
                <c:pt idx="6">
                  <c:v>0.77</c:v>
                </c:pt>
                <c:pt idx="7">
                  <c:v>0.77</c:v>
                </c:pt>
                <c:pt idx="8">
                  <c:v>0.76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B77-4AE2-B063-2679E0BA6E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5482704"/>
        <c:axId val="2065493264"/>
      </c:scatterChart>
      <c:valAx>
        <c:axId val="2065482704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65493264"/>
        <c:crosses val="autoZero"/>
        <c:crossBetween val="midCat"/>
        <c:majorUnit val="1"/>
      </c:valAx>
      <c:valAx>
        <c:axId val="2065493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654827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3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hasRegionalForm!$H$10</c:f>
              <c:strCache>
                <c:ptCount val="1"/>
                <c:pt idx="0">
                  <c:v>Symmetric Support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hasRegionalForm!$H$11:$H$19</c:f>
              <c:numCache>
                <c:formatCode>0%</c:formatCode>
                <c:ptCount val="9"/>
                <c:pt idx="6">
                  <c:v>0.38</c:v>
                </c:pt>
                <c:pt idx="7">
                  <c:v>0.38</c:v>
                </c:pt>
                <c:pt idx="8">
                  <c:v>0.36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57A-4FE7-BDAC-D2616F4C21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9311984"/>
        <c:axId val="1069329744"/>
      </c:scatterChart>
      <c:valAx>
        <c:axId val="1069311984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069329744"/>
        <c:crosses val="autoZero"/>
        <c:crossBetween val="midCat"/>
        <c:majorUnit val="1"/>
      </c:valAx>
      <c:valAx>
        <c:axId val="1069329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0693119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3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hasRegionalForm!$I$10</c:f>
              <c:strCache>
                <c:ptCount val="1"/>
                <c:pt idx="0">
                  <c:v> Symmetric ARI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5"/>
                </a:solidFill>
              </a:ln>
              <a:effectLst/>
            </c:spPr>
          </c:marker>
          <c:yVal>
            <c:numRef>
              <c:f>hasRegionalForm!$I$11:$I$19</c:f>
              <c:numCache>
                <c:formatCode>_(* #,##0.00_);_(* \(#,##0.00\);_(* "-"??_);_(@_)</c:formatCode>
                <c:ptCount val="9"/>
                <c:pt idx="6">
                  <c:v>0.78500000000000003</c:v>
                </c:pt>
                <c:pt idx="7">
                  <c:v>0.79</c:v>
                </c:pt>
                <c:pt idx="8">
                  <c:v>0.77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260-459F-A627-D43FE6779F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5500944"/>
        <c:axId val="2065475504"/>
      </c:scatterChart>
      <c:valAx>
        <c:axId val="2065500944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65475504"/>
        <c:crosses val="autoZero"/>
        <c:crossBetween val="midCat"/>
        <c:majorUnit val="1"/>
      </c:valAx>
      <c:valAx>
        <c:axId val="2065475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655009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3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hasRegionalForm!$J$10</c:f>
              <c:strCache>
                <c:ptCount val="1"/>
                <c:pt idx="0">
                  <c:v>Asymmetric Support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hasRegionalForm!$J$11:$J$19</c:f>
              <c:numCache>
                <c:formatCode>0%</c:formatCode>
                <c:ptCount val="9"/>
                <c:pt idx="6">
                  <c:v>0.62</c:v>
                </c:pt>
                <c:pt idx="7">
                  <c:v>0.64</c:v>
                </c:pt>
                <c:pt idx="8">
                  <c:v>0.64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64C-4511-9954-9BF862542C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5499504"/>
        <c:axId val="2065499984"/>
      </c:scatterChart>
      <c:valAx>
        <c:axId val="2065499504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65499984"/>
        <c:crosses val="autoZero"/>
        <c:crossBetween val="midCat"/>
        <c:majorUnit val="1"/>
      </c:valAx>
      <c:valAx>
        <c:axId val="2065499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654995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3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hasRegionalForm!$K$10</c:f>
              <c:strCache>
                <c:ptCount val="1"/>
                <c:pt idx="0">
                  <c:v>Asymmetric ARI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5"/>
                </a:solidFill>
              </a:ln>
              <a:effectLst/>
            </c:spPr>
          </c:marker>
          <c:yVal>
            <c:numRef>
              <c:f>hasRegionalForm!$K$11:$K$19</c:f>
              <c:numCache>
                <c:formatCode>_(* #,##0.00_);_(* \(#,##0.00\);_(* "-"??_);_(@_)</c:formatCode>
                <c:ptCount val="9"/>
                <c:pt idx="6">
                  <c:v>-0.78500000000000003</c:v>
                </c:pt>
                <c:pt idx="7">
                  <c:v>-0.77</c:v>
                </c:pt>
                <c:pt idx="8">
                  <c:v>-0.77200000000000002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245-4092-9049-2DEF5F07E1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6723136"/>
        <c:axId val="486737536"/>
      </c:scatterChart>
      <c:valAx>
        <c:axId val="486723136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486737536"/>
        <c:crosses val="autoZero"/>
        <c:crossBetween val="midCat"/>
        <c:majorUnit val="1"/>
      </c:valAx>
      <c:valAx>
        <c:axId val="486737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4867231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3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hasRegionalForm!$L$10</c:f>
              <c:strCache>
                <c:ptCount val="1"/>
                <c:pt idx="0">
                  <c:v>Reflexive Support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hasRegionalForm!$L$11:$L$19</c:f>
              <c:numCache>
                <c:formatCode>0%</c:formatCode>
                <c:ptCount val="9"/>
                <c:pt idx="6">
                  <c:v>0.38</c:v>
                </c:pt>
                <c:pt idx="7">
                  <c:v>0.38</c:v>
                </c:pt>
                <c:pt idx="8">
                  <c:v>0.36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3E9-453E-923E-782D9DD733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157872"/>
        <c:axId val="843162672"/>
      </c:scatterChart>
      <c:valAx>
        <c:axId val="843157872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843162672"/>
        <c:crosses val="autoZero"/>
        <c:crossBetween val="midCat"/>
        <c:majorUnit val="1"/>
      </c:valAx>
      <c:valAx>
        <c:axId val="843162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843157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3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3.6856582245813644E-3"/>
          <c:y val="0.8325843352207430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hasRegionalForm!$M$10</c:f>
              <c:strCache>
                <c:ptCount val="1"/>
                <c:pt idx="0">
                  <c:v>Reflexive ARI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5"/>
                </a:solidFill>
              </a:ln>
              <a:effectLst/>
            </c:spPr>
          </c:marker>
          <c:yVal>
            <c:numRef>
              <c:f>hasRegionalForm!$M$11:$M$19</c:f>
              <c:numCache>
                <c:formatCode>_(* #,##0.00_);_(* \(#,##0.00\);_(* "-"??_);_(@_)</c:formatCode>
                <c:ptCount val="9"/>
                <c:pt idx="6">
                  <c:v>-0.92500000000000004</c:v>
                </c:pt>
                <c:pt idx="7">
                  <c:v>-0.92500000000000004</c:v>
                </c:pt>
                <c:pt idx="8">
                  <c:v>-0.93100000000000005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3E6-42BA-A2BB-F31F42A43B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5512944"/>
        <c:axId val="2065507664"/>
      </c:scatterChart>
      <c:valAx>
        <c:axId val="2065512944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65507664"/>
        <c:crosses val="autoZero"/>
        <c:crossBetween val="midCat"/>
        <c:majorUnit val="1"/>
      </c:valAx>
      <c:valAx>
        <c:axId val="2065507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655129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3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hasRegionalForm!$N$10</c:f>
              <c:strCache>
                <c:ptCount val="1"/>
                <c:pt idx="0">
                  <c:v>Irreflexive Support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hasRegionalForm!$N$11:$N$19</c:f>
              <c:numCache>
                <c:formatCode>0%</c:formatCode>
                <c:ptCount val="9"/>
                <c:pt idx="6">
                  <c:v>0.62</c:v>
                </c:pt>
                <c:pt idx="7">
                  <c:v>0.62</c:v>
                </c:pt>
                <c:pt idx="8">
                  <c:v>0.64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CF5-4E01-8EC1-048CD08B5E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5506704"/>
        <c:axId val="2065531184"/>
      </c:scatterChart>
      <c:valAx>
        <c:axId val="2065506704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65531184"/>
        <c:crosses val="autoZero"/>
        <c:crossBetween val="midCat"/>
        <c:majorUnit val="1"/>
      </c:valAx>
      <c:valAx>
        <c:axId val="2065531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655067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3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hasRegionalForm!$O$10</c:f>
              <c:strCache>
                <c:ptCount val="1"/>
                <c:pt idx="0">
                  <c:v>Irreflexive ARI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5"/>
                </a:solidFill>
              </a:ln>
              <a:effectLst/>
            </c:spPr>
          </c:marker>
          <c:yVal>
            <c:numRef>
              <c:f>hasRegionalForm!$O$11:$O$19</c:f>
              <c:numCache>
                <c:formatCode>_(* #,##0.00_);_(* \(#,##0.00\);_(* "-"??_);_(@_)</c:formatCode>
                <c:ptCount val="9"/>
                <c:pt idx="6">
                  <c:v>-0.78500000000000003</c:v>
                </c:pt>
                <c:pt idx="7">
                  <c:v>-0.78500000000000003</c:v>
                </c:pt>
                <c:pt idx="8">
                  <c:v>-0.77200000000000002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CA3-425C-99D9-17FC732822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5553264"/>
        <c:axId val="2065536464"/>
      </c:scatterChart>
      <c:valAx>
        <c:axId val="2065553264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65536464"/>
        <c:crosses val="autoZero"/>
        <c:crossBetween val="midCat"/>
        <c:majorUnit val="1"/>
      </c:valAx>
      <c:valAx>
        <c:axId val="2065536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655532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3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hasRegionalForm!$B$10</c:f>
              <c:strCache>
                <c:ptCount val="1"/>
                <c:pt idx="0">
                  <c:v>Functional Support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hasRegionalForm!$B$11:$B$19</c:f>
              <c:numCache>
                <c:formatCode>0%</c:formatCode>
                <c:ptCount val="9"/>
                <c:pt idx="6">
                  <c:v>0.97</c:v>
                </c:pt>
                <c:pt idx="7">
                  <c:v>0.97</c:v>
                </c:pt>
                <c:pt idx="8">
                  <c:v>0.97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FFD-42B6-ADB8-F411349955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280272"/>
        <c:axId val="843284592"/>
      </c:scatterChart>
      <c:valAx>
        <c:axId val="843280272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843284592"/>
        <c:crosses val="autoZero"/>
        <c:crossBetween val="midCat"/>
        <c:majorUnit val="1"/>
      </c:valAx>
      <c:valAx>
        <c:axId val="84328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8432802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3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hasRegionalForm!$C$10</c:f>
              <c:strCache>
                <c:ptCount val="1"/>
                <c:pt idx="0">
                  <c:v>Functional ARI</c:v>
                </c:pt>
              </c:strCache>
            </c:strRef>
          </c:tx>
          <c:spPr>
            <a:ln w="19050" cap="rnd">
              <a:solidFill>
                <a:schemeClr val="accent5">
                  <a:alpha val="97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5"/>
                </a:solidFill>
              </a:ln>
              <a:effectLst/>
            </c:spPr>
          </c:marker>
          <c:yVal>
            <c:numRef>
              <c:f>hasRegionalForm!$C$11:$C$19</c:f>
              <c:numCache>
                <c:formatCode>_(* #,##0.00_);_(* \(#,##0.00\);_(* "-"??_);_(@_)</c:formatCode>
                <c:ptCount val="9"/>
                <c:pt idx="6">
                  <c:v>-0.24</c:v>
                </c:pt>
                <c:pt idx="7">
                  <c:v>-0.24</c:v>
                </c:pt>
                <c:pt idx="8">
                  <c:v>-0.24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302-4950-A3E2-F2CDE35E25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5443344"/>
        <c:axId val="2065454864"/>
      </c:scatterChart>
      <c:valAx>
        <c:axId val="2065443344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65454864"/>
        <c:crosses val="autoZero"/>
        <c:crossBetween val="midCat"/>
        <c:majorUnit val="1"/>
      </c:valAx>
      <c:valAx>
        <c:axId val="2065454864"/>
        <c:scaling>
          <c:orientation val="minMax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65443344"/>
        <c:crosses val="autoZero"/>
        <c:crossBetween val="midCat"/>
        <c:majorUnit val="1.0000000000000002E-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3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hasRegionalForm!$S$10</c:f>
              <c:strCache>
                <c:ptCount val="1"/>
                <c:pt idx="0">
                  <c:v>Functional ARI_e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6"/>
                </a:solidFill>
              </a:ln>
              <a:effectLst/>
            </c:spPr>
          </c:marker>
          <c:yVal>
            <c:numRef>
              <c:f>hasRegionalForm!$S$11:$S$19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 formatCode="_-* #\ ##0.00\ _€_-;\-* #\ ##0.00\ _€_-;_-* &quot;-&quot;??\ _€_-;_-@_-">
                  <c:v>0</c:v>
                </c:pt>
                <c:pt idx="6">
                  <c:v>0.25600000000000001</c:v>
                </c:pt>
                <c:pt idx="7">
                  <c:v>0.25600000000000001</c:v>
                </c:pt>
                <c:pt idx="8">
                  <c:v>0.25600000000000001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84D-47E0-BB20-9FF2CD02D5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3614415"/>
        <c:axId val="293633615"/>
      </c:scatterChart>
      <c:valAx>
        <c:axId val="293614415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93633615"/>
        <c:crosses val="autoZero"/>
        <c:crossBetween val="midCat"/>
        <c:majorUnit val="1"/>
      </c:valAx>
      <c:valAx>
        <c:axId val="293633615"/>
        <c:scaling>
          <c:orientation val="minMax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936144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3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hasRegionalForm!$U$10</c:f>
              <c:strCache>
                <c:ptCount val="1"/>
                <c:pt idx="0">
                  <c:v>Inverse Functional ARI_e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6"/>
                </a:solidFill>
              </a:ln>
              <a:effectLst/>
            </c:spPr>
          </c:marker>
          <c:yVal>
            <c:numRef>
              <c:f>hasRegionalForm!$U$11:$U$19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 formatCode="_-* #\ ##0.00\ _€_-;\-* #\ ##0.00\ _€_-;_-* &quot;-&quot;??\ _€_-;_-@_-">
                  <c:v>0</c:v>
                </c:pt>
                <c:pt idx="6">
                  <c:v>-0.1164</c:v>
                </c:pt>
                <c:pt idx="7">
                  <c:v>0.28600000000000003</c:v>
                </c:pt>
                <c:pt idx="8">
                  <c:v>0.28600000000000003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E80-40E7-953A-594D45CFFD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5272224"/>
        <c:axId val="1345265024"/>
      </c:scatterChart>
      <c:valAx>
        <c:axId val="1345272224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345265024"/>
        <c:crosses val="autoZero"/>
        <c:crossBetween val="midCat"/>
        <c:majorUnit val="1"/>
      </c:valAx>
      <c:valAx>
        <c:axId val="1345265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3452722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3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hasRegionalForm!$W$10</c:f>
              <c:strCache>
                <c:ptCount val="1"/>
                <c:pt idx="0">
                  <c:v>Transitive ARI_e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6"/>
                </a:solidFill>
              </a:ln>
              <a:effectLst/>
            </c:spPr>
          </c:marker>
          <c:yVal>
            <c:numRef>
              <c:f>hasRegionalForm!$W$11:$W$19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 formatCode="_-* #\ ##0.00\ _€_-;\-* #\ ##0.00\ _€_-;_-* &quot;-&quot;??\ _€_-;_-@_-">
                  <c:v>0</c:v>
                </c:pt>
                <c:pt idx="6">
                  <c:v>0.46199999999999997</c:v>
                </c:pt>
                <c:pt idx="7">
                  <c:v>0.46199999999999997</c:v>
                </c:pt>
                <c:pt idx="8">
                  <c:v>0.45599999999999996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6FF-42DC-A52C-134123D637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9086464"/>
        <c:axId val="2129076864"/>
      </c:scatterChart>
      <c:valAx>
        <c:axId val="2129086464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29076864"/>
        <c:crosses val="autoZero"/>
        <c:crossBetween val="midCat"/>
        <c:majorUnit val="1"/>
      </c:valAx>
      <c:valAx>
        <c:axId val="2129076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290864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3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hasRegionalForm!$Y$10</c:f>
              <c:strCache>
                <c:ptCount val="1"/>
                <c:pt idx="0">
                  <c:v> Symmetric ARI_e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6"/>
                </a:solidFill>
              </a:ln>
              <a:effectLst/>
            </c:spPr>
          </c:marker>
          <c:yVal>
            <c:numRef>
              <c:f>hasRegionalForm!$Y$11:$Y$19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 formatCode="_-* #\ ##0.00\ _€_-;\-* #\ ##0.00\ _€_-;_-* &quot;-&quot;??\ _€_-;_-@_-">
                  <c:v>0</c:v>
                </c:pt>
                <c:pt idx="6">
                  <c:v>0.47099999999999997</c:v>
                </c:pt>
                <c:pt idx="7">
                  <c:v>0.47399999999999998</c:v>
                </c:pt>
                <c:pt idx="8">
                  <c:v>0.46199999999999997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BA7-4218-B17A-026BBF256E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5251104"/>
        <c:axId val="1345274144"/>
      </c:scatterChart>
      <c:valAx>
        <c:axId val="1345251104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345274144"/>
        <c:crosses val="autoZero"/>
        <c:crossBetween val="midCat"/>
        <c:majorUnit val="1"/>
      </c:valAx>
      <c:valAx>
        <c:axId val="1345274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3452511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3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hasRegionalForm!$AA$10</c:f>
              <c:strCache>
                <c:ptCount val="1"/>
                <c:pt idx="0">
                  <c:v>Asymmetric ARI_e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6"/>
                </a:solidFill>
              </a:ln>
              <a:effectLst/>
            </c:spPr>
          </c:marker>
          <c:yVal>
            <c:numRef>
              <c:f>hasRegionalForm!$AA$11:$AA$19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 formatCode="_-* #\ ##0.00\ _€_-;\-* #\ ##0.00\ _€_-;_-* &quot;-&quot;??\ _€_-;_-@_-">
                  <c:v>0</c:v>
                </c:pt>
                <c:pt idx="6">
                  <c:v>-0.47099999999999997</c:v>
                </c:pt>
                <c:pt idx="7">
                  <c:v>-0.46199999999999997</c:v>
                </c:pt>
                <c:pt idx="8">
                  <c:v>-0.4632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D0C-4F4B-8DD3-FE3188E8CA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9099424"/>
        <c:axId val="2129104224"/>
      </c:scatterChart>
      <c:valAx>
        <c:axId val="2129099424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29104224"/>
        <c:crosses val="autoZero"/>
        <c:crossBetween val="midCat"/>
        <c:majorUnit val="1"/>
      </c:valAx>
      <c:valAx>
        <c:axId val="2129104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290994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3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hasRegionalForm!$AC$10</c:f>
              <c:strCache>
                <c:ptCount val="1"/>
                <c:pt idx="0">
                  <c:v>Reflexive ARI_e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6"/>
                </a:solidFill>
              </a:ln>
              <a:effectLst/>
            </c:spPr>
          </c:marker>
          <c:yVal>
            <c:numRef>
              <c:f>hasRegionalForm!$AC$11:$AC$19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 formatCode="_-* #\ ##0.00\ _€_-;\-* #\ ##0.00\ _€_-;_-* &quot;-&quot;??\ _€_-;_-@_-">
                  <c:v>0</c:v>
                </c:pt>
                <c:pt idx="6">
                  <c:v>-0.55500000000000005</c:v>
                </c:pt>
                <c:pt idx="7">
                  <c:v>-0.55500000000000005</c:v>
                </c:pt>
                <c:pt idx="8">
                  <c:v>-0.55859999999999999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AD7-4F5B-B850-6AC1CFE7F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6725056"/>
        <c:axId val="486732736"/>
      </c:scatterChart>
      <c:valAx>
        <c:axId val="486725056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486732736"/>
        <c:crosses val="autoZero"/>
        <c:crossBetween val="midCat"/>
        <c:majorUnit val="1"/>
      </c:valAx>
      <c:valAx>
        <c:axId val="486732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486725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3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hasRegionalForm!$AE$10</c:f>
              <c:strCache>
                <c:ptCount val="1"/>
                <c:pt idx="0">
                  <c:v>Irreflexive ARI_e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6"/>
                </a:solidFill>
              </a:ln>
              <a:effectLst/>
            </c:spPr>
          </c:marker>
          <c:yVal>
            <c:numRef>
              <c:f>hasRegionalForm!$AE$11:$AE$19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 formatCode="_-* #\ ##0.00\ _€_-;\-* #\ ##0.00\ _€_-;_-* &quot;-&quot;??\ _€_-;_-@_-">
                  <c:v>0</c:v>
                </c:pt>
                <c:pt idx="6">
                  <c:v>-0.47099999999999997</c:v>
                </c:pt>
                <c:pt idx="7">
                  <c:v>-0.47099999999999997</c:v>
                </c:pt>
                <c:pt idx="8">
                  <c:v>-0.4632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DC5-4433-8CEC-67F1C3525D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3630735"/>
        <c:axId val="293634575"/>
      </c:scatterChart>
      <c:valAx>
        <c:axId val="293630735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93634575"/>
        <c:crosses val="autoZero"/>
        <c:crossBetween val="midCat"/>
        <c:majorUnit val="1"/>
      </c:valAx>
      <c:valAx>
        <c:axId val="29363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936307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4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Functional</a:t>
            </a:r>
          </a:p>
          <a:p>
            <a:pPr>
              <a:defRPr/>
            </a:pPr>
            <a:endParaRPr lang="pt-P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hasRegionalForm!$C$10</c:f>
              <c:strCache>
                <c:ptCount val="1"/>
                <c:pt idx="0">
                  <c:v>Functional ARI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hasRegionalForm!$C$11:$C$19</c:f>
              <c:numCache>
                <c:formatCode>_(* #,##0.00_);_(* \(#,##0.00\);_(* "-"??_);_(@_)</c:formatCode>
                <c:ptCount val="9"/>
                <c:pt idx="6">
                  <c:v>-0.24</c:v>
                </c:pt>
                <c:pt idx="7">
                  <c:v>-0.24</c:v>
                </c:pt>
                <c:pt idx="8">
                  <c:v>-0.24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427-4980-88EC-F227942A8BF5}"/>
            </c:ext>
          </c:extLst>
        </c:ser>
        <c:ser>
          <c:idx val="1"/>
          <c:order val="1"/>
          <c:tx>
            <c:strRef>
              <c:f>hasRegionalForm!$S$10</c:f>
              <c:strCache>
                <c:ptCount val="1"/>
                <c:pt idx="0">
                  <c:v>Functional ARI_e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hasRegionalForm!$S$11:$S$19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 formatCode="_-* #\ ##0.00\ _€_-;\-* #\ ##0.00\ _€_-;_-* &quot;-&quot;??\ _€_-;_-@_-">
                  <c:v>0</c:v>
                </c:pt>
                <c:pt idx="6">
                  <c:v>0.25600000000000001</c:v>
                </c:pt>
                <c:pt idx="7">
                  <c:v>0.25600000000000001</c:v>
                </c:pt>
                <c:pt idx="8">
                  <c:v>0.25600000000000001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427-4980-88EC-F227942A8B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3733455"/>
        <c:axId val="293743055"/>
      </c:lineChart>
      <c:catAx>
        <c:axId val="29373345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93743055"/>
        <c:crosses val="autoZero"/>
        <c:auto val="1"/>
        <c:lblAlgn val="ctr"/>
        <c:lblOffset val="100"/>
        <c:noMultiLvlLbl val="0"/>
      </c:catAx>
      <c:valAx>
        <c:axId val="293743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937334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4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Inverse</a:t>
            </a:r>
            <a:r>
              <a:rPr lang="pt-PT" baseline="0"/>
              <a:t> Functional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hasRegionalForm!$E$10</c:f>
              <c:strCache>
                <c:ptCount val="1"/>
                <c:pt idx="0">
                  <c:v>Inverse Functional ARI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hasRegionalForm!$E$11:$E$19</c:f>
              <c:numCache>
                <c:formatCode>_(* #,##0.00_);_(* \(#,##0.00\);_(* "-"??_);_(@_)</c:formatCode>
                <c:ptCount val="9"/>
                <c:pt idx="6">
                  <c:v>-0.19400000000000001</c:v>
                </c:pt>
                <c:pt idx="7">
                  <c:v>-0.19</c:v>
                </c:pt>
                <c:pt idx="8">
                  <c:v>-0.19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EA-4169-8542-129DCA6A1C10}"/>
            </c:ext>
          </c:extLst>
        </c:ser>
        <c:ser>
          <c:idx val="1"/>
          <c:order val="1"/>
          <c:tx>
            <c:strRef>
              <c:f>hasRegionalForm!$U$10</c:f>
              <c:strCache>
                <c:ptCount val="1"/>
                <c:pt idx="0">
                  <c:v>Inverse Functional ARI_e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hasRegionalForm!$U$11:$U$19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 formatCode="_-* #\ ##0.00\ _€_-;\-* #\ ##0.00\ _€_-;_-* &quot;-&quot;??\ _€_-;_-@_-">
                  <c:v>0</c:v>
                </c:pt>
                <c:pt idx="6">
                  <c:v>-0.1164</c:v>
                </c:pt>
                <c:pt idx="7">
                  <c:v>0.28600000000000003</c:v>
                </c:pt>
                <c:pt idx="8">
                  <c:v>0.28600000000000003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BEA-4169-8542-129DCA6A1C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9152880"/>
        <c:axId val="559155760"/>
      </c:lineChart>
      <c:catAx>
        <c:axId val="5591528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59155760"/>
        <c:crosses val="autoZero"/>
        <c:auto val="1"/>
        <c:lblAlgn val="ctr"/>
        <c:lblOffset val="100"/>
        <c:noMultiLvlLbl val="0"/>
      </c:catAx>
      <c:valAx>
        <c:axId val="559155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59152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4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Transitive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hasRegionalForm!$G$10</c:f>
              <c:strCache>
                <c:ptCount val="1"/>
                <c:pt idx="0">
                  <c:v>Transitive ARI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hasRegionalForm!$G$11:$G$19</c:f>
              <c:numCache>
                <c:formatCode>_(* #,##0.00_);_(* \(#,##0.00\);_(* "-"??_);_(@_)</c:formatCode>
                <c:ptCount val="9"/>
                <c:pt idx="6">
                  <c:v>0.77</c:v>
                </c:pt>
                <c:pt idx="7">
                  <c:v>0.77</c:v>
                </c:pt>
                <c:pt idx="8">
                  <c:v>0.76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64-4404-A606-8FCB6DB2562B}"/>
            </c:ext>
          </c:extLst>
        </c:ser>
        <c:ser>
          <c:idx val="1"/>
          <c:order val="1"/>
          <c:tx>
            <c:strRef>
              <c:f>hasRegionalForm!$W$10</c:f>
              <c:strCache>
                <c:ptCount val="1"/>
                <c:pt idx="0">
                  <c:v>Transitive ARI_e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hasRegionalForm!$W$11:$W$19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 formatCode="_-* #\ ##0.00\ _€_-;\-* #\ ##0.00\ _€_-;_-* &quot;-&quot;??\ _€_-;_-@_-">
                  <c:v>0</c:v>
                </c:pt>
                <c:pt idx="6">
                  <c:v>0.46199999999999997</c:v>
                </c:pt>
                <c:pt idx="7">
                  <c:v>0.46199999999999997</c:v>
                </c:pt>
                <c:pt idx="8">
                  <c:v>0.45599999999999996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64-4404-A606-8FCB6DB256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3805455"/>
        <c:axId val="293798735"/>
      </c:lineChart>
      <c:catAx>
        <c:axId val="29380545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93798735"/>
        <c:crosses val="autoZero"/>
        <c:auto val="1"/>
        <c:lblAlgn val="ctr"/>
        <c:lblOffset val="100"/>
        <c:noMultiLvlLbl val="0"/>
      </c:catAx>
      <c:valAx>
        <c:axId val="293798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938054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4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Symmetric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hasRegionalForm!$I$10</c:f>
              <c:strCache>
                <c:ptCount val="1"/>
                <c:pt idx="0">
                  <c:v> Symmetric ARI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hasRegionalForm!$I$11:$I$19</c:f>
              <c:numCache>
                <c:formatCode>_(* #,##0.00_);_(* \(#,##0.00\);_(* "-"??_);_(@_)</c:formatCode>
                <c:ptCount val="9"/>
                <c:pt idx="6">
                  <c:v>0.78500000000000003</c:v>
                </c:pt>
                <c:pt idx="7">
                  <c:v>0.79</c:v>
                </c:pt>
                <c:pt idx="8">
                  <c:v>0.77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45-4842-ABAA-644E1F8434F0}"/>
            </c:ext>
          </c:extLst>
        </c:ser>
        <c:ser>
          <c:idx val="1"/>
          <c:order val="1"/>
          <c:tx>
            <c:strRef>
              <c:f>hasRegionalForm!$Y$10</c:f>
              <c:strCache>
                <c:ptCount val="1"/>
                <c:pt idx="0">
                  <c:v> Symmetric ARI_e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hasRegionalForm!$Y$11:$Y$19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 formatCode="_-* #\ ##0.00\ _€_-;\-* #\ ##0.00\ _€_-;_-* &quot;-&quot;??\ _€_-;_-@_-">
                  <c:v>0</c:v>
                </c:pt>
                <c:pt idx="6">
                  <c:v>0.47099999999999997</c:v>
                </c:pt>
                <c:pt idx="7">
                  <c:v>0.47399999999999998</c:v>
                </c:pt>
                <c:pt idx="8">
                  <c:v>0.46199999999999997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145-4842-ABAA-644E1F8434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5257824"/>
        <c:axId val="1345246784"/>
      </c:lineChart>
      <c:catAx>
        <c:axId val="13452578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345246784"/>
        <c:crosses val="autoZero"/>
        <c:auto val="1"/>
        <c:lblAlgn val="ctr"/>
        <c:lblOffset val="100"/>
        <c:noMultiLvlLbl val="0"/>
      </c:catAx>
      <c:valAx>
        <c:axId val="1345246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345257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4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Asymmetric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hasRegionalForm!$K$10</c:f>
              <c:strCache>
                <c:ptCount val="1"/>
                <c:pt idx="0">
                  <c:v>Asymmetric ARI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hasRegionalForm!$K$11:$K$19</c:f>
              <c:numCache>
                <c:formatCode>_(* #,##0.00_);_(* \(#,##0.00\);_(* "-"??_);_(@_)</c:formatCode>
                <c:ptCount val="9"/>
                <c:pt idx="6">
                  <c:v>-0.78500000000000003</c:v>
                </c:pt>
                <c:pt idx="7">
                  <c:v>-0.77</c:v>
                </c:pt>
                <c:pt idx="8">
                  <c:v>-0.77200000000000002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64-4034-B7C2-B2BA4D521FF7}"/>
            </c:ext>
          </c:extLst>
        </c:ser>
        <c:ser>
          <c:idx val="1"/>
          <c:order val="1"/>
          <c:tx>
            <c:strRef>
              <c:f>hasRegionalForm!$AA$10</c:f>
              <c:strCache>
                <c:ptCount val="1"/>
                <c:pt idx="0">
                  <c:v>Asymmetric ARI_e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hasRegionalForm!$AA$11:$AA$19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 formatCode="_-* #\ ##0.00\ _€_-;\-* #\ ##0.00\ _€_-;_-* &quot;-&quot;??\ _€_-;_-@_-">
                  <c:v>0</c:v>
                </c:pt>
                <c:pt idx="6">
                  <c:v>-0.47099999999999997</c:v>
                </c:pt>
                <c:pt idx="7">
                  <c:v>-0.46199999999999997</c:v>
                </c:pt>
                <c:pt idx="8">
                  <c:v>-0.4632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64-4034-B7C2-B2BA4D521F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6758176"/>
        <c:axId val="486761056"/>
      </c:lineChart>
      <c:catAx>
        <c:axId val="4867581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486761056"/>
        <c:crosses val="autoZero"/>
        <c:auto val="1"/>
        <c:lblAlgn val="ctr"/>
        <c:lblOffset val="100"/>
        <c:noMultiLvlLbl val="0"/>
      </c:catAx>
      <c:valAx>
        <c:axId val="486761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486758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4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Reflexive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hasRegionalForm!$M$10</c:f>
              <c:strCache>
                <c:ptCount val="1"/>
                <c:pt idx="0">
                  <c:v>Reflexive ARI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hasRegionalForm!$M$11:$M$19</c:f>
              <c:numCache>
                <c:formatCode>_(* #,##0.00_);_(* \(#,##0.00\);_(* "-"??_);_(@_)</c:formatCode>
                <c:ptCount val="9"/>
                <c:pt idx="6">
                  <c:v>-0.92500000000000004</c:v>
                </c:pt>
                <c:pt idx="7">
                  <c:v>-0.92500000000000004</c:v>
                </c:pt>
                <c:pt idx="8">
                  <c:v>-0.93100000000000005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2C-4C13-A244-ED507C78D66F}"/>
            </c:ext>
          </c:extLst>
        </c:ser>
        <c:ser>
          <c:idx val="1"/>
          <c:order val="1"/>
          <c:tx>
            <c:strRef>
              <c:f>hasRegionalForm!$AC$10</c:f>
              <c:strCache>
                <c:ptCount val="1"/>
                <c:pt idx="0">
                  <c:v>Reflexive ARI_e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hasRegionalForm!$AC$11:$AC$19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 formatCode="_-* #\ ##0.00\ _€_-;\-* #\ ##0.00\ _€_-;_-* &quot;-&quot;??\ _€_-;_-@_-">
                  <c:v>0</c:v>
                </c:pt>
                <c:pt idx="6">
                  <c:v>-0.55500000000000005</c:v>
                </c:pt>
                <c:pt idx="7">
                  <c:v>-0.55500000000000005</c:v>
                </c:pt>
                <c:pt idx="8">
                  <c:v>-0.55859999999999999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2C-4C13-A244-ED507C78D6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5433408"/>
        <c:axId val="1825429088"/>
      </c:lineChart>
      <c:catAx>
        <c:axId val="18254334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825429088"/>
        <c:crosses val="autoZero"/>
        <c:auto val="1"/>
        <c:lblAlgn val="ctr"/>
        <c:lblOffset val="100"/>
        <c:noMultiLvlLbl val="0"/>
      </c:catAx>
      <c:valAx>
        <c:axId val="1825429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825433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4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Irreflexive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hasRegionalForm!$O$10</c:f>
              <c:strCache>
                <c:ptCount val="1"/>
                <c:pt idx="0">
                  <c:v>Irreflexive ARI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hasRegionalForm!$O$11:$O$19</c:f>
              <c:numCache>
                <c:formatCode>_(* #,##0.00_);_(* \(#,##0.00\);_(* "-"??_);_(@_)</c:formatCode>
                <c:ptCount val="9"/>
                <c:pt idx="6">
                  <c:v>-0.78500000000000003</c:v>
                </c:pt>
                <c:pt idx="7">
                  <c:v>-0.78500000000000003</c:v>
                </c:pt>
                <c:pt idx="8">
                  <c:v>-0.77200000000000002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50-4C51-9D18-A8E712AB9E9A}"/>
            </c:ext>
          </c:extLst>
        </c:ser>
        <c:ser>
          <c:idx val="1"/>
          <c:order val="1"/>
          <c:tx>
            <c:strRef>
              <c:f>hasRegionalForm!$AE$10</c:f>
              <c:strCache>
                <c:ptCount val="1"/>
                <c:pt idx="0">
                  <c:v>Irreflexive ARI_e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hasRegionalForm!$AE$11:$AE$19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 formatCode="_-* #\ ##0.00\ _€_-;\-* #\ ##0.00\ _€_-;_-* &quot;-&quot;??\ _€_-;_-@_-">
                  <c:v>0</c:v>
                </c:pt>
                <c:pt idx="6">
                  <c:v>-0.47099999999999997</c:v>
                </c:pt>
                <c:pt idx="7">
                  <c:v>-0.47099999999999997</c:v>
                </c:pt>
                <c:pt idx="8">
                  <c:v>-0.4632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250-4C51-9D18-A8E712AB9E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29094144"/>
        <c:axId val="2129103744"/>
      </c:lineChart>
      <c:catAx>
        <c:axId val="21290941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29103744"/>
        <c:crosses val="autoZero"/>
        <c:auto val="1"/>
        <c:lblAlgn val="ctr"/>
        <c:lblOffset val="100"/>
        <c:noMultiLvlLbl val="0"/>
      </c:catAx>
      <c:valAx>
        <c:axId val="2129103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29094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4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hasRegionalForm!$T$59</c:f>
              <c:strCache>
                <c:ptCount val="1"/>
                <c:pt idx="0">
                  <c:v>ARI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hasRegionalForm!$S$61:$S$69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hasRegionalForm!$T$61:$T$69</c:f>
              <c:numCache>
                <c:formatCode>_(* #,##0.00_);_(* \(#,##0.00\);_(* "-"??_);_(@_)</c:formatCode>
                <c:ptCount val="9"/>
                <c:pt idx="6">
                  <c:v>-0.24</c:v>
                </c:pt>
                <c:pt idx="7">
                  <c:v>-0.24</c:v>
                </c:pt>
                <c:pt idx="8">
                  <c:v>-0.24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15-48C4-AA94-ABD3D8F66700}"/>
            </c:ext>
          </c:extLst>
        </c:ser>
        <c:ser>
          <c:idx val="1"/>
          <c:order val="1"/>
          <c:tx>
            <c:strRef>
              <c:f>hasRegionalForm!$X$60</c:f>
              <c:strCache>
                <c:ptCount val="1"/>
                <c:pt idx="0">
                  <c:v>ARIe=0,8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hasRegionalForm!$S$61:$S$69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hasRegionalForm!$X$61:$X$69</c:f>
              <c:numCache>
                <c:formatCode>_(* #,##0.00_);_(* \(#,##0.00\);_(* "-"??_);_(@_)</c:formatCode>
                <c:ptCount val="9"/>
                <c:pt idx="6">
                  <c:v>0.35200000000000004</c:v>
                </c:pt>
                <c:pt idx="7">
                  <c:v>-4.7999999999999987E-2</c:v>
                </c:pt>
                <c:pt idx="8">
                  <c:v>-4.7999999999999987E-2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315-48C4-AA94-ABD3D8F66700}"/>
            </c:ext>
          </c:extLst>
        </c:ser>
        <c:ser>
          <c:idx val="2"/>
          <c:order val="2"/>
          <c:tx>
            <c:strRef>
              <c:f>hasRegionalForm!$Y$60</c:f>
              <c:strCache>
                <c:ptCount val="1"/>
                <c:pt idx="0">
                  <c:v>ARIe=0,7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hasRegionalForm!$S$61:$S$69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hasRegionalForm!$Y$61:$Y$69</c:f>
              <c:numCache>
                <c:formatCode>_(* #,##0.00_);_(* \(#,##0.00\);_(* "-"??_);_(@_)</c:formatCode>
                <c:ptCount val="9"/>
                <c:pt idx="6">
                  <c:v>0.27799999999999997</c:v>
                </c:pt>
                <c:pt idx="7">
                  <c:v>-7.2000000000000008E-2</c:v>
                </c:pt>
                <c:pt idx="8">
                  <c:v>-7.2000000000000008E-2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315-48C4-AA94-ABD3D8F66700}"/>
            </c:ext>
          </c:extLst>
        </c:ser>
        <c:ser>
          <c:idx val="3"/>
          <c:order val="3"/>
          <c:tx>
            <c:strRef>
              <c:f>hasRegionalForm!$Z$60</c:f>
              <c:strCache>
                <c:ptCount val="1"/>
                <c:pt idx="0">
                  <c:v>ARIe=0,4</c:v>
                </c:pt>
              </c:strCache>
            </c:strRef>
          </c:tx>
          <c:spPr>
            <a:ln w="12700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hasRegionalForm!$S$61:$S$69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hasRegionalForm!$Z$61:$Z$69</c:f>
              <c:numCache>
                <c:formatCode>_(* #,##0.00_);_(* \(#,##0.00\);_(* "-"??_);_(@_)</c:formatCode>
                <c:ptCount val="9"/>
                <c:pt idx="6">
                  <c:v>5.6000000000000022E-2</c:v>
                </c:pt>
                <c:pt idx="7">
                  <c:v>-0.14399999999999999</c:v>
                </c:pt>
                <c:pt idx="8">
                  <c:v>-0.14399999999999999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315-48C4-AA94-ABD3D8F667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59649599"/>
        <c:axId val="1459636639"/>
      </c:lineChart>
      <c:catAx>
        <c:axId val="1459649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459636639"/>
        <c:crosses val="autoZero"/>
        <c:auto val="1"/>
        <c:lblAlgn val="ctr"/>
        <c:lblOffset val="100"/>
        <c:noMultiLvlLbl val="0"/>
      </c:catAx>
      <c:valAx>
        <c:axId val="1459636639"/>
        <c:scaling>
          <c:orientation val="minMax"/>
          <c:max val="1"/>
          <c:min val="-1"/>
        </c:scaling>
        <c:delete val="0"/>
        <c:axPos val="l"/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459649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4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hasRegionalForm!$U$60</c:f>
              <c:strCache>
                <c:ptCount val="1"/>
                <c:pt idx="0">
                  <c:v>wp=0,8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hasRegionalForm!$S$67:$S$69</c:f>
              <c:strCache>
                <c:ptCount val="3"/>
                <c:pt idx="0">
                  <c:v>GEN VII</c:v>
                </c:pt>
                <c:pt idx="1">
                  <c:v>GEN VIII</c:v>
                </c:pt>
                <c:pt idx="2">
                  <c:v>GEN IX</c:v>
                </c:pt>
              </c:strCache>
            </c:strRef>
          </c:cat>
          <c:val>
            <c:numRef>
              <c:f>hasRegionalForm!$U$67:$U$69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AD-45C0-A2D7-DE21C13CCFFE}"/>
            </c:ext>
          </c:extLst>
        </c:ser>
        <c:ser>
          <c:idx val="2"/>
          <c:order val="1"/>
          <c:tx>
            <c:strRef>
              <c:f>hasRegionalForm!$V$60</c:f>
              <c:strCache>
                <c:ptCount val="1"/>
                <c:pt idx="0">
                  <c:v>wp=0,7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hasRegionalForm!$S$67:$S$69</c:f>
              <c:strCache>
                <c:ptCount val="3"/>
                <c:pt idx="0">
                  <c:v>GEN VII</c:v>
                </c:pt>
                <c:pt idx="1">
                  <c:v>GEN VIII</c:v>
                </c:pt>
                <c:pt idx="2">
                  <c:v>GEN IX</c:v>
                </c:pt>
              </c:strCache>
            </c:strRef>
          </c:cat>
          <c:val>
            <c:numRef>
              <c:f>hasRegionalForm!$V$67:$V$69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2AD-45C0-A2D7-DE21C13CCFFE}"/>
            </c:ext>
          </c:extLst>
        </c:ser>
        <c:ser>
          <c:idx val="3"/>
          <c:order val="2"/>
          <c:tx>
            <c:strRef>
              <c:f>hasRegionalForm!$W$60</c:f>
              <c:strCache>
                <c:ptCount val="1"/>
                <c:pt idx="0">
                  <c:v>wp=0,4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hasRegionalForm!$S$67:$S$69</c:f>
              <c:strCache>
                <c:ptCount val="3"/>
                <c:pt idx="0">
                  <c:v>GEN VII</c:v>
                </c:pt>
                <c:pt idx="1">
                  <c:v>GEN VIII</c:v>
                </c:pt>
                <c:pt idx="2">
                  <c:v>GEN IX</c:v>
                </c:pt>
              </c:strCache>
            </c:strRef>
          </c:cat>
          <c:val>
            <c:numRef>
              <c:f>hasRegionalForm!$W$67:$W$69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2AD-45C0-A2D7-DE21C13CCFFE}"/>
            </c:ext>
          </c:extLst>
        </c:ser>
        <c:ser>
          <c:idx val="0"/>
          <c:order val="3"/>
          <c:tx>
            <c:strRef>
              <c:f>hasRegionalForm!$A$59</c:f>
              <c:strCache>
                <c:ptCount val="1"/>
                <c:pt idx="0">
                  <c:v>cft=0,95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hasRegionalForm!$S$67:$S$69</c:f>
              <c:strCache>
                <c:ptCount val="3"/>
                <c:pt idx="0">
                  <c:v>GEN VII</c:v>
                </c:pt>
                <c:pt idx="1">
                  <c:v>GEN VIII</c:v>
                </c:pt>
                <c:pt idx="2">
                  <c:v>GEN IX</c:v>
                </c:pt>
              </c:strCache>
            </c:strRef>
          </c:cat>
          <c:val>
            <c:numRef>
              <c:f>hasRegionalForm!$B$67:$B$69</c:f>
              <c:numCache>
                <c:formatCode>General</c:formatCode>
                <c:ptCount val="3"/>
                <c:pt idx="0">
                  <c:v>1</c:v>
                </c:pt>
                <c:pt idx="1">
                  <c:v>1</c:v>
                </c:pt>
                <c:pt idx="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2AD-45C0-A2D7-DE21C13CCFFE}"/>
            </c:ext>
          </c:extLst>
        </c:ser>
        <c:ser>
          <c:idx val="4"/>
          <c:order val="4"/>
          <c:tx>
            <c:v>ARI</c:v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star"/>
            <c:size val="6"/>
            <c:spPr>
              <a:noFill/>
              <a:ln w="9525">
                <a:solidFill>
                  <a:schemeClr val="accent5"/>
                </a:solidFill>
                <a:round/>
              </a:ln>
              <a:effectLst/>
            </c:spPr>
          </c:marker>
          <c:cat>
            <c:strRef>
              <c:f>hasRegionalForm!$S$67:$S$69</c:f>
              <c:strCache>
                <c:ptCount val="3"/>
                <c:pt idx="0">
                  <c:v>GEN VII</c:v>
                </c:pt>
                <c:pt idx="1">
                  <c:v>GEN VIII</c:v>
                </c:pt>
                <c:pt idx="2">
                  <c:v>GEN IX</c:v>
                </c:pt>
              </c:strCache>
            </c:strRef>
          </c:cat>
          <c:val>
            <c:numRef>
              <c:f>hasRegionalForm!$T$67:$T$69</c:f>
              <c:numCache>
                <c:formatCode>_(* #,##0.00_);_(* \(#,##0.00\);_(* "-"??_);_(@_)</c:formatCode>
                <c:ptCount val="3"/>
                <c:pt idx="0">
                  <c:v>-0.24</c:v>
                </c:pt>
                <c:pt idx="1">
                  <c:v>-0.24</c:v>
                </c:pt>
                <c:pt idx="2">
                  <c:v>-0.24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2AD-45C0-A2D7-DE21C13CCF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8813648"/>
        <c:axId val="1158818928"/>
      </c:lineChart>
      <c:catAx>
        <c:axId val="115881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58818928"/>
        <c:crosses val="autoZero"/>
        <c:auto val="1"/>
        <c:lblAlgn val="ctr"/>
        <c:lblOffset val="100"/>
        <c:noMultiLvlLbl val="0"/>
      </c:catAx>
      <c:valAx>
        <c:axId val="1158818928"/>
        <c:scaling>
          <c:orientation val="minMax"/>
          <c:max val="1"/>
          <c:min val="-1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58813648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4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hasRegionalForm!$AA$59</c:f>
              <c:strCache>
                <c:ptCount val="1"/>
                <c:pt idx="0">
                  <c:v>ARI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hasRegionalForm!$S$61:$S$69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hasRegionalForm!$AA$61:$AA$69</c:f>
              <c:numCache>
                <c:formatCode>_(* #,##0.00_);_(* \(#,##0.00\);_(* "-"??_);_(@_)</c:formatCode>
                <c:ptCount val="9"/>
                <c:pt idx="6">
                  <c:v>-0.19400000000000001</c:v>
                </c:pt>
                <c:pt idx="7">
                  <c:v>-0.19</c:v>
                </c:pt>
                <c:pt idx="8">
                  <c:v>-0.19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8A-43C7-A0A6-2BAC87756C70}"/>
            </c:ext>
          </c:extLst>
        </c:ser>
        <c:ser>
          <c:idx val="1"/>
          <c:order val="1"/>
          <c:tx>
            <c:strRef>
              <c:f>hasRegionalForm!$AE$60</c:f>
              <c:strCache>
                <c:ptCount val="1"/>
                <c:pt idx="0">
                  <c:v>ARIe=0,2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hasRegionalForm!$S$61:$S$69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hasRegionalForm!$AE$61:$AE$69</c:f>
              <c:numCache>
                <c:formatCode>_(* #,##0.00_);_(* \(#,##0.00\);_(* "-"??_);_(@_)</c:formatCode>
                <c:ptCount val="9"/>
                <c:pt idx="6">
                  <c:v>0.36120000000000002</c:v>
                </c:pt>
                <c:pt idx="7">
                  <c:v>-3.7999999999999992E-2</c:v>
                </c:pt>
                <c:pt idx="8">
                  <c:v>-3.7999999999999992E-2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8A-43C7-A0A6-2BAC87756C70}"/>
            </c:ext>
          </c:extLst>
        </c:ser>
        <c:ser>
          <c:idx val="2"/>
          <c:order val="2"/>
          <c:tx>
            <c:strRef>
              <c:f>hasRegionalForm!$Y$60</c:f>
              <c:strCache>
                <c:ptCount val="1"/>
                <c:pt idx="0">
                  <c:v>ARIe=0,7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hasRegionalForm!$S$61:$S$69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hasRegionalForm!$AF$61:$AF$69</c:f>
              <c:numCache>
                <c:formatCode>_(* #,##0.00_);_(* \(#,##0.00\);_(* "-"??_);_(@_)</c:formatCode>
                <c:ptCount val="9"/>
                <c:pt idx="6">
                  <c:v>0.29179999999999995</c:v>
                </c:pt>
                <c:pt idx="7">
                  <c:v>-5.7000000000000009E-2</c:v>
                </c:pt>
                <c:pt idx="8">
                  <c:v>-5.7000000000000009E-2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38A-43C7-A0A6-2BAC87756C70}"/>
            </c:ext>
          </c:extLst>
        </c:ser>
        <c:ser>
          <c:idx val="3"/>
          <c:order val="3"/>
          <c:tx>
            <c:strRef>
              <c:f>hasRegionalForm!$Z$60</c:f>
              <c:strCache>
                <c:ptCount val="1"/>
                <c:pt idx="0">
                  <c:v>ARIe=0,4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hasRegionalForm!$S$61:$S$69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hasRegionalForm!$AG$61:$AG$69</c:f>
              <c:numCache>
                <c:formatCode>_(* #,##0.00_);_(* \(#,##0.00\);_(* "-"??_);_(@_)</c:formatCode>
                <c:ptCount val="9"/>
                <c:pt idx="6">
                  <c:v>8.3600000000000008E-2</c:v>
                </c:pt>
                <c:pt idx="7">
                  <c:v>-0.11399999999999999</c:v>
                </c:pt>
                <c:pt idx="8">
                  <c:v>-0.11399999999999999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38A-43C7-A0A6-2BAC87756C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59649599"/>
        <c:axId val="1459636639"/>
      </c:lineChart>
      <c:catAx>
        <c:axId val="1459649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459636639"/>
        <c:crosses val="autoZero"/>
        <c:auto val="1"/>
        <c:lblAlgn val="ctr"/>
        <c:lblOffset val="100"/>
        <c:noMultiLvlLbl val="0"/>
      </c:catAx>
      <c:valAx>
        <c:axId val="1459636639"/>
        <c:scaling>
          <c:orientation val="minMax"/>
          <c:max val="1"/>
          <c:min val="-1"/>
        </c:scaling>
        <c:delete val="0"/>
        <c:axPos val="l"/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459649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4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hasRegionalForm!$U$60</c:f>
              <c:strCache>
                <c:ptCount val="1"/>
                <c:pt idx="0">
                  <c:v>wp=0,8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hasRegionalForm!$S$61:$S$69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hasRegionalForm!$AB$61:$AB$69</c:f>
              <c:numCache>
                <c:formatCode>General</c:formatCode>
                <c:ptCount val="9"/>
                <c:pt idx="5">
                  <c:v>0.5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9C-42A2-9E38-E7D459D1E290}"/>
            </c:ext>
          </c:extLst>
        </c:ser>
        <c:ser>
          <c:idx val="2"/>
          <c:order val="1"/>
          <c:tx>
            <c:strRef>
              <c:f>hasRegionalForm!$V$60</c:f>
              <c:strCache>
                <c:ptCount val="1"/>
                <c:pt idx="0">
                  <c:v>wp=0,7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hasRegionalForm!$S$61:$S$69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hasRegionalForm!$AC$61:$AC$69</c:f>
              <c:numCache>
                <c:formatCode>General</c:formatCode>
                <c:ptCount val="9"/>
                <c:pt idx="5">
                  <c:v>0.5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49C-42A2-9E38-E7D459D1E290}"/>
            </c:ext>
          </c:extLst>
        </c:ser>
        <c:ser>
          <c:idx val="3"/>
          <c:order val="2"/>
          <c:tx>
            <c:strRef>
              <c:f>hasRegionalForm!$W$60</c:f>
              <c:strCache>
                <c:ptCount val="1"/>
                <c:pt idx="0">
                  <c:v>wp=0,4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hasRegionalForm!$S$61:$S$69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hasRegionalForm!$AD$61:$AD$69</c:f>
              <c:numCache>
                <c:formatCode>General</c:formatCode>
                <c:ptCount val="9"/>
                <c:pt idx="5">
                  <c:v>0.5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49C-42A2-9E38-E7D459D1E290}"/>
            </c:ext>
          </c:extLst>
        </c:ser>
        <c:ser>
          <c:idx val="0"/>
          <c:order val="3"/>
          <c:tx>
            <c:strRef>
              <c:f>hasRegionalForm!$A$59</c:f>
              <c:strCache>
                <c:ptCount val="1"/>
                <c:pt idx="0">
                  <c:v>cft=0,95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hasRegionalForm!$S$61:$S$69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hasRegionalForm!$C$61:$C$69</c:f>
              <c:numCache>
                <c:formatCode>General</c:formatCode>
                <c:ptCount val="9"/>
                <c:pt idx="5">
                  <c:v>0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49C-42A2-9E38-E7D459D1E290}"/>
            </c:ext>
          </c:extLst>
        </c:ser>
        <c:ser>
          <c:idx val="4"/>
          <c:order val="4"/>
          <c:tx>
            <c:strRef>
              <c:f>hasRegionalForm!$AA$59</c:f>
              <c:strCache>
                <c:ptCount val="1"/>
                <c:pt idx="0">
                  <c:v>ARI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star"/>
            <c:size val="6"/>
            <c:spPr>
              <a:noFill/>
              <a:ln w="9525">
                <a:solidFill>
                  <a:schemeClr val="accent5"/>
                </a:solidFill>
                <a:round/>
              </a:ln>
              <a:effectLst/>
            </c:spPr>
          </c:marker>
          <c:cat>
            <c:strRef>
              <c:f>hasRegionalForm!$S$61:$S$69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hasRegionalForm!$AA$61:$AA$69</c:f>
              <c:numCache>
                <c:formatCode>_(* #,##0.00_);_(* \(#,##0.00\);_(* "-"??_);_(@_)</c:formatCode>
                <c:ptCount val="9"/>
                <c:pt idx="6">
                  <c:v>-0.19400000000000001</c:v>
                </c:pt>
                <c:pt idx="7">
                  <c:v>-0.19</c:v>
                </c:pt>
                <c:pt idx="8">
                  <c:v>-0.19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49C-42A2-9E38-E7D459D1E2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8813648"/>
        <c:axId val="1158818928"/>
      </c:lineChart>
      <c:catAx>
        <c:axId val="115881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58818928"/>
        <c:crosses val="autoZero"/>
        <c:auto val="1"/>
        <c:lblAlgn val="ctr"/>
        <c:lblOffset val="100"/>
        <c:noMultiLvlLbl val="0"/>
      </c:catAx>
      <c:valAx>
        <c:axId val="1158818928"/>
        <c:scaling>
          <c:orientation val="minMax"/>
          <c:max val="1"/>
          <c:min val="-1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58813648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4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hasRegionalForm!$AH$59</c:f>
              <c:strCache>
                <c:ptCount val="1"/>
                <c:pt idx="0">
                  <c:v>ARI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hasRegionalForm!$S$61:$S$69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hasRegionalForm!$AH$61:$AH$69</c:f>
              <c:numCache>
                <c:formatCode>_(* #,##0.00_);_(* \(#,##0.00\);_(* "-"??_);_(@_)</c:formatCode>
                <c:ptCount val="9"/>
                <c:pt idx="6">
                  <c:v>0.77</c:v>
                </c:pt>
                <c:pt idx="7">
                  <c:v>0.77</c:v>
                </c:pt>
                <c:pt idx="8">
                  <c:v>0.76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79E-406E-A1C1-4F73D35E0701}"/>
            </c:ext>
          </c:extLst>
        </c:ser>
        <c:ser>
          <c:idx val="1"/>
          <c:order val="1"/>
          <c:tx>
            <c:strRef>
              <c:f>hasRegionalForm!$AE$60</c:f>
              <c:strCache>
                <c:ptCount val="1"/>
                <c:pt idx="0">
                  <c:v>ARIe=0,2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hasRegionalForm!$S$61:$S$69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hasRegionalForm!$AL$61:$AL$69</c:f>
              <c:numCache>
                <c:formatCode>_(* #,##0.00_);_(* \(#,##0.00\);_(* "-"??_);_(@_)</c:formatCode>
                <c:ptCount val="9"/>
                <c:pt idx="6">
                  <c:v>0.55400000000000005</c:v>
                </c:pt>
                <c:pt idx="7">
                  <c:v>0.95399999999999996</c:v>
                </c:pt>
                <c:pt idx="8">
                  <c:v>0.95199999999999996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79E-406E-A1C1-4F73D35E0701}"/>
            </c:ext>
          </c:extLst>
        </c:ser>
        <c:ser>
          <c:idx val="2"/>
          <c:order val="2"/>
          <c:tx>
            <c:strRef>
              <c:f>hasRegionalForm!$Y$60</c:f>
              <c:strCache>
                <c:ptCount val="1"/>
                <c:pt idx="0">
                  <c:v>ARIe=0,7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hasRegionalForm!$S$61:$S$69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hasRegionalForm!$AM$61:$AM$69</c:f>
              <c:numCache>
                <c:formatCode>_(* #,##0.00_);_(* \(#,##0.00\);_(* "-"??_);_(@_)</c:formatCode>
                <c:ptCount val="9"/>
                <c:pt idx="6">
                  <c:v>0.58099999999999996</c:v>
                </c:pt>
                <c:pt idx="7">
                  <c:v>0.93100000000000005</c:v>
                </c:pt>
                <c:pt idx="8">
                  <c:v>0.92799999999999994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79E-406E-A1C1-4F73D35E0701}"/>
            </c:ext>
          </c:extLst>
        </c:ser>
        <c:ser>
          <c:idx val="3"/>
          <c:order val="3"/>
          <c:tx>
            <c:strRef>
              <c:f>hasRegionalForm!$Z$60</c:f>
              <c:strCache>
                <c:ptCount val="1"/>
                <c:pt idx="0">
                  <c:v>ARIe=0,4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hasRegionalForm!$S$61:$S$69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hasRegionalForm!$AO$61:$AO$69</c:f>
              <c:numCache>
                <c:formatCode>_(* #,##0.00_);_(* \(#,##0.00\);_(* "-"??_);_(@_)</c:formatCode>
                <c:ptCount val="9"/>
                <c:pt idx="6">
                  <c:v>0.78500000000000003</c:v>
                </c:pt>
                <c:pt idx="7">
                  <c:v>0.79</c:v>
                </c:pt>
                <c:pt idx="8">
                  <c:v>0.77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79E-406E-A1C1-4F73D35E07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59649599"/>
        <c:axId val="1459636639"/>
      </c:lineChart>
      <c:catAx>
        <c:axId val="1459649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459636639"/>
        <c:crosses val="autoZero"/>
        <c:auto val="1"/>
        <c:lblAlgn val="ctr"/>
        <c:lblOffset val="100"/>
        <c:noMultiLvlLbl val="0"/>
      </c:catAx>
      <c:valAx>
        <c:axId val="1459636639"/>
        <c:scaling>
          <c:orientation val="minMax"/>
          <c:max val="1"/>
          <c:min val="-1"/>
        </c:scaling>
        <c:delete val="0"/>
        <c:axPos val="l"/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459649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4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hasRegionalForm!$U$60</c:f>
              <c:strCache>
                <c:ptCount val="1"/>
                <c:pt idx="0">
                  <c:v>wp=0,8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hasRegionalForm!$S$67:$S$69</c:f>
              <c:strCache>
                <c:ptCount val="3"/>
                <c:pt idx="0">
                  <c:v>GEN VII</c:v>
                </c:pt>
                <c:pt idx="1">
                  <c:v>GEN VIII</c:v>
                </c:pt>
                <c:pt idx="2">
                  <c:v>GEN IX</c:v>
                </c:pt>
              </c:strCache>
            </c:strRef>
          </c:cat>
          <c:val>
            <c:numRef>
              <c:f>hasRegionalForm!$AI$67:$AI$69</c:f>
              <c:numCache>
                <c:formatCode>General</c:formatCode>
                <c:ptCount val="3"/>
                <c:pt idx="0">
                  <c:v>1</c:v>
                </c:pt>
                <c:pt idx="1">
                  <c:v>1</c:v>
                </c:pt>
                <c:pt idx="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7F-4ADA-AE02-182892C4E280}"/>
            </c:ext>
          </c:extLst>
        </c:ser>
        <c:ser>
          <c:idx val="2"/>
          <c:order val="1"/>
          <c:tx>
            <c:strRef>
              <c:f>hasRegionalForm!$V$60</c:f>
              <c:strCache>
                <c:ptCount val="1"/>
                <c:pt idx="0">
                  <c:v>wp=0,7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hasRegionalForm!$S$67:$S$69</c:f>
              <c:strCache>
                <c:ptCount val="3"/>
                <c:pt idx="0">
                  <c:v>GEN VII</c:v>
                </c:pt>
                <c:pt idx="1">
                  <c:v>GEN VIII</c:v>
                </c:pt>
                <c:pt idx="2">
                  <c:v>GEN IX</c:v>
                </c:pt>
              </c:strCache>
            </c:strRef>
          </c:cat>
          <c:val>
            <c:numRef>
              <c:f>hasRegionalForm!$AJ$67:$AJ$69</c:f>
              <c:numCache>
                <c:formatCode>General</c:formatCode>
                <c:ptCount val="3"/>
                <c:pt idx="0">
                  <c:v>1</c:v>
                </c:pt>
                <c:pt idx="1">
                  <c:v>1</c:v>
                </c:pt>
                <c:pt idx="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7F-4ADA-AE02-182892C4E280}"/>
            </c:ext>
          </c:extLst>
        </c:ser>
        <c:ser>
          <c:idx val="3"/>
          <c:order val="2"/>
          <c:tx>
            <c:strRef>
              <c:f>hasRegionalForm!$W$60</c:f>
              <c:strCache>
                <c:ptCount val="1"/>
                <c:pt idx="0">
                  <c:v>wp=0,4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hasRegionalForm!$S$67:$S$69</c:f>
              <c:strCache>
                <c:ptCount val="3"/>
                <c:pt idx="0">
                  <c:v>GEN VII</c:v>
                </c:pt>
                <c:pt idx="1">
                  <c:v>GEN VIII</c:v>
                </c:pt>
                <c:pt idx="2">
                  <c:v>GEN IX</c:v>
                </c:pt>
              </c:strCache>
            </c:strRef>
          </c:cat>
          <c:val>
            <c:numRef>
              <c:f>hasRegionalForm!$AK$67:$AK$69</c:f>
              <c:numCache>
                <c:formatCode>General</c:formatCode>
                <c:ptCount val="3"/>
                <c:pt idx="0">
                  <c:v>1</c:v>
                </c:pt>
                <c:pt idx="1">
                  <c:v>1</c:v>
                </c:pt>
                <c:pt idx="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F7F-4ADA-AE02-182892C4E280}"/>
            </c:ext>
          </c:extLst>
        </c:ser>
        <c:ser>
          <c:idx val="0"/>
          <c:order val="3"/>
          <c:tx>
            <c:strRef>
              <c:f>hasRegionalForm!$A$59</c:f>
              <c:strCache>
                <c:ptCount val="1"/>
                <c:pt idx="0">
                  <c:v>cft=0,95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hasRegionalForm!$S$67:$S$69</c:f>
              <c:strCache>
                <c:ptCount val="3"/>
                <c:pt idx="0">
                  <c:v>GEN VII</c:v>
                </c:pt>
                <c:pt idx="1">
                  <c:v>GEN VIII</c:v>
                </c:pt>
                <c:pt idx="2">
                  <c:v>GEN IX</c:v>
                </c:pt>
              </c:strCache>
            </c:strRef>
          </c:cat>
          <c:val>
            <c:numRef>
              <c:f>hasRegionalForm!$D$67:$D$69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F7F-4ADA-AE02-182892C4E280}"/>
            </c:ext>
          </c:extLst>
        </c:ser>
        <c:ser>
          <c:idx val="4"/>
          <c:order val="4"/>
          <c:tx>
            <c:strRef>
              <c:f>hasRegionalForm!$AH$59:$AH$60</c:f>
              <c:strCache>
                <c:ptCount val="2"/>
                <c:pt idx="0">
                  <c:v>ARI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star"/>
            <c:size val="6"/>
            <c:spPr>
              <a:noFill/>
              <a:ln w="9525">
                <a:solidFill>
                  <a:schemeClr val="accent5"/>
                </a:solidFill>
                <a:round/>
              </a:ln>
              <a:effectLst/>
            </c:spPr>
          </c:marker>
          <c:cat>
            <c:strRef>
              <c:f>hasRegionalForm!$S$67:$S$69</c:f>
              <c:strCache>
                <c:ptCount val="3"/>
                <c:pt idx="0">
                  <c:v>GEN VII</c:v>
                </c:pt>
                <c:pt idx="1">
                  <c:v>GEN VIII</c:v>
                </c:pt>
                <c:pt idx="2">
                  <c:v>GEN IX</c:v>
                </c:pt>
              </c:strCache>
            </c:strRef>
          </c:cat>
          <c:val>
            <c:numRef>
              <c:f>hasRegionalForm!$AH$67:$AH$69</c:f>
              <c:numCache>
                <c:formatCode>_(* #,##0.00_);_(* \(#,##0.00\);_(* "-"??_);_(@_)</c:formatCode>
                <c:ptCount val="3"/>
                <c:pt idx="0">
                  <c:v>0.77</c:v>
                </c:pt>
                <c:pt idx="1">
                  <c:v>0.77</c:v>
                </c:pt>
                <c:pt idx="2">
                  <c:v>0.76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F7F-4ADA-AE02-182892C4E2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8813648"/>
        <c:axId val="1158818928"/>
      </c:lineChart>
      <c:catAx>
        <c:axId val="115881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58818928"/>
        <c:crosses val="autoZero"/>
        <c:auto val="1"/>
        <c:lblAlgn val="ctr"/>
        <c:lblOffset val="100"/>
        <c:noMultiLvlLbl val="0"/>
      </c:catAx>
      <c:valAx>
        <c:axId val="1158818928"/>
        <c:scaling>
          <c:orientation val="minMax"/>
          <c:max val="1"/>
          <c:min val="-1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58813648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4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hasRegionalForm!$AH$59</c:f>
              <c:strCache>
                <c:ptCount val="1"/>
                <c:pt idx="0">
                  <c:v>ARI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hasRegionalForm!$S$61:$S$69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hasRegionalForm!$AO$61:$AO$69</c:f>
              <c:numCache>
                <c:formatCode>_(* #,##0.00_);_(* \(#,##0.00\);_(* "-"??_);_(@_)</c:formatCode>
                <c:ptCount val="9"/>
                <c:pt idx="6">
                  <c:v>0.78500000000000003</c:v>
                </c:pt>
                <c:pt idx="7">
                  <c:v>0.79</c:v>
                </c:pt>
                <c:pt idx="8">
                  <c:v>0.77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73-4D68-B278-43463002EC81}"/>
            </c:ext>
          </c:extLst>
        </c:ser>
        <c:ser>
          <c:idx val="1"/>
          <c:order val="1"/>
          <c:tx>
            <c:strRef>
              <c:f>hasRegionalForm!$AE$60</c:f>
              <c:strCache>
                <c:ptCount val="1"/>
                <c:pt idx="0">
                  <c:v>ARIe=0,2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hasRegionalForm!$S$61:$S$69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hasRegionalForm!$AS$61:$AS$69</c:f>
              <c:numCache>
                <c:formatCode>_(* #,##0.00_);_(* \(#,##0.00\);_(* "-"??_);_(@_)</c:formatCode>
                <c:ptCount val="9"/>
                <c:pt idx="6">
                  <c:v>0.55699999999999994</c:v>
                </c:pt>
                <c:pt idx="7">
                  <c:v>0.95799999999999996</c:v>
                </c:pt>
                <c:pt idx="8">
                  <c:v>0.95399999999999996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C73-4D68-B278-43463002EC81}"/>
            </c:ext>
          </c:extLst>
        </c:ser>
        <c:ser>
          <c:idx val="2"/>
          <c:order val="2"/>
          <c:tx>
            <c:strRef>
              <c:f>hasRegionalForm!$Y$60</c:f>
              <c:strCache>
                <c:ptCount val="1"/>
                <c:pt idx="0">
                  <c:v>ARIe=0,7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hasRegionalForm!$S$61:$S$69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hasRegionalForm!$AT$61:$AT$69</c:f>
              <c:numCache>
                <c:formatCode>_(* #,##0.00_);_(* \(#,##0.00\);_(* "-"??_);_(@_)</c:formatCode>
                <c:ptCount val="9"/>
                <c:pt idx="6">
                  <c:v>0.58550000000000002</c:v>
                </c:pt>
                <c:pt idx="7">
                  <c:v>0.93700000000000006</c:v>
                </c:pt>
                <c:pt idx="8">
                  <c:v>0.93100000000000005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C73-4D68-B278-43463002EC81}"/>
            </c:ext>
          </c:extLst>
        </c:ser>
        <c:ser>
          <c:idx val="3"/>
          <c:order val="3"/>
          <c:tx>
            <c:strRef>
              <c:f>hasRegionalForm!$Z$60</c:f>
              <c:strCache>
                <c:ptCount val="1"/>
                <c:pt idx="0">
                  <c:v>ARIe=0,4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hasRegionalForm!$S$61:$S$69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hasRegionalForm!$AU$61:$AU$69</c:f>
              <c:numCache>
                <c:formatCode>_(* #,##0.00_);_(* \(#,##0.00\);_(* "-"??_);_(@_)</c:formatCode>
                <c:ptCount val="9"/>
                <c:pt idx="6">
                  <c:v>0.67100000000000004</c:v>
                </c:pt>
                <c:pt idx="7">
                  <c:v>0.874</c:v>
                </c:pt>
                <c:pt idx="8">
                  <c:v>0.86199999999999999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C73-4D68-B278-43463002EC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59649599"/>
        <c:axId val="1459636639"/>
      </c:lineChart>
      <c:catAx>
        <c:axId val="1459649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459636639"/>
        <c:crosses val="autoZero"/>
        <c:auto val="1"/>
        <c:lblAlgn val="ctr"/>
        <c:lblOffset val="100"/>
        <c:noMultiLvlLbl val="0"/>
      </c:catAx>
      <c:valAx>
        <c:axId val="1459636639"/>
        <c:scaling>
          <c:orientation val="minMax"/>
          <c:max val="1"/>
          <c:min val="-1"/>
        </c:scaling>
        <c:delete val="0"/>
        <c:axPos val="l"/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459649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4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hasRegionalForm!$U$60</c:f>
              <c:strCache>
                <c:ptCount val="1"/>
                <c:pt idx="0">
                  <c:v>wp=0,8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hasRegionalForm!$S$67:$S$69</c:f>
              <c:strCache>
                <c:ptCount val="3"/>
                <c:pt idx="0">
                  <c:v>GEN VII</c:v>
                </c:pt>
                <c:pt idx="1">
                  <c:v>GEN VIII</c:v>
                </c:pt>
                <c:pt idx="2">
                  <c:v>GEN IX</c:v>
                </c:pt>
              </c:strCache>
            </c:strRef>
          </c:cat>
          <c:val>
            <c:numRef>
              <c:f>hasRegionalForm!$AP$67:$AP$69</c:f>
              <c:numCache>
                <c:formatCode>General</c:formatCode>
                <c:ptCount val="3"/>
                <c:pt idx="0">
                  <c:v>1</c:v>
                </c:pt>
                <c:pt idx="1">
                  <c:v>1</c:v>
                </c:pt>
                <c:pt idx="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3D7-4748-A89C-367EC3CFCAEC}"/>
            </c:ext>
          </c:extLst>
        </c:ser>
        <c:ser>
          <c:idx val="2"/>
          <c:order val="1"/>
          <c:tx>
            <c:strRef>
              <c:f>hasRegionalForm!$V$60</c:f>
              <c:strCache>
                <c:ptCount val="1"/>
                <c:pt idx="0">
                  <c:v>wp=0,7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hasRegionalForm!$S$67:$S$69</c:f>
              <c:strCache>
                <c:ptCount val="3"/>
                <c:pt idx="0">
                  <c:v>GEN VII</c:v>
                </c:pt>
                <c:pt idx="1">
                  <c:v>GEN VIII</c:v>
                </c:pt>
                <c:pt idx="2">
                  <c:v>GEN IX</c:v>
                </c:pt>
              </c:strCache>
            </c:strRef>
          </c:cat>
          <c:val>
            <c:numRef>
              <c:f>hasRegionalForm!$AQ$67:$AQ$69</c:f>
              <c:numCache>
                <c:formatCode>General</c:formatCode>
                <c:ptCount val="3"/>
                <c:pt idx="0">
                  <c:v>1</c:v>
                </c:pt>
                <c:pt idx="1">
                  <c:v>1</c:v>
                </c:pt>
                <c:pt idx="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3D7-4748-A89C-367EC3CFCAEC}"/>
            </c:ext>
          </c:extLst>
        </c:ser>
        <c:ser>
          <c:idx val="3"/>
          <c:order val="2"/>
          <c:tx>
            <c:strRef>
              <c:f>hasRegionalForm!$W$60</c:f>
              <c:strCache>
                <c:ptCount val="1"/>
                <c:pt idx="0">
                  <c:v>wp=0,4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hasRegionalForm!$S$67:$S$69</c:f>
              <c:strCache>
                <c:ptCount val="3"/>
                <c:pt idx="0">
                  <c:v>GEN VII</c:v>
                </c:pt>
                <c:pt idx="1">
                  <c:v>GEN VIII</c:v>
                </c:pt>
                <c:pt idx="2">
                  <c:v>GEN IX</c:v>
                </c:pt>
              </c:strCache>
            </c:strRef>
          </c:cat>
          <c:val>
            <c:numRef>
              <c:f>hasRegionalForm!$AR$67:$AR$69</c:f>
              <c:numCache>
                <c:formatCode>General</c:formatCode>
                <c:ptCount val="3"/>
                <c:pt idx="0">
                  <c:v>1</c:v>
                </c:pt>
                <c:pt idx="1">
                  <c:v>1</c:v>
                </c:pt>
                <c:pt idx="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3D7-4748-A89C-367EC3CFCAEC}"/>
            </c:ext>
          </c:extLst>
        </c:ser>
        <c:ser>
          <c:idx val="0"/>
          <c:order val="3"/>
          <c:tx>
            <c:strRef>
              <c:f>hasRegionalForm!$A$59</c:f>
              <c:strCache>
                <c:ptCount val="1"/>
                <c:pt idx="0">
                  <c:v>cft=0,95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hasRegionalForm!$S$67:$S$69</c:f>
              <c:strCache>
                <c:ptCount val="3"/>
                <c:pt idx="0">
                  <c:v>GEN VII</c:v>
                </c:pt>
                <c:pt idx="1">
                  <c:v>GEN VIII</c:v>
                </c:pt>
                <c:pt idx="2">
                  <c:v>GEN IX</c:v>
                </c:pt>
              </c:strCache>
            </c:strRef>
          </c:cat>
          <c:val>
            <c:numRef>
              <c:f>hasRegionalForm!$E$67:$E$69</c:f>
              <c:numCache>
                <c:formatCode>General</c:formatCode>
                <c:ptCount val="3"/>
                <c:pt idx="0">
                  <c:v>1</c:v>
                </c:pt>
                <c:pt idx="1">
                  <c:v>1</c:v>
                </c:pt>
                <c:pt idx="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3D7-4748-A89C-367EC3CFCAEC}"/>
            </c:ext>
          </c:extLst>
        </c:ser>
        <c:ser>
          <c:idx val="4"/>
          <c:order val="4"/>
          <c:tx>
            <c:strRef>
              <c:f>hasRegionalForm!$AO$59</c:f>
              <c:strCache>
                <c:ptCount val="1"/>
                <c:pt idx="0">
                  <c:v>ARI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star"/>
            <c:size val="6"/>
            <c:spPr>
              <a:noFill/>
              <a:ln w="9525">
                <a:solidFill>
                  <a:schemeClr val="accent5"/>
                </a:solidFill>
                <a:round/>
              </a:ln>
              <a:effectLst/>
            </c:spPr>
          </c:marker>
          <c:cat>
            <c:strRef>
              <c:f>hasRegionalForm!$S$67:$S$69</c:f>
              <c:strCache>
                <c:ptCount val="3"/>
                <c:pt idx="0">
                  <c:v>GEN VII</c:v>
                </c:pt>
                <c:pt idx="1">
                  <c:v>GEN VIII</c:v>
                </c:pt>
                <c:pt idx="2">
                  <c:v>GEN IX</c:v>
                </c:pt>
              </c:strCache>
            </c:strRef>
          </c:cat>
          <c:val>
            <c:numRef>
              <c:f>hasRegionalForm!$AO$67:$AO$69</c:f>
              <c:numCache>
                <c:formatCode>_(* #,##0.00_);_(* \(#,##0.00\);_(* "-"??_);_(@_)</c:formatCode>
                <c:ptCount val="3"/>
                <c:pt idx="0">
                  <c:v>0.78500000000000003</c:v>
                </c:pt>
                <c:pt idx="1">
                  <c:v>0.79</c:v>
                </c:pt>
                <c:pt idx="2">
                  <c:v>0.77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3D7-4748-A89C-367EC3CFCA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8813648"/>
        <c:axId val="1158818928"/>
      </c:lineChart>
      <c:catAx>
        <c:axId val="115881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58818928"/>
        <c:crosses val="autoZero"/>
        <c:auto val="1"/>
        <c:lblAlgn val="ctr"/>
        <c:lblOffset val="100"/>
        <c:noMultiLvlLbl val="0"/>
      </c:catAx>
      <c:valAx>
        <c:axId val="1158818928"/>
        <c:scaling>
          <c:orientation val="minMax"/>
          <c:max val="1"/>
          <c:min val="-1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58813648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4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hasRegionalForm!$AH$59</c:f>
              <c:strCache>
                <c:ptCount val="1"/>
                <c:pt idx="0">
                  <c:v>ARI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hasRegionalForm!$S$61:$S$69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hasRegionalForm!$AV$61:$AV$69</c:f>
              <c:numCache>
                <c:formatCode>_(* #,##0.00_);_(* \(#,##0.00\);_(* "-"??_);_(@_)</c:formatCode>
                <c:ptCount val="9"/>
                <c:pt idx="6">
                  <c:v>-0.78500000000000003</c:v>
                </c:pt>
                <c:pt idx="7">
                  <c:v>-0.77</c:v>
                </c:pt>
                <c:pt idx="8">
                  <c:v>-0.77200000000000002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39-4BA0-851C-59FBC80467FA}"/>
            </c:ext>
          </c:extLst>
        </c:ser>
        <c:ser>
          <c:idx val="1"/>
          <c:order val="1"/>
          <c:tx>
            <c:strRef>
              <c:f>hasRegionalForm!$AE$60</c:f>
              <c:strCache>
                <c:ptCount val="1"/>
                <c:pt idx="0">
                  <c:v>ARIe=0,2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hasRegionalForm!$S$61:$S$69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hasRegionalForm!$AZ$61:$AZ$69</c:f>
              <c:numCache>
                <c:formatCode>_(* #,##0.00_);_(* \(#,##0.00\);_(* "-"??_);_(@_)</c:formatCode>
                <c:ptCount val="9"/>
                <c:pt idx="6">
                  <c:v>0.24300000000000005</c:v>
                </c:pt>
                <c:pt idx="7">
                  <c:v>-0.15399999999999997</c:v>
                </c:pt>
                <c:pt idx="8">
                  <c:v>-0.15439999999999998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E39-4BA0-851C-59FBC80467FA}"/>
            </c:ext>
          </c:extLst>
        </c:ser>
        <c:ser>
          <c:idx val="2"/>
          <c:order val="2"/>
          <c:tx>
            <c:strRef>
              <c:f>hasRegionalForm!$Y$60</c:f>
              <c:strCache>
                <c:ptCount val="1"/>
                <c:pt idx="0">
                  <c:v>ARIe=0,7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hasRegionalForm!$S$61:$S$69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hasRegionalForm!$BA$61:$BA$69</c:f>
              <c:numCache>
                <c:formatCode>_(* #,##0.00_);_(* \(#,##0.00\);_(* "-"??_);_(@_)</c:formatCode>
                <c:ptCount val="9"/>
                <c:pt idx="6">
                  <c:v>0.11449999999999994</c:v>
                </c:pt>
                <c:pt idx="7">
                  <c:v>-0.23100000000000004</c:v>
                </c:pt>
                <c:pt idx="8">
                  <c:v>-0.23160000000000003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E39-4BA0-851C-59FBC80467FA}"/>
            </c:ext>
          </c:extLst>
        </c:ser>
        <c:ser>
          <c:idx val="3"/>
          <c:order val="3"/>
          <c:tx>
            <c:strRef>
              <c:f>hasRegionalForm!$Z$60</c:f>
              <c:strCache>
                <c:ptCount val="1"/>
                <c:pt idx="0">
                  <c:v>ARIe=0,4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hasRegionalForm!$S$61:$S$69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hasRegionalForm!$BB$61:$BB$69</c:f>
              <c:numCache>
                <c:formatCode>_(* #,##0.00_);_(* \(#,##0.00\);_(* "-"??_);_(@_)</c:formatCode>
                <c:ptCount val="9"/>
                <c:pt idx="6">
                  <c:v>-0.27099999999999996</c:v>
                </c:pt>
                <c:pt idx="7">
                  <c:v>-0.46199999999999997</c:v>
                </c:pt>
                <c:pt idx="8">
                  <c:v>-0.4632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E39-4BA0-851C-59FBC80467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59649599"/>
        <c:axId val="1459636639"/>
      </c:lineChart>
      <c:catAx>
        <c:axId val="1459649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459636639"/>
        <c:crosses val="autoZero"/>
        <c:auto val="1"/>
        <c:lblAlgn val="ctr"/>
        <c:lblOffset val="100"/>
        <c:noMultiLvlLbl val="0"/>
      </c:catAx>
      <c:valAx>
        <c:axId val="1459636639"/>
        <c:scaling>
          <c:orientation val="minMax"/>
        </c:scaling>
        <c:delete val="0"/>
        <c:axPos val="l"/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459649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4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hasRegionalForm!$U$60</c:f>
              <c:strCache>
                <c:ptCount val="1"/>
                <c:pt idx="0">
                  <c:v>wp=0,8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hasRegionalForm!$S$61:$S$69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hasRegionalForm!$BD$61:$BD$69</c:f>
              <c:numCache>
                <c:formatCode>General</c:formatCode>
                <c:ptCount val="9"/>
                <c:pt idx="5">
                  <c:v>0.5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8BD-4B0A-8782-2922B049F0FC}"/>
            </c:ext>
          </c:extLst>
        </c:ser>
        <c:ser>
          <c:idx val="2"/>
          <c:order val="1"/>
          <c:tx>
            <c:strRef>
              <c:f>hasRegionalForm!$V$60</c:f>
              <c:strCache>
                <c:ptCount val="1"/>
                <c:pt idx="0">
                  <c:v>wp=0,7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hasRegionalForm!$S$61:$S$69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hasRegionalForm!$BE$61:$BE$69</c:f>
              <c:numCache>
                <c:formatCode>General</c:formatCode>
                <c:ptCount val="9"/>
                <c:pt idx="5">
                  <c:v>0.5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8BD-4B0A-8782-2922B049F0FC}"/>
            </c:ext>
          </c:extLst>
        </c:ser>
        <c:ser>
          <c:idx val="3"/>
          <c:order val="2"/>
          <c:tx>
            <c:strRef>
              <c:f>hasRegionalForm!$W$60</c:f>
              <c:strCache>
                <c:ptCount val="1"/>
                <c:pt idx="0">
                  <c:v>wp=0,4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hasRegionalForm!$S$61:$S$69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hasRegionalForm!$BF$61:$BF$69</c:f>
              <c:numCache>
                <c:formatCode>General</c:formatCode>
                <c:ptCount val="9"/>
                <c:pt idx="5">
                  <c:v>0.5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8BD-4B0A-8782-2922B049F0FC}"/>
            </c:ext>
          </c:extLst>
        </c:ser>
        <c:ser>
          <c:idx val="0"/>
          <c:order val="3"/>
          <c:tx>
            <c:strRef>
              <c:f>hasRegionalForm!$A$59</c:f>
              <c:strCache>
                <c:ptCount val="1"/>
                <c:pt idx="0">
                  <c:v>cft=0,95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hasRegionalForm!$S$61:$S$69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hasRegionalForm!$F$61:$F$69</c:f>
              <c:numCache>
                <c:formatCode>General</c:formatCode>
                <c:ptCount val="9"/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8BD-4B0A-8782-2922B049F0FC}"/>
            </c:ext>
          </c:extLst>
        </c:ser>
        <c:ser>
          <c:idx val="4"/>
          <c:order val="4"/>
          <c:tx>
            <c:strRef>
              <c:f>hasRegionalForm!$AV$59</c:f>
              <c:strCache>
                <c:ptCount val="1"/>
                <c:pt idx="0">
                  <c:v>ARI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star"/>
            <c:size val="6"/>
            <c:spPr>
              <a:noFill/>
              <a:ln w="9525">
                <a:solidFill>
                  <a:schemeClr val="accent5"/>
                </a:solidFill>
                <a:round/>
              </a:ln>
              <a:effectLst/>
            </c:spPr>
          </c:marker>
          <c:val>
            <c:numRef>
              <c:f>hasRegionalForm!$AV$61:$AV$69</c:f>
              <c:numCache>
                <c:formatCode>_(* #,##0.00_);_(* \(#,##0.00\);_(* "-"??_);_(@_)</c:formatCode>
                <c:ptCount val="9"/>
                <c:pt idx="6">
                  <c:v>-0.78500000000000003</c:v>
                </c:pt>
                <c:pt idx="7">
                  <c:v>-0.77</c:v>
                </c:pt>
                <c:pt idx="8">
                  <c:v>-0.77200000000000002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8BD-4B0A-8782-2922B049F0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8813648"/>
        <c:axId val="1158818928"/>
      </c:lineChart>
      <c:catAx>
        <c:axId val="115881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58818928"/>
        <c:crosses val="autoZero"/>
        <c:auto val="1"/>
        <c:lblAlgn val="ctr"/>
        <c:lblOffset val="100"/>
        <c:noMultiLvlLbl val="0"/>
      </c:catAx>
      <c:valAx>
        <c:axId val="1158818928"/>
        <c:scaling>
          <c:orientation val="minMax"/>
          <c:max val="1"/>
          <c:min val="-1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58813648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4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hasRegionalForm!$AH$59</c:f>
              <c:strCache>
                <c:ptCount val="1"/>
                <c:pt idx="0">
                  <c:v>ARI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hasRegionalForm!$S$61:$S$69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hasRegionalForm!$BC$61:$BC$69</c:f>
              <c:numCache>
                <c:formatCode>_(* #,##0.00_);_(* \(#,##0.00\);_(* "-"??_);_(@_)</c:formatCode>
                <c:ptCount val="9"/>
                <c:pt idx="6">
                  <c:v>-0.92500000000000004</c:v>
                </c:pt>
                <c:pt idx="7">
                  <c:v>-0.92500000000000004</c:v>
                </c:pt>
                <c:pt idx="8">
                  <c:v>-0.93100000000000005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57-4C02-9F1B-0E5BDC8B60AB}"/>
            </c:ext>
          </c:extLst>
        </c:ser>
        <c:ser>
          <c:idx val="1"/>
          <c:order val="1"/>
          <c:tx>
            <c:strRef>
              <c:f>hasRegionalForm!$AE$60</c:f>
              <c:strCache>
                <c:ptCount val="1"/>
                <c:pt idx="0">
                  <c:v>ARIe=0,2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hasRegionalForm!$S$61:$S$69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hasRegionalForm!$BG$61:$BG$69</c:f>
              <c:numCache>
                <c:formatCode>_(* #,##0.00_);_(* \(#,##0.00\);_(* "-"??_);_(@_)</c:formatCode>
                <c:ptCount val="9"/>
                <c:pt idx="6">
                  <c:v>0.21500000000000005</c:v>
                </c:pt>
                <c:pt idx="7">
                  <c:v>-0.18499999999999997</c:v>
                </c:pt>
                <c:pt idx="8">
                  <c:v>-0.18619999999999998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D57-4C02-9F1B-0E5BDC8B60AB}"/>
            </c:ext>
          </c:extLst>
        </c:ser>
        <c:ser>
          <c:idx val="2"/>
          <c:order val="2"/>
          <c:tx>
            <c:strRef>
              <c:f>hasRegionalForm!$Y$60</c:f>
              <c:strCache>
                <c:ptCount val="1"/>
                <c:pt idx="0">
                  <c:v>ARIe=0,7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hasRegionalForm!$S$61:$S$69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hasRegionalForm!$BH$61:$BH$69</c:f>
              <c:numCache>
                <c:formatCode>_(* #,##0.00_);_(* \(#,##0.00\);_(* "-"??_);_(@_)</c:formatCode>
                <c:ptCount val="9"/>
                <c:pt idx="6">
                  <c:v>7.2499999999999898E-2</c:v>
                </c:pt>
                <c:pt idx="7">
                  <c:v>-0.27750000000000008</c:v>
                </c:pt>
                <c:pt idx="8">
                  <c:v>-0.27930000000000005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D57-4C02-9F1B-0E5BDC8B60AB}"/>
            </c:ext>
          </c:extLst>
        </c:ser>
        <c:ser>
          <c:idx val="3"/>
          <c:order val="3"/>
          <c:tx>
            <c:strRef>
              <c:f>hasRegionalForm!$Z$60</c:f>
              <c:strCache>
                <c:ptCount val="1"/>
                <c:pt idx="0">
                  <c:v>ARIe=0,4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hasRegionalForm!$S$61:$S$69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hasRegionalForm!$BI$61:$BI$69</c:f>
              <c:numCache>
                <c:formatCode>_(* #,##0.00_);_(* \(#,##0.00\);_(* "-"??_);_(@_)</c:formatCode>
                <c:ptCount val="9"/>
                <c:pt idx="6">
                  <c:v>-0.35500000000000004</c:v>
                </c:pt>
                <c:pt idx="7">
                  <c:v>-0.55500000000000005</c:v>
                </c:pt>
                <c:pt idx="8">
                  <c:v>-0.55859999999999999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D57-4C02-9F1B-0E5BDC8B60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59649599"/>
        <c:axId val="1459636639"/>
      </c:lineChart>
      <c:catAx>
        <c:axId val="1459649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459636639"/>
        <c:crosses val="autoZero"/>
        <c:auto val="1"/>
        <c:lblAlgn val="ctr"/>
        <c:lblOffset val="100"/>
        <c:noMultiLvlLbl val="0"/>
      </c:catAx>
      <c:valAx>
        <c:axId val="1459636639"/>
        <c:scaling>
          <c:orientation val="minMax"/>
          <c:min val="-1"/>
        </c:scaling>
        <c:delete val="0"/>
        <c:axPos val="l"/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459649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4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hasRegionalForm!$U$60</c:f>
              <c:strCache>
                <c:ptCount val="1"/>
                <c:pt idx="0">
                  <c:v>wp=0,8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hasRegionalForm!$S$61:$S$69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hasRegionalForm!$BD$61:$BD$69</c:f>
              <c:numCache>
                <c:formatCode>General</c:formatCode>
                <c:ptCount val="9"/>
                <c:pt idx="5">
                  <c:v>0.5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9B-4C3F-8F8D-7730609BB428}"/>
            </c:ext>
          </c:extLst>
        </c:ser>
        <c:ser>
          <c:idx val="2"/>
          <c:order val="1"/>
          <c:tx>
            <c:strRef>
              <c:f>hasRegionalForm!$V$60</c:f>
              <c:strCache>
                <c:ptCount val="1"/>
                <c:pt idx="0">
                  <c:v>wp=0,7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hasRegionalForm!$S$61:$S$69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hasRegionalForm!$BE$61:$BE$69</c:f>
              <c:numCache>
                <c:formatCode>General</c:formatCode>
                <c:ptCount val="9"/>
                <c:pt idx="5">
                  <c:v>0.5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9B-4C3F-8F8D-7730609BB428}"/>
            </c:ext>
          </c:extLst>
        </c:ser>
        <c:ser>
          <c:idx val="3"/>
          <c:order val="2"/>
          <c:tx>
            <c:strRef>
              <c:f>hasRegionalForm!$W$60</c:f>
              <c:strCache>
                <c:ptCount val="1"/>
                <c:pt idx="0">
                  <c:v>wp=0,4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hasRegionalForm!$S$61:$S$69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hasRegionalForm!$BF$61:$BF$69</c:f>
              <c:numCache>
                <c:formatCode>General</c:formatCode>
                <c:ptCount val="9"/>
                <c:pt idx="5">
                  <c:v>0.5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A9B-4C3F-8F8D-7730609BB428}"/>
            </c:ext>
          </c:extLst>
        </c:ser>
        <c:ser>
          <c:idx val="0"/>
          <c:order val="3"/>
          <c:tx>
            <c:strRef>
              <c:f>hasRegionalForm!$A$59</c:f>
              <c:strCache>
                <c:ptCount val="1"/>
                <c:pt idx="0">
                  <c:v>cft=0,95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hasRegionalForm!$S$61:$S$69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hasRegionalForm!$G$61:$G$69</c:f>
              <c:numCache>
                <c:formatCode>General</c:formatCode>
                <c:ptCount val="9"/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9B-4C3F-8F8D-7730609BB428}"/>
            </c:ext>
          </c:extLst>
        </c:ser>
        <c:ser>
          <c:idx val="4"/>
          <c:order val="4"/>
          <c:tx>
            <c:strRef>
              <c:f>hasRegionalForm!$BC$59</c:f>
              <c:strCache>
                <c:ptCount val="1"/>
                <c:pt idx="0">
                  <c:v>ARI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star"/>
            <c:size val="6"/>
            <c:spPr>
              <a:noFill/>
              <a:ln w="9525">
                <a:solidFill>
                  <a:schemeClr val="accent5"/>
                </a:solidFill>
                <a:round/>
              </a:ln>
              <a:effectLst/>
            </c:spPr>
          </c:marker>
          <c:val>
            <c:numRef>
              <c:f>hasRegionalForm!$BC$61:$BC$69</c:f>
              <c:numCache>
                <c:formatCode>_(* #,##0.00_);_(* \(#,##0.00\);_(* "-"??_);_(@_)</c:formatCode>
                <c:ptCount val="9"/>
                <c:pt idx="6">
                  <c:v>-0.92500000000000004</c:v>
                </c:pt>
                <c:pt idx="7">
                  <c:v>-0.92500000000000004</c:v>
                </c:pt>
                <c:pt idx="8">
                  <c:v>-0.93100000000000005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A9B-4C3F-8F8D-7730609BB4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8813648"/>
        <c:axId val="1158818928"/>
      </c:lineChart>
      <c:catAx>
        <c:axId val="115881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58818928"/>
        <c:crosses val="autoZero"/>
        <c:auto val="1"/>
        <c:lblAlgn val="ctr"/>
        <c:lblOffset val="100"/>
        <c:noMultiLvlLbl val="0"/>
      </c:catAx>
      <c:valAx>
        <c:axId val="1158818928"/>
        <c:scaling>
          <c:orientation val="minMax"/>
          <c:max val="1"/>
          <c:min val="-1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58813648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4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hasRegionalForm!$AH$59</c:f>
              <c:strCache>
                <c:ptCount val="1"/>
                <c:pt idx="0">
                  <c:v>ARI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hasRegionalForm!$S$61:$S$69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hasRegionalForm!$BJ$61:$BJ$69</c:f>
              <c:numCache>
                <c:formatCode>_(* #,##0.00_);_(* \(#,##0.00\);_(* "-"??_);_(@_)</c:formatCode>
                <c:ptCount val="9"/>
                <c:pt idx="6">
                  <c:v>-0.78500000000000003</c:v>
                </c:pt>
                <c:pt idx="7">
                  <c:v>-0.78500000000000003</c:v>
                </c:pt>
                <c:pt idx="8">
                  <c:v>-0.77200000000000002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66-4EE5-8BCE-F6C8C72F81B3}"/>
            </c:ext>
          </c:extLst>
        </c:ser>
        <c:ser>
          <c:idx val="1"/>
          <c:order val="1"/>
          <c:tx>
            <c:strRef>
              <c:f>hasRegionalForm!$AE$60</c:f>
              <c:strCache>
                <c:ptCount val="1"/>
                <c:pt idx="0">
                  <c:v>ARIe=0,2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hasRegionalForm!$S$61:$S$69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hasRegionalForm!$BN$61:$BN$69</c:f>
              <c:numCache>
                <c:formatCode>_(* #,##0.00_);_(* \(#,##0.00\);_(* "-"??_);_(@_)</c:formatCode>
                <c:ptCount val="9"/>
                <c:pt idx="6">
                  <c:v>0.24300000000000005</c:v>
                </c:pt>
                <c:pt idx="7">
                  <c:v>-0.15699999999999997</c:v>
                </c:pt>
                <c:pt idx="8">
                  <c:v>-0.15439999999999998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66-4EE5-8BCE-F6C8C72F81B3}"/>
            </c:ext>
          </c:extLst>
        </c:ser>
        <c:ser>
          <c:idx val="2"/>
          <c:order val="2"/>
          <c:tx>
            <c:strRef>
              <c:f>hasRegionalForm!$Y$60</c:f>
              <c:strCache>
                <c:ptCount val="1"/>
                <c:pt idx="0">
                  <c:v>ARIe=0,7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hasRegionalForm!$S$61:$S$69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hasRegionalForm!$BO$61:$BO$69</c:f>
              <c:numCache>
                <c:formatCode>_(* #,##0.00_);_(* \(#,##0.00\);_(* "-"??_);_(@_)</c:formatCode>
                <c:ptCount val="9"/>
                <c:pt idx="6">
                  <c:v>0.11449999999999994</c:v>
                </c:pt>
                <c:pt idx="7">
                  <c:v>-0.23550000000000004</c:v>
                </c:pt>
                <c:pt idx="8">
                  <c:v>-0.23160000000000003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666-4EE5-8BCE-F6C8C72F81B3}"/>
            </c:ext>
          </c:extLst>
        </c:ser>
        <c:ser>
          <c:idx val="3"/>
          <c:order val="3"/>
          <c:tx>
            <c:strRef>
              <c:f>hasRegionalForm!$Z$60</c:f>
              <c:strCache>
                <c:ptCount val="1"/>
                <c:pt idx="0">
                  <c:v>ARIe=0,4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hasRegionalForm!$S$61:$S$69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hasRegionalForm!$BP$61:$BP$69</c:f>
              <c:numCache>
                <c:formatCode>_(* #,##0.00_);_(* \(#,##0.00\);_(* "-"??_);_(@_)</c:formatCode>
                <c:ptCount val="9"/>
                <c:pt idx="6">
                  <c:v>-0.27099999999999996</c:v>
                </c:pt>
                <c:pt idx="7">
                  <c:v>-0.47099999999999997</c:v>
                </c:pt>
                <c:pt idx="8">
                  <c:v>-0.4632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666-4EE5-8BCE-F6C8C72F81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59649599"/>
        <c:axId val="1459636639"/>
      </c:lineChart>
      <c:catAx>
        <c:axId val="1459649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459636639"/>
        <c:crosses val="autoZero"/>
        <c:auto val="1"/>
        <c:lblAlgn val="ctr"/>
        <c:lblOffset val="100"/>
        <c:noMultiLvlLbl val="0"/>
      </c:catAx>
      <c:valAx>
        <c:axId val="1459636639"/>
        <c:scaling>
          <c:orientation val="minMax"/>
          <c:max val="1"/>
          <c:min val="-1"/>
        </c:scaling>
        <c:delete val="0"/>
        <c:axPos val="l"/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459649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4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hasRegionalForm!$U$60</c:f>
              <c:strCache>
                <c:ptCount val="1"/>
                <c:pt idx="0">
                  <c:v>wp=0,8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hasRegionalForm!$S$61:$S$69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hasRegionalForm!$BK$61:$BK$69</c:f>
              <c:numCache>
                <c:formatCode>General</c:formatCode>
                <c:ptCount val="9"/>
                <c:pt idx="5">
                  <c:v>0.5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A1-4121-AEB6-1AADF4A6FD6C}"/>
            </c:ext>
          </c:extLst>
        </c:ser>
        <c:ser>
          <c:idx val="2"/>
          <c:order val="1"/>
          <c:tx>
            <c:strRef>
              <c:f>hasRegionalForm!$V$60</c:f>
              <c:strCache>
                <c:ptCount val="1"/>
                <c:pt idx="0">
                  <c:v>wp=0,7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hasRegionalForm!$S$61:$S$69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hasRegionalForm!$BL$61:$BL$69</c:f>
              <c:numCache>
                <c:formatCode>General</c:formatCode>
                <c:ptCount val="9"/>
                <c:pt idx="5">
                  <c:v>0.5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BA1-4121-AEB6-1AADF4A6FD6C}"/>
            </c:ext>
          </c:extLst>
        </c:ser>
        <c:ser>
          <c:idx val="3"/>
          <c:order val="2"/>
          <c:tx>
            <c:strRef>
              <c:f>hasRegionalForm!$W$60</c:f>
              <c:strCache>
                <c:ptCount val="1"/>
                <c:pt idx="0">
                  <c:v>wp=0,4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hasRegionalForm!$S$61:$S$69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hasRegionalForm!$BM$61:$BM$69</c:f>
              <c:numCache>
                <c:formatCode>General</c:formatCode>
                <c:ptCount val="9"/>
                <c:pt idx="5">
                  <c:v>0.5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BA1-4121-AEB6-1AADF4A6FD6C}"/>
            </c:ext>
          </c:extLst>
        </c:ser>
        <c:ser>
          <c:idx val="0"/>
          <c:order val="3"/>
          <c:tx>
            <c:strRef>
              <c:f>hasRegionalForm!$A$59</c:f>
              <c:strCache>
                <c:ptCount val="1"/>
                <c:pt idx="0">
                  <c:v>cft=0,95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hasRegionalForm!$S$61:$S$69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hasRegionalForm!$H$61:$H$69</c:f>
              <c:numCache>
                <c:formatCode>General</c:formatCode>
                <c:ptCount val="9"/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BA1-4121-AEB6-1AADF4A6FD6C}"/>
            </c:ext>
          </c:extLst>
        </c:ser>
        <c:ser>
          <c:idx val="4"/>
          <c:order val="4"/>
          <c:tx>
            <c:strRef>
              <c:f>hasRegionalForm!$BJ$59</c:f>
              <c:strCache>
                <c:ptCount val="1"/>
                <c:pt idx="0">
                  <c:v>ARI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star"/>
            <c:size val="6"/>
            <c:spPr>
              <a:noFill/>
              <a:ln w="9525">
                <a:solidFill>
                  <a:schemeClr val="accent5"/>
                </a:solidFill>
                <a:round/>
              </a:ln>
              <a:effectLst/>
            </c:spPr>
          </c:marker>
          <c:val>
            <c:numRef>
              <c:f>hasRegionalForm!$BJ$61:$BJ$69</c:f>
              <c:numCache>
                <c:formatCode>_(* #,##0.00_);_(* \(#,##0.00\);_(* "-"??_);_(@_)</c:formatCode>
                <c:ptCount val="9"/>
                <c:pt idx="6">
                  <c:v>-0.78500000000000003</c:v>
                </c:pt>
                <c:pt idx="7">
                  <c:v>-0.78500000000000003</c:v>
                </c:pt>
                <c:pt idx="8">
                  <c:v>-0.77200000000000002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BA1-4121-AEB6-1AADF4A6FD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8813648"/>
        <c:axId val="1158818928"/>
      </c:lineChart>
      <c:catAx>
        <c:axId val="115881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58818928"/>
        <c:crosses val="autoZero"/>
        <c:auto val="1"/>
        <c:lblAlgn val="ctr"/>
        <c:lblOffset val="100"/>
        <c:noMultiLvlLbl val="0"/>
      </c:catAx>
      <c:valAx>
        <c:axId val="1158818928"/>
        <c:scaling>
          <c:orientation val="minMax"/>
          <c:max val="1"/>
          <c:min val="-1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58813648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4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hasSignatureAbility!$D$10</c:f>
              <c:strCache>
                <c:ptCount val="1"/>
                <c:pt idx="0">
                  <c:v>Inverse Functional Support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hasSignatureAbility!$D$11:$D$19</c:f>
              <c:numCache>
                <c:formatCode>0%</c:formatCode>
                <c:ptCount val="9"/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B67-41C9-A52A-F3EE2C6792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3347279"/>
        <c:axId val="1033333839"/>
      </c:scatterChart>
      <c:valAx>
        <c:axId val="1033347279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033333839"/>
        <c:crosses val="autoZero"/>
        <c:crossBetween val="midCat"/>
        <c:majorUnit val="1"/>
      </c:valAx>
      <c:valAx>
        <c:axId val="1033333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03334727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4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hasSignatureAbility!$E$10</c:f>
              <c:strCache>
                <c:ptCount val="1"/>
                <c:pt idx="0">
                  <c:v>Inverse Functional ARI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5"/>
                </a:solidFill>
              </a:ln>
              <a:effectLst/>
            </c:spPr>
          </c:marker>
          <c:yVal>
            <c:numRef>
              <c:f>hasSignatureAbility!$E$11:$E$19</c:f>
              <c:numCache>
                <c:formatCode>_(* #,##0.00_);_(* \(#,##0.00\);_(* "-"??_);_(@_)</c:formatCode>
                <c:ptCount val="9"/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B9D-45B4-A8B0-EBC653F2F0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9314384"/>
        <c:axId val="1069305264"/>
      </c:scatterChart>
      <c:valAx>
        <c:axId val="1069314384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069305264"/>
        <c:crosses val="autoZero"/>
        <c:crossBetween val="midCat"/>
        <c:majorUnit val="1"/>
      </c:valAx>
      <c:valAx>
        <c:axId val="1069305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0693143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4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hasSignatureAbility!$F$10</c:f>
              <c:strCache>
                <c:ptCount val="1"/>
                <c:pt idx="0">
                  <c:v>Transitive Support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hasSignatureAbility!$F$11:$F$19</c:f>
              <c:numCache>
                <c:formatCode>0%</c:formatCode>
                <c:ptCount val="9"/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66D-42C9-9361-4FC65AB9A2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177072"/>
        <c:axId val="843174672"/>
      </c:scatterChart>
      <c:valAx>
        <c:axId val="843177072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843174672"/>
        <c:crosses val="autoZero"/>
        <c:crossBetween val="midCat"/>
        <c:majorUnit val="1"/>
      </c:valAx>
      <c:valAx>
        <c:axId val="843174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8431770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4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hasSignatureAbility!$G$10</c:f>
              <c:strCache>
                <c:ptCount val="1"/>
                <c:pt idx="0">
                  <c:v>Transitive ARI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5"/>
                </a:solidFill>
              </a:ln>
              <a:effectLst/>
            </c:spPr>
          </c:marker>
          <c:yVal>
            <c:numRef>
              <c:f>hasSignatureAbility!$G$11:$G$19</c:f>
              <c:numCache>
                <c:formatCode>_(* #,##0.00_);_(* \(#,##0.00\);_(* "-"??_);_(@_)</c:formatCode>
                <c:ptCount val="9"/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70D-4EB1-A623-68D8A403ED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5482704"/>
        <c:axId val="2065493264"/>
      </c:scatterChart>
      <c:valAx>
        <c:axId val="2065482704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65493264"/>
        <c:crosses val="autoZero"/>
        <c:crossBetween val="midCat"/>
        <c:majorUnit val="1"/>
      </c:valAx>
      <c:valAx>
        <c:axId val="2065493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654827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4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hasSignatureAbility!$H$10</c:f>
              <c:strCache>
                <c:ptCount val="1"/>
                <c:pt idx="0">
                  <c:v>Symmetric Support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hasSignatureAbility!$H$11:$H$19</c:f>
              <c:numCache>
                <c:formatCode>0%</c:formatCode>
                <c:ptCount val="9"/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38B-44E2-8405-808E816952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9311984"/>
        <c:axId val="1069329744"/>
      </c:scatterChart>
      <c:valAx>
        <c:axId val="1069311984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069329744"/>
        <c:crosses val="autoZero"/>
        <c:crossBetween val="midCat"/>
        <c:majorUnit val="1"/>
      </c:valAx>
      <c:valAx>
        <c:axId val="1069329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0693119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4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hasSignatureAbility!$I$10</c:f>
              <c:strCache>
                <c:ptCount val="1"/>
                <c:pt idx="0">
                  <c:v> Symmetric ARI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5"/>
                </a:solidFill>
              </a:ln>
              <a:effectLst/>
            </c:spPr>
          </c:marker>
          <c:yVal>
            <c:numRef>
              <c:f>hasSignatureAbility!$I$11:$I$19</c:f>
              <c:numCache>
                <c:formatCode>_(* #,##0.00_);_(* \(#,##0.00\);_(* "-"??_);_(@_)</c:formatCode>
                <c:ptCount val="9"/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FCD-4568-AB96-9410B24994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5500944"/>
        <c:axId val="2065475504"/>
      </c:scatterChart>
      <c:valAx>
        <c:axId val="2065500944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65475504"/>
        <c:crosses val="autoZero"/>
        <c:crossBetween val="midCat"/>
        <c:majorUnit val="1"/>
      </c:valAx>
      <c:valAx>
        <c:axId val="2065475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655009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4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hasSignatureAbility!$J$10</c:f>
              <c:strCache>
                <c:ptCount val="1"/>
                <c:pt idx="0">
                  <c:v>Asymmetric Support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hasSignatureAbility!$J$11:$J$19</c:f>
              <c:numCache>
                <c:formatCode>0%</c:formatCode>
                <c:ptCount val="9"/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B38-49A0-BDA3-BA89CF2F5C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5499504"/>
        <c:axId val="2065499984"/>
      </c:scatterChart>
      <c:valAx>
        <c:axId val="2065499504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65499984"/>
        <c:crosses val="autoZero"/>
        <c:crossBetween val="midCat"/>
        <c:majorUnit val="1"/>
      </c:valAx>
      <c:valAx>
        <c:axId val="2065499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654995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4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hasSignatureAbility!$K$10</c:f>
              <c:strCache>
                <c:ptCount val="1"/>
                <c:pt idx="0">
                  <c:v>Asymmetric ARI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5"/>
                </a:solidFill>
              </a:ln>
              <a:effectLst/>
            </c:spPr>
          </c:marker>
          <c:yVal>
            <c:numRef>
              <c:f>hasSignatureAbility!$K$11:$K$19</c:f>
              <c:numCache>
                <c:formatCode>_(* #,##0.00_);_(* \(#,##0.00\);_(* "-"??_);_(@_)</c:formatCode>
                <c:ptCount val="9"/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CCE-4D41-8F8F-279ACE32FB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6723136"/>
        <c:axId val="486737536"/>
      </c:scatterChart>
      <c:valAx>
        <c:axId val="486723136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486737536"/>
        <c:crosses val="autoZero"/>
        <c:crossBetween val="midCat"/>
        <c:majorUnit val="1"/>
      </c:valAx>
      <c:valAx>
        <c:axId val="486737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4867231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4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hasSignatureAbility!$L$10</c:f>
              <c:strCache>
                <c:ptCount val="1"/>
                <c:pt idx="0">
                  <c:v>Reflexive Support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hasSignatureAbility!$L$11:$L$19</c:f>
              <c:numCache>
                <c:formatCode>0%</c:formatCode>
                <c:ptCount val="9"/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E9F-4409-8650-8E8FB3DC54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157872"/>
        <c:axId val="843162672"/>
      </c:scatterChart>
      <c:valAx>
        <c:axId val="843157872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843162672"/>
        <c:crosses val="autoZero"/>
        <c:crossBetween val="midCat"/>
        <c:majorUnit val="1"/>
      </c:valAx>
      <c:valAx>
        <c:axId val="843162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843157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4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3.6856582245813644E-3"/>
          <c:y val="0.8325843352207430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hasSignatureAbility!$M$10</c:f>
              <c:strCache>
                <c:ptCount val="1"/>
                <c:pt idx="0">
                  <c:v>Reflexive ARI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5"/>
                </a:solidFill>
              </a:ln>
              <a:effectLst/>
            </c:spPr>
          </c:marker>
          <c:yVal>
            <c:numRef>
              <c:f>hasSignatureAbility!$M$11:$M$19</c:f>
              <c:numCache>
                <c:formatCode>_(* #,##0.00_);_(* \(#,##0.00\);_(* "-"??_);_(@_)</c:formatCode>
                <c:ptCount val="9"/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F6D-48A0-B2F6-64411B1A84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5512944"/>
        <c:axId val="2065507664"/>
      </c:scatterChart>
      <c:valAx>
        <c:axId val="2065512944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65507664"/>
        <c:crosses val="autoZero"/>
        <c:crossBetween val="midCat"/>
        <c:majorUnit val="1"/>
      </c:valAx>
      <c:valAx>
        <c:axId val="2065507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655129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4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hasSignatureAbility!$N$10</c:f>
              <c:strCache>
                <c:ptCount val="1"/>
                <c:pt idx="0">
                  <c:v>Irreflexive Support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hasSignatureAbility!$N$11:$N$19</c:f>
              <c:numCache>
                <c:formatCode>0%</c:formatCode>
                <c:ptCount val="9"/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007-4F79-8AD0-56B2F54405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5506704"/>
        <c:axId val="2065531184"/>
      </c:scatterChart>
      <c:valAx>
        <c:axId val="2065506704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65531184"/>
        <c:crosses val="autoZero"/>
        <c:crossBetween val="midCat"/>
        <c:majorUnit val="1"/>
      </c:valAx>
      <c:valAx>
        <c:axId val="2065531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655067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4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hasSignatureAbility!$O$10</c:f>
              <c:strCache>
                <c:ptCount val="1"/>
                <c:pt idx="0">
                  <c:v>Irreflexive ARI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5"/>
                </a:solidFill>
              </a:ln>
              <a:effectLst/>
            </c:spPr>
          </c:marker>
          <c:yVal>
            <c:numRef>
              <c:f>hasSignatureAbility!$O$11:$O$19</c:f>
              <c:numCache>
                <c:formatCode>_(* #,##0.00_);_(* \(#,##0.00\);_(* "-"??_);_(@_)</c:formatCode>
                <c:ptCount val="9"/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1F3-4696-8D1B-A188566D60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5553264"/>
        <c:axId val="2065536464"/>
      </c:scatterChart>
      <c:valAx>
        <c:axId val="2065553264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65536464"/>
        <c:crosses val="autoZero"/>
        <c:crossBetween val="midCat"/>
        <c:majorUnit val="1"/>
      </c:valAx>
      <c:valAx>
        <c:axId val="2065536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655532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4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hasSignatureAbility!$B$10</c:f>
              <c:strCache>
                <c:ptCount val="1"/>
                <c:pt idx="0">
                  <c:v>Functional Support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hasSignatureAbility!$B$11:$B$19</c:f>
              <c:numCache>
                <c:formatCode>0%</c:formatCode>
                <c:ptCount val="9"/>
                <c:pt idx="2">
                  <c:v>1</c:v>
                </c:pt>
                <c:pt idx="3">
                  <c:v>0.97</c:v>
                </c:pt>
                <c:pt idx="4">
                  <c:v>1</c:v>
                </c:pt>
                <c:pt idx="5">
                  <c:v>1</c:v>
                </c:pt>
                <c:pt idx="6">
                  <c:v>0.94</c:v>
                </c:pt>
                <c:pt idx="7">
                  <c:v>0.96</c:v>
                </c:pt>
                <c:pt idx="8">
                  <c:v>0.98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C5D-45AB-9D8A-64046C0084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280272"/>
        <c:axId val="843284592"/>
      </c:scatterChart>
      <c:valAx>
        <c:axId val="843280272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843284592"/>
        <c:crosses val="autoZero"/>
        <c:crossBetween val="midCat"/>
        <c:majorUnit val="1"/>
      </c:valAx>
      <c:valAx>
        <c:axId val="84328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8432802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4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hasSignatureAbility!$C$10</c:f>
              <c:strCache>
                <c:ptCount val="1"/>
                <c:pt idx="0">
                  <c:v>Functional ARI</c:v>
                </c:pt>
              </c:strCache>
            </c:strRef>
          </c:tx>
          <c:spPr>
            <a:ln w="19050" cap="rnd">
              <a:solidFill>
                <a:schemeClr val="accent5">
                  <a:alpha val="97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5"/>
                </a:solidFill>
              </a:ln>
              <a:effectLst/>
            </c:spPr>
          </c:marker>
          <c:yVal>
            <c:numRef>
              <c:f>hasSignatureAbility!$C$11:$C$19</c:f>
              <c:numCache>
                <c:formatCode>_(* #,##0.00_);_(* \(#,##0.00\);_(* "-"??_);_(@_)</c:formatCode>
                <c:ptCount val="9"/>
                <c:pt idx="2">
                  <c:v>1</c:v>
                </c:pt>
                <c:pt idx="3">
                  <c:v>-0.24</c:v>
                </c:pt>
                <c:pt idx="4">
                  <c:v>1</c:v>
                </c:pt>
                <c:pt idx="5">
                  <c:v>1</c:v>
                </c:pt>
                <c:pt idx="6">
                  <c:v>-0.33</c:v>
                </c:pt>
                <c:pt idx="7">
                  <c:v>-0.28000000000000003</c:v>
                </c:pt>
                <c:pt idx="8">
                  <c:v>-0.21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040-4022-8C93-A4B0E21DAB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5443344"/>
        <c:axId val="2065454864"/>
      </c:scatterChart>
      <c:valAx>
        <c:axId val="2065443344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65454864"/>
        <c:crosses val="autoZero"/>
        <c:crossBetween val="midCat"/>
        <c:majorUnit val="1"/>
      </c:valAx>
      <c:valAx>
        <c:axId val="2065454864"/>
        <c:scaling>
          <c:orientation val="minMax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65443344"/>
        <c:crosses val="autoZero"/>
        <c:crossBetween val="midCat"/>
        <c:majorUnit val="1.0000000000000002E-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4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hasSignatureAbility!$S$10</c:f>
              <c:strCache>
                <c:ptCount val="1"/>
                <c:pt idx="0">
                  <c:v>Functional ARI_e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6"/>
                </a:solidFill>
              </a:ln>
              <a:effectLst/>
            </c:spPr>
          </c:marker>
          <c:yVal>
            <c:numRef>
              <c:f>hasSignatureAbility!$S$11:$S$19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0.25600000000000001</c:v>
                </c:pt>
                <c:pt idx="4">
                  <c:v>1</c:v>
                </c:pt>
                <c:pt idx="5" formatCode="_-* #\ ##0.00\ _€_-;\-* #\ ##0.00\ _€_-;_-* &quot;-&quot;??\ _€_-;_-@_-">
                  <c:v>1</c:v>
                </c:pt>
                <c:pt idx="6">
                  <c:v>-0.19800000000000001</c:v>
                </c:pt>
                <c:pt idx="7">
                  <c:v>0.23200000000000001</c:v>
                </c:pt>
                <c:pt idx="8">
                  <c:v>0.27400000000000002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C6C-4609-9B7F-F264DEEEAB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3614415"/>
        <c:axId val="293633615"/>
      </c:scatterChart>
      <c:valAx>
        <c:axId val="293614415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93633615"/>
        <c:crosses val="autoZero"/>
        <c:crossBetween val="midCat"/>
        <c:majorUnit val="1"/>
      </c:valAx>
      <c:valAx>
        <c:axId val="293633615"/>
        <c:scaling>
          <c:orientation val="minMax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936144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4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hasSignatureAbility!$U$10</c:f>
              <c:strCache>
                <c:ptCount val="1"/>
                <c:pt idx="0">
                  <c:v>Inverse Functional ARI_e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6"/>
                </a:solidFill>
              </a:ln>
              <a:effectLst/>
            </c:spPr>
          </c:marker>
          <c:yVal>
            <c:numRef>
              <c:f>hasSignatureAbility!$U$11:$U$19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0.6</c:v>
                </c:pt>
                <c:pt idx="3">
                  <c:v>1</c:v>
                </c:pt>
                <c:pt idx="4">
                  <c:v>1</c:v>
                </c:pt>
                <c:pt idx="5" formatCode="_-* #\ ##0.00\ _€_-;\-* #\ ##0.00\ _€_-;_-* &quot;-&quot;??\ _€_-;_-@_-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25F-4F4E-80FC-0EA7738D34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5272224"/>
        <c:axId val="1345265024"/>
      </c:scatterChart>
      <c:valAx>
        <c:axId val="1345272224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345265024"/>
        <c:crosses val="autoZero"/>
        <c:crossBetween val="midCat"/>
        <c:majorUnit val="1"/>
      </c:valAx>
      <c:valAx>
        <c:axId val="1345265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3452722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4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hasSignatureAbility!$W$10</c:f>
              <c:strCache>
                <c:ptCount val="1"/>
                <c:pt idx="0">
                  <c:v>Transitive ARI_e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6"/>
                </a:solidFill>
              </a:ln>
              <a:effectLst/>
            </c:spPr>
          </c:marker>
          <c:yVal>
            <c:numRef>
              <c:f>hasSignatureAbility!$W$11:$W$19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0</c:v>
                </c:pt>
                <c:pt idx="2">
                  <c:v>-0.6</c:v>
                </c:pt>
                <c:pt idx="3">
                  <c:v>-0.6</c:v>
                </c:pt>
                <c:pt idx="4">
                  <c:v>-0.6</c:v>
                </c:pt>
                <c:pt idx="5" formatCode="_-* #\ ##0.00\ _€_-;\-* #\ ##0.00\ _€_-;_-* &quot;-&quot;??\ _€_-;_-@_-">
                  <c:v>-0.6</c:v>
                </c:pt>
                <c:pt idx="6">
                  <c:v>-0.6</c:v>
                </c:pt>
                <c:pt idx="7">
                  <c:v>-0.6</c:v>
                </c:pt>
                <c:pt idx="8">
                  <c:v>-0.6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E43-41D9-8CC8-B93C2A63AD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9086464"/>
        <c:axId val="2129076864"/>
      </c:scatterChart>
      <c:valAx>
        <c:axId val="2129086464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29076864"/>
        <c:crosses val="autoZero"/>
        <c:crossBetween val="midCat"/>
        <c:majorUnit val="1"/>
      </c:valAx>
      <c:valAx>
        <c:axId val="2129076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290864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4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hasSignatureAbility!$Y$10</c:f>
              <c:strCache>
                <c:ptCount val="1"/>
                <c:pt idx="0">
                  <c:v> Symmetric ARI_e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6"/>
                </a:solidFill>
              </a:ln>
              <a:effectLst/>
            </c:spPr>
          </c:marker>
          <c:yVal>
            <c:numRef>
              <c:f>hasSignatureAbility!$Y$11:$Y$19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0</c:v>
                </c:pt>
                <c:pt idx="2">
                  <c:v>-0.6</c:v>
                </c:pt>
                <c:pt idx="3">
                  <c:v>-0.6</c:v>
                </c:pt>
                <c:pt idx="4">
                  <c:v>-0.6</c:v>
                </c:pt>
                <c:pt idx="5" formatCode="_-* #\ ##0.00\ _€_-;\-* #\ ##0.00\ _€_-;_-* &quot;-&quot;??\ _€_-;_-@_-">
                  <c:v>-0.6</c:v>
                </c:pt>
                <c:pt idx="6">
                  <c:v>-0.6</c:v>
                </c:pt>
                <c:pt idx="7">
                  <c:v>-0.6</c:v>
                </c:pt>
                <c:pt idx="8">
                  <c:v>-0.6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58D-45C2-8288-7A48B04998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5251104"/>
        <c:axId val="1345274144"/>
      </c:scatterChart>
      <c:valAx>
        <c:axId val="1345251104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345274144"/>
        <c:crosses val="autoZero"/>
        <c:crossBetween val="midCat"/>
        <c:majorUnit val="1"/>
      </c:valAx>
      <c:valAx>
        <c:axId val="1345274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3452511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4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hasSignatureAbility!$AA$10</c:f>
              <c:strCache>
                <c:ptCount val="1"/>
                <c:pt idx="0">
                  <c:v>Asymmetric ARI_e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6"/>
                </a:solidFill>
              </a:ln>
              <a:effectLst/>
            </c:spPr>
          </c:marker>
          <c:yVal>
            <c:numRef>
              <c:f>hasSignatureAbility!$AA$11:$AA$19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0.6</c:v>
                </c:pt>
                <c:pt idx="3">
                  <c:v>1</c:v>
                </c:pt>
                <c:pt idx="4">
                  <c:v>1</c:v>
                </c:pt>
                <c:pt idx="5" formatCode="_-* #\ ##0.00\ _€_-;\-* #\ ##0.00\ _€_-;_-* &quot;-&quot;??\ _€_-;_-@_-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AB9-4729-9673-26C48C675C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9099424"/>
        <c:axId val="2129104224"/>
      </c:scatterChart>
      <c:valAx>
        <c:axId val="2129099424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29104224"/>
        <c:crosses val="autoZero"/>
        <c:crossBetween val="midCat"/>
        <c:majorUnit val="1"/>
      </c:valAx>
      <c:valAx>
        <c:axId val="2129104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290994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4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hasSignatureAbility!$AC$10</c:f>
              <c:strCache>
                <c:ptCount val="1"/>
                <c:pt idx="0">
                  <c:v>Reflexive ARI_e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6"/>
                </a:solidFill>
              </a:ln>
              <a:effectLst/>
            </c:spPr>
          </c:marker>
          <c:yVal>
            <c:numRef>
              <c:f>hasSignatureAbility!$AC$11:$AC$19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0</c:v>
                </c:pt>
                <c:pt idx="2">
                  <c:v>-0.6</c:v>
                </c:pt>
                <c:pt idx="3">
                  <c:v>-0.19999999999999996</c:v>
                </c:pt>
                <c:pt idx="4">
                  <c:v>-0.19999999999999996</c:v>
                </c:pt>
                <c:pt idx="5" formatCode="_-* #\ ##0.00\ _€_-;\-* #\ ##0.00\ _€_-;_-* &quot;-&quot;??\ _€_-;_-@_-">
                  <c:v>-0.19999999999999996</c:v>
                </c:pt>
                <c:pt idx="6">
                  <c:v>-0.19999999999999996</c:v>
                </c:pt>
                <c:pt idx="7">
                  <c:v>-0.19999999999999996</c:v>
                </c:pt>
                <c:pt idx="8">
                  <c:v>-0.19999999999999996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750-4703-8D91-12CD219DFE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6725056"/>
        <c:axId val="486732736"/>
      </c:scatterChart>
      <c:valAx>
        <c:axId val="486725056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486732736"/>
        <c:crosses val="autoZero"/>
        <c:crossBetween val="midCat"/>
        <c:majorUnit val="1"/>
      </c:valAx>
      <c:valAx>
        <c:axId val="486732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486725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4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hasSignatureAbility!$AE$10</c:f>
              <c:strCache>
                <c:ptCount val="1"/>
                <c:pt idx="0">
                  <c:v>Irreflexive ARI_e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6"/>
                </a:solidFill>
              </a:ln>
              <a:effectLst/>
            </c:spPr>
          </c:marker>
          <c:yVal>
            <c:numRef>
              <c:f>hasSignatureAbility!$AE$11:$AE$19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0.6</c:v>
                </c:pt>
                <c:pt idx="3">
                  <c:v>1</c:v>
                </c:pt>
                <c:pt idx="4">
                  <c:v>1</c:v>
                </c:pt>
                <c:pt idx="5" formatCode="_-* #\ ##0.00\ _€_-;\-* #\ ##0.00\ _€_-;_-* &quot;-&quot;??\ _€_-;_-@_-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466-43F2-B2AF-302532E223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3630735"/>
        <c:axId val="293634575"/>
      </c:scatterChart>
      <c:valAx>
        <c:axId val="293630735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93634575"/>
        <c:crosses val="autoZero"/>
        <c:crossBetween val="midCat"/>
        <c:majorUnit val="1"/>
      </c:valAx>
      <c:valAx>
        <c:axId val="29363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936307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4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Functional</a:t>
            </a:r>
          </a:p>
          <a:p>
            <a:pPr>
              <a:defRPr/>
            </a:pPr>
            <a:endParaRPr lang="pt-P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hasSignatureAbility!$C$10</c:f>
              <c:strCache>
                <c:ptCount val="1"/>
                <c:pt idx="0">
                  <c:v>Functional ARI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hasSignatureAbility!$C$11:$C$19</c:f>
              <c:numCache>
                <c:formatCode>_(* #,##0.00_);_(* \(#,##0.00\);_(* "-"??_);_(@_)</c:formatCode>
                <c:ptCount val="9"/>
                <c:pt idx="2">
                  <c:v>1</c:v>
                </c:pt>
                <c:pt idx="3">
                  <c:v>-0.24</c:v>
                </c:pt>
                <c:pt idx="4">
                  <c:v>1</c:v>
                </c:pt>
                <c:pt idx="5">
                  <c:v>1</c:v>
                </c:pt>
                <c:pt idx="6">
                  <c:v>-0.33</c:v>
                </c:pt>
                <c:pt idx="7">
                  <c:v>-0.28000000000000003</c:v>
                </c:pt>
                <c:pt idx="8">
                  <c:v>-0.21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0D-4D32-A9BF-0227FAECD27F}"/>
            </c:ext>
          </c:extLst>
        </c:ser>
        <c:ser>
          <c:idx val="1"/>
          <c:order val="1"/>
          <c:tx>
            <c:strRef>
              <c:f>hasSignatureAbility!$S$10</c:f>
              <c:strCache>
                <c:ptCount val="1"/>
                <c:pt idx="0">
                  <c:v>Functional ARI_e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hasSignatureAbility!$S$11:$S$19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0.25600000000000001</c:v>
                </c:pt>
                <c:pt idx="4">
                  <c:v>1</c:v>
                </c:pt>
                <c:pt idx="5" formatCode="_-* #\ ##0.00\ _€_-;\-* #\ ##0.00\ _€_-;_-* &quot;-&quot;??\ _€_-;_-@_-">
                  <c:v>1</c:v>
                </c:pt>
                <c:pt idx="6">
                  <c:v>-0.19800000000000001</c:v>
                </c:pt>
                <c:pt idx="7">
                  <c:v>0.23200000000000001</c:v>
                </c:pt>
                <c:pt idx="8">
                  <c:v>0.27400000000000002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40D-4D32-A9BF-0227FAECD2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3733455"/>
        <c:axId val="293743055"/>
      </c:lineChart>
      <c:catAx>
        <c:axId val="29373345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93743055"/>
        <c:crosses val="autoZero"/>
        <c:auto val="1"/>
        <c:lblAlgn val="ctr"/>
        <c:lblOffset val="100"/>
        <c:noMultiLvlLbl val="0"/>
      </c:catAx>
      <c:valAx>
        <c:axId val="293743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937334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4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Inverse</a:t>
            </a:r>
            <a:r>
              <a:rPr lang="pt-PT" baseline="0"/>
              <a:t> Functional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hasSignatureAbility!$E$10</c:f>
              <c:strCache>
                <c:ptCount val="1"/>
                <c:pt idx="0">
                  <c:v>Inverse Functional ARI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hasSignatureAbility!$E$11:$E$19</c:f>
              <c:numCache>
                <c:formatCode>_(* #,##0.00_);_(* \(#,##0.00\);_(* "-"??_);_(@_)</c:formatCode>
                <c:ptCount val="9"/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FC-4DF0-8B05-AF94DB19470B}"/>
            </c:ext>
          </c:extLst>
        </c:ser>
        <c:ser>
          <c:idx val="1"/>
          <c:order val="1"/>
          <c:tx>
            <c:strRef>
              <c:f>hasSignatureAbility!$U$10</c:f>
              <c:strCache>
                <c:ptCount val="1"/>
                <c:pt idx="0">
                  <c:v>Inverse Functional ARI_e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hasSignatureAbility!$U$11:$U$19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0.6</c:v>
                </c:pt>
                <c:pt idx="3">
                  <c:v>1</c:v>
                </c:pt>
                <c:pt idx="4">
                  <c:v>1</c:v>
                </c:pt>
                <c:pt idx="5" formatCode="_-* #\ ##0.00\ _€_-;\-* #\ ##0.00\ _€_-;_-* &quot;-&quot;??\ _€_-;_-@_-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8FC-4DF0-8B05-AF94DB1947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9152880"/>
        <c:axId val="559155760"/>
      </c:lineChart>
      <c:catAx>
        <c:axId val="5591528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59155760"/>
        <c:crosses val="autoZero"/>
        <c:auto val="1"/>
        <c:lblAlgn val="ctr"/>
        <c:lblOffset val="100"/>
        <c:noMultiLvlLbl val="0"/>
      </c:catAx>
      <c:valAx>
        <c:axId val="559155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59152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4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Transitive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hasSignatureAbility!$G$10</c:f>
              <c:strCache>
                <c:ptCount val="1"/>
                <c:pt idx="0">
                  <c:v>Transitive ARI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hasSignatureAbility!$G$11:$G$19</c:f>
              <c:numCache>
                <c:formatCode>_(* #,##0.00_);_(* \(#,##0.00\);_(* "-"??_);_(@_)</c:formatCode>
                <c:ptCount val="9"/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3F-4FEF-B696-12238C2887FA}"/>
            </c:ext>
          </c:extLst>
        </c:ser>
        <c:ser>
          <c:idx val="1"/>
          <c:order val="1"/>
          <c:tx>
            <c:strRef>
              <c:f>hasSignatureAbility!$W$10</c:f>
              <c:strCache>
                <c:ptCount val="1"/>
                <c:pt idx="0">
                  <c:v>Transitive ARI_e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hasSignatureAbility!$W$11:$W$19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0</c:v>
                </c:pt>
                <c:pt idx="2">
                  <c:v>-0.6</c:v>
                </c:pt>
                <c:pt idx="3">
                  <c:v>-0.6</c:v>
                </c:pt>
                <c:pt idx="4">
                  <c:v>-0.6</c:v>
                </c:pt>
                <c:pt idx="5" formatCode="_-* #\ ##0.00\ _€_-;\-* #\ ##0.00\ _€_-;_-* &quot;-&quot;??\ _€_-;_-@_-">
                  <c:v>-0.6</c:v>
                </c:pt>
                <c:pt idx="6">
                  <c:v>-0.6</c:v>
                </c:pt>
                <c:pt idx="7">
                  <c:v>-0.6</c:v>
                </c:pt>
                <c:pt idx="8">
                  <c:v>-0.6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3F-4FEF-B696-12238C2887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3805455"/>
        <c:axId val="293798735"/>
      </c:lineChart>
      <c:catAx>
        <c:axId val="29380545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93798735"/>
        <c:crosses val="autoZero"/>
        <c:auto val="1"/>
        <c:lblAlgn val="ctr"/>
        <c:lblOffset val="100"/>
        <c:noMultiLvlLbl val="0"/>
      </c:catAx>
      <c:valAx>
        <c:axId val="293798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938054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4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Symmetric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hasSignatureAbility!$I$10</c:f>
              <c:strCache>
                <c:ptCount val="1"/>
                <c:pt idx="0">
                  <c:v> Symmetric ARI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hasSignatureAbility!$I$11:$I$19</c:f>
              <c:numCache>
                <c:formatCode>_(* #,##0.00_);_(* \(#,##0.00\);_(* "-"??_);_(@_)</c:formatCode>
                <c:ptCount val="9"/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4F-4E53-B9CF-86F7A79BFE47}"/>
            </c:ext>
          </c:extLst>
        </c:ser>
        <c:ser>
          <c:idx val="1"/>
          <c:order val="1"/>
          <c:tx>
            <c:strRef>
              <c:f>hasSignatureAbility!$Y$10</c:f>
              <c:strCache>
                <c:ptCount val="1"/>
                <c:pt idx="0">
                  <c:v> Symmetric ARI_e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hasSignatureAbility!$Y$11:$Y$19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0</c:v>
                </c:pt>
                <c:pt idx="2">
                  <c:v>-0.6</c:v>
                </c:pt>
                <c:pt idx="3">
                  <c:v>-0.6</c:v>
                </c:pt>
                <c:pt idx="4">
                  <c:v>-0.6</c:v>
                </c:pt>
                <c:pt idx="5" formatCode="_-* #\ ##0.00\ _€_-;\-* #\ ##0.00\ _€_-;_-* &quot;-&quot;??\ _€_-;_-@_-">
                  <c:v>-0.6</c:v>
                </c:pt>
                <c:pt idx="6">
                  <c:v>-0.6</c:v>
                </c:pt>
                <c:pt idx="7">
                  <c:v>-0.6</c:v>
                </c:pt>
                <c:pt idx="8">
                  <c:v>-0.6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24F-4E53-B9CF-86F7A79BFE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5257824"/>
        <c:axId val="1345246784"/>
      </c:lineChart>
      <c:catAx>
        <c:axId val="13452578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345246784"/>
        <c:crosses val="autoZero"/>
        <c:auto val="1"/>
        <c:lblAlgn val="ctr"/>
        <c:lblOffset val="100"/>
        <c:noMultiLvlLbl val="0"/>
      </c:catAx>
      <c:valAx>
        <c:axId val="1345246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345257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4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Asymmetric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hasSignatureAbility!$K$10</c:f>
              <c:strCache>
                <c:ptCount val="1"/>
                <c:pt idx="0">
                  <c:v>Asymmetric ARI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hasSignatureAbility!$K$11:$K$19</c:f>
              <c:numCache>
                <c:formatCode>_(* #,##0.00_);_(* \(#,##0.00\);_(* "-"??_);_(@_)</c:formatCode>
                <c:ptCount val="9"/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8F-45F0-A32C-B396E9E6B35E}"/>
            </c:ext>
          </c:extLst>
        </c:ser>
        <c:ser>
          <c:idx val="1"/>
          <c:order val="1"/>
          <c:tx>
            <c:strRef>
              <c:f>hasSignatureAbility!$AA$10</c:f>
              <c:strCache>
                <c:ptCount val="1"/>
                <c:pt idx="0">
                  <c:v>Asymmetric ARI_e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hasSignatureAbility!$AA$11:$AA$19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0.6</c:v>
                </c:pt>
                <c:pt idx="3">
                  <c:v>1</c:v>
                </c:pt>
                <c:pt idx="4">
                  <c:v>1</c:v>
                </c:pt>
                <c:pt idx="5" formatCode="_-* #\ ##0.00\ _€_-;\-* #\ ##0.00\ _€_-;_-* &quot;-&quot;??\ _€_-;_-@_-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18F-45F0-A32C-B396E9E6B3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6758176"/>
        <c:axId val="486761056"/>
      </c:lineChart>
      <c:catAx>
        <c:axId val="4867581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486761056"/>
        <c:crosses val="autoZero"/>
        <c:auto val="1"/>
        <c:lblAlgn val="ctr"/>
        <c:lblOffset val="100"/>
        <c:noMultiLvlLbl val="0"/>
      </c:catAx>
      <c:valAx>
        <c:axId val="486761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486758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4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Reflexive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hasSignatureAbility!$M$10</c:f>
              <c:strCache>
                <c:ptCount val="1"/>
                <c:pt idx="0">
                  <c:v>Reflexive ARI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hasSignatureAbility!$M$11:$M$19</c:f>
              <c:numCache>
                <c:formatCode>_(* #,##0.00_);_(* \(#,##0.00\);_(* "-"??_);_(@_)</c:formatCode>
                <c:ptCount val="9"/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766-49BC-97DD-34FE3CEF0525}"/>
            </c:ext>
          </c:extLst>
        </c:ser>
        <c:ser>
          <c:idx val="1"/>
          <c:order val="1"/>
          <c:tx>
            <c:strRef>
              <c:f>hasSignatureAbility!$AC$10</c:f>
              <c:strCache>
                <c:ptCount val="1"/>
                <c:pt idx="0">
                  <c:v>Reflexive ARI_e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hasSignatureAbility!$AC$11:$AC$19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0</c:v>
                </c:pt>
                <c:pt idx="2">
                  <c:v>-0.6</c:v>
                </c:pt>
                <c:pt idx="3">
                  <c:v>-0.19999999999999996</c:v>
                </c:pt>
                <c:pt idx="4">
                  <c:v>-0.19999999999999996</c:v>
                </c:pt>
                <c:pt idx="5" formatCode="_-* #\ ##0.00\ _€_-;\-* #\ ##0.00\ _€_-;_-* &quot;-&quot;??\ _€_-;_-@_-">
                  <c:v>-0.19999999999999996</c:v>
                </c:pt>
                <c:pt idx="6">
                  <c:v>-0.19999999999999996</c:v>
                </c:pt>
                <c:pt idx="7">
                  <c:v>-0.19999999999999996</c:v>
                </c:pt>
                <c:pt idx="8">
                  <c:v>-0.19999999999999996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766-49BC-97DD-34FE3CEF05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5433408"/>
        <c:axId val="1825429088"/>
      </c:lineChart>
      <c:catAx>
        <c:axId val="18254334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825429088"/>
        <c:crosses val="autoZero"/>
        <c:auto val="1"/>
        <c:lblAlgn val="ctr"/>
        <c:lblOffset val="100"/>
        <c:noMultiLvlLbl val="0"/>
      </c:catAx>
      <c:valAx>
        <c:axId val="1825429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825433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4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Irreflexive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hasSignatureAbility!$O$10</c:f>
              <c:strCache>
                <c:ptCount val="1"/>
                <c:pt idx="0">
                  <c:v>Irreflexive ARI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hasSignatureAbility!$O$11:$O$19</c:f>
              <c:numCache>
                <c:formatCode>_(* #,##0.00_);_(* \(#,##0.00\);_(* "-"??_);_(@_)</c:formatCode>
                <c:ptCount val="9"/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60-4EF7-9416-4B113DF84B88}"/>
            </c:ext>
          </c:extLst>
        </c:ser>
        <c:ser>
          <c:idx val="1"/>
          <c:order val="1"/>
          <c:tx>
            <c:strRef>
              <c:f>hasSignatureAbility!$AE$10</c:f>
              <c:strCache>
                <c:ptCount val="1"/>
                <c:pt idx="0">
                  <c:v>Irreflexive ARI_e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hasSignatureAbility!$AE$11:$AE$19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0.6</c:v>
                </c:pt>
                <c:pt idx="3">
                  <c:v>1</c:v>
                </c:pt>
                <c:pt idx="4">
                  <c:v>1</c:v>
                </c:pt>
                <c:pt idx="5" formatCode="_-* #\ ##0.00\ _€_-;\-* #\ ##0.00\ _€_-;_-* &quot;-&quot;??\ _€_-;_-@_-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D60-4EF7-9416-4B113DF84B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29094144"/>
        <c:axId val="2129103744"/>
      </c:lineChart>
      <c:catAx>
        <c:axId val="21290941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29103744"/>
        <c:crosses val="autoZero"/>
        <c:auto val="1"/>
        <c:lblAlgn val="ctr"/>
        <c:lblOffset val="100"/>
        <c:noMultiLvlLbl val="0"/>
      </c:catAx>
      <c:valAx>
        <c:axId val="2129103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29094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4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hasSignatureAbility!$T$59</c:f>
              <c:strCache>
                <c:ptCount val="1"/>
                <c:pt idx="0">
                  <c:v>ARI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hasSignatureAbility!$S$61:$S$69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hasSignatureAbility!$T$61:$T$69</c:f>
              <c:numCache>
                <c:formatCode>_(* #,##0.00_);_(* \(#,##0.00\);_(* "-"??_);_(@_)</c:formatCode>
                <c:ptCount val="9"/>
                <c:pt idx="2">
                  <c:v>1</c:v>
                </c:pt>
                <c:pt idx="3">
                  <c:v>-0.24</c:v>
                </c:pt>
                <c:pt idx="4">
                  <c:v>1</c:v>
                </c:pt>
                <c:pt idx="5">
                  <c:v>1</c:v>
                </c:pt>
                <c:pt idx="6">
                  <c:v>-0.33</c:v>
                </c:pt>
                <c:pt idx="7">
                  <c:v>-0.28000000000000003</c:v>
                </c:pt>
                <c:pt idx="8">
                  <c:v>-0.21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D7-4727-8506-A723A989EEDA}"/>
            </c:ext>
          </c:extLst>
        </c:ser>
        <c:ser>
          <c:idx val="1"/>
          <c:order val="1"/>
          <c:tx>
            <c:strRef>
              <c:f>hasSignatureAbility!$X$60</c:f>
              <c:strCache>
                <c:ptCount val="1"/>
                <c:pt idx="0">
                  <c:v>ARIe=0,8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hasSignatureAbility!$S$61:$S$69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hasSignatureAbility!$X$61:$X$69</c:f>
              <c:numCache>
                <c:formatCode>_(* #,##0.00_);_(* \(#,##0.00\);_(* "-"??_);_(@_)</c:formatCode>
                <c:ptCount val="9"/>
                <c:pt idx="2">
                  <c:v>0.6</c:v>
                </c:pt>
                <c:pt idx="3">
                  <c:v>0.752</c:v>
                </c:pt>
                <c:pt idx="4">
                  <c:v>1</c:v>
                </c:pt>
                <c:pt idx="5">
                  <c:v>1</c:v>
                </c:pt>
                <c:pt idx="6">
                  <c:v>0.7340000000000001</c:v>
                </c:pt>
                <c:pt idx="7">
                  <c:v>0.74399999999999999</c:v>
                </c:pt>
                <c:pt idx="8">
                  <c:v>0.75800000000000001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D7-4727-8506-A723A989EEDA}"/>
            </c:ext>
          </c:extLst>
        </c:ser>
        <c:ser>
          <c:idx val="2"/>
          <c:order val="2"/>
          <c:tx>
            <c:strRef>
              <c:f>hasSignatureAbility!$Y$60</c:f>
              <c:strCache>
                <c:ptCount val="1"/>
                <c:pt idx="0">
                  <c:v>ARIe=0,7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hasSignatureAbility!$S$61:$S$69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hasSignatureAbility!$Y$61:$Y$69</c:f>
              <c:numCache>
                <c:formatCode>_(* #,##0.00_);_(* \(#,##0.00\);_(* "-"??_);_(@_)</c:formatCode>
                <c:ptCount val="9"/>
                <c:pt idx="2">
                  <c:v>0.65</c:v>
                </c:pt>
                <c:pt idx="3">
                  <c:v>0.62799999999999989</c:v>
                </c:pt>
                <c:pt idx="4">
                  <c:v>1</c:v>
                </c:pt>
                <c:pt idx="5">
                  <c:v>1</c:v>
                </c:pt>
                <c:pt idx="6">
                  <c:v>0.60099999999999998</c:v>
                </c:pt>
                <c:pt idx="7">
                  <c:v>0.61599999999999988</c:v>
                </c:pt>
                <c:pt idx="8">
                  <c:v>0.63700000000000001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D7-4727-8506-A723A989EEDA}"/>
            </c:ext>
          </c:extLst>
        </c:ser>
        <c:ser>
          <c:idx val="3"/>
          <c:order val="3"/>
          <c:tx>
            <c:strRef>
              <c:f>hasSignatureAbility!$Z$60</c:f>
              <c:strCache>
                <c:ptCount val="1"/>
                <c:pt idx="0">
                  <c:v>ARIe=0,4</c:v>
                </c:pt>
              </c:strCache>
            </c:strRef>
          </c:tx>
          <c:spPr>
            <a:ln w="12700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hasSignatureAbility!$S$61:$S$69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hasSignatureAbility!$Z$61:$Z$69</c:f>
              <c:numCache>
                <c:formatCode>_(* #,##0.00_);_(* \(#,##0.00\);_(* "-"??_);_(@_)</c:formatCode>
                <c:ptCount val="9"/>
                <c:pt idx="2">
                  <c:v>0.8</c:v>
                </c:pt>
                <c:pt idx="3">
                  <c:v>0.25600000000000001</c:v>
                </c:pt>
                <c:pt idx="4">
                  <c:v>0.6</c:v>
                </c:pt>
                <c:pt idx="5">
                  <c:v>1</c:v>
                </c:pt>
                <c:pt idx="6">
                  <c:v>0.20200000000000001</c:v>
                </c:pt>
                <c:pt idx="7">
                  <c:v>-0.16800000000000001</c:v>
                </c:pt>
                <c:pt idx="8">
                  <c:v>-0.126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ED7-4727-8506-A723A989EE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59649599"/>
        <c:axId val="1459636639"/>
      </c:lineChart>
      <c:catAx>
        <c:axId val="1459649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459636639"/>
        <c:crosses val="autoZero"/>
        <c:auto val="1"/>
        <c:lblAlgn val="ctr"/>
        <c:lblOffset val="100"/>
        <c:noMultiLvlLbl val="0"/>
      </c:catAx>
      <c:valAx>
        <c:axId val="1459636639"/>
        <c:scaling>
          <c:orientation val="minMax"/>
          <c:max val="1"/>
          <c:min val="-1"/>
        </c:scaling>
        <c:delete val="0"/>
        <c:axPos val="l"/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459649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4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hasSignatureAbility!$U$60</c:f>
              <c:strCache>
                <c:ptCount val="1"/>
                <c:pt idx="0">
                  <c:v>wp=0,8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hasSignatureAbility!$S$63:$S$69</c:f>
              <c:strCache>
                <c:ptCount val="7"/>
                <c:pt idx="0">
                  <c:v>GEN III</c:v>
                </c:pt>
                <c:pt idx="1">
                  <c:v>GEN IV</c:v>
                </c:pt>
                <c:pt idx="2">
                  <c:v>GEN V</c:v>
                </c:pt>
                <c:pt idx="3">
                  <c:v>GEN VI</c:v>
                </c:pt>
                <c:pt idx="4">
                  <c:v>GEN VII</c:v>
                </c:pt>
                <c:pt idx="5">
                  <c:v>GEN VIII</c:v>
                </c:pt>
                <c:pt idx="6">
                  <c:v>GEN IX</c:v>
                </c:pt>
              </c:strCache>
            </c:strRef>
          </c:cat>
          <c:val>
            <c:numRef>
              <c:f>hasSignatureAbility!$U$63:$U$69</c:f>
              <c:numCache>
                <c:formatCode>General</c:formatCode>
                <c:ptCount val="7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BDA-477E-AE90-838976DD84F1}"/>
            </c:ext>
          </c:extLst>
        </c:ser>
        <c:ser>
          <c:idx val="2"/>
          <c:order val="1"/>
          <c:tx>
            <c:strRef>
              <c:f>hasSignatureAbility!$V$60</c:f>
              <c:strCache>
                <c:ptCount val="1"/>
                <c:pt idx="0">
                  <c:v>wp=0,7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hasSignatureAbility!$S$63:$S$69</c:f>
              <c:strCache>
                <c:ptCount val="7"/>
                <c:pt idx="0">
                  <c:v>GEN III</c:v>
                </c:pt>
                <c:pt idx="1">
                  <c:v>GEN IV</c:v>
                </c:pt>
                <c:pt idx="2">
                  <c:v>GEN V</c:v>
                </c:pt>
                <c:pt idx="3">
                  <c:v>GEN VI</c:v>
                </c:pt>
                <c:pt idx="4">
                  <c:v>GEN VII</c:v>
                </c:pt>
                <c:pt idx="5">
                  <c:v>GEN VIII</c:v>
                </c:pt>
                <c:pt idx="6">
                  <c:v>GEN IX</c:v>
                </c:pt>
              </c:strCache>
            </c:strRef>
          </c:cat>
          <c:val>
            <c:numRef>
              <c:f>hasSignatureAbility!$V$63:$V$69</c:f>
              <c:numCache>
                <c:formatCode>General</c:formatCode>
                <c:ptCount val="7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BDA-477E-AE90-838976DD84F1}"/>
            </c:ext>
          </c:extLst>
        </c:ser>
        <c:ser>
          <c:idx val="3"/>
          <c:order val="2"/>
          <c:tx>
            <c:strRef>
              <c:f>hasSignatureAbility!$W$60</c:f>
              <c:strCache>
                <c:ptCount val="1"/>
                <c:pt idx="0">
                  <c:v>wp=0,4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hasSignatureAbility!$S$63:$S$69</c:f>
              <c:strCache>
                <c:ptCount val="7"/>
                <c:pt idx="0">
                  <c:v>GEN III</c:v>
                </c:pt>
                <c:pt idx="1">
                  <c:v>GEN IV</c:v>
                </c:pt>
                <c:pt idx="2">
                  <c:v>GEN V</c:v>
                </c:pt>
                <c:pt idx="3">
                  <c:v>GEN VI</c:v>
                </c:pt>
                <c:pt idx="4">
                  <c:v>GEN VII</c:v>
                </c:pt>
                <c:pt idx="5">
                  <c:v>GEN VIII</c:v>
                </c:pt>
                <c:pt idx="6">
                  <c:v>GEN IX</c:v>
                </c:pt>
              </c:strCache>
            </c:strRef>
          </c:cat>
          <c:val>
            <c:numRef>
              <c:f>hasSignatureAbility!$W$63:$W$69</c:f>
              <c:numCache>
                <c:formatCode>General</c:formatCode>
                <c:ptCount val="7"/>
                <c:pt idx="0">
                  <c:v>1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BDA-477E-AE90-838976DD84F1}"/>
            </c:ext>
          </c:extLst>
        </c:ser>
        <c:ser>
          <c:idx val="0"/>
          <c:order val="3"/>
          <c:tx>
            <c:strRef>
              <c:f>hasSignatureAbility!$A$59</c:f>
              <c:strCache>
                <c:ptCount val="1"/>
                <c:pt idx="0">
                  <c:v>cft=0,95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hasSignatureAbility!$S$63:$S$69</c:f>
              <c:strCache>
                <c:ptCount val="7"/>
                <c:pt idx="0">
                  <c:v>GEN III</c:v>
                </c:pt>
                <c:pt idx="1">
                  <c:v>GEN IV</c:v>
                </c:pt>
                <c:pt idx="2">
                  <c:v>GEN V</c:v>
                </c:pt>
                <c:pt idx="3">
                  <c:v>GEN VI</c:v>
                </c:pt>
                <c:pt idx="4">
                  <c:v>GEN VII</c:v>
                </c:pt>
                <c:pt idx="5">
                  <c:v>GEN VIII</c:v>
                </c:pt>
                <c:pt idx="6">
                  <c:v>GEN IX</c:v>
                </c:pt>
              </c:strCache>
            </c:strRef>
          </c:cat>
          <c:val>
            <c:numRef>
              <c:f>hasSignatureAbility!$B$63:$B$69</c:f>
              <c:numCache>
                <c:formatCode>General</c:formatCode>
                <c:ptCount val="7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BDA-477E-AE90-838976DD84F1}"/>
            </c:ext>
          </c:extLst>
        </c:ser>
        <c:ser>
          <c:idx val="4"/>
          <c:order val="4"/>
          <c:tx>
            <c:v>ARI</c:v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star"/>
            <c:size val="6"/>
            <c:spPr>
              <a:noFill/>
              <a:ln w="9525">
                <a:solidFill>
                  <a:schemeClr val="accent5"/>
                </a:solidFill>
                <a:round/>
              </a:ln>
              <a:effectLst/>
            </c:spPr>
          </c:marker>
          <c:cat>
            <c:strRef>
              <c:f>hasSignatureAbility!$S$63:$S$69</c:f>
              <c:strCache>
                <c:ptCount val="7"/>
                <c:pt idx="0">
                  <c:v>GEN III</c:v>
                </c:pt>
                <c:pt idx="1">
                  <c:v>GEN IV</c:v>
                </c:pt>
                <c:pt idx="2">
                  <c:v>GEN V</c:v>
                </c:pt>
                <c:pt idx="3">
                  <c:v>GEN VI</c:v>
                </c:pt>
                <c:pt idx="4">
                  <c:v>GEN VII</c:v>
                </c:pt>
                <c:pt idx="5">
                  <c:v>GEN VIII</c:v>
                </c:pt>
                <c:pt idx="6">
                  <c:v>GEN IX</c:v>
                </c:pt>
              </c:strCache>
            </c:strRef>
          </c:cat>
          <c:val>
            <c:numRef>
              <c:f>hasSignatureAbility!$T$63:$T$69</c:f>
              <c:numCache>
                <c:formatCode>_(* #,##0.00_);_(* \(#,##0.00\);_(* "-"??_);_(@_)</c:formatCode>
                <c:ptCount val="7"/>
                <c:pt idx="0">
                  <c:v>1</c:v>
                </c:pt>
                <c:pt idx="1">
                  <c:v>-0.24</c:v>
                </c:pt>
                <c:pt idx="2">
                  <c:v>1</c:v>
                </c:pt>
                <c:pt idx="3">
                  <c:v>1</c:v>
                </c:pt>
                <c:pt idx="4">
                  <c:v>-0.33</c:v>
                </c:pt>
                <c:pt idx="5">
                  <c:v>-0.28000000000000003</c:v>
                </c:pt>
                <c:pt idx="6">
                  <c:v>-0.21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BDA-477E-AE90-838976DD84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8813648"/>
        <c:axId val="1158818928"/>
      </c:lineChart>
      <c:catAx>
        <c:axId val="115881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58818928"/>
        <c:crosses val="autoZero"/>
        <c:auto val="1"/>
        <c:lblAlgn val="ctr"/>
        <c:lblOffset val="100"/>
        <c:noMultiLvlLbl val="0"/>
      </c:catAx>
      <c:valAx>
        <c:axId val="1158818928"/>
        <c:scaling>
          <c:orientation val="minMax"/>
          <c:max val="1"/>
          <c:min val="-1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58813648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4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hasSignatureAbility!$AA$59</c:f>
              <c:strCache>
                <c:ptCount val="1"/>
                <c:pt idx="0">
                  <c:v>ARI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hasSignatureAbility!$S$61:$S$69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hasSignatureAbility!$AA$61:$AA$69</c:f>
              <c:numCache>
                <c:formatCode>_(* #,##0.00_);_(* \(#,##0.00\);_(* "-"??_);_(@_)</c:formatCode>
                <c:ptCount val="9"/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47-4171-932B-DBB720B12130}"/>
            </c:ext>
          </c:extLst>
        </c:ser>
        <c:ser>
          <c:idx val="1"/>
          <c:order val="1"/>
          <c:tx>
            <c:strRef>
              <c:f>hasSignatureAbility!$AE$60</c:f>
              <c:strCache>
                <c:ptCount val="1"/>
                <c:pt idx="0">
                  <c:v>ARIe=0,2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hasSignatureAbility!$S$61:$S$69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hasSignatureAbility!$AE$61:$AE$69</c:f>
              <c:numCache>
                <c:formatCode>_(* #,##0.00_);_(* \(#,##0.00\);_(* "-"??_);_(@_)</c:formatCode>
                <c:ptCount val="9"/>
                <c:pt idx="2">
                  <c:v>0.6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247-4171-932B-DBB720B12130}"/>
            </c:ext>
          </c:extLst>
        </c:ser>
        <c:ser>
          <c:idx val="2"/>
          <c:order val="2"/>
          <c:tx>
            <c:strRef>
              <c:f>hasSignatureAbility!$Y$60</c:f>
              <c:strCache>
                <c:ptCount val="1"/>
                <c:pt idx="0">
                  <c:v>ARIe=0,7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hasSignatureAbility!$S$61:$S$69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hasSignatureAbility!$AF$61:$AF$69</c:f>
              <c:numCache>
                <c:formatCode>_(* #,##0.00_);_(* \(#,##0.00\);_(* "-"??_);_(@_)</c:formatCode>
                <c:ptCount val="9"/>
                <c:pt idx="2">
                  <c:v>0.65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247-4171-932B-DBB720B12130}"/>
            </c:ext>
          </c:extLst>
        </c:ser>
        <c:ser>
          <c:idx val="3"/>
          <c:order val="3"/>
          <c:tx>
            <c:strRef>
              <c:f>hasSignatureAbility!$Z$60</c:f>
              <c:strCache>
                <c:ptCount val="1"/>
                <c:pt idx="0">
                  <c:v>ARIe=0,4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hasSignatureAbility!$S$61:$S$69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hasSignatureAbility!$AG$61:$AG$69</c:f>
              <c:numCache>
                <c:formatCode>_(* #,##0.00_);_(* \(#,##0.00\);_(* "-"??_);_(@_)</c:formatCode>
                <c:ptCount val="9"/>
                <c:pt idx="2">
                  <c:v>0.8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247-4171-932B-DBB720B121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59649599"/>
        <c:axId val="1459636639"/>
      </c:lineChart>
      <c:catAx>
        <c:axId val="1459649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459636639"/>
        <c:crosses val="autoZero"/>
        <c:auto val="1"/>
        <c:lblAlgn val="ctr"/>
        <c:lblOffset val="100"/>
        <c:noMultiLvlLbl val="0"/>
      </c:catAx>
      <c:valAx>
        <c:axId val="1459636639"/>
        <c:scaling>
          <c:orientation val="minMax"/>
          <c:max val="1"/>
          <c:min val="-1"/>
        </c:scaling>
        <c:delete val="0"/>
        <c:axPos val="l"/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459649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4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hasSignatureAbility!$U$60</c:f>
              <c:strCache>
                <c:ptCount val="1"/>
                <c:pt idx="0">
                  <c:v>wp=0,8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hasSignatureAbility!$S$61:$S$69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hasSignatureAbility!$AB$61:$AB$69</c:f>
              <c:numCache>
                <c:formatCode>General</c:formatCode>
                <c:ptCount val="9"/>
                <c:pt idx="1">
                  <c:v>0.5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20F-4C1F-AA96-27FC56179146}"/>
            </c:ext>
          </c:extLst>
        </c:ser>
        <c:ser>
          <c:idx val="2"/>
          <c:order val="1"/>
          <c:tx>
            <c:strRef>
              <c:f>hasSignatureAbility!$V$60</c:f>
              <c:strCache>
                <c:ptCount val="1"/>
                <c:pt idx="0">
                  <c:v>wp=0,7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hasSignatureAbility!$S$61:$S$69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hasSignatureAbility!$AC$61:$AC$69</c:f>
              <c:numCache>
                <c:formatCode>General</c:formatCode>
                <c:ptCount val="9"/>
                <c:pt idx="1">
                  <c:v>0.5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20F-4C1F-AA96-27FC56179146}"/>
            </c:ext>
          </c:extLst>
        </c:ser>
        <c:ser>
          <c:idx val="3"/>
          <c:order val="2"/>
          <c:tx>
            <c:strRef>
              <c:f>hasSignatureAbility!$W$60</c:f>
              <c:strCache>
                <c:ptCount val="1"/>
                <c:pt idx="0">
                  <c:v>wp=0,4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hasSignatureAbility!$S$61:$S$69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hasSignatureAbility!$AD$61:$AD$69</c:f>
              <c:numCache>
                <c:formatCode>General</c:formatCode>
                <c:ptCount val="9"/>
                <c:pt idx="1">
                  <c:v>0.5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20F-4C1F-AA96-27FC56179146}"/>
            </c:ext>
          </c:extLst>
        </c:ser>
        <c:ser>
          <c:idx val="0"/>
          <c:order val="3"/>
          <c:tx>
            <c:strRef>
              <c:f>hasSignatureAbility!$A$59</c:f>
              <c:strCache>
                <c:ptCount val="1"/>
                <c:pt idx="0">
                  <c:v>cft=0,95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hasSignatureAbility!$S$61:$S$69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hasSignatureAbility!$C$61:$C$69</c:f>
              <c:numCache>
                <c:formatCode>General</c:formatCode>
                <c:ptCount val="9"/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20F-4C1F-AA96-27FC56179146}"/>
            </c:ext>
          </c:extLst>
        </c:ser>
        <c:ser>
          <c:idx val="4"/>
          <c:order val="4"/>
          <c:tx>
            <c:strRef>
              <c:f>hasSignatureAbility!$AA$59</c:f>
              <c:strCache>
                <c:ptCount val="1"/>
                <c:pt idx="0">
                  <c:v>ARI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star"/>
            <c:size val="6"/>
            <c:spPr>
              <a:noFill/>
              <a:ln w="9525">
                <a:solidFill>
                  <a:schemeClr val="accent5"/>
                </a:solidFill>
                <a:round/>
              </a:ln>
              <a:effectLst/>
            </c:spPr>
          </c:marker>
          <c:cat>
            <c:strRef>
              <c:f>hasSignatureAbility!$S$61:$S$69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hasSignatureAbility!$AA$61:$AA$69</c:f>
              <c:numCache>
                <c:formatCode>_(* #,##0.00_);_(* \(#,##0.00\);_(* "-"??_);_(@_)</c:formatCode>
                <c:ptCount val="9"/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20F-4C1F-AA96-27FC561791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8813648"/>
        <c:axId val="1158818928"/>
      </c:lineChart>
      <c:catAx>
        <c:axId val="115881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58818928"/>
        <c:crosses val="autoZero"/>
        <c:auto val="1"/>
        <c:lblAlgn val="ctr"/>
        <c:lblOffset val="100"/>
        <c:noMultiLvlLbl val="0"/>
      </c:catAx>
      <c:valAx>
        <c:axId val="1158818928"/>
        <c:scaling>
          <c:orientation val="minMax"/>
          <c:max val="1"/>
          <c:min val="-1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58813648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4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hasSignatureAbility!$AH$59</c:f>
              <c:strCache>
                <c:ptCount val="1"/>
                <c:pt idx="0">
                  <c:v>ARI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hasSignatureAbility!$S$61:$S$69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hasSignatureAbility!$AH$61:$AH$69</c:f>
              <c:numCache>
                <c:formatCode>_(* #,##0.00_);_(* \(#,##0.00\);_(* "-"??_);_(@_)</c:formatCode>
                <c:ptCount val="9"/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F15-49D9-BF89-22A2D0B0E3C0}"/>
            </c:ext>
          </c:extLst>
        </c:ser>
        <c:ser>
          <c:idx val="1"/>
          <c:order val="1"/>
          <c:tx>
            <c:strRef>
              <c:f>hasSignatureAbility!$AE$60</c:f>
              <c:strCache>
                <c:ptCount val="1"/>
                <c:pt idx="0">
                  <c:v>ARIe=0,2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hasSignatureAbility!$S$61:$S$69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hasSignatureAbility!$AL$61:$AL$69</c:f>
              <c:numCache>
                <c:formatCode>_(* #,##0.00_);_(* \(#,##0.00\);_(* "-"??_);_(@_)</c:formatCode>
                <c:ptCount val="9"/>
                <c:pt idx="2">
                  <c:v>0.20000000000000007</c:v>
                </c:pt>
                <c:pt idx="3">
                  <c:v>-0.19999999999999996</c:v>
                </c:pt>
                <c:pt idx="4">
                  <c:v>-0.19999999999999996</c:v>
                </c:pt>
                <c:pt idx="5">
                  <c:v>-0.19999999999999996</c:v>
                </c:pt>
                <c:pt idx="6">
                  <c:v>-0.19999999999999996</c:v>
                </c:pt>
                <c:pt idx="7">
                  <c:v>-0.19999999999999996</c:v>
                </c:pt>
                <c:pt idx="8">
                  <c:v>-0.19999999999999996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F15-49D9-BF89-22A2D0B0E3C0}"/>
            </c:ext>
          </c:extLst>
        </c:ser>
        <c:ser>
          <c:idx val="2"/>
          <c:order val="2"/>
          <c:tx>
            <c:strRef>
              <c:f>hasSignatureAbility!$Y$60</c:f>
              <c:strCache>
                <c:ptCount val="1"/>
                <c:pt idx="0">
                  <c:v>ARIe=0,7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hasSignatureAbility!$S$61:$S$69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hasSignatureAbility!$AM$61:$AM$69</c:f>
              <c:numCache>
                <c:formatCode>_(* #,##0.00_);_(* \(#,##0.00\);_(* "-"??_);_(@_)</c:formatCode>
                <c:ptCount val="9"/>
                <c:pt idx="2">
                  <c:v>4.9999999999999933E-2</c:v>
                </c:pt>
                <c:pt idx="3">
                  <c:v>-0.30000000000000004</c:v>
                </c:pt>
                <c:pt idx="4">
                  <c:v>-0.30000000000000004</c:v>
                </c:pt>
                <c:pt idx="5">
                  <c:v>-0.30000000000000004</c:v>
                </c:pt>
                <c:pt idx="6">
                  <c:v>-0.30000000000000004</c:v>
                </c:pt>
                <c:pt idx="7">
                  <c:v>-0.30000000000000004</c:v>
                </c:pt>
                <c:pt idx="8">
                  <c:v>-0.30000000000000004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F15-49D9-BF89-22A2D0B0E3C0}"/>
            </c:ext>
          </c:extLst>
        </c:ser>
        <c:ser>
          <c:idx val="3"/>
          <c:order val="3"/>
          <c:tx>
            <c:strRef>
              <c:f>hasSignatureAbility!$Z$60</c:f>
              <c:strCache>
                <c:ptCount val="1"/>
                <c:pt idx="0">
                  <c:v>ARIe=0,4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hasSignatureAbility!$S$61:$S$69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hasSignatureAbility!$AO$61:$AO$69</c:f>
              <c:numCache>
                <c:formatCode>_(* #,##0.00_);_(* \(#,##0.00\);_(* "-"??_);_(@_)</c:formatCode>
                <c:ptCount val="9"/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F15-49D9-BF89-22A2D0B0E3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59649599"/>
        <c:axId val="1459636639"/>
      </c:lineChart>
      <c:catAx>
        <c:axId val="1459649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459636639"/>
        <c:crosses val="autoZero"/>
        <c:auto val="1"/>
        <c:lblAlgn val="ctr"/>
        <c:lblOffset val="100"/>
        <c:noMultiLvlLbl val="0"/>
      </c:catAx>
      <c:valAx>
        <c:axId val="1459636639"/>
        <c:scaling>
          <c:orientation val="minMax"/>
          <c:max val="1"/>
          <c:min val="-1"/>
        </c:scaling>
        <c:delete val="0"/>
        <c:axPos val="l"/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459649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4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hasSignatureAbility!$U$60</c:f>
              <c:strCache>
                <c:ptCount val="1"/>
                <c:pt idx="0">
                  <c:v>wp=0,8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hasSignatureAbility!$S$61:$S$69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hasSignatureAbility!$AI$61:$AI$69</c:f>
              <c:numCache>
                <c:formatCode>General</c:formatCode>
                <c:ptCount val="9"/>
                <c:pt idx="1">
                  <c:v>0.5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73-47E4-8E65-3E0B15B962A6}"/>
            </c:ext>
          </c:extLst>
        </c:ser>
        <c:ser>
          <c:idx val="2"/>
          <c:order val="1"/>
          <c:tx>
            <c:strRef>
              <c:f>hasSignatureAbility!$V$60</c:f>
              <c:strCache>
                <c:ptCount val="1"/>
                <c:pt idx="0">
                  <c:v>wp=0,7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hasSignatureAbility!$S$61:$S$69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hasSignatureAbility!$AJ$61:$AJ$69</c:f>
              <c:numCache>
                <c:formatCode>General</c:formatCode>
                <c:ptCount val="9"/>
                <c:pt idx="1">
                  <c:v>0.5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373-47E4-8E65-3E0B15B962A6}"/>
            </c:ext>
          </c:extLst>
        </c:ser>
        <c:ser>
          <c:idx val="3"/>
          <c:order val="2"/>
          <c:tx>
            <c:strRef>
              <c:f>hasSignatureAbility!$W$60</c:f>
              <c:strCache>
                <c:ptCount val="1"/>
                <c:pt idx="0">
                  <c:v>wp=0,4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hasSignatureAbility!$S$61:$S$69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hasSignatureAbility!$AK$61:$AK$69</c:f>
              <c:numCache>
                <c:formatCode>General</c:formatCode>
                <c:ptCount val="9"/>
                <c:pt idx="1">
                  <c:v>0.5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373-47E4-8E65-3E0B15B962A6}"/>
            </c:ext>
          </c:extLst>
        </c:ser>
        <c:ser>
          <c:idx val="0"/>
          <c:order val="3"/>
          <c:tx>
            <c:strRef>
              <c:f>hasSignatureAbility!$A$59</c:f>
              <c:strCache>
                <c:ptCount val="1"/>
                <c:pt idx="0">
                  <c:v>cft=0,95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hasSignatureAbility!$S$61:$S$69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hasSignatureAbility!$D$61:$D$69</c:f>
              <c:numCache>
                <c:formatCode>General</c:formatCode>
                <c:ptCount val="9"/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373-47E4-8E65-3E0B15B962A6}"/>
            </c:ext>
          </c:extLst>
        </c:ser>
        <c:ser>
          <c:idx val="4"/>
          <c:order val="4"/>
          <c:tx>
            <c:strRef>
              <c:f>hasSignatureAbility!$AH$59</c:f>
              <c:strCache>
                <c:ptCount val="1"/>
                <c:pt idx="0">
                  <c:v>ARI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star"/>
            <c:size val="6"/>
            <c:spPr>
              <a:noFill/>
              <a:ln w="9525">
                <a:solidFill>
                  <a:schemeClr val="accent5"/>
                </a:solidFill>
                <a:round/>
              </a:ln>
              <a:effectLst/>
            </c:spPr>
          </c:marker>
          <c:val>
            <c:numRef>
              <c:f>hasSignatureAbility!$AH$61:$AH$69</c:f>
              <c:numCache>
                <c:formatCode>_(* #,##0.00_);_(* \(#,##0.00\);_(* "-"??_);_(@_)</c:formatCode>
                <c:ptCount val="9"/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373-47E4-8E65-3E0B15B962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8813648"/>
        <c:axId val="1158818928"/>
      </c:lineChart>
      <c:catAx>
        <c:axId val="115881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58818928"/>
        <c:crosses val="autoZero"/>
        <c:auto val="1"/>
        <c:lblAlgn val="ctr"/>
        <c:lblOffset val="100"/>
        <c:noMultiLvlLbl val="0"/>
      </c:catAx>
      <c:valAx>
        <c:axId val="1158818928"/>
        <c:scaling>
          <c:orientation val="minMax"/>
          <c:max val="1"/>
          <c:min val="-1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58813648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4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hasSignatureAbility!$AH$59</c:f>
              <c:strCache>
                <c:ptCount val="1"/>
                <c:pt idx="0">
                  <c:v>ARI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hasSignatureAbility!$S$61:$S$69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hasSignatureAbility!$AO$61:$AO$69</c:f>
              <c:numCache>
                <c:formatCode>_(* #,##0.00_);_(* \(#,##0.00\);_(* "-"??_);_(@_)</c:formatCode>
                <c:ptCount val="9"/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72D-4D7F-9DE2-29512271B191}"/>
            </c:ext>
          </c:extLst>
        </c:ser>
        <c:ser>
          <c:idx val="1"/>
          <c:order val="1"/>
          <c:tx>
            <c:strRef>
              <c:f>hasSignatureAbility!$AE$60</c:f>
              <c:strCache>
                <c:ptCount val="1"/>
                <c:pt idx="0">
                  <c:v>ARIe=0,2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hasSignatureAbility!$S$61:$S$69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hasSignatureAbility!$AS$61:$AS$69</c:f>
              <c:numCache>
                <c:formatCode>_(* #,##0.00_);_(* \(#,##0.00\);_(* "-"??_);_(@_)</c:formatCode>
                <c:ptCount val="9"/>
                <c:pt idx="2">
                  <c:v>0.20000000000000007</c:v>
                </c:pt>
                <c:pt idx="3">
                  <c:v>-0.19999999999999996</c:v>
                </c:pt>
                <c:pt idx="4">
                  <c:v>-0.19999999999999996</c:v>
                </c:pt>
                <c:pt idx="5">
                  <c:v>-0.19999999999999996</c:v>
                </c:pt>
                <c:pt idx="6">
                  <c:v>-0.19999999999999996</c:v>
                </c:pt>
                <c:pt idx="7">
                  <c:v>-0.19999999999999996</c:v>
                </c:pt>
                <c:pt idx="8">
                  <c:v>-0.19999999999999996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72D-4D7F-9DE2-29512271B191}"/>
            </c:ext>
          </c:extLst>
        </c:ser>
        <c:ser>
          <c:idx val="2"/>
          <c:order val="2"/>
          <c:tx>
            <c:strRef>
              <c:f>hasSignatureAbility!$Y$60</c:f>
              <c:strCache>
                <c:ptCount val="1"/>
                <c:pt idx="0">
                  <c:v>ARIe=0,7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hasSignatureAbility!$S$61:$S$69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hasSignatureAbility!$AT$61:$AT$69</c:f>
              <c:numCache>
                <c:formatCode>_(* #,##0.00_);_(* \(#,##0.00\);_(* "-"??_);_(@_)</c:formatCode>
                <c:ptCount val="9"/>
                <c:pt idx="2">
                  <c:v>4.9999999999999933E-2</c:v>
                </c:pt>
                <c:pt idx="3">
                  <c:v>-0.30000000000000004</c:v>
                </c:pt>
                <c:pt idx="4">
                  <c:v>-0.30000000000000004</c:v>
                </c:pt>
                <c:pt idx="5">
                  <c:v>-0.30000000000000004</c:v>
                </c:pt>
                <c:pt idx="6">
                  <c:v>-0.30000000000000004</c:v>
                </c:pt>
                <c:pt idx="7">
                  <c:v>-0.30000000000000004</c:v>
                </c:pt>
                <c:pt idx="8">
                  <c:v>-0.30000000000000004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72D-4D7F-9DE2-29512271B191}"/>
            </c:ext>
          </c:extLst>
        </c:ser>
        <c:ser>
          <c:idx val="3"/>
          <c:order val="3"/>
          <c:tx>
            <c:strRef>
              <c:f>hasSignatureAbility!$Z$60</c:f>
              <c:strCache>
                <c:ptCount val="1"/>
                <c:pt idx="0">
                  <c:v>ARIe=0,4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hasSignatureAbility!$S$61:$S$69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hasSignatureAbility!$AU$61:$AU$69</c:f>
              <c:numCache>
                <c:formatCode>_(* #,##0.00_);_(* \(#,##0.00\);_(* "-"??_);_(@_)</c:formatCode>
                <c:ptCount val="9"/>
                <c:pt idx="2">
                  <c:v>-0.39999999999999997</c:v>
                </c:pt>
                <c:pt idx="3">
                  <c:v>-0.6</c:v>
                </c:pt>
                <c:pt idx="4">
                  <c:v>-0.6</c:v>
                </c:pt>
                <c:pt idx="5">
                  <c:v>-0.6</c:v>
                </c:pt>
                <c:pt idx="6">
                  <c:v>-0.6</c:v>
                </c:pt>
                <c:pt idx="7">
                  <c:v>-0.6</c:v>
                </c:pt>
                <c:pt idx="8">
                  <c:v>-0.6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72D-4D7F-9DE2-29512271B1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59649599"/>
        <c:axId val="1459636639"/>
      </c:lineChart>
      <c:catAx>
        <c:axId val="1459649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459636639"/>
        <c:crosses val="autoZero"/>
        <c:auto val="1"/>
        <c:lblAlgn val="ctr"/>
        <c:lblOffset val="100"/>
        <c:noMultiLvlLbl val="0"/>
      </c:catAx>
      <c:valAx>
        <c:axId val="1459636639"/>
        <c:scaling>
          <c:orientation val="minMax"/>
          <c:max val="1"/>
          <c:min val="-1"/>
        </c:scaling>
        <c:delete val="0"/>
        <c:axPos val="l"/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459649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4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hasSignatureAbility!$U$60</c:f>
              <c:strCache>
                <c:ptCount val="1"/>
                <c:pt idx="0">
                  <c:v>wp=0,8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hasSignatureAbility!$S$61:$S$69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hasSignatureAbility!$AP$61:$AP$69</c:f>
              <c:numCache>
                <c:formatCode>General</c:formatCode>
                <c:ptCount val="9"/>
                <c:pt idx="1">
                  <c:v>0.5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72-430E-9B15-16BAD9E225FB}"/>
            </c:ext>
          </c:extLst>
        </c:ser>
        <c:ser>
          <c:idx val="2"/>
          <c:order val="1"/>
          <c:tx>
            <c:strRef>
              <c:f>hasSignatureAbility!$V$60</c:f>
              <c:strCache>
                <c:ptCount val="1"/>
                <c:pt idx="0">
                  <c:v>wp=0,7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hasSignatureAbility!$S$61:$S$69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hasSignatureAbility!$AQ$61:$AQ$69</c:f>
              <c:numCache>
                <c:formatCode>General</c:formatCode>
                <c:ptCount val="9"/>
                <c:pt idx="1">
                  <c:v>0.5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72-430E-9B15-16BAD9E225FB}"/>
            </c:ext>
          </c:extLst>
        </c:ser>
        <c:ser>
          <c:idx val="3"/>
          <c:order val="2"/>
          <c:tx>
            <c:strRef>
              <c:f>hasSignatureAbility!$W$60</c:f>
              <c:strCache>
                <c:ptCount val="1"/>
                <c:pt idx="0">
                  <c:v>wp=0,4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hasSignatureAbility!$S$61:$S$69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hasSignatureAbility!$AR$61:$AR$69</c:f>
              <c:numCache>
                <c:formatCode>General</c:formatCode>
                <c:ptCount val="9"/>
                <c:pt idx="1">
                  <c:v>0.5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272-430E-9B15-16BAD9E225FB}"/>
            </c:ext>
          </c:extLst>
        </c:ser>
        <c:ser>
          <c:idx val="0"/>
          <c:order val="3"/>
          <c:tx>
            <c:strRef>
              <c:f>hasSignatureAbility!$A$59</c:f>
              <c:strCache>
                <c:ptCount val="1"/>
                <c:pt idx="0">
                  <c:v>cft=0,95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hasSignatureAbility!$S$61:$S$69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hasSignatureAbility!$E$61:$E$69</c:f>
              <c:numCache>
                <c:formatCode>General</c:formatCode>
                <c:ptCount val="9"/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272-430E-9B15-16BAD9E225FB}"/>
            </c:ext>
          </c:extLst>
        </c:ser>
        <c:ser>
          <c:idx val="4"/>
          <c:order val="4"/>
          <c:tx>
            <c:strRef>
              <c:f>hasSignatureAbility!$AO$59</c:f>
              <c:strCache>
                <c:ptCount val="1"/>
                <c:pt idx="0">
                  <c:v>ARI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star"/>
            <c:size val="6"/>
            <c:spPr>
              <a:noFill/>
              <a:ln w="9525">
                <a:solidFill>
                  <a:schemeClr val="accent5"/>
                </a:solidFill>
                <a:round/>
              </a:ln>
              <a:effectLst/>
            </c:spPr>
          </c:marker>
          <c:val>
            <c:numRef>
              <c:f>hasSignatureAbility!$AO$61:$AO$69</c:f>
              <c:numCache>
                <c:formatCode>_(* #,##0.00_);_(* \(#,##0.00\);_(* "-"??_);_(@_)</c:formatCode>
                <c:ptCount val="9"/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272-430E-9B15-16BAD9E225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8813648"/>
        <c:axId val="1158818928"/>
      </c:lineChart>
      <c:catAx>
        <c:axId val="115881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58818928"/>
        <c:crosses val="autoZero"/>
        <c:auto val="1"/>
        <c:lblAlgn val="ctr"/>
        <c:lblOffset val="100"/>
        <c:noMultiLvlLbl val="0"/>
      </c:catAx>
      <c:valAx>
        <c:axId val="1158818928"/>
        <c:scaling>
          <c:orientation val="minMax"/>
          <c:max val="1"/>
          <c:min val="-1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58813648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4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hasSignatureAbility!$AH$59</c:f>
              <c:strCache>
                <c:ptCount val="1"/>
                <c:pt idx="0">
                  <c:v>ARI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hasSignatureAbility!$S$61:$S$69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hasSignatureAbility!$AV$61:$AV$69</c:f>
              <c:numCache>
                <c:formatCode>_(* #,##0.00_);_(* \(#,##0.00\);_(* "-"??_);_(@_)</c:formatCode>
                <c:ptCount val="9"/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A0-441E-B42B-D76D24A81690}"/>
            </c:ext>
          </c:extLst>
        </c:ser>
        <c:ser>
          <c:idx val="1"/>
          <c:order val="1"/>
          <c:tx>
            <c:strRef>
              <c:f>hasSignatureAbility!$AE$60</c:f>
              <c:strCache>
                <c:ptCount val="1"/>
                <c:pt idx="0">
                  <c:v>ARIe=0,2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hasSignatureAbility!$S$61:$S$69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hasSignatureAbility!$AZ$61:$AZ$69</c:f>
              <c:numCache>
                <c:formatCode>_(* #,##0.00_);_(* \(#,##0.00\);_(* "-"??_);_(@_)</c:formatCode>
                <c:ptCount val="9"/>
                <c:pt idx="2">
                  <c:v>0.6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CA0-441E-B42B-D76D24A81690}"/>
            </c:ext>
          </c:extLst>
        </c:ser>
        <c:ser>
          <c:idx val="2"/>
          <c:order val="2"/>
          <c:tx>
            <c:strRef>
              <c:f>hasSignatureAbility!$Y$60</c:f>
              <c:strCache>
                <c:ptCount val="1"/>
                <c:pt idx="0">
                  <c:v>ARIe=0,7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hasSignatureAbility!$S$61:$S$69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hasSignatureAbility!$BA$61:$BA$69</c:f>
              <c:numCache>
                <c:formatCode>_(* #,##0.00_);_(* \(#,##0.00\);_(* "-"??_);_(@_)</c:formatCode>
                <c:ptCount val="9"/>
                <c:pt idx="2">
                  <c:v>0.65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CA0-441E-B42B-D76D24A81690}"/>
            </c:ext>
          </c:extLst>
        </c:ser>
        <c:ser>
          <c:idx val="3"/>
          <c:order val="3"/>
          <c:tx>
            <c:strRef>
              <c:f>hasSignatureAbility!$Z$60</c:f>
              <c:strCache>
                <c:ptCount val="1"/>
                <c:pt idx="0">
                  <c:v>ARIe=0,4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hasSignatureAbility!$S$61:$S$69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hasSignatureAbility!$BB$61:$BB$69</c:f>
              <c:numCache>
                <c:formatCode>_(* #,##0.00_);_(* \(#,##0.00\);_(* "-"??_);_(@_)</c:formatCode>
                <c:ptCount val="9"/>
                <c:pt idx="2">
                  <c:v>0.8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CA0-441E-B42B-D76D24A816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59649599"/>
        <c:axId val="1459636639"/>
      </c:lineChart>
      <c:catAx>
        <c:axId val="1459649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459636639"/>
        <c:crosses val="autoZero"/>
        <c:auto val="1"/>
        <c:lblAlgn val="ctr"/>
        <c:lblOffset val="100"/>
        <c:noMultiLvlLbl val="0"/>
      </c:catAx>
      <c:valAx>
        <c:axId val="1459636639"/>
        <c:scaling>
          <c:orientation val="minMax"/>
        </c:scaling>
        <c:delete val="0"/>
        <c:axPos val="l"/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459649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4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hasSignatureAbility!$U$60</c:f>
              <c:strCache>
                <c:ptCount val="1"/>
                <c:pt idx="0">
                  <c:v>wp=0,8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hasSignatureAbility!$S$61:$S$69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hasSignatureAbility!$BD$61:$BD$69</c:f>
              <c:numCache>
                <c:formatCode>General</c:formatCode>
                <c:ptCount val="9"/>
                <c:pt idx="1">
                  <c:v>0.5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BB-4C8C-B0F6-F55F682FC6FA}"/>
            </c:ext>
          </c:extLst>
        </c:ser>
        <c:ser>
          <c:idx val="2"/>
          <c:order val="1"/>
          <c:tx>
            <c:strRef>
              <c:f>hasSignatureAbility!$V$60</c:f>
              <c:strCache>
                <c:ptCount val="1"/>
                <c:pt idx="0">
                  <c:v>wp=0,7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hasSignatureAbility!$S$61:$S$69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hasSignatureAbility!$BE$61:$BE$69</c:f>
              <c:numCache>
                <c:formatCode>General</c:formatCode>
                <c:ptCount val="9"/>
                <c:pt idx="1">
                  <c:v>0.5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8BB-4C8C-B0F6-F55F682FC6FA}"/>
            </c:ext>
          </c:extLst>
        </c:ser>
        <c:ser>
          <c:idx val="3"/>
          <c:order val="2"/>
          <c:tx>
            <c:strRef>
              <c:f>hasSignatureAbility!$W$60</c:f>
              <c:strCache>
                <c:ptCount val="1"/>
                <c:pt idx="0">
                  <c:v>wp=0,4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hasSignatureAbility!$S$61:$S$69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hasSignatureAbility!$BF$61:$BF$69</c:f>
              <c:numCache>
                <c:formatCode>General</c:formatCode>
                <c:ptCount val="9"/>
                <c:pt idx="1">
                  <c:v>0.5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8BB-4C8C-B0F6-F55F682FC6FA}"/>
            </c:ext>
          </c:extLst>
        </c:ser>
        <c:ser>
          <c:idx val="0"/>
          <c:order val="3"/>
          <c:tx>
            <c:strRef>
              <c:f>hasSignatureAbility!$A$59</c:f>
              <c:strCache>
                <c:ptCount val="1"/>
                <c:pt idx="0">
                  <c:v>cft=0,95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hasSignatureAbility!$S$61:$S$69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hasSignatureAbility!$F$61:$F$69</c:f>
              <c:numCache>
                <c:formatCode>General</c:formatCode>
                <c:ptCount val="9"/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8BB-4C8C-B0F6-F55F682FC6FA}"/>
            </c:ext>
          </c:extLst>
        </c:ser>
        <c:ser>
          <c:idx val="4"/>
          <c:order val="4"/>
          <c:tx>
            <c:strRef>
              <c:f>hasSignatureAbility!$AV$59</c:f>
              <c:strCache>
                <c:ptCount val="1"/>
                <c:pt idx="0">
                  <c:v>ARI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star"/>
            <c:size val="6"/>
            <c:spPr>
              <a:noFill/>
              <a:ln w="9525">
                <a:solidFill>
                  <a:schemeClr val="accent5"/>
                </a:solidFill>
                <a:round/>
              </a:ln>
              <a:effectLst/>
            </c:spPr>
          </c:marker>
          <c:val>
            <c:numRef>
              <c:f>hasSignatureAbility!$AV$61:$AV$69</c:f>
              <c:numCache>
                <c:formatCode>_(* #,##0.00_);_(* \(#,##0.00\);_(* "-"??_);_(@_)</c:formatCode>
                <c:ptCount val="9"/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8BB-4C8C-B0F6-F55F682FC6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8813648"/>
        <c:axId val="1158818928"/>
      </c:lineChart>
      <c:catAx>
        <c:axId val="115881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58818928"/>
        <c:crosses val="autoZero"/>
        <c:auto val="1"/>
        <c:lblAlgn val="ctr"/>
        <c:lblOffset val="100"/>
        <c:noMultiLvlLbl val="0"/>
      </c:catAx>
      <c:valAx>
        <c:axId val="1158818928"/>
        <c:scaling>
          <c:orientation val="minMax"/>
          <c:max val="1"/>
          <c:min val="-1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58813648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4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hasSignatureAbility!$AH$59</c:f>
              <c:strCache>
                <c:ptCount val="1"/>
                <c:pt idx="0">
                  <c:v>ARI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hasSignatureAbility!$S$61:$S$69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hasSignatureAbility!$BC$61:$BC$69</c:f>
              <c:numCache>
                <c:formatCode>_(* #,##0.00_);_(* \(#,##0.00\);_(* "-"??_);_(@_)</c:formatCode>
                <c:ptCount val="9"/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96-4E95-B186-D4389B8626E6}"/>
            </c:ext>
          </c:extLst>
        </c:ser>
        <c:ser>
          <c:idx val="1"/>
          <c:order val="1"/>
          <c:tx>
            <c:strRef>
              <c:f>hasSignatureAbility!$AE$60</c:f>
              <c:strCache>
                <c:ptCount val="1"/>
                <c:pt idx="0">
                  <c:v>ARIe=0,2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hasSignatureAbility!$S$61:$S$69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hasSignatureAbility!$BG$61:$BG$69</c:f>
              <c:numCache>
                <c:formatCode>_(* #,##0.00_);_(* \(#,##0.00\);_(* "-"??_);_(@_)</c:formatCode>
                <c:ptCount val="9"/>
                <c:pt idx="2">
                  <c:v>0.20000000000000007</c:v>
                </c:pt>
                <c:pt idx="3">
                  <c:v>-0.19999999999999996</c:v>
                </c:pt>
                <c:pt idx="4">
                  <c:v>-0.19999999999999996</c:v>
                </c:pt>
                <c:pt idx="5">
                  <c:v>-0.19999999999999996</c:v>
                </c:pt>
                <c:pt idx="6">
                  <c:v>-0.19999999999999996</c:v>
                </c:pt>
                <c:pt idx="7">
                  <c:v>-0.19999999999999996</c:v>
                </c:pt>
                <c:pt idx="8">
                  <c:v>-0.19999999999999996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996-4E95-B186-D4389B8626E6}"/>
            </c:ext>
          </c:extLst>
        </c:ser>
        <c:ser>
          <c:idx val="2"/>
          <c:order val="2"/>
          <c:tx>
            <c:strRef>
              <c:f>hasSignatureAbility!$Y$60</c:f>
              <c:strCache>
                <c:ptCount val="1"/>
                <c:pt idx="0">
                  <c:v>ARIe=0,7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hasSignatureAbility!$S$61:$S$69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hasSignatureAbility!$BH$61:$BH$69</c:f>
              <c:numCache>
                <c:formatCode>_(* #,##0.00_);_(* \(#,##0.00\);_(* "-"??_);_(@_)</c:formatCode>
                <c:ptCount val="9"/>
                <c:pt idx="2">
                  <c:v>4.9999999999999933E-2</c:v>
                </c:pt>
                <c:pt idx="3">
                  <c:v>-0.30000000000000004</c:v>
                </c:pt>
                <c:pt idx="4">
                  <c:v>-0.30000000000000004</c:v>
                </c:pt>
                <c:pt idx="5">
                  <c:v>-0.30000000000000004</c:v>
                </c:pt>
                <c:pt idx="6">
                  <c:v>-0.30000000000000004</c:v>
                </c:pt>
                <c:pt idx="7">
                  <c:v>-0.30000000000000004</c:v>
                </c:pt>
                <c:pt idx="8">
                  <c:v>-0.30000000000000004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996-4E95-B186-D4389B8626E6}"/>
            </c:ext>
          </c:extLst>
        </c:ser>
        <c:ser>
          <c:idx val="3"/>
          <c:order val="3"/>
          <c:tx>
            <c:strRef>
              <c:f>hasSignatureAbility!$Z$60</c:f>
              <c:strCache>
                <c:ptCount val="1"/>
                <c:pt idx="0">
                  <c:v>ARIe=0,4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hasSignatureAbility!$S$61:$S$69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hasSignatureAbility!$BI$61:$BI$69</c:f>
              <c:numCache>
                <c:formatCode>_(* #,##0.00_);_(* \(#,##0.00\);_(* "-"??_);_(@_)</c:formatCode>
                <c:ptCount val="9"/>
                <c:pt idx="2">
                  <c:v>-0.39999999999999997</c:v>
                </c:pt>
                <c:pt idx="3">
                  <c:v>-0.6</c:v>
                </c:pt>
                <c:pt idx="4">
                  <c:v>-0.6</c:v>
                </c:pt>
                <c:pt idx="5">
                  <c:v>-0.6</c:v>
                </c:pt>
                <c:pt idx="6">
                  <c:v>-0.6</c:v>
                </c:pt>
                <c:pt idx="7">
                  <c:v>-0.6</c:v>
                </c:pt>
                <c:pt idx="8">
                  <c:v>-0.6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996-4E95-B186-D4389B8626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59649599"/>
        <c:axId val="1459636639"/>
      </c:lineChart>
      <c:catAx>
        <c:axId val="1459649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459636639"/>
        <c:crosses val="autoZero"/>
        <c:auto val="1"/>
        <c:lblAlgn val="ctr"/>
        <c:lblOffset val="100"/>
        <c:noMultiLvlLbl val="0"/>
      </c:catAx>
      <c:valAx>
        <c:axId val="1459636639"/>
        <c:scaling>
          <c:orientation val="minMax"/>
          <c:min val="-1"/>
        </c:scaling>
        <c:delete val="0"/>
        <c:axPos val="l"/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459649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4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hasSignatureAbility!$U$60</c:f>
              <c:strCache>
                <c:ptCount val="1"/>
                <c:pt idx="0">
                  <c:v>wp=0,8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hasSignatureAbility!$S$61:$S$69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hasSignatureAbility!$BD$61:$BD$69</c:f>
              <c:numCache>
                <c:formatCode>General</c:formatCode>
                <c:ptCount val="9"/>
                <c:pt idx="1">
                  <c:v>0.5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E9-41F8-88F1-7D8E0AE7210C}"/>
            </c:ext>
          </c:extLst>
        </c:ser>
        <c:ser>
          <c:idx val="2"/>
          <c:order val="1"/>
          <c:tx>
            <c:strRef>
              <c:f>hasSignatureAbility!$V$60</c:f>
              <c:strCache>
                <c:ptCount val="1"/>
                <c:pt idx="0">
                  <c:v>wp=0,7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hasSignatureAbility!$S$61:$S$69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hasSignatureAbility!$BE$61:$BE$69</c:f>
              <c:numCache>
                <c:formatCode>General</c:formatCode>
                <c:ptCount val="9"/>
                <c:pt idx="1">
                  <c:v>0.5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3E9-41F8-88F1-7D8E0AE7210C}"/>
            </c:ext>
          </c:extLst>
        </c:ser>
        <c:ser>
          <c:idx val="3"/>
          <c:order val="2"/>
          <c:tx>
            <c:strRef>
              <c:f>hasSignatureAbility!$W$60</c:f>
              <c:strCache>
                <c:ptCount val="1"/>
                <c:pt idx="0">
                  <c:v>wp=0,4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hasSignatureAbility!$S$61:$S$69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hasSignatureAbility!$BF$61:$BF$69</c:f>
              <c:numCache>
                <c:formatCode>General</c:formatCode>
                <c:ptCount val="9"/>
                <c:pt idx="1">
                  <c:v>0.5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3E9-41F8-88F1-7D8E0AE7210C}"/>
            </c:ext>
          </c:extLst>
        </c:ser>
        <c:ser>
          <c:idx val="0"/>
          <c:order val="3"/>
          <c:tx>
            <c:strRef>
              <c:f>hasSignatureAbility!$A$59</c:f>
              <c:strCache>
                <c:ptCount val="1"/>
                <c:pt idx="0">
                  <c:v>cft=0,95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hasSignatureAbility!$S$61:$S$69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hasSignatureAbility!$G$61:$G$69</c:f>
              <c:numCache>
                <c:formatCode>General</c:formatCode>
                <c:ptCount val="9"/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3E9-41F8-88F1-7D8E0AE7210C}"/>
            </c:ext>
          </c:extLst>
        </c:ser>
        <c:ser>
          <c:idx val="4"/>
          <c:order val="4"/>
          <c:tx>
            <c:strRef>
              <c:f>hasSignatureAbility!$BC$59</c:f>
              <c:strCache>
                <c:ptCount val="1"/>
                <c:pt idx="0">
                  <c:v>ARI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star"/>
            <c:size val="6"/>
            <c:spPr>
              <a:noFill/>
              <a:ln w="9525">
                <a:solidFill>
                  <a:schemeClr val="accent5"/>
                </a:solidFill>
                <a:round/>
              </a:ln>
              <a:effectLst/>
            </c:spPr>
          </c:marker>
          <c:val>
            <c:numRef>
              <c:f>hasSignatureAbility!$BC$61:$BC$69</c:f>
              <c:numCache>
                <c:formatCode>_(* #,##0.00_);_(* \(#,##0.00\);_(* "-"??_);_(@_)</c:formatCode>
                <c:ptCount val="9"/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3E9-41F8-88F1-7D8E0AE721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8813648"/>
        <c:axId val="1158818928"/>
      </c:lineChart>
      <c:catAx>
        <c:axId val="115881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58818928"/>
        <c:crosses val="autoZero"/>
        <c:auto val="1"/>
        <c:lblAlgn val="ctr"/>
        <c:lblOffset val="100"/>
        <c:noMultiLvlLbl val="0"/>
      </c:catAx>
      <c:valAx>
        <c:axId val="1158818928"/>
        <c:scaling>
          <c:orientation val="minMax"/>
          <c:max val="1"/>
          <c:min val="-1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58813648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4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hasSignatureAbility!$AH$59</c:f>
              <c:strCache>
                <c:ptCount val="1"/>
                <c:pt idx="0">
                  <c:v>ARI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hasSignatureAbility!$S$61:$S$69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hasSignatureAbility!$BJ$61:$BJ$69</c:f>
              <c:numCache>
                <c:formatCode>_(* #,##0.00_);_(* \(#,##0.00\);_(* "-"??_);_(@_)</c:formatCode>
                <c:ptCount val="9"/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6D-4F2E-9963-6309E37BBD6D}"/>
            </c:ext>
          </c:extLst>
        </c:ser>
        <c:ser>
          <c:idx val="1"/>
          <c:order val="1"/>
          <c:tx>
            <c:strRef>
              <c:f>hasSignatureAbility!$AE$60</c:f>
              <c:strCache>
                <c:ptCount val="1"/>
                <c:pt idx="0">
                  <c:v>ARIe=0,2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hasSignatureAbility!$S$61:$S$69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hasSignatureAbility!$BN$61:$BN$69</c:f>
              <c:numCache>
                <c:formatCode>_(* #,##0.00_);_(* \(#,##0.00\);_(* "-"??_);_(@_)</c:formatCode>
                <c:ptCount val="9"/>
                <c:pt idx="2">
                  <c:v>0.6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16D-4F2E-9963-6309E37BBD6D}"/>
            </c:ext>
          </c:extLst>
        </c:ser>
        <c:ser>
          <c:idx val="2"/>
          <c:order val="2"/>
          <c:tx>
            <c:strRef>
              <c:f>hasSignatureAbility!$Y$60</c:f>
              <c:strCache>
                <c:ptCount val="1"/>
                <c:pt idx="0">
                  <c:v>ARIe=0,7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hasSignatureAbility!$S$61:$S$69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hasSignatureAbility!$BO$61:$BO$69</c:f>
              <c:numCache>
                <c:formatCode>_(* #,##0.00_);_(* \(#,##0.00\);_(* "-"??_);_(@_)</c:formatCode>
                <c:ptCount val="9"/>
                <c:pt idx="2">
                  <c:v>0.65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16D-4F2E-9963-6309E37BBD6D}"/>
            </c:ext>
          </c:extLst>
        </c:ser>
        <c:ser>
          <c:idx val="3"/>
          <c:order val="3"/>
          <c:tx>
            <c:strRef>
              <c:f>hasSignatureAbility!$Z$60</c:f>
              <c:strCache>
                <c:ptCount val="1"/>
                <c:pt idx="0">
                  <c:v>ARIe=0,4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hasSignatureAbility!$S$61:$S$69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hasSignatureAbility!$BP$61:$BP$69</c:f>
              <c:numCache>
                <c:formatCode>_(* #,##0.00_);_(* \(#,##0.00\);_(* "-"??_);_(@_)</c:formatCode>
                <c:ptCount val="9"/>
                <c:pt idx="2">
                  <c:v>0.8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16D-4F2E-9963-6309E37BBD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59649599"/>
        <c:axId val="1459636639"/>
      </c:lineChart>
      <c:catAx>
        <c:axId val="1459649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459636639"/>
        <c:crosses val="autoZero"/>
        <c:auto val="1"/>
        <c:lblAlgn val="ctr"/>
        <c:lblOffset val="100"/>
        <c:noMultiLvlLbl val="0"/>
      </c:catAx>
      <c:valAx>
        <c:axId val="1459636639"/>
        <c:scaling>
          <c:orientation val="minMax"/>
          <c:max val="1"/>
          <c:min val="-1"/>
        </c:scaling>
        <c:delete val="0"/>
        <c:axPos val="l"/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459649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4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hasSignatureAbility!$U$60</c:f>
              <c:strCache>
                <c:ptCount val="1"/>
                <c:pt idx="0">
                  <c:v>wp=0,8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hasSignatureAbility!$S$61:$S$69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hasSignatureAbility!$BK$61:$BK$69</c:f>
              <c:numCache>
                <c:formatCode>General</c:formatCode>
                <c:ptCount val="9"/>
                <c:pt idx="1">
                  <c:v>0.5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D9-41DE-8BD1-B7220C37AE9F}"/>
            </c:ext>
          </c:extLst>
        </c:ser>
        <c:ser>
          <c:idx val="2"/>
          <c:order val="1"/>
          <c:tx>
            <c:strRef>
              <c:f>hasSignatureAbility!$V$60</c:f>
              <c:strCache>
                <c:ptCount val="1"/>
                <c:pt idx="0">
                  <c:v>wp=0,7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hasSignatureAbility!$S$61:$S$69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hasSignatureAbility!$BL$61:$BL$69</c:f>
              <c:numCache>
                <c:formatCode>General</c:formatCode>
                <c:ptCount val="9"/>
                <c:pt idx="1">
                  <c:v>0.5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D9-41DE-8BD1-B7220C37AE9F}"/>
            </c:ext>
          </c:extLst>
        </c:ser>
        <c:ser>
          <c:idx val="3"/>
          <c:order val="2"/>
          <c:tx>
            <c:strRef>
              <c:f>hasSignatureAbility!$W$60</c:f>
              <c:strCache>
                <c:ptCount val="1"/>
                <c:pt idx="0">
                  <c:v>wp=0,4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hasSignatureAbility!$S$61:$S$69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hasSignatureAbility!$BM$61:$BM$69</c:f>
              <c:numCache>
                <c:formatCode>General</c:formatCode>
                <c:ptCount val="9"/>
                <c:pt idx="1">
                  <c:v>0.5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3D9-41DE-8BD1-B7220C37AE9F}"/>
            </c:ext>
          </c:extLst>
        </c:ser>
        <c:ser>
          <c:idx val="0"/>
          <c:order val="3"/>
          <c:tx>
            <c:strRef>
              <c:f>hasSignatureAbility!$A$59</c:f>
              <c:strCache>
                <c:ptCount val="1"/>
                <c:pt idx="0">
                  <c:v>cft=0,95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hasSignatureAbility!$S$61:$S$69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hasSignatureAbility!$H$61:$H$69</c:f>
              <c:numCache>
                <c:formatCode>General</c:formatCode>
                <c:ptCount val="9"/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3D9-41DE-8BD1-B7220C37AE9F}"/>
            </c:ext>
          </c:extLst>
        </c:ser>
        <c:ser>
          <c:idx val="4"/>
          <c:order val="4"/>
          <c:tx>
            <c:strRef>
              <c:f>hasSignatureAbility!$BJ$59</c:f>
              <c:strCache>
                <c:ptCount val="1"/>
                <c:pt idx="0">
                  <c:v>ARI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star"/>
            <c:size val="6"/>
            <c:spPr>
              <a:noFill/>
              <a:ln w="9525">
                <a:solidFill>
                  <a:schemeClr val="accent5"/>
                </a:solidFill>
                <a:round/>
              </a:ln>
              <a:effectLst/>
            </c:spPr>
          </c:marker>
          <c:val>
            <c:numRef>
              <c:f>hasSignatureAbility!$BJ$61:$BJ$69</c:f>
              <c:numCache>
                <c:formatCode>_(* #,##0.00_);_(* \(#,##0.00\);_(* "-"??_);_(@_)</c:formatCode>
                <c:ptCount val="9"/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3D9-41DE-8BD1-B7220C37AE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8813648"/>
        <c:axId val="1158818928"/>
      </c:lineChart>
      <c:catAx>
        <c:axId val="115881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58818928"/>
        <c:crosses val="autoZero"/>
        <c:auto val="1"/>
        <c:lblAlgn val="ctr"/>
        <c:lblOffset val="100"/>
        <c:noMultiLvlLbl val="0"/>
      </c:catAx>
      <c:valAx>
        <c:axId val="1158818928"/>
        <c:scaling>
          <c:orientation val="minMax"/>
          <c:max val="1"/>
          <c:min val="-1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58813648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4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isSignatureAbilityOf!$D$10</c:f>
              <c:strCache>
                <c:ptCount val="1"/>
                <c:pt idx="0">
                  <c:v>Inverse Functional Support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isSignatureAbilityOf!$D$11:$D$19</c:f>
              <c:numCache>
                <c:formatCode>0%</c:formatCode>
                <c:ptCount val="9"/>
                <c:pt idx="2">
                  <c:v>1</c:v>
                </c:pt>
                <c:pt idx="3">
                  <c:v>0.97</c:v>
                </c:pt>
                <c:pt idx="4">
                  <c:v>1</c:v>
                </c:pt>
                <c:pt idx="5">
                  <c:v>1</c:v>
                </c:pt>
                <c:pt idx="6">
                  <c:v>0.95</c:v>
                </c:pt>
                <c:pt idx="7">
                  <c:v>0.96</c:v>
                </c:pt>
                <c:pt idx="8">
                  <c:v>0.98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820-4C58-97F3-99C5BCDA8A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3347279"/>
        <c:axId val="1033333839"/>
      </c:scatterChart>
      <c:valAx>
        <c:axId val="1033347279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033333839"/>
        <c:crosses val="autoZero"/>
        <c:crossBetween val="midCat"/>
        <c:majorUnit val="1"/>
      </c:valAx>
      <c:valAx>
        <c:axId val="1033333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03334727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4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isSignatureAbilityOf!$E$10</c:f>
              <c:strCache>
                <c:ptCount val="1"/>
                <c:pt idx="0">
                  <c:v>Inverse Functional ARI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5"/>
                </a:solidFill>
              </a:ln>
              <a:effectLst/>
            </c:spPr>
          </c:marker>
          <c:yVal>
            <c:numRef>
              <c:f>isSignatureAbilityOf!$E$11:$E$19</c:f>
              <c:numCache>
                <c:formatCode>_(* #,##0.00_);_(* \(#,##0.00\);_(* "-"??_);_(@_)</c:formatCode>
                <c:ptCount val="9"/>
                <c:pt idx="2">
                  <c:v>1</c:v>
                </c:pt>
                <c:pt idx="3">
                  <c:v>-0.23</c:v>
                </c:pt>
                <c:pt idx="4">
                  <c:v>1</c:v>
                </c:pt>
                <c:pt idx="5">
                  <c:v>1</c:v>
                </c:pt>
                <c:pt idx="6">
                  <c:v>-0.32</c:v>
                </c:pt>
                <c:pt idx="7">
                  <c:v>-0.27</c:v>
                </c:pt>
                <c:pt idx="8">
                  <c:v>-0.21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A08-43B4-B6BC-03F2105986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9314384"/>
        <c:axId val="1069305264"/>
      </c:scatterChart>
      <c:valAx>
        <c:axId val="1069314384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069305264"/>
        <c:crosses val="autoZero"/>
        <c:crossBetween val="midCat"/>
        <c:majorUnit val="1"/>
      </c:valAx>
      <c:valAx>
        <c:axId val="1069305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0693143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4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isSignatureAbilityOf!$F$10</c:f>
              <c:strCache>
                <c:ptCount val="1"/>
                <c:pt idx="0">
                  <c:v>Transitive Support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isSignatureAbilityOf!$F$11:$F$19</c:f>
              <c:numCache>
                <c:formatCode>0%</c:formatCode>
                <c:ptCount val="9"/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3DE-41D0-BB40-E0499E72BA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177072"/>
        <c:axId val="843174672"/>
      </c:scatterChart>
      <c:valAx>
        <c:axId val="843177072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843174672"/>
        <c:crosses val="autoZero"/>
        <c:crossBetween val="midCat"/>
        <c:majorUnit val="1"/>
      </c:valAx>
      <c:valAx>
        <c:axId val="843174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8431770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4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isSignatureAbilityOf!$G$10</c:f>
              <c:strCache>
                <c:ptCount val="1"/>
                <c:pt idx="0">
                  <c:v>Transitive ARI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5"/>
                </a:solidFill>
              </a:ln>
              <a:effectLst/>
            </c:spPr>
          </c:marker>
          <c:yVal>
            <c:numRef>
              <c:f>isSignatureAbilityOf!$G$11:$G$19</c:f>
              <c:numCache>
                <c:formatCode>_(* #,##0.00_);_(* \(#,##0.00\);_(* "-"??_);_(@_)</c:formatCode>
                <c:ptCount val="9"/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74F-4F97-9891-5CBA18CE4D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5482704"/>
        <c:axId val="2065493264"/>
      </c:scatterChart>
      <c:valAx>
        <c:axId val="2065482704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65493264"/>
        <c:crosses val="autoZero"/>
        <c:crossBetween val="midCat"/>
        <c:majorUnit val="1"/>
      </c:valAx>
      <c:valAx>
        <c:axId val="2065493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654827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4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isSignatureAbilityOf!$H$10</c:f>
              <c:strCache>
                <c:ptCount val="1"/>
                <c:pt idx="0">
                  <c:v>Symmetric Support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isSignatureAbilityOf!$H$11:$H$19</c:f>
              <c:numCache>
                <c:formatCode>0%</c:formatCode>
                <c:ptCount val="9"/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E65-4E6D-A3D5-1B63BADA15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9311984"/>
        <c:axId val="1069329744"/>
      </c:scatterChart>
      <c:valAx>
        <c:axId val="1069311984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069329744"/>
        <c:crosses val="autoZero"/>
        <c:crossBetween val="midCat"/>
        <c:majorUnit val="1"/>
      </c:valAx>
      <c:valAx>
        <c:axId val="1069329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0693119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4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isSignatureAbilityOf!$I$10</c:f>
              <c:strCache>
                <c:ptCount val="1"/>
                <c:pt idx="0">
                  <c:v> Symmetric ARI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5"/>
                </a:solidFill>
              </a:ln>
              <a:effectLst/>
            </c:spPr>
          </c:marker>
          <c:yVal>
            <c:numRef>
              <c:f>isSignatureAbilityOf!$I$11:$I$19</c:f>
              <c:numCache>
                <c:formatCode>_(* #,##0.00_);_(* \(#,##0.00\);_(* "-"??_);_(@_)</c:formatCode>
                <c:ptCount val="9"/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8D5-44AD-BB5C-8E90BCDCB0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5500944"/>
        <c:axId val="2065475504"/>
      </c:scatterChart>
      <c:valAx>
        <c:axId val="2065500944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65475504"/>
        <c:crosses val="autoZero"/>
        <c:crossBetween val="midCat"/>
        <c:majorUnit val="1"/>
      </c:valAx>
      <c:valAx>
        <c:axId val="2065475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655009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4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isSignatureAbilityOf!$J$10</c:f>
              <c:strCache>
                <c:ptCount val="1"/>
                <c:pt idx="0">
                  <c:v>Asymmetric Support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isSignatureAbilityOf!$J$11:$J$19</c:f>
              <c:numCache>
                <c:formatCode>0%</c:formatCode>
                <c:ptCount val="9"/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3A1-4F97-817B-A27D0F137A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5499504"/>
        <c:axId val="2065499984"/>
      </c:scatterChart>
      <c:valAx>
        <c:axId val="2065499504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65499984"/>
        <c:crosses val="autoZero"/>
        <c:crossBetween val="midCat"/>
        <c:majorUnit val="1"/>
      </c:valAx>
      <c:valAx>
        <c:axId val="2065499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654995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4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isSignatureAbilityOf!$K$10</c:f>
              <c:strCache>
                <c:ptCount val="1"/>
                <c:pt idx="0">
                  <c:v>Asymmetric ARI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5"/>
                </a:solidFill>
              </a:ln>
              <a:effectLst/>
            </c:spPr>
          </c:marker>
          <c:yVal>
            <c:numRef>
              <c:f>isSignatureAbilityOf!$K$11:$K$19</c:f>
              <c:numCache>
                <c:formatCode>_(* #,##0.00_);_(* \(#,##0.00\);_(* "-"??_);_(@_)</c:formatCode>
                <c:ptCount val="9"/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ADF-4B04-92B8-84A073742E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6723136"/>
        <c:axId val="486737536"/>
      </c:scatterChart>
      <c:valAx>
        <c:axId val="486723136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486737536"/>
        <c:crosses val="autoZero"/>
        <c:crossBetween val="midCat"/>
        <c:majorUnit val="1"/>
      </c:valAx>
      <c:valAx>
        <c:axId val="486737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4867231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4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isSignatureAbilityOf!$L$10</c:f>
              <c:strCache>
                <c:ptCount val="1"/>
                <c:pt idx="0">
                  <c:v>Reflexive Support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isSignatureAbilityOf!$L$11:$L$19</c:f>
              <c:numCache>
                <c:formatCode>0%</c:formatCode>
                <c:ptCount val="9"/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E60-4298-8B8A-273D9D7C13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157872"/>
        <c:axId val="843162672"/>
      </c:scatterChart>
      <c:valAx>
        <c:axId val="843157872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843162672"/>
        <c:crosses val="autoZero"/>
        <c:crossBetween val="midCat"/>
        <c:majorUnit val="1"/>
      </c:valAx>
      <c:valAx>
        <c:axId val="843162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843157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4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3.6856582245813644E-3"/>
          <c:y val="0.8325843352207430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isSignatureAbilityOf!$M$10</c:f>
              <c:strCache>
                <c:ptCount val="1"/>
                <c:pt idx="0">
                  <c:v>Reflexive ARI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5"/>
                </a:solidFill>
              </a:ln>
              <a:effectLst/>
            </c:spPr>
          </c:marker>
          <c:yVal>
            <c:numRef>
              <c:f>isSignatureAbilityOf!$M$11:$M$19</c:f>
              <c:numCache>
                <c:formatCode>_(* #,##0.00_);_(* \(#,##0.00\);_(* "-"??_);_(@_)</c:formatCode>
                <c:ptCount val="9"/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E8A-4124-96EA-1D9261A308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5512944"/>
        <c:axId val="2065507664"/>
      </c:scatterChart>
      <c:valAx>
        <c:axId val="2065512944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65507664"/>
        <c:crosses val="autoZero"/>
        <c:crossBetween val="midCat"/>
        <c:majorUnit val="1"/>
      </c:valAx>
      <c:valAx>
        <c:axId val="2065507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655129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4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isSignatureAbilityOf!$N$10</c:f>
              <c:strCache>
                <c:ptCount val="1"/>
                <c:pt idx="0">
                  <c:v>Irreflexive Support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isSignatureAbilityOf!$N$11:$N$19</c:f>
              <c:numCache>
                <c:formatCode>0%</c:formatCode>
                <c:ptCount val="9"/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47F-4F20-BB28-A6A762325F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5506704"/>
        <c:axId val="2065531184"/>
      </c:scatterChart>
      <c:valAx>
        <c:axId val="2065506704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65531184"/>
        <c:crosses val="autoZero"/>
        <c:crossBetween val="midCat"/>
        <c:majorUnit val="1"/>
      </c:valAx>
      <c:valAx>
        <c:axId val="2065531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655067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4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isSignatureAbilityOf!$O$10</c:f>
              <c:strCache>
                <c:ptCount val="1"/>
                <c:pt idx="0">
                  <c:v>Irreflexive ARI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5"/>
                </a:solidFill>
              </a:ln>
              <a:effectLst/>
            </c:spPr>
          </c:marker>
          <c:yVal>
            <c:numRef>
              <c:f>isSignatureAbilityOf!$O$11:$O$19</c:f>
              <c:numCache>
                <c:formatCode>_(* #,##0.00_);_(* \(#,##0.00\);_(* "-"??_);_(@_)</c:formatCode>
                <c:ptCount val="9"/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ED3-44F0-BDD6-B30CE2686F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5553264"/>
        <c:axId val="2065536464"/>
      </c:scatterChart>
      <c:valAx>
        <c:axId val="2065553264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65536464"/>
        <c:crosses val="autoZero"/>
        <c:crossBetween val="midCat"/>
        <c:majorUnit val="1"/>
      </c:valAx>
      <c:valAx>
        <c:axId val="2065536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655532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4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isSignatureAbilityOf!$B$10</c:f>
              <c:strCache>
                <c:ptCount val="1"/>
                <c:pt idx="0">
                  <c:v>Functional Support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isSignatureAbilityOf!$B$11:$B$19</c:f>
              <c:numCache>
                <c:formatCode>0%</c:formatCode>
                <c:ptCount val="9"/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34E-4551-996D-06A9F5C90B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280272"/>
        <c:axId val="843284592"/>
      </c:scatterChart>
      <c:valAx>
        <c:axId val="843280272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843284592"/>
        <c:crosses val="autoZero"/>
        <c:crossBetween val="midCat"/>
        <c:majorUnit val="1"/>
      </c:valAx>
      <c:valAx>
        <c:axId val="84328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8432802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4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isSignatureAbilityOf!$C$10</c:f>
              <c:strCache>
                <c:ptCount val="1"/>
                <c:pt idx="0">
                  <c:v>Functional ARI</c:v>
                </c:pt>
              </c:strCache>
            </c:strRef>
          </c:tx>
          <c:spPr>
            <a:ln w="19050" cap="rnd">
              <a:solidFill>
                <a:schemeClr val="accent5">
                  <a:alpha val="97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5"/>
                </a:solidFill>
              </a:ln>
              <a:effectLst/>
            </c:spPr>
          </c:marker>
          <c:yVal>
            <c:numRef>
              <c:f>isSignatureAbilityOf!$C$11:$C$19</c:f>
              <c:numCache>
                <c:formatCode>_(* #,##0.00_);_(* \(#,##0.00\);_(* "-"??_);_(@_)</c:formatCode>
                <c:ptCount val="9"/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D82-476A-AF23-F8772E9428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5443344"/>
        <c:axId val="2065454864"/>
      </c:scatterChart>
      <c:valAx>
        <c:axId val="2065443344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65454864"/>
        <c:crosses val="autoZero"/>
        <c:crossBetween val="midCat"/>
        <c:majorUnit val="1"/>
      </c:valAx>
      <c:valAx>
        <c:axId val="2065454864"/>
        <c:scaling>
          <c:orientation val="minMax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65443344"/>
        <c:crosses val="autoZero"/>
        <c:crossBetween val="midCat"/>
        <c:majorUnit val="1.0000000000000002E-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4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isSignatureAbilityOf!$S$10</c:f>
              <c:strCache>
                <c:ptCount val="1"/>
                <c:pt idx="0">
                  <c:v>Functional ARI_e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6"/>
                </a:solidFill>
              </a:ln>
              <a:effectLst/>
            </c:spPr>
          </c:marker>
          <c:yVal>
            <c:numRef>
              <c:f>isSignatureAbilityOf!$S$11:$S$19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 formatCode="_-* #\ ##0.00\ _€_-;\-* #\ ##0.00\ _€_-;_-* &quot;-&quot;??\ _€_-;_-@_-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1ED-4408-B7C3-E433AB9D46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3614415"/>
        <c:axId val="293633615"/>
      </c:scatterChart>
      <c:valAx>
        <c:axId val="293614415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93633615"/>
        <c:crosses val="autoZero"/>
        <c:crossBetween val="midCat"/>
        <c:majorUnit val="1"/>
      </c:valAx>
      <c:valAx>
        <c:axId val="293633615"/>
        <c:scaling>
          <c:orientation val="minMax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936144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4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isSignatureAbilityOf!$U$10</c:f>
              <c:strCache>
                <c:ptCount val="1"/>
                <c:pt idx="0">
                  <c:v>Inverse Functional ARI_e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6"/>
                </a:solidFill>
              </a:ln>
              <a:effectLst/>
            </c:spPr>
          </c:marker>
          <c:yVal>
            <c:numRef>
              <c:f>isSignatureAbilityOf!$U$11:$U$19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0.6</c:v>
                </c:pt>
                <c:pt idx="3">
                  <c:v>0.26200000000000001</c:v>
                </c:pt>
                <c:pt idx="4">
                  <c:v>1</c:v>
                </c:pt>
                <c:pt idx="5" formatCode="_-* #\ ##0.00\ _€_-;\-* #\ ##0.00\ _€_-;_-* &quot;-&quot;??\ _€_-;_-@_-">
                  <c:v>1</c:v>
                </c:pt>
                <c:pt idx="6">
                  <c:v>0.20800000000000002</c:v>
                </c:pt>
                <c:pt idx="7">
                  <c:v>-0.16200000000000001</c:v>
                </c:pt>
                <c:pt idx="8">
                  <c:v>0.27400000000000002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64A-4A3A-AFD2-70E4536950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5272224"/>
        <c:axId val="1345265024"/>
      </c:scatterChart>
      <c:valAx>
        <c:axId val="1345272224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345265024"/>
        <c:crosses val="autoZero"/>
        <c:crossBetween val="midCat"/>
        <c:majorUnit val="1"/>
      </c:valAx>
      <c:valAx>
        <c:axId val="1345265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3452722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4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isSignatureAbilityOf!$W$10</c:f>
              <c:strCache>
                <c:ptCount val="1"/>
                <c:pt idx="0">
                  <c:v>Transitive ARI_e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6"/>
                </a:solidFill>
              </a:ln>
              <a:effectLst/>
            </c:spPr>
          </c:marker>
          <c:yVal>
            <c:numRef>
              <c:f>isSignatureAbilityOf!$W$11:$W$19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0</c:v>
                </c:pt>
                <c:pt idx="2">
                  <c:v>-0.6</c:v>
                </c:pt>
                <c:pt idx="3">
                  <c:v>-0.6</c:v>
                </c:pt>
                <c:pt idx="4">
                  <c:v>-0.6</c:v>
                </c:pt>
                <c:pt idx="5" formatCode="_-* #\ ##0.00\ _€_-;\-* #\ ##0.00\ _€_-;_-* &quot;-&quot;??\ _€_-;_-@_-">
                  <c:v>-0.6</c:v>
                </c:pt>
                <c:pt idx="6">
                  <c:v>-0.6</c:v>
                </c:pt>
                <c:pt idx="7">
                  <c:v>-0.6</c:v>
                </c:pt>
                <c:pt idx="8">
                  <c:v>-0.6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501-4287-A5E5-7E6916EE6B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9086464"/>
        <c:axId val="2129076864"/>
      </c:scatterChart>
      <c:valAx>
        <c:axId val="2129086464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29076864"/>
        <c:crosses val="autoZero"/>
        <c:crossBetween val="midCat"/>
        <c:majorUnit val="1"/>
      </c:valAx>
      <c:valAx>
        <c:axId val="2129076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290864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4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isSignatureAbilityOf!$Y$10</c:f>
              <c:strCache>
                <c:ptCount val="1"/>
                <c:pt idx="0">
                  <c:v> Symmetric ARI_e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6"/>
                </a:solidFill>
              </a:ln>
              <a:effectLst/>
            </c:spPr>
          </c:marker>
          <c:yVal>
            <c:numRef>
              <c:f>isSignatureAbilityOf!$Y$11:$Y$19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0</c:v>
                </c:pt>
                <c:pt idx="2">
                  <c:v>-0.6</c:v>
                </c:pt>
                <c:pt idx="3">
                  <c:v>-0.6</c:v>
                </c:pt>
                <c:pt idx="4">
                  <c:v>-0.6</c:v>
                </c:pt>
                <c:pt idx="5" formatCode="_-* #\ ##0.00\ _€_-;\-* #\ ##0.00\ _€_-;_-* &quot;-&quot;??\ _€_-;_-@_-">
                  <c:v>-0.6</c:v>
                </c:pt>
                <c:pt idx="6">
                  <c:v>-0.6</c:v>
                </c:pt>
                <c:pt idx="7">
                  <c:v>-0.6</c:v>
                </c:pt>
                <c:pt idx="8">
                  <c:v>-0.6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24A-4E12-9F82-6F2CDB40DB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5251104"/>
        <c:axId val="1345274144"/>
      </c:scatterChart>
      <c:valAx>
        <c:axId val="1345251104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345274144"/>
        <c:crosses val="autoZero"/>
        <c:crossBetween val="midCat"/>
        <c:majorUnit val="1"/>
      </c:valAx>
      <c:valAx>
        <c:axId val="1345274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3452511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4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isSignatureAbilityOf!$AA$10</c:f>
              <c:strCache>
                <c:ptCount val="1"/>
                <c:pt idx="0">
                  <c:v>Asymmetric ARI_e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6"/>
                </a:solidFill>
              </a:ln>
              <a:effectLst/>
            </c:spPr>
          </c:marker>
          <c:yVal>
            <c:numRef>
              <c:f>isSignatureAbilityOf!$AA$11:$AA$19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0.6</c:v>
                </c:pt>
                <c:pt idx="3">
                  <c:v>1</c:v>
                </c:pt>
                <c:pt idx="4">
                  <c:v>1</c:v>
                </c:pt>
                <c:pt idx="5" formatCode="_-* #\ ##0.00\ _€_-;\-* #\ ##0.00\ _€_-;_-* &quot;-&quot;??\ _€_-;_-@_-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4E1-4BDC-A586-1E9DDABA24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9099424"/>
        <c:axId val="2129104224"/>
      </c:scatterChart>
      <c:valAx>
        <c:axId val="2129099424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29104224"/>
        <c:crosses val="autoZero"/>
        <c:crossBetween val="midCat"/>
        <c:majorUnit val="1"/>
      </c:valAx>
      <c:valAx>
        <c:axId val="2129104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290994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4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isSignatureAbilityOf!$AC$10</c:f>
              <c:strCache>
                <c:ptCount val="1"/>
                <c:pt idx="0">
                  <c:v>Reflexive ARI_e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6"/>
                </a:solidFill>
              </a:ln>
              <a:effectLst/>
            </c:spPr>
          </c:marker>
          <c:yVal>
            <c:numRef>
              <c:f>isSignatureAbilityOf!$AC$11:$AC$19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0</c:v>
                </c:pt>
                <c:pt idx="2">
                  <c:v>-0.6</c:v>
                </c:pt>
                <c:pt idx="3">
                  <c:v>-0.19999999999999996</c:v>
                </c:pt>
                <c:pt idx="4">
                  <c:v>-0.19999999999999996</c:v>
                </c:pt>
                <c:pt idx="5" formatCode="_-* #\ ##0.00\ _€_-;\-* #\ ##0.00\ _€_-;_-* &quot;-&quot;??\ _€_-;_-@_-">
                  <c:v>-0.19999999999999996</c:v>
                </c:pt>
                <c:pt idx="6">
                  <c:v>-0.19999999999999996</c:v>
                </c:pt>
                <c:pt idx="7">
                  <c:v>-0.19999999999999996</c:v>
                </c:pt>
                <c:pt idx="8">
                  <c:v>-0.19999999999999996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EF1-4CA3-8E7A-A88C048514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6725056"/>
        <c:axId val="486732736"/>
      </c:scatterChart>
      <c:valAx>
        <c:axId val="486725056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486732736"/>
        <c:crosses val="autoZero"/>
        <c:crossBetween val="midCat"/>
        <c:majorUnit val="1"/>
      </c:valAx>
      <c:valAx>
        <c:axId val="486732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486725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4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isSignatureAbilityOf!$AE$10</c:f>
              <c:strCache>
                <c:ptCount val="1"/>
                <c:pt idx="0">
                  <c:v>Irreflexive ARI_e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6"/>
                </a:solidFill>
              </a:ln>
              <a:effectLst/>
            </c:spPr>
          </c:marker>
          <c:yVal>
            <c:numRef>
              <c:f>isSignatureAbilityOf!$AE$11:$AE$19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0.6</c:v>
                </c:pt>
                <c:pt idx="3">
                  <c:v>1</c:v>
                </c:pt>
                <c:pt idx="4">
                  <c:v>1</c:v>
                </c:pt>
                <c:pt idx="5" formatCode="_-* #\ ##0.00\ _€_-;\-* #\ ##0.00\ _€_-;_-* &quot;-&quot;??\ _€_-;_-@_-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050-4597-A7A5-50E98FE6B3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3630735"/>
        <c:axId val="293634575"/>
      </c:scatterChart>
      <c:valAx>
        <c:axId val="293630735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93634575"/>
        <c:crosses val="autoZero"/>
        <c:crossBetween val="midCat"/>
        <c:majorUnit val="1"/>
      </c:valAx>
      <c:valAx>
        <c:axId val="29363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936307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4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Functional</a:t>
            </a:r>
          </a:p>
          <a:p>
            <a:pPr>
              <a:defRPr/>
            </a:pPr>
            <a:endParaRPr lang="pt-P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isSignatureAbilityOf!$C$10</c:f>
              <c:strCache>
                <c:ptCount val="1"/>
                <c:pt idx="0">
                  <c:v>Functional ARI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isSignatureAbilityOf!$C$11:$C$19</c:f>
              <c:numCache>
                <c:formatCode>_(* #,##0.00_);_(* \(#,##0.00\);_(* "-"??_);_(@_)</c:formatCode>
                <c:ptCount val="9"/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27-4AC0-9163-2D3B8467A4A5}"/>
            </c:ext>
          </c:extLst>
        </c:ser>
        <c:ser>
          <c:idx val="1"/>
          <c:order val="1"/>
          <c:tx>
            <c:strRef>
              <c:f>isSignatureAbilityOf!$S$10</c:f>
              <c:strCache>
                <c:ptCount val="1"/>
                <c:pt idx="0">
                  <c:v>Functional ARI_e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isSignatureAbilityOf!$S$11:$S$19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 formatCode="_-* #\ ##0.00\ _€_-;\-* #\ ##0.00\ _€_-;_-* &quot;-&quot;??\ _€_-;_-@_-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E27-4AC0-9163-2D3B8467A4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3733455"/>
        <c:axId val="293743055"/>
      </c:lineChart>
      <c:catAx>
        <c:axId val="29373345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93743055"/>
        <c:crosses val="autoZero"/>
        <c:auto val="1"/>
        <c:lblAlgn val="ctr"/>
        <c:lblOffset val="100"/>
        <c:noMultiLvlLbl val="0"/>
      </c:catAx>
      <c:valAx>
        <c:axId val="293743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937334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4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Inverse</a:t>
            </a:r>
            <a:r>
              <a:rPr lang="pt-PT" baseline="0"/>
              <a:t> Functional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isSignatureAbilityOf!$E$10</c:f>
              <c:strCache>
                <c:ptCount val="1"/>
                <c:pt idx="0">
                  <c:v>Inverse Functional ARI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isSignatureAbilityOf!$E$11:$E$19</c:f>
              <c:numCache>
                <c:formatCode>_(* #,##0.00_);_(* \(#,##0.00\);_(* "-"??_);_(@_)</c:formatCode>
                <c:ptCount val="9"/>
                <c:pt idx="2">
                  <c:v>1</c:v>
                </c:pt>
                <c:pt idx="3">
                  <c:v>-0.23</c:v>
                </c:pt>
                <c:pt idx="4">
                  <c:v>1</c:v>
                </c:pt>
                <c:pt idx="5">
                  <c:v>1</c:v>
                </c:pt>
                <c:pt idx="6">
                  <c:v>-0.32</c:v>
                </c:pt>
                <c:pt idx="7">
                  <c:v>-0.27</c:v>
                </c:pt>
                <c:pt idx="8">
                  <c:v>-0.21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94E-4CAF-B6D0-BB05E9E307D7}"/>
            </c:ext>
          </c:extLst>
        </c:ser>
        <c:ser>
          <c:idx val="1"/>
          <c:order val="1"/>
          <c:tx>
            <c:strRef>
              <c:f>isSignatureAbilityOf!$U$10</c:f>
              <c:strCache>
                <c:ptCount val="1"/>
                <c:pt idx="0">
                  <c:v>Inverse Functional ARI_e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isSignatureAbilityOf!$U$11:$U$19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0.6</c:v>
                </c:pt>
                <c:pt idx="3">
                  <c:v>0.26200000000000001</c:v>
                </c:pt>
                <c:pt idx="4">
                  <c:v>1</c:v>
                </c:pt>
                <c:pt idx="5" formatCode="_-* #\ ##0.00\ _€_-;\-* #\ ##0.00\ _€_-;_-* &quot;-&quot;??\ _€_-;_-@_-">
                  <c:v>1</c:v>
                </c:pt>
                <c:pt idx="6">
                  <c:v>0.20800000000000002</c:v>
                </c:pt>
                <c:pt idx="7">
                  <c:v>-0.16200000000000001</c:v>
                </c:pt>
                <c:pt idx="8">
                  <c:v>0.27400000000000002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94E-4CAF-B6D0-BB05E9E307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9152880"/>
        <c:axId val="559155760"/>
      </c:lineChart>
      <c:catAx>
        <c:axId val="5591528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59155760"/>
        <c:crosses val="autoZero"/>
        <c:auto val="1"/>
        <c:lblAlgn val="ctr"/>
        <c:lblOffset val="100"/>
        <c:noMultiLvlLbl val="0"/>
      </c:catAx>
      <c:valAx>
        <c:axId val="559155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59152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4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Transitive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isSignatureAbilityOf!$G$10</c:f>
              <c:strCache>
                <c:ptCount val="1"/>
                <c:pt idx="0">
                  <c:v>Transitive ARI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isSignatureAbilityOf!$G$11:$G$19</c:f>
              <c:numCache>
                <c:formatCode>_(* #,##0.00_);_(* \(#,##0.00\);_(* "-"??_);_(@_)</c:formatCode>
                <c:ptCount val="9"/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AD-46CE-BE18-22525210F4FC}"/>
            </c:ext>
          </c:extLst>
        </c:ser>
        <c:ser>
          <c:idx val="1"/>
          <c:order val="1"/>
          <c:tx>
            <c:strRef>
              <c:f>isSignatureAbilityOf!$W$10</c:f>
              <c:strCache>
                <c:ptCount val="1"/>
                <c:pt idx="0">
                  <c:v>Transitive ARI_e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isSignatureAbilityOf!$W$11:$W$19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0</c:v>
                </c:pt>
                <c:pt idx="2">
                  <c:v>-0.6</c:v>
                </c:pt>
                <c:pt idx="3">
                  <c:v>-0.6</c:v>
                </c:pt>
                <c:pt idx="4">
                  <c:v>-0.6</c:v>
                </c:pt>
                <c:pt idx="5" formatCode="_-* #\ ##0.00\ _€_-;\-* #\ ##0.00\ _€_-;_-* &quot;-&quot;??\ _€_-;_-@_-">
                  <c:v>-0.6</c:v>
                </c:pt>
                <c:pt idx="6">
                  <c:v>-0.6</c:v>
                </c:pt>
                <c:pt idx="7">
                  <c:v>-0.6</c:v>
                </c:pt>
                <c:pt idx="8">
                  <c:v>-0.6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AD-46CE-BE18-22525210F4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3805455"/>
        <c:axId val="293798735"/>
      </c:lineChart>
      <c:catAx>
        <c:axId val="29380545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93798735"/>
        <c:crosses val="autoZero"/>
        <c:auto val="1"/>
        <c:lblAlgn val="ctr"/>
        <c:lblOffset val="100"/>
        <c:noMultiLvlLbl val="0"/>
      </c:catAx>
      <c:valAx>
        <c:axId val="293798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938054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4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Symmetric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isSignatureAbilityOf!$I$10</c:f>
              <c:strCache>
                <c:ptCount val="1"/>
                <c:pt idx="0">
                  <c:v> Symmetric ARI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isSignatureAbilityOf!$I$11:$I$19</c:f>
              <c:numCache>
                <c:formatCode>_(* #,##0.00_);_(* \(#,##0.00\);_(* "-"??_);_(@_)</c:formatCode>
                <c:ptCount val="9"/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9A-4F57-9652-3E16A3BE97D9}"/>
            </c:ext>
          </c:extLst>
        </c:ser>
        <c:ser>
          <c:idx val="1"/>
          <c:order val="1"/>
          <c:tx>
            <c:strRef>
              <c:f>isSignatureAbilityOf!$Y$10</c:f>
              <c:strCache>
                <c:ptCount val="1"/>
                <c:pt idx="0">
                  <c:v> Symmetric ARI_e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isSignatureAbilityOf!$Y$11:$Y$19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0</c:v>
                </c:pt>
                <c:pt idx="2">
                  <c:v>-0.6</c:v>
                </c:pt>
                <c:pt idx="3">
                  <c:v>-0.6</c:v>
                </c:pt>
                <c:pt idx="4">
                  <c:v>-0.6</c:v>
                </c:pt>
                <c:pt idx="5" formatCode="_-* #\ ##0.00\ _€_-;\-* #\ ##0.00\ _€_-;_-* &quot;-&quot;??\ _€_-;_-@_-">
                  <c:v>-0.6</c:v>
                </c:pt>
                <c:pt idx="6">
                  <c:v>-0.6</c:v>
                </c:pt>
                <c:pt idx="7">
                  <c:v>-0.6</c:v>
                </c:pt>
                <c:pt idx="8">
                  <c:v>-0.6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9A-4F57-9652-3E16A3BE97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5257824"/>
        <c:axId val="1345246784"/>
      </c:lineChart>
      <c:catAx>
        <c:axId val="13452578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345246784"/>
        <c:crosses val="autoZero"/>
        <c:auto val="1"/>
        <c:lblAlgn val="ctr"/>
        <c:lblOffset val="100"/>
        <c:noMultiLvlLbl val="0"/>
      </c:catAx>
      <c:valAx>
        <c:axId val="1345246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345257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4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Asymmetric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isSignatureAbilityOf!$K$10</c:f>
              <c:strCache>
                <c:ptCount val="1"/>
                <c:pt idx="0">
                  <c:v>Asymmetric ARI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isSignatureAbilityOf!$K$11:$K$19</c:f>
              <c:numCache>
                <c:formatCode>_(* #,##0.00_);_(* \(#,##0.00\);_(* "-"??_);_(@_)</c:formatCode>
                <c:ptCount val="9"/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B9-4E8D-BD53-97187E639341}"/>
            </c:ext>
          </c:extLst>
        </c:ser>
        <c:ser>
          <c:idx val="1"/>
          <c:order val="1"/>
          <c:tx>
            <c:strRef>
              <c:f>isSignatureAbilityOf!$AA$10</c:f>
              <c:strCache>
                <c:ptCount val="1"/>
                <c:pt idx="0">
                  <c:v>Asymmetric ARI_e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isSignatureAbilityOf!$AA$11:$AA$19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0.6</c:v>
                </c:pt>
                <c:pt idx="3">
                  <c:v>1</c:v>
                </c:pt>
                <c:pt idx="4">
                  <c:v>1</c:v>
                </c:pt>
                <c:pt idx="5" formatCode="_-* #\ ##0.00\ _€_-;\-* #\ ##0.00\ _€_-;_-* &quot;-&quot;??\ _€_-;_-@_-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0B9-4E8D-BD53-97187E6393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6758176"/>
        <c:axId val="486761056"/>
      </c:lineChart>
      <c:catAx>
        <c:axId val="4867581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486761056"/>
        <c:crosses val="autoZero"/>
        <c:auto val="1"/>
        <c:lblAlgn val="ctr"/>
        <c:lblOffset val="100"/>
        <c:noMultiLvlLbl val="0"/>
      </c:catAx>
      <c:valAx>
        <c:axId val="486761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486758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4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Reflexive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isSignatureAbilityOf!$M$10</c:f>
              <c:strCache>
                <c:ptCount val="1"/>
                <c:pt idx="0">
                  <c:v>Reflexive ARI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isSignatureAbilityOf!$M$11:$M$19</c:f>
              <c:numCache>
                <c:formatCode>_(* #,##0.00_);_(* \(#,##0.00\);_(* "-"??_);_(@_)</c:formatCode>
                <c:ptCount val="9"/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AF-4D3E-9106-40E567E5992A}"/>
            </c:ext>
          </c:extLst>
        </c:ser>
        <c:ser>
          <c:idx val="1"/>
          <c:order val="1"/>
          <c:tx>
            <c:strRef>
              <c:f>isSignatureAbilityOf!$AC$10</c:f>
              <c:strCache>
                <c:ptCount val="1"/>
                <c:pt idx="0">
                  <c:v>Reflexive ARI_e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isSignatureAbilityOf!$AC$11:$AC$19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0</c:v>
                </c:pt>
                <c:pt idx="2">
                  <c:v>-0.6</c:v>
                </c:pt>
                <c:pt idx="3">
                  <c:v>-0.19999999999999996</c:v>
                </c:pt>
                <c:pt idx="4">
                  <c:v>-0.19999999999999996</c:v>
                </c:pt>
                <c:pt idx="5" formatCode="_-* #\ ##0.00\ _€_-;\-* #\ ##0.00\ _€_-;_-* &quot;-&quot;??\ _€_-;_-@_-">
                  <c:v>-0.19999999999999996</c:v>
                </c:pt>
                <c:pt idx="6">
                  <c:v>-0.19999999999999996</c:v>
                </c:pt>
                <c:pt idx="7">
                  <c:v>-0.19999999999999996</c:v>
                </c:pt>
                <c:pt idx="8">
                  <c:v>-0.19999999999999996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FAF-4D3E-9106-40E567E599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5433408"/>
        <c:axId val="1825429088"/>
      </c:lineChart>
      <c:catAx>
        <c:axId val="18254334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825429088"/>
        <c:crosses val="autoZero"/>
        <c:auto val="1"/>
        <c:lblAlgn val="ctr"/>
        <c:lblOffset val="100"/>
        <c:noMultiLvlLbl val="0"/>
      </c:catAx>
      <c:valAx>
        <c:axId val="1825429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825433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4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Irreflexive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isSignatureAbilityOf!$O$10</c:f>
              <c:strCache>
                <c:ptCount val="1"/>
                <c:pt idx="0">
                  <c:v>Irreflexive ARI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isSignatureAbilityOf!$O$11:$O$19</c:f>
              <c:numCache>
                <c:formatCode>_(* #,##0.00_);_(* \(#,##0.00\);_(* "-"??_);_(@_)</c:formatCode>
                <c:ptCount val="9"/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03-4D58-8F44-866D0D527CC1}"/>
            </c:ext>
          </c:extLst>
        </c:ser>
        <c:ser>
          <c:idx val="1"/>
          <c:order val="1"/>
          <c:tx>
            <c:strRef>
              <c:f>isSignatureAbilityOf!$AE$10</c:f>
              <c:strCache>
                <c:ptCount val="1"/>
                <c:pt idx="0">
                  <c:v>Irreflexive ARI_e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isSignatureAbilityOf!$AE$11:$AE$19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0.6</c:v>
                </c:pt>
                <c:pt idx="3">
                  <c:v>1</c:v>
                </c:pt>
                <c:pt idx="4">
                  <c:v>1</c:v>
                </c:pt>
                <c:pt idx="5" formatCode="_-* #\ ##0.00\ _€_-;\-* #\ ##0.00\ _€_-;_-* &quot;-&quot;??\ _€_-;_-@_-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903-4D58-8F44-866D0D527C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29094144"/>
        <c:axId val="2129103744"/>
      </c:lineChart>
      <c:catAx>
        <c:axId val="21290941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29103744"/>
        <c:crosses val="autoZero"/>
        <c:auto val="1"/>
        <c:lblAlgn val="ctr"/>
        <c:lblOffset val="100"/>
        <c:noMultiLvlLbl val="0"/>
      </c:catAx>
      <c:valAx>
        <c:axId val="2129103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29094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4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isSignatureAbilityOf!$T$59</c:f>
              <c:strCache>
                <c:ptCount val="1"/>
                <c:pt idx="0">
                  <c:v>ARI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isSignatureAbilityOf!$S$61:$S$69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isSignatureAbilityOf!$T$61:$T$69</c:f>
              <c:numCache>
                <c:formatCode>_(* #,##0.00_);_(* \(#,##0.00\);_(* "-"??_);_(@_)</c:formatCode>
                <c:ptCount val="9"/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FA-41C2-92B4-5CCC67508CD7}"/>
            </c:ext>
          </c:extLst>
        </c:ser>
        <c:ser>
          <c:idx val="1"/>
          <c:order val="1"/>
          <c:tx>
            <c:strRef>
              <c:f>isSignatureAbilityOf!$X$60</c:f>
              <c:strCache>
                <c:ptCount val="1"/>
                <c:pt idx="0">
                  <c:v>ARIe=0,8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isSignatureAbilityOf!$S$61:$S$69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isSignatureAbilityOf!$X$61:$X$69</c:f>
              <c:numCache>
                <c:formatCode>_(* #,##0.00_);_(* \(#,##0.00\);_(* "-"??_);_(@_)</c:formatCode>
                <c:ptCount val="9"/>
                <c:pt idx="2">
                  <c:v>0.6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FA-41C2-92B4-5CCC67508CD7}"/>
            </c:ext>
          </c:extLst>
        </c:ser>
        <c:ser>
          <c:idx val="2"/>
          <c:order val="2"/>
          <c:tx>
            <c:strRef>
              <c:f>isSignatureAbilityOf!$Y$60</c:f>
              <c:strCache>
                <c:ptCount val="1"/>
                <c:pt idx="0">
                  <c:v>ARIe=0,7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isSignatureAbilityOf!$S$61:$S$69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isSignatureAbilityOf!$Y$61:$Y$69</c:f>
              <c:numCache>
                <c:formatCode>_(* #,##0.00_);_(* \(#,##0.00\);_(* "-"??_);_(@_)</c:formatCode>
                <c:ptCount val="9"/>
                <c:pt idx="2">
                  <c:v>0.65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FA-41C2-92B4-5CCC67508CD7}"/>
            </c:ext>
          </c:extLst>
        </c:ser>
        <c:ser>
          <c:idx val="3"/>
          <c:order val="3"/>
          <c:tx>
            <c:strRef>
              <c:f>isSignatureAbilityOf!$Z$60</c:f>
              <c:strCache>
                <c:ptCount val="1"/>
                <c:pt idx="0">
                  <c:v>ARIe=0,4</c:v>
                </c:pt>
              </c:strCache>
            </c:strRef>
          </c:tx>
          <c:spPr>
            <a:ln w="12700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isSignatureAbilityOf!$S$61:$S$69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isSignatureAbilityOf!$Z$61:$Z$69</c:f>
              <c:numCache>
                <c:formatCode>_(* #,##0.00_);_(* \(#,##0.00\);_(* "-"??_);_(@_)</c:formatCode>
                <c:ptCount val="9"/>
                <c:pt idx="2">
                  <c:v>0.8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6FA-41C2-92B4-5CCC67508C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59649599"/>
        <c:axId val="1459636639"/>
      </c:lineChart>
      <c:catAx>
        <c:axId val="1459649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459636639"/>
        <c:crosses val="autoZero"/>
        <c:auto val="1"/>
        <c:lblAlgn val="ctr"/>
        <c:lblOffset val="100"/>
        <c:noMultiLvlLbl val="0"/>
      </c:catAx>
      <c:valAx>
        <c:axId val="1459636639"/>
        <c:scaling>
          <c:orientation val="minMax"/>
          <c:max val="1"/>
          <c:min val="-1"/>
        </c:scaling>
        <c:delete val="0"/>
        <c:axPos val="l"/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459649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4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isSignatureAbilityOf!$U$60</c:f>
              <c:strCache>
                <c:ptCount val="1"/>
                <c:pt idx="0">
                  <c:v>wp=0,8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isSignatureAbilityOf!$S$61:$S$69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isSignatureAbilityOf!$U$61:$U$69</c:f>
              <c:numCache>
                <c:formatCode>General</c:formatCode>
                <c:ptCount val="9"/>
                <c:pt idx="1">
                  <c:v>0.5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80-4EF3-908A-0C5B8CE1473C}"/>
            </c:ext>
          </c:extLst>
        </c:ser>
        <c:ser>
          <c:idx val="2"/>
          <c:order val="1"/>
          <c:tx>
            <c:strRef>
              <c:f>isSignatureAbilityOf!$V$60</c:f>
              <c:strCache>
                <c:ptCount val="1"/>
                <c:pt idx="0">
                  <c:v>wp=0,7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isSignatureAbilityOf!$S$61:$S$69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isSignatureAbilityOf!$V$61:$V$69</c:f>
              <c:numCache>
                <c:formatCode>General</c:formatCode>
                <c:ptCount val="9"/>
                <c:pt idx="1">
                  <c:v>0.5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80-4EF3-908A-0C5B8CE1473C}"/>
            </c:ext>
          </c:extLst>
        </c:ser>
        <c:ser>
          <c:idx val="3"/>
          <c:order val="2"/>
          <c:tx>
            <c:strRef>
              <c:f>isSignatureAbilityOf!$W$60</c:f>
              <c:strCache>
                <c:ptCount val="1"/>
                <c:pt idx="0">
                  <c:v>wp=0,4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isSignatureAbilityOf!$S$61:$S$69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isSignatureAbilityOf!$W$61:$W$69</c:f>
              <c:numCache>
                <c:formatCode>General</c:formatCode>
                <c:ptCount val="9"/>
                <c:pt idx="1">
                  <c:v>0.5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C80-4EF3-908A-0C5B8CE1473C}"/>
            </c:ext>
          </c:extLst>
        </c:ser>
        <c:ser>
          <c:idx val="0"/>
          <c:order val="3"/>
          <c:tx>
            <c:strRef>
              <c:f>isSignatureAbilityOf!$A$59</c:f>
              <c:strCache>
                <c:ptCount val="1"/>
                <c:pt idx="0">
                  <c:v>cft=0,95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val>
            <c:numRef>
              <c:f>isSignatureAbilityOf!$B$61:$B$69</c:f>
              <c:numCache>
                <c:formatCode>General</c:formatCode>
                <c:ptCount val="9"/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C80-4EF3-908A-0C5B8CE1473C}"/>
            </c:ext>
          </c:extLst>
        </c:ser>
        <c:ser>
          <c:idx val="4"/>
          <c:order val="4"/>
          <c:tx>
            <c:v>ARI</c:v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star"/>
            <c:size val="6"/>
            <c:spPr>
              <a:noFill/>
              <a:ln w="9525">
                <a:solidFill>
                  <a:schemeClr val="accent5"/>
                </a:solidFill>
                <a:round/>
              </a:ln>
              <a:effectLst/>
            </c:spPr>
          </c:marker>
          <c:val>
            <c:numRef>
              <c:f>isSignatureAbilityOf!$C$11:$C$19</c:f>
              <c:numCache>
                <c:formatCode>_(* #,##0.00_);_(* \(#,##0.00\);_(* "-"??_);_(@_)</c:formatCode>
                <c:ptCount val="9"/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C80-4EF3-908A-0C5B8CE147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8813648"/>
        <c:axId val="1158818928"/>
      </c:lineChart>
      <c:catAx>
        <c:axId val="115881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58818928"/>
        <c:crosses val="autoZero"/>
        <c:auto val="1"/>
        <c:lblAlgn val="ctr"/>
        <c:lblOffset val="100"/>
        <c:noMultiLvlLbl val="0"/>
      </c:catAx>
      <c:valAx>
        <c:axId val="1158818928"/>
        <c:scaling>
          <c:orientation val="minMax"/>
          <c:max val="1"/>
          <c:min val="-1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58813648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4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isSignatureAbilityOf!$AA$59</c:f>
              <c:strCache>
                <c:ptCount val="1"/>
                <c:pt idx="0">
                  <c:v>ARI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isSignatureAbilityOf!$S$61:$S$69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isSignatureAbilityOf!$AA$61:$AA$69</c:f>
              <c:numCache>
                <c:formatCode>_(* #,##0.00_);_(* \(#,##0.00\);_(* "-"??_);_(@_)</c:formatCode>
                <c:ptCount val="9"/>
                <c:pt idx="2">
                  <c:v>1</c:v>
                </c:pt>
                <c:pt idx="3">
                  <c:v>-0.23</c:v>
                </c:pt>
                <c:pt idx="4">
                  <c:v>1</c:v>
                </c:pt>
                <c:pt idx="5">
                  <c:v>1</c:v>
                </c:pt>
                <c:pt idx="6">
                  <c:v>-0.32</c:v>
                </c:pt>
                <c:pt idx="7">
                  <c:v>-0.27</c:v>
                </c:pt>
                <c:pt idx="8">
                  <c:v>-0.21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65-4C36-AF4B-5861BE3AE3DC}"/>
            </c:ext>
          </c:extLst>
        </c:ser>
        <c:ser>
          <c:idx val="1"/>
          <c:order val="1"/>
          <c:tx>
            <c:strRef>
              <c:f>isSignatureAbilityOf!$AE$60</c:f>
              <c:strCache>
                <c:ptCount val="1"/>
                <c:pt idx="0">
                  <c:v>ARIe=0,2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isSignatureAbilityOf!$S$61:$S$69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isSignatureAbilityOf!$AE$61:$AE$69</c:f>
              <c:numCache>
                <c:formatCode>_(* #,##0.00_);_(* \(#,##0.00\);_(* "-"??_);_(@_)</c:formatCode>
                <c:ptCount val="9"/>
                <c:pt idx="2">
                  <c:v>0.6</c:v>
                </c:pt>
                <c:pt idx="3">
                  <c:v>0.754</c:v>
                </c:pt>
                <c:pt idx="4">
                  <c:v>1</c:v>
                </c:pt>
                <c:pt idx="5">
                  <c:v>1</c:v>
                </c:pt>
                <c:pt idx="6">
                  <c:v>0.7360000000000001</c:v>
                </c:pt>
                <c:pt idx="7">
                  <c:v>0.746</c:v>
                </c:pt>
                <c:pt idx="8">
                  <c:v>0.75800000000000001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65-4C36-AF4B-5861BE3AE3DC}"/>
            </c:ext>
          </c:extLst>
        </c:ser>
        <c:ser>
          <c:idx val="2"/>
          <c:order val="2"/>
          <c:tx>
            <c:strRef>
              <c:f>isSignatureAbilityOf!$Y$60</c:f>
              <c:strCache>
                <c:ptCount val="1"/>
                <c:pt idx="0">
                  <c:v>ARIe=0,7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isSignatureAbilityOf!$S$61:$S$69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isSignatureAbilityOf!$AF$61:$AF$69</c:f>
              <c:numCache>
                <c:formatCode>_(* #,##0.00_);_(* \(#,##0.00\);_(* "-"??_);_(@_)</c:formatCode>
                <c:ptCount val="9"/>
                <c:pt idx="2">
                  <c:v>0.65</c:v>
                </c:pt>
                <c:pt idx="3">
                  <c:v>0.63099999999999989</c:v>
                </c:pt>
                <c:pt idx="4">
                  <c:v>1</c:v>
                </c:pt>
                <c:pt idx="5">
                  <c:v>1</c:v>
                </c:pt>
                <c:pt idx="6">
                  <c:v>0.60399999999999998</c:v>
                </c:pt>
                <c:pt idx="7">
                  <c:v>0.61899999999999999</c:v>
                </c:pt>
                <c:pt idx="8">
                  <c:v>0.63700000000000001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C65-4C36-AF4B-5861BE3AE3DC}"/>
            </c:ext>
          </c:extLst>
        </c:ser>
        <c:ser>
          <c:idx val="3"/>
          <c:order val="3"/>
          <c:tx>
            <c:strRef>
              <c:f>isSignatureAbilityOf!$Z$60</c:f>
              <c:strCache>
                <c:ptCount val="1"/>
                <c:pt idx="0">
                  <c:v>ARIe=0,4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isSignatureAbilityOf!$S$61:$S$69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isSignatureAbilityOf!$AG$61:$AG$69</c:f>
              <c:numCache>
                <c:formatCode>_(* #,##0.00_);_(* \(#,##0.00\);_(* "-"??_);_(@_)</c:formatCode>
                <c:ptCount val="9"/>
                <c:pt idx="2">
                  <c:v>0.8</c:v>
                </c:pt>
                <c:pt idx="3">
                  <c:v>0.26200000000000001</c:v>
                </c:pt>
                <c:pt idx="4">
                  <c:v>0.6</c:v>
                </c:pt>
                <c:pt idx="5">
                  <c:v>1</c:v>
                </c:pt>
                <c:pt idx="6">
                  <c:v>0.20800000000000002</c:v>
                </c:pt>
                <c:pt idx="7">
                  <c:v>-0.16200000000000001</c:v>
                </c:pt>
                <c:pt idx="8">
                  <c:v>-0.126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C65-4C36-AF4B-5861BE3AE3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59649599"/>
        <c:axId val="1459636639"/>
      </c:lineChart>
      <c:catAx>
        <c:axId val="1459649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459636639"/>
        <c:crosses val="autoZero"/>
        <c:auto val="1"/>
        <c:lblAlgn val="ctr"/>
        <c:lblOffset val="100"/>
        <c:noMultiLvlLbl val="0"/>
      </c:catAx>
      <c:valAx>
        <c:axId val="1459636639"/>
        <c:scaling>
          <c:orientation val="minMax"/>
          <c:max val="1"/>
          <c:min val="-1"/>
        </c:scaling>
        <c:delete val="0"/>
        <c:axPos val="l"/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459649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4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isSignatureAbilityOf!$U$60</c:f>
              <c:strCache>
                <c:ptCount val="1"/>
                <c:pt idx="0">
                  <c:v>wp=0,8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isSignatureAbilityOf!$S$63:$S$69</c:f>
              <c:strCache>
                <c:ptCount val="7"/>
                <c:pt idx="0">
                  <c:v>GEN III</c:v>
                </c:pt>
                <c:pt idx="1">
                  <c:v>GEN IV</c:v>
                </c:pt>
                <c:pt idx="2">
                  <c:v>GEN V</c:v>
                </c:pt>
                <c:pt idx="3">
                  <c:v>GEN VI</c:v>
                </c:pt>
                <c:pt idx="4">
                  <c:v>GEN VII</c:v>
                </c:pt>
                <c:pt idx="5">
                  <c:v>GEN VIII</c:v>
                </c:pt>
                <c:pt idx="6">
                  <c:v>GEN IX</c:v>
                </c:pt>
              </c:strCache>
            </c:strRef>
          </c:cat>
          <c:val>
            <c:numRef>
              <c:f>isSignatureAbilityOf!$AB$63:$AB$69</c:f>
              <c:numCache>
                <c:formatCode>General</c:formatCode>
                <c:ptCount val="7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13-4249-8694-98F05AA49F99}"/>
            </c:ext>
          </c:extLst>
        </c:ser>
        <c:ser>
          <c:idx val="2"/>
          <c:order val="1"/>
          <c:tx>
            <c:strRef>
              <c:f>isSignatureAbilityOf!$V$60</c:f>
              <c:strCache>
                <c:ptCount val="1"/>
                <c:pt idx="0">
                  <c:v>wp=0,7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isSignatureAbilityOf!$S$63:$S$69</c:f>
              <c:strCache>
                <c:ptCount val="7"/>
                <c:pt idx="0">
                  <c:v>GEN III</c:v>
                </c:pt>
                <c:pt idx="1">
                  <c:v>GEN IV</c:v>
                </c:pt>
                <c:pt idx="2">
                  <c:v>GEN V</c:v>
                </c:pt>
                <c:pt idx="3">
                  <c:v>GEN VI</c:v>
                </c:pt>
                <c:pt idx="4">
                  <c:v>GEN VII</c:v>
                </c:pt>
                <c:pt idx="5">
                  <c:v>GEN VIII</c:v>
                </c:pt>
                <c:pt idx="6">
                  <c:v>GEN IX</c:v>
                </c:pt>
              </c:strCache>
            </c:strRef>
          </c:cat>
          <c:val>
            <c:numRef>
              <c:f>isSignatureAbilityOf!$AC$63:$AC$69</c:f>
              <c:numCache>
                <c:formatCode>General</c:formatCode>
                <c:ptCount val="7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213-4249-8694-98F05AA49F99}"/>
            </c:ext>
          </c:extLst>
        </c:ser>
        <c:ser>
          <c:idx val="3"/>
          <c:order val="2"/>
          <c:tx>
            <c:strRef>
              <c:f>isSignatureAbilityOf!$W$60</c:f>
              <c:strCache>
                <c:ptCount val="1"/>
                <c:pt idx="0">
                  <c:v>wp=0,4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isSignatureAbilityOf!$S$63:$S$69</c:f>
              <c:strCache>
                <c:ptCount val="7"/>
                <c:pt idx="0">
                  <c:v>GEN III</c:v>
                </c:pt>
                <c:pt idx="1">
                  <c:v>GEN IV</c:v>
                </c:pt>
                <c:pt idx="2">
                  <c:v>GEN V</c:v>
                </c:pt>
                <c:pt idx="3">
                  <c:v>GEN VI</c:v>
                </c:pt>
                <c:pt idx="4">
                  <c:v>GEN VII</c:v>
                </c:pt>
                <c:pt idx="5">
                  <c:v>GEN VIII</c:v>
                </c:pt>
                <c:pt idx="6">
                  <c:v>GEN IX</c:v>
                </c:pt>
              </c:strCache>
            </c:strRef>
          </c:cat>
          <c:val>
            <c:numRef>
              <c:f>isSignatureAbilityOf!$AD$63:$AD$69</c:f>
              <c:numCache>
                <c:formatCode>General</c:formatCode>
                <c:ptCount val="7"/>
                <c:pt idx="0">
                  <c:v>1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213-4249-8694-98F05AA49F99}"/>
            </c:ext>
          </c:extLst>
        </c:ser>
        <c:ser>
          <c:idx val="0"/>
          <c:order val="3"/>
          <c:tx>
            <c:strRef>
              <c:f>isSignatureAbilityOf!$A$59</c:f>
              <c:strCache>
                <c:ptCount val="1"/>
                <c:pt idx="0">
                  <c:v>cft=0,95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isSignatureAbilityOf!$S$63:$S$69</c:f>
              <c:strCache>
                <c:ptCount val="7"/>
                <c:pt idx="0">
                  <c:v>GEN III</c:v>
                </c:pt>
                <c:pt idx="1">
                  <c:v>GEN IV</c:v>
                </c:pt>
                <c:pt idx="2">
                  <c:v>GEN V</c:v>
                </c:pt>
                <c:pt idx="3">
                  <c:v>GEN VI</c:v>
                </c:pt>
                <c:pt idx="4">
                  <c:v>GEN VII</c:v>
                </c:pt>
                <c:pt idx="5">
                  <c:v>GEN VIII</c:v>
                </c:pt>
                <c:pt idx="6">
                  <c:v>GEN IX</c:v>
                </c:pt>
              </c:strCache>
            </c:strRef>
          </c:cat>
          <c:val>
            <c:numRef>
              <c:f>isSignatureAbilityOf!$C$63:$C$69</c:f>
              <c:numCache>
                <c:formatCode>General</c:formatCode>
                <c:ptCount val="7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213-4249-8694-98F05AA49F99}"/>
            </c:ext>
          </c:extLst>
        </c:ser>
        <c:ser>
          <c:idx val="4"/>
          <c:order val="4"/>
          <c:tx>
            <c:strRef>
              <c:f>isSignatureAbilityOf!$AA$59</c:f>
              <c:strCache>
                <c:ptCount val="1"/>
                <c:pt idx="0">
                  <c:v>ARI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star"/>
            <c:size val="6"/>
            <c:spPr>
              <a:noFill/>
              <a:ln w="9525">
                <a:solidFill>
                  <a:schemeClr val="accent5"/>
                </a:solidFill>
                <a:round/>
              </a:ln>
              <a:effectLst/>
            </c:spPr>
          </c:marker>
          <c:cat>
            <c:strRef>
              <c:f>isSignatureAbilityOf!$S$63:$S$69</c:f>
              <c:strCache>
                <c:ptCount val="7"/>
                <c:pt idx="0">
                  <c:v>GEN III</c:v>
                </c:pt>
                <c:pt idx="1">
                  <c:v>GEN IV</c:v>
                </c:pt>
                <c:pt idx="2">
                  <c:v>GEN V</c:v>
                </c:pt>
                <c:pt idx="3">
                  <c:v>GEN VI</c:v>
                </c:pt>
                <c:pt idx="4">
                  <c:v>GEN VII</c:v>
                </c:pt>
                <c:pt idx="5">
                  <c:v>GEN VIII</c:v>
                </c:pt>
                <c:pt idx="6">
                  <c:v>GEN IX</c:v>
                </c:pt>
              </c:strCache>
            </c:strRef>
          </c:cat>
          <c:val>
            <c:numRef>
              <c:f>isSignatureAbilityOf!$AA$63:$AA$69</c:f>
              <c:numCache>
                <c:formatCode>_(* #,##0.00_);_(* \(#,##0.00\);_(* "-"??_);_(@_)</c:formatCode>
                <c:ptCount val="7"/>
                <c:pt idx="0">
                  <c:v>1</c:v>
                </c:pt>
                <c:pt idx="1">
                  <c:v>-0.23</c:v>
                </c:pt>
                <c:pt idx="2">
                  <c:v>1</c:v>
                </c:pt>
                <c:pt idx="3">
                  <c:v>1</c:v>
                </c:pt>
                <c:pt idx="4">
                  <c:v>-0.32</c:v>
                </c:pt>
                <c:pt idx="5">
                  <c:v>-0.27</c:v>
                </c:pt>
                <c:pt idx="6">
                  <c:v>-0.21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213-4249-8694-98F05AA49F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8813648"/>
        <c:axId val="1158818928"/>
      </c:lineChart>
      <c:catAx>
        <c:axId val="115881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58818928"/>
        <c:crosses val="autoZero"/>
        <c:auto val="1"/>
        <c:lblAlgn val="ctr"/>
        <c:lblOffset val="100"/>
        <c:noMultiLvlLbl val="0"/>
      </c:catAx>
      <c:valAx>
        <c:axId val="1158818928"/>
        <c:scaling>
          <c:orientation val="minMax"/>
          <c:max val="1"/>
          <c:min val="-1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58813648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4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isSignatureAbilityOf!$AH$59</c:f>
              <c:strCache>
                <c:ptCount val="1"/>
                <c:pt idx="0">
                  <c:v>ARI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isSignatureAbilityOf!$S$61:$S$69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isSignatureAbilityOf!$AH$61:$AH$69</c:f>
              <c:numCache>
                <c:formatCode>_(* #,##0.00_);_(* \(#,##0.00\);_(* "-"??_);_(@_)</c:formatCode>
                <c:ptCount val="9"/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8E-4E38-9F98-15D9BA3170AC}"/>
            </c:ext>
          </c:extLst>
        </c:ser>
        <c:ser>
          <c:idx val="1"/>
          <c:order val="1"/>
          <c:tx>
            <c:strRef>
              <c:f>isSignatureAbilityOf!$AE$60</c:f>
              <c:strCache>
                <c:ptCount val="1"/>
                <c:pt idx="0">
                  <c:v>ARIe=0,2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isSignatureAbilityOf!$S$61:$S$69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isSignatureAbilityOf!$AL$61:$AL$69</c:f>
              <c:numCache>
                <c:formatCode>_(* #,##0.00_);_(* \(#,##0.00\);_(* "-"??_);_(@_)</c:formatCode>
                <c:ptCount val="9"/>
                <c:pt idx="2">
                  <c:v>0.20000000000000007</c:v>
                </c:pt>
                <c:pt idx="3">
                  <c:v>-0.19999999999999996</c:v>
                </c:pt>
                <c:pt idx="4">
                  <c:v>-0.19999999999999996</c:v>
                </c:pt>
                <c:pt idx="5">
                  <c:v>-0.19999999999999996</c:v>
                </c:pt>
                <c:pt idx="6">
                  <c:v>-0.19999999999999996</c:v>
                </c:pt>
                <c:pt idx="7">
                  <c:v>-0.19999999999999996</c:v>
                </c:pt>
                <c:pt idx="8">
                  <c:v>-0.19999999999999996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B8E-4E38-9F98-15D9BA3170AC}"/>
            </c:ext>
          </c:extLst>
        </c:ser>
        <c:ser>
          <c:idx val="2"/>
          <c:order val="2"/>
          <c:tx>
            <c:strRef>
              <c:f>isSignatureAbilityOf!$Y$60</c:f>
              <c:strCache>
                <c:ptCount val="1"/>
                <c:pt idx="0">
                  <c:v>ARIe=0,7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isSignatureAbilityOf!$S$61:$S$69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isSignatureAbilityOf!$AM$61:$AM$69</c:f>
              <c:numCache>
                <c:formatCode>_(* #,##0.00_);_(* \(#,##0.00\);_(* "-"??_);_(@_)</c:formatCode>
                <c:ptCount val="9"/>
                <c:pt idx="2">
                  <c:v>4.9999999999999933E-2</c:v>
                </c:pt>
                <c:pt idx="3">
                  <c:v>-0.30000000000000004</c:v>
                </c:pt>
                <c:pt idx="4">
                  <c:v>-0.30000000000000004</c:v>
                </c:pt>
                <c:pt idx="5">
                  <c:v>-0.30000000000000004</c:v>
                </c:pt>
                <c:pt idx="6">
                  <c:v>-0.30000000000000004</c:v>
                </c:pt>
                <c:pt idx="7">
                  <c:v>-0.30000000000000004</c:v>
                </c:pt>
                <c:pt idx="8">
                  <c:v>-0.30000000000000004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B8E-4E38-9F98-15D9BA3170AC}"/>
            </c:ext>
          </c:extLst>
        </c:ser>
        <c:ser>
          <c:idx val="3"/>
          <c:order val="3"/>
          <c:tx>
            <c:strRef>
              <c:f>isSignatureAbilityOf!$Z$60</c:f>
              <c:strCache>
                <c:ptCount val="1"/>
                <c:pt idx="0">
                  <c:v>ARIe=0,4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isSignatureAbilityOf!$S$61:$S$69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isSignatureAbilityOf!$AO$61:$AO$69</c:f>
              <c:numCache>
                <c:formatCode>_(* #,##0.00_);_(* \(#,##0.00\);_(* "-"??_);_(@_)</c:formatCode>
                <c:ptCount val="9"/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B8E-4E38-9F98-15D9BA3170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59649599"/>
        <c:axId val="1459636639"/>
      </c:lineChart>
      <c:catAx>
        <c:axId val="1459649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459636639"/>
        <c:crosses val="autoZero"/>
        <c:auto val="1"/>
        <c:lblAlgn val="ctr"/>
        <c:lblOffset val="100"/>
        <c:noMultiLvlLbl val="0"/>
      </c:catAx>
      <c:valAx>
        <c:axId val="1459636639"/>
        <c:scaling>
          <c:orientation val="minMax"/>
          <c:max val="1"/>
          <c:min val="-1"/>
        </c:scaling>
        <c:delete val="0"/>
        <c:axPos val="l"/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459649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4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isSignatureAbilityOf!$U$60</c:f>
              <c:strCache>
                <c:ptCount val="1"/>
                <c:pt idx="0">
                  <c:v>wp=0,8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isSignatureAbilityOf!$S$61:$S$69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isSignatureAbilityOf!$AI$61:$AI$69</c:f>
              <c:numCache>
                <c:formatCode>General</c:formatCode>
                <c:ptCount val="9"/>
                <c:pt idx="1">
                  <c:v>0.5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09-42E5-9480-5D1E0D1F1013}"/>
            </c:ext>
          </c:extLst>
        </c:ser>
        <c:ser>
          <c:idx val="2"/>
          <c:order val="1"/>
          <c:tx>
            <c:strRef>
              <c:f>isSignatureAbilityOf!$V$60</c:f>
              <c:strCache>
                <c:ptCount val="1"/>
                <c:pt idx="0">
                  <c:v>wp=0,7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isSignatureAbilityOf!$S$61:$S$69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isSignatureAbilityOf!$AJ$61:$AJ$69</c:f>
              <c:numCache>
                <c:formatCode>General</c:formatCode>
                <c:ptCount val="9"/>
                <c:pt idx="1">
                  <c:v>0.5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09-42E5-9480-5D1E0D1F1013}"/>
            </c:ext>
          </c:extLst>
        </c:ser>
        <c:ser>
          <c:idx val="3"/>
          <c:order val="2"/>
          <c:tx>
            <c:strRef>
              <c:f>isSignatureAbilityOf!$W$60</c:f>
              <c:strCache>
                <c:ptCount val="1"/>
                <c:pt idx="0">
                  <c:v>wp=0,4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isSignatureAbilityOf!$S$61:$S$69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isSignatureAbilityOf!$AK$61:$AK$69</c:f>
              <c:numCache>
                <c:formatCode>General</c:formatCode>
                <c:ptCount val="9"/>
                <c:pt idx="1">
                  <c:v>0.5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09-42E5-9480-5D1E0D1F1013}"/>
            </c:ext>
          </c:extLst>
        </c:ser>
        <c:ser>
          <c:idx val="0"/>
          <c:order val="3"/>
          <c:tx>
            <c:strRef>
              <c:f>isSignatureAbilityOf!$A$59</c:f>
              <c:strCache>
                <c:ptCount val="1"/>
                <c:pt idx="0">
                  <c:v>cft=0,95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isSignatureAbilityOf!$S$61:$S$69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isSignatureAbilityOf!$D$61:$D$69</c:f>
              <c:numCache>
                <c:formatCode>General</c:formatCode>
                <c:ptCount val="9"/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B09-42E5-9480-5D1E0D1F1013}"/>
            </c:ext>
          </c:extLst>
        </c:ser>
        <c:ser>
          <c:idx val="4"/>
          <c:order val="4"/>
          <c:tx>
            <c:strRef>
              <c:f>isSignatureAbilityOf!$AH$59</c:f>
              <c:strCache>
                <c:ptCount val="1"/>
                <c:pt idx="0">
                  <c:v>ARI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star"/>
            <c:size val="6"/>
            <c:spPr>
              <a:noFill/>
              <a:ln w="9525">
                <a:solidFill>
                  <a:schemeClr val="accent5"/>
                </a:solidFill>
                <a:round/>
              </a:ln>
              <a:effectLst/>
            </c:spPr>
          </c:marker>
          <c:val>
            <c:numRef>
              <c:f>isSignatureAbilityOf!$AH$61:$AH$69</c:f>
              <c:numCache>
                <c:formatCode>_(* #,##0.00_);_(* \(#,##0.00\);_(* "-"??_);_(@_)</c:formatCode>
                <c:ptCount val="9"/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B09-42E5-9480-5D1E0D1F10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8813648"/>
        <c:axId val="1158818928"/>
      </c:lineChart>
      <c:catAx>
        <c:axId val="115881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58818928"/>
        <c:crosses val="autoZero"/>
        <c:auto val="1"/>
        <c:lblAlgn val="ctr"/>
        <c:lblOffset val="100"/>
        <c:noMultiLvlLbl val="0"/>
      </c:catAx>
      <c:valAx>
        <c:axId val="1158818928"/>
        <c:scaling>
          <c:orientation val="minMax"/>
          <c:max val="1"/>
          <c:min val="-1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58813648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4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isSignatureAbilityOf!$AH$59</c:f>
              <c:strCache>
                <c:ptCount val="1"/>
                <c:pt idx="0">
                  <c:v>ARI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isSignatureAbilityOf!$S$61:$S$69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isSignatureAbilityOf!$AO$61:$AO$69</c:f>
              <c:numCache>
                <c:formatCode>_(* #,##0.00_);_(* \(#,##0.00\);_(* "-"??_);_(@_)</c:formatCode>
                <c:ptCount val="9"/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EFA-4F16-8ADB-CC849EAF41A3}"/>
            </c:ext>
          </c:extLst>
        </c:ser>
        <c:ser>
          <c:idx val="1"/>
          <c:order val="1"/>
          <c:tx>
            <c:strRef>
              <c:f>isSignatureAbilityOf!$AE$60</c:f>
              <c:strCache>
                <c:ptCount val="1"/>
                <c:pt idx="0">
                  <c:v>ARIe=0,2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isSignatureAbilityOf!$S$61:$S$69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isSignatureAbilityOf!$AS$61:$AS$69</c:f>
              <c:numCache>
                <c:formatCode>_(* #,##0.00_);_(* \(#,##0.00\);_(* "-"??_);_(@_)</c:formatCode>
                <c:ptCount val="9"/>
                <c:pt idx="2">
                  <c:v>0.20000000000000007</c:v>
                </c:pt>
                <c:pt idx="3">
                  <c:v>-0.19999999999999996</c:v>
                </c:pt>
                <c:pt idx="4">
                  <c:v>-0.19999999999999996</c:v>
                </c:pt>
                <c:pt idx="5">
                  <c:v>-0.19999999999999996</c:v>
                </c:pt>
                <c:pt idx="6">
                  <c:v>-0.19999999999999996</c:v>
                </c:pt>
                <c:pt idx="7">
                  <c:v>-0.19999999999999996</c:v>
                </c:pt>
                <c:pt idx="8">
                  <c:v>-0.19999999999999996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EFA-4F16-8ADB-CC849EAF41A3}"/>
            </c:ext>
          </c:extLst>
        </c:ser>
        <c:ser>
          <c:idx val="2"/>
          <c:order val="2"/>
          <c:tx>
            <c:strRef>
              <c:f>isSignatureAbilityOf!$Y$60</c:f>
              <c:strCache>
                <c:ptCount val="1"/>
                <c:pt idx="0">
                  <c:v>ARIe=0,7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isSignatureAbilityOf!$S$61:$S$69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isSignatureAbilityOf!$AT$61:$AT$69</c:f>
              <c:numCache>
                <c:formatCode>_(* #,##0.00_);_(* \(#,##0.00\);_(* "-"??_);_(@_)</c:formatCode>
                <c:ptCount val="9"/>
                <c:pt idx="2">
                  <c:v>4.9999999999999933E-2</c:v>
                </c:pt>
                <c:pt idx="3">
                  <c:v>-0.30000000000000004</c:v>
                </c:pt>
                <c:pt idx="4">
                  <c:v>-0.30000000000000004</c:v>
                </c:pt>
                <c:pt idx="5">
                  <c:v>-0.30000000000000004</c:v>
                </c:pt>
                <c:pt idx="6">
                  <c:v>-0.30000000000000004</c:v>
                </c:pt>
                <c:pt idx="7">
                  <c:v>-0.30000000000000004</c:v>
                </c:pt>
                <c:pt idx="8">
                  <c:v>-0.30000000000000004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EFA-4F16-8ADB-CC849EAF41A3}"/>
            </c:ext>
          </c:extLst>
        </c:ser>
        <c:ser>
          <c:idx val="3"/>
          <c:order val="3"/>
          <c:tx>
            <c:strRef>
              <c:f>isSignatureAbilityOf!$Z$60</c:f>
              <c:strCache>
                <c:ptCount val="1"/>
                <c:pt idx="0">
                  <c:v>ARIe=0,4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isSignatureAbilityOf!$S$61:$S$69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isSignatureAbilityOf!$AU$61:$AU$69</c:f>
              <c:numCache>
                <c:formatCode>_(* #,##0.00_);_(* \(#,##0.00\);_(* "-"??_);_(@_)</c:formatCode>
                <c:ptCount val="9"/>
                <c:pt idx="2">
                  <c:v>-0.39999999999999997</c:v>
                </c:pt>
                <c:pt idx="3">
                  <c:v>-0.6</c:v>
                </c:pt>
                <c:pt idx="4">
                  <c:v>-0.6</c:v>
                </c:pt>
                <c:pt idx="5">
                  <c:v>-0.6</c:v>
                </c:pt>
                <c:pt idx="6">
                  <c:v>-0.6</c:v>
                </c:pt>
                <c:pt idx="7">
                  <c:v>-0.6</c:v>
                </c:pt>
                <c:pt idx="8">
                  <c:v>-0.6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EFA-4F16-8ADB-CC849EAF41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59649599"/>
        <c:axId val="1459636639"/>
      </c:lineChart>
      <c:catAx>
        <c:axId val="1459649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459636639"/>
        <c:crosses val="autoZero"/>
        <c:auto val="1"/>
        <c:lblAlgn val="ctr"/>
        <c:lblOffset val="100"/>
        <c:noMultiLvlLbl val="0"/>
      </c:catAx>
      <c:valAx>
        <c:axId val="1459636639"/>
        <c:scaling>
          <c:orientation val="minMax"/>
          <c:max val="1"/>
          <c:min val="-1"/>
        </c:scaling>
        <c:delete val="0"/>
        <c:axPos val="l"/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459649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4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isSignatureAbilityOf!$U$60</c:f>
              <c:strCache>
                <c:ptCount val="1"/>
                <c:pt idx="0">
                  <c:v>wp=0,8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isSignatureAbilityOf!$S$61:$S$69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isSignatureAbilityOf!$AP$61:$AP$69</c:f>
              <c:numCache>
                <c:formatCode>General</c:formatCode>
                <c:ptCount val="9"/>
                <c:pt idx="1">
                  <c:v>0.5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532-4C25-94BB-1F51350DC75F}"/>
            </c:ext>
          </c:extLst>
        </c:ser>
        <c:ser>
          <c:idx val="2"/>
          <c:order val="1"/>
          <c:tx>
            <c:strRef>
              <c:f>isSignatureAbilityOf!$V$60</c:f>
              <c:strCache>
                <c:ptCount val="1"/>
                <c:pt idx="0">
                  <c:v>wp=0,7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isSignatureAbilityOf!$S$61:$S$69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isSignatureAbilityOf!$AQ$61:$AQ$69</c:f>
              <c:numCache>
                <c:formatCode>General</c:formatCode>
                <c:ptCount val="9"/>
                <c:pt idx="1">
                  <c:v>0.5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532-4C25-94BB-1F51350DC75F}"/>
            </c:ext>
          </c:extLst>
        </c:ser>
        <c:ser>
          <c:idx val="3"/>
          <c:order val="2"/>
          <c:tx>
            <c:strRef>
              <c:f>isSignatureAbilityOf!$W$60</c:f>
              <c:strCache>
                <c:ptCount val="1"/>
                <c:pt idx="0">
                  <c:v>wp=0,4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isSignatureAbilityOf!$S$61:$S$69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isSignatureAbilityOf!$AR$61:$AR$69</c:f>
              <c:numCache>
                <c:formatCode>General</c:formatCode>
                <c:ptCount val="9"/>
                <c:pt idx="1">
                  <c:v>0.5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532-4C25-94BB-1F51350DC75F}"/>
            </c:ext>
          </c:extLst>
        </c:ser>
        <c:ser>
          <c:idx val="0"/>
          <c:order val="3"/>
          <c:tx>
            <c:strRef>
              <c:f>isSignatureAbilityOf!$A$59</c:f>
              <c:strCache>
                <c:ptCount val="1"/>
                <c:pt idx="0">
                  <c:v>cft=0,95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isSignatureAbilityOf!$S$61:$S$69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isSignatureAbilityOf!$E$61:$E$69</c:f>
              <c:numCache>
                <c:formatCode>General</c:formatCode>
                <c:ptCount val="9"/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532-4C25-94BB-1F51350DC75F}"/>
            </c:ext>
          </c:extLst>
        </c:ser>
        <c:ser>
          <c:idx val="4"/>
          <c:order val="4"/>
          <c:tx>
            <c:strRef>
              <c:f>isSignatureAbilityOf!$AO$59</c:f>
              <c:strCache>
                <c:ptCount val="1"/>
                <c:pt idx="0">
                  <c:v>ARI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star"/>
            <c:size val="6"/>
            <c:spPr>
              <a:noFill/>
              <a:ln w="9525">
                <a:solidFill>
                  <a:schemeClr val="accent5"/>
                </a:solidFill>
                <a:round/>
              </a:ln>
              <a:effectLst/>
            </c:spPr>
          </c:marker>
          <c:val>
            <c:numRef>
              <c:f>isSignatureAbilityOf!$AO$61:$AO$69</c:f>
              <c:numCache>
                <c:formatCode>_(* #,##0.00_);_(* \(#,##0.00\);_(* "-"??_);_(@_)</c:formatCode>
                <c:ptCount val="9"/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532-4C25-94BB-1F51350DC7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8813648"/>
        <c:axId val="1158818928"/>
      </c:lineChart>
      <c:catAx>
        <c:axId val="115881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58818928"/>
        <c:crosses val="autoZero"/>
        <c:auto val="1"/>
        <c:lblAlgn val="ctr"/>
        <c:lblOffset val="100"/>
        <c:noMultiLvlLbl val="0"/>
      </c:catAx>
      <c:valAx>
        <c:axId val="1158818928"/>
        <c:scaling>
          <c:orientation val="minMax"/>
          <c:max val="1"/>
          <c:min val="-1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58813648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4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isSignatureAbilityOf!$AH$59</c:f>
              <c:strCache>
                <c:ptCount val="1"/>
                <c:pt idx="0">
                  <c:v>ARI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isSignatureAbilityOf!$S$61:$S$69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isSignatureAbilityOf!$AV$61:$AV$69</c:f>
              <c:numCache>
                <c:formatCode>_(* #,##0.00_);_(* \(#,##0.00\);_(* "-"??_);_(@_)</c:formatCode>
                <c:ptCount val="9"/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0A-4915-97D4-006660B669DD}"/>
            </c:ext>
          </c:extLst>
        </c:ser>
        <c:ser>
          <c:idx val="1"/>
          <c:order val="1"/>
          <c:tx>
            <c:strRef>
              <c:f>isSignatureAbilityOf!$AE$60</c:f>
              <c:strCache>
                <c:ptCount val="1"/>
                <c:pt idx="0">
                  <c:v>ARIe=0,2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isSignatureAbilityOf!$S$61:$S$69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isSignatureAbilityOf!$AZ$61:$AZ$69</c:f>
              <c:numCache>
                <c:formatCode>_(* #,##0.00_);_(* \(#,##0.00\);_(* "-"??_);_(@_)</c:formatCode>
                <c:ptCount val="9"/>
                <c:pt idx="2">
                  <c:v>0.6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0A-4915-97D4-006660B669DD}"/>
            </c:ext>
          </c:extLst>
        </c:ser>
        <c:ser>
          <c:idx val="2"/>
          <c:order val="2"/>
          <c:tx>
            <c:strRef>
              <c:f>isSignatureAbilityOf!$Y$60</c:f>
              <c:strCache>
                <c:ptCount val="1"/>
                <c:pt idx="0">
                  <c:v>ARIe=0,7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isSignatureAbilityOf!$S$61:$S$69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isSignatureAbilityOf!$BA$61:$BA$69</c:f>
              <c:numCache>
                <c:formatCode>_(* #,##0.00_);_(* \(#,##0.00\);_(* "-"??_);_(@_)</c:formatCode>
                <c:ptCount val="9"/>
                <c:pt idx="2">
                  <c:v>0.65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A0A-4915-97D4-006660B669DD}"/>
            </c:ext>
          </c:extLst>
        </c:ser>
        <c:ser>
          <c:idx val="3"/>
          <c:order val="3"/>
          <c:tx>
            <c:strRef>
              <c:f>isSignatureAbilityOf!$Z$60</c:f>
              <c:strCache>
                <c:ptCount val="1"/>
                <c:pt idx="0">
                  <c:v>ARIe=0,4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isSignatureAbilityOf!$S$61:$S$69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isSignatureAbilityOf!$BB$61:$BB$69</c:f>
              <c:numCache>
                <c:formatCode>_(* #,##0.00_);_(* \(#,##0.00\);_(* "-"??_);_(@_)</c:formatCode>
                <c:ptCount val="9"/>
                <c:pt idx="2">
                  <c:v>0.8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A0A-4915-97D4-006660B669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59649599"/>
        <c:axId val="1459636639"/>
      </c:lineChart>
      <c:catAx>
        <c:axId val="1459649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459636639"/>
        <c:crosses val="autoZero"/>
        <c:auto val="1"/>
        <c:lblAlgn val="ctr"/>
        <c:lblOffset val="100"/>
        <c:noMultiLvlLbl val="0"/>
      </c:catAx>
      <c:valAx>
        <c:axId val="1459636639"/>
        <c:scaling>
          <c:orientation val="minMax"/>
        </c:scaling>
        <c:delete val="0"/>
        <c:axPos val="l"/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459649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5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isSignatureAbilityOf!$U$60</c:f>
              <c:strCache>
                <c:ptCount val="1"/>
                <c:pt idx="0">
                  <c:v>wp=0,8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isSignatureAbilityOf!$S$61:$S$69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isSignatureAbilityOf!$BD$61:$BD$69</c:f>
              <c:numCache>
                <c:formatCode>General</c:formatCode>
                <c:ptCount val="9"/>
                <c:pt idx="1">
                  <c:v>0.5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A7-441E-A1A0-747F929D18C5}"/>
            </c:ext>
          </c:extLst>
        </c:ser>
        <c:ser>
          <c:idx val="2"/>
          <c:order val="1"/>
          <c:tx>
            <c:strRef>
              <c:f>isSignatureAbilityOf!$V$60</c:f>
              <c:strCache>
                <c:ptCount val="1"/>
                <c:pt idx="0">
                  <c:v>wp=0,7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isSignatureAbilityOf!$S$61:$S$69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isSignatureAbilityOf!$BE$61:$BE$69</c:f>
              <c:numCache>
                <c:formatCode>General</c:formatCode>
                <c:ptCount val="9"/>
                <c:pt idx="1">
                  <c:v>0.5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EA7-441E-A1A0-747F929D18C5}"/>
            </c:ext>
          </c:extLst>
        </c:ser>
        <c:ser>
          <c:idx val="3"/>
          <c:order val="2"/>
          <c:tx>
            <c:strRef>
              <c:f>isSignatureAbilityOf!$W$60</c:f>
              <c:strCache>
                <c:ptCount val="1"/>
                <c:pt idx="0">
                  <c:v>wp=0,4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isSignatureAbilityOf!$S$61:$S$69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isSignatureAbilityOf!$BF$61:$BF$69</c:f>
              <c:numCache>
                <c:formatCode>General</c:formatCode>
                <c:ptCount val="9"/>
                <c:pt idx="1">
                  <c:v>0.5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EA7-441E-A1A0-747F929D18C5}"/>
            </c:ext>
          </c:extLst>
        </c:ser>
        <c:ser>
          <c:idx val="0"/>
          <c:order val="3"/>
          <c:tx>
            <c:strRef>
              <c:f>isSignatureAbilityOf!$A$59</c:f>
              <c:strCache>
                <c:ptCount val="1"/>
                <c:pt idx="0">
                  <c:v>cft=0,95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isSignatureAbilityOf!$S$61:$S$69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isSignatureAbilityOf!$F$61:$F$69</c:f>
              <c:numCache>
                <c:formatCode>General</c:formatCode>
                <c:ptCount val="9"/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EA7-441E-A1A0-747F929D18C5}"/>
            </c:ext>
          </c:extLst>
        </c:ser>
        <c:ser>
          <c:idx val="4"/>
          <c:order val="4"/>
          <c:tx>
            <c:strRef>
              <c:f>isSignatureAbilityOf!$AV$59</c:f>
              <c:strCache>
                <c:ptCount val="1"/>
                <c:pt idx="0">
                  <c:v>ARI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star"/>
            <c:size val="6"/>
            <c:spPr>
              <a:noFill/>
              <a:ln w="9525">
                <a:solidFill>
                  <a:schemeClr val="accent5"/>
                </a:solidFill>
                <a:round/>
              </a:ln>
              <a:effectLst/>
            </c:spPr>
          </c:marker>
          <c:val>
            <c:numRef>
              <c:f>isSignatureAbilityOf!$AV$61:$AV$69</c:f>
              <c:numCache>
                <c:formatCode>_(* #,##0.00_);_(* \(#,##0.00\);_(* "-"??_);_(@_)</c:formatCode>
                <c:ptCount val="9"/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EA7-441E-A1A0-747F929D18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8813648"/>
        <c:axId val="1158818928"/>
      </c:lineChart>
      <c:catAx>
        <c:axId val="115881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58818928"/>
        <c:crosses val="autoZero"/>
        <c:auto val="1"/>
        <c:lblAlgn val="ctr"/>
        <c:lblOffset val="100"/>
        <c:noMultiLvlLbl val="0"/>
      </c:catAx>
      <c:valAx>
        <c:axId val="1158818928"/>
        <c:scaling>
          <c:orientation val="minMax"/>
          <c:max val="1"/>
          <c:min val="-1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58813648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5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isSignatureAbilityOf!$AH$59</c:f>
              <c:strCache>
                <c:ptCount val="1"/>
                <c:pt idx="0">
                  <c:v>ARI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isSignatureAbilityOf!$S$61:$S$69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isSignatureAbilityOf!$BC$61:$BC$69</c:f>
              <c:numCache>
                <c:formatCode>_(* #,##0.00_);_(* \(#,##0.00\);_(* "-"??_);_(@_)</c:formatCode>
                <c:ptCount val="9"/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8F-4C92-AF1A-946CFB114900}"/>
            </c:ext>
          </c:extLst>
        </c:ser>
        <c:ser>
          <c:idx val="1"/>
          <c:order val="1"/>
          <c:tx>
            <c:strRef>
              <c:f>isSignatureAbilityOf!$AE$60</c:f>
              <c:strCache>
                <c:ptCount val="1"/>
                <c:pt idx="0">
                  <c:v>ARIe=0,2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isSignatureAbilityOf!$S$61:$S$69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isSignatureAbilityOf!$BG$61:$BG$69</c:f>
              <c:numCache>
                <c:formatCode>_(* #,##0.00_);_(* \(#,##0.00\);_(* "-"??_);_(@_)</c:formatCode>
                <c:ptCount val="9"/>
                <c:pt idx="2">
                  <c:v>0.20000000000000007</c:v>
                </c:pt>
                <c:pt idx="3">
                  <c:v>-0.19999999999999996</c:v>
                </c:pt>
                <c:pt idx="4">
                  <c:v>-0.19999999999999996</c:v>
                </c:pt>
                <c:pt idx="5">
                  <c:v>-0.19999999999999996</c:v>
                </c:pt>
                <c:pt idx="6">
                  <c:v>-0.19999999999999996</c:v>
                </c:pt>
                <c:pt idx="7">
                  <c:v>-0.19999999999999996</c:v>
                </c:pt>
                <c:pt idx="8">
                  <c:v>-0.19999999999999996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28F-4C92-AF1A-946CFB114900}"/>
            </c:ext>
          </c:extLst>
        </c:ser>
        <c:ser>
          <c:idx val="2"/>
          <c:order val="2"/>
          <c:tx>
            <c:strRef>
              <c:f>isSignatureAbilityOf!$Y$60</c:f>
              <c:strCache>
                <c:ptCount val="1"/>
                <c:pt idx="0">
                  <c:v>ARIe=0,7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isSignatureAbilityOf!$S$61:$S$69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isSignatureAbilityOf!$BH$61:$BH$69</c:f>
              <c:numCache>
                <c:formatCode>_(* #,##0.00_);_(* \(#,##0.00\);_(* "-"??_);_(@_)</c:formatCode>
                <c:ptCount val="9"/>
                <c:pt idx="2">
                  <c:v>4.9999999999999933E-2</c:v>
                </c:pt>
                <c:pt idx="3">
                  <c:v>-0.30000000000000004</c:v>
                </c:pt>
                <c:pt idx="4">
                  <c:v>-0.30000000000000004</c:v>
                </c:pt>
                <c:pt idx="5">
                  <c:v>-0.30000000000000004</c:v>
                </c:pt>
                <c:pt idx="6">
                  <c:v>-0.30000000000000004</c:v>
                </c:pt>
                <c:pt idx="7">
                  <c:v>-0.30000000000000004</c:v>
                </c:pt>
                <c:pt idx="8">
                  <c:v>-0.30000000000000004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28F-4C92-AF1A-946CFB114900}"/>
            </c:ext>
          </c:extLst>
        </c:ser>
        <c:ser>
          <c:idx val="3"/>
          <c:order val="3"/>
          <c:tx>
            <c:strRef>
              <c:f>isSignatureAbilityOf!$Z$60</c:f>
              <c:strCache>
                <c:ptCount val="1"/>
                <c:pt idx="0">
                  <c:v>ARIe=0,4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isSignatureAbilityOf!$S$61:$S$69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isSignatureAbilityOf!$BI$61:$BI$69</c:f>
              <c:numCache>
                <c:formatCode>_(* #,##0.00_);_(* \(#,##0.00\);_(* "-"??_);_(@_)</c:formatCode>
                <c:ptCount val="9"/>
                <c:pt idx="2">
                  <c:v>-0.39999999999999997</c:v>
                </c:pt>
                <c:pt idx="3">
                  <c:v>-0.6</c:v>
                </c:pt>
                <c:pt idx="4">
                  <c:v>-0.6</c:v>
                </c:pt>
                <c:pt idx="5">
                  <c:v>-0.6</c:v>
                </c:pt>
                <c:pt idx="6">
                  <c:v>-0.6</c:v>
                </c:pt>
                <c:pt idx="7">
                  <c:v>-0.6</c:v>
                </c:pt>
                <c:pt idx="8">
                  <c:v>-0.6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28F-4C92-AF1A-946CFB1149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59649599"/>
        <c:axId val="1459636639"/>
      </c:lineChart>
      <c:catAx>
        <c:axId val="1459649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459636639"/>
        <c:crosses val="autoZero"/>
        <c:auto val="1"/>
        <c:lblAlgn val="ctr"/>
        <c:lblOffset val="100"/>
        <c:noMultiLvlLbl val="0"/>
      </c:catAx>
      <c:valAx>
        <c:axId val="1459636639"/>
        <c:scaling>
          <c:orientation val="minMax"/>
          <c:min val="-1"/>
        </c:scaling>
        <c:delete val="0"/>
        <c:axPos val="l"/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459649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5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isSignatureAbilityOf!$U$60</c:f>
              <c:strCache>
                <c:ptCount val="1"/>
                <c:pt idx="0">
                  <c:v>wp=0,8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isSignatureAbilityOf!$S$61:$S$69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isSignatureAbilityOf!$BD$61:$BD$69</c:f>
              <c:numCache>
                <c:formatCode>General</c:formatCode>
                <c:ptCount val="9"/>
                <c:pt idx="1">
                  <c:v>0.5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31-46D6-89C8-340BE5112B2F}"/>
            </c:ext>
          </c:extLst>
        </c:ser>
        <c:ser>
          <c:idx val="2"/>
          <c:order val="1"/>
          <c:tx>
            <c:strRef>
              <c:f>isSignatureAbilityOf!$V$60</c:f>
              <c:strCache>
                <c:ptCount val="1"/>
                <c:pt idx="0">
                  <c:v>wp=0,7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isSignatureAbilityOf!$S$61:$S$69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isSignatureAbilityOf!$BE$61:$BE$69</c:f>
              <c:numCache>
                <c:formatCode>General</c:formatCode>
                <c:ptCount val="9"/>
                <c:pt idx="1">
                  <c:v>0.5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D31-46D6-89C8-340BE5112B2F}"/>
            </c:ext>
          </c:extLst>
        </c:ser>
        <c:ser>
          <c:idx val="3"/>
          <c:order val="2"/>
          <c:tx>
            <c:strRef>
              <c:f>isSignatureAbilityOf!$W$60</c:f>
              <c:strCache>
                <c:ptCount val="1"/>
                <c:pt idx="0">
                  <c:v>wp=0,4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isSignatureAbilityOf!$S$61:$S$69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isSignatureAbilityOf!$BF$61:$BF$69</c:f>
              <c:numCache>
                <c:formatCode>General</c:formatCode>
                <c:ptCount val="9"/>
                <c:pt idx="1">
                  <c:v>0.5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D31-46D6-89C8-340BE5112B2F}"/>
            </c:ext>
          </c:extLst>
        </c:ser>
        <c:ser>
          <c:idx val="0"/>
          <c:order val="3"/>
          <c:tx>
            <c:strRef>
              <c:f>isSignatureAbilityOf!$A$59</c:f>
              <c:strCache>
                <c:ptCount val="1"/>
                <c:pt idx="0">
                  <c:v>cft=0,95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isSignatureAbilityOf!$S$61:$S$69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isSignatureAbilityOf!$G$61:$G$69</c:f>
              <c:numCache>
                <c:formatCode>General</c:formatCode>
                <c:ptCount val="9"/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D31-46D6-89C8-340BE5112B2F}"/>
            </c:ext>
          </c:extLst>
        </c:ser>
        <c:ser>
          <c:idx val="4"/>
          <c:order val="4"/>
          <c:tx>
            <c:strRef>
              <c:f>isSignatureAbilityOf!$BC$59</c:f>
              <c:strCache>
                <c:ptCount val="1"/>
                <c:pt idx="0">
                  <c:v>ARI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star"/>
            <c:size val="6"/>
            <c:spPr>
              <a:noFill/>
              <a:ln w="9525">
                <a:solidFill>
                  <a:schemeClr val="accent5"/>
                </a:solidFill>
                <a:round/>
              </a:ln>
              <a:effectLst/>
            </c:spPr>
          </c:marker>
          <c:val>
            <c:numRef>
              <c:f>isSignatureAbilityOf!$BC$61:$BC$69</c:f>
              <c:numCache>
                <c:formatCode>_(* #,##0.00_);_(* \(#,##0.00\);_(* "-"??_);_(@_)</c:formatCode>
                <c:ptCount val="9"/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D31-46D6-89C8-340BE5112B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8813648"/>
        <c:axId val="1158818928"/>
      </c:lineChart>
      <c:catAx>
        <c:axId val="115881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58818928"/>
        <c:crosses val="autoZero"/>
        <c:auto val="1"/>
        <c:lblAlgn val="ctr"/>
        <c:lblOffset val="100"/>
        <c:noMultiLvlLbl val="0"/>
      </c:catAx>
      <c:valAx>
        <c:axId val="1158818928"/>
        <c:scaling>
          <c:orientation val="minMax"/>
          <c:max val="1"/>
          <c:min val="-1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58813648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5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isSignatureAbilityOf!$AH$59</c:f>
              <c:strCache>
                <c:ptCount val="1"/>
                <c:pt idx="0">
                  <c:v>ARI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isSignatureAbilityOf!$S$61:$S$69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isSignatureAbilityOf!$BJ$61:$BJ$69</c:f>
              <c:numCache>
                <c:formatCode>_(* #,##0.00_);_(* \(#,##0.00\);_(* "-"??_);_(@_)</c:formatCode>
                <c:ptCount val="9"/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14-4AE6-80A1-12D7CFEA591B}"/>
            </c:ext>
          </c:extLst>
        </c:ser>
        <c:ser>
          <c:idx val="1"/>
          <c:order val="1"/>
          <c:tx>
            <c:strRef>
              <c:f>isSignatureAbilityOf!$AE$60</c:f>
              <c:strCache>
                <c:ptCount val="1"/>
                <c:pt idx="0">
                  <c:v>ARIe=0,2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isSignatureAbilityOf!$S$61:$S$69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isSignatureAbilityOf!$BN$61:$BN$69</c:f>
              <c:numCache>
                <c:formatCode>_(* #,##0.00_);_(* \(#,##0.00\);_(* "-"??_);_(@_)</c:formatCode>
                <c:ptCount val="9"/>
                <c:pt idx="2">
                  <c:v>0.6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214-4AE6-80A1-12D7CFEA591B}"/>
            </c:ext>
          </c:extLst>
        </c:ser>
        <c:ser>
          <c:idx val="2"/>
          <c:order val="2"/>
          <c:tx>
            <c:strRef>
              <c:f>isSignatureAbilityOf!$Y$60</c:f>
              <c:strCache>
                <c:ptCount val="1"/>
                <c:pt idx="0">
                  <c:v>ARIe=0,7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isSignatureAbilityOf!$S$61:$S$69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isSignatureAbilityOf!$BO$61:$BO$69</c:f>
              <c:numCache>
                <c:formatCode>_(* #,##0.00_);_(* \(#,##0.00\);_(* "-"??_);_(@_)</c:formatCode>
                <c:ptCount val="9"/>
                <c:pt idx="2">
                  <c:v>0.65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214-4AE6-80A1-12D7CFEA591B}"/>
            </c:ext>
          </c:extLst>
        </c:ser>
        <c:ser>
          <c:idx val="3"/>
          <c:order val="3"/>
          <c:tx>
            <c:strRef>
              <c:f>isSignatureAbilityOf!$Z$60</c:f>
              <c:strCache>
                <c:ptCount val="1"/>
                <c:pt idx="0">
                  <c:v>ARIe=0,4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isSignatureAbilityOf!$S$61:$S$69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isSignatureAbilityOf!$BP$61:$BP$69</c:f>
              <c:numCache>
                <c:formatCode>_(* #,##0.00_);_(* \(#,##0.00\);_(* "-"??_);_(@_)</c:formatCode>
                <c:ptCount val="9"/>
                <c:pt idx="2">
                  <c:v>0.8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214-4AE6-80A1-12D7CFEA59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59649599"/>
        <c:axId val="1459636639"/>
      </c:lineChart>
      <c:catAx>
        <c:axId val="1459649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459636639"/>
        <c:crosses val="autoZero"/>
        <c:auto val="1"/>
        <c:lblAlgn val="ctr"/>
        <c:lblOffset val="100"/>
        <c:noMultiLvlLbl val="0"/>
      </c:catAx>
      <c:valAx>
        <c:axId val="1459636639"/>
        <c:scaling>
          <c:orientation val="minMax"/>
          <c:max val="1"/>
          <c:min val="-1"/>
        </c:scaling>
        <c:delete val="0"/>
        <c:axPos val="l"/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459649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5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isSignatureAbilityOf!$U$60</c:f>
              <c:strCache>
                <c:ptCount val="1"/>
                <c:pt idx="0">
                  <c:v>wp=0,8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isSignatureAbilityOf!$S$61:$S$69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isSignatureAbilityOf!$BK$61:$BK$69</c:f>
              <c:numCache>
                <c:formatCode>General</c:formatCode>
                <c:ptCount val="9"/>
                <c:pt idx="1">
                  <c:v>0.5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45-47B5-ADCB-304A7946445D}"/>
            </c:ext>
          </c:extLst>
        </c:ser>
        <c:ser>
          <c:idx val="2"/>
          <c:order val="1"/>
          <c:tx>
            <c:strRef>
              <c:f>isSignatureAbilityOf!$V$60</c:f>
              <c:strCache>
                <c:ptCount val="1"/>
                <c:pt idx="0">
                  <c:v>wp=0,7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isSignatureAbilityOf!$S$61:$S$69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isSignatureAbilityOf!$BL$61:$BL$69</c:f>
              <c:numCache>
                <c:formatCode>General</c:formatCode>
                <c:ptCount val="9"/>
                <c:pt idx="1">
                  <c:v>0.5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D45-47B5-ADCB-304A7946445D}"/>
            </c:ext>
          </c:extLst>
        </c:ser>
        <c:ser>
          <c:idx val="3"/>
          <c:order val="2"/>
          <c:tx>
            <c:strRef>
              <c:f>isSignatureAbilityOf!$W$60</c:f>
              <c:strCache>
                <c:ptCount val="1"/>
                <c:pt idx="0">
                  <c:v>wp=0,4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isSignatureAbilityOf!$S$61:$S$69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isSignatureAbilityOf!$BM$61:$BM$69</c:f>
              <c:numCache>
                <c:formatCode>General</c:formatCode>
                <c:ptCount val="9"/>
                <c:pt idx="1">
                  <c:v>0.5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D45-47B5-ADCB-304A7946445D}"/>
            </c:ext>
          </c:extLst>
        </c:ser>
        <c:ser>
          <c:idx val="0"/>
          <c:order val="3"/>
          <c:tx>
            <c:strRef>
              <c:f>isSignatureAbilityOf!$A$59</c:f>
              <c:strCache>
                <c:ptCount val="1"/>
                <c:pt idx="0">
                  <c:v>cft=0,95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isSignatureAbilityOf!$S$61:$S$69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isSignatureAbilityOf!$H$61:$H$69</c:f>
              <c:numCache>
                <c:formatCode>General</c:formatCode>
                <c:ptCount val="9"/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D45-47B5-ADCB-304A7946445D}"/>
            </c:ext>
          </c:extLst>
        </c:ser>
        <c:ser>
          <c:idx val="4"/>
          <c:order val="4"/>
          <c:tx>
            <c:strRef>
              <c:f>isSignatureAbilityOf!$BJ$59</c:f>
              <c:strCache>
                <c:ptCount val="1"/>
                <c:pt idx="0">
                  <c:v>ARI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star"/>
            <c:size val="6"/>
            <c:spPr>
              <a:noFill/>
              <a:ln w="9525">
                <a:solidFill>
                  <a:schemeClr val="accent5"/>
                </a:solidFill>
                <a:round/>
              </a:ln>
              <a:effectLst/>
            </c:spPr>
          </c:marker>
          <c:val>
            <c:numRef>
              <c:f>isSignatureAbilityOf!$BJ$61:$BJ$69</c:f>
              <c:numCache>
                <c:formatCode>_(* #,##0.00_);_(* \(#,##0.00\);_(* "-"??_);_(@_)</c:formatCode>
                <c:ptCount val="9"/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D45-47B5-ADCB-304A794644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8813648"/>
        <c:axId val="1158818928"/>
      </c:lineChart>
      <c:catAx>
        <c:axId val="115881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58818928"/>
        <c:crosses val="autoZero"/>
        <c:auto val="1"/>
        <c:lblAlgn val="ctr"/>
        <c:lblOffset val="100"/>
        <c:noMultiLvlLbl val="0"/>
      </c:catAx>
      <c:valAx>
        <c:axId val="1158818928"/>
        <c:scaling>
          <c:orientation val="minMax"/>
          <c:max val="1"/>
          <c:min val="-1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58813648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5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hasColor!$D$10</c:f>
              <c:strCache>
                <c:ptCount val="1"/>
                <c:pt idx="0">
                  <c:v>Inverse Functional Support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hasColor!$D$11:$D$19</c:f>
              <c:numCache>
                <c:formatCode>0%</c:formatCode>
                <c:ptCount val="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592-4323-84D8-DCE50D69D3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3347279"/>
        <c:axId val="1033333839"/>
      </c:scatterChart>
      <c:valAx>
        <c:axId val="1033347279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033333839"/>
        <c:crosses val="autoZero"/>
        <c:crossBetween val="midCat"/>
        <c:majorUnit val="1"/>
      </c:valAx>
      <c:valAx>
        <c:axId val="1033333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03334727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5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hasColor!$E$10</c:f>
              <c:strCache>
                <c:ptCount val="1"/>
                <c:pt idx="0">
                  <c:v>Inverse Functional ARI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5"/>
                </a:solidFill>
              </a:ln>
              <a:effectLst/>
            </c:spPr>
          </c:marker>
          <c:yVal>
            <c:numRef>
              <c:f>hasColor!$E$11:$E$19</c:f>
              <c:numCache>
                <c:formatCode>_(* #,##0.00_);_(* \(#,##0.00\);_(* "-"??_);_(@_)</c:formatCode>
                <c:ptCount val="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B0D-4E23-AB54-F1EC71DED4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9314384"/>
        <c:axId val="1069305264"/>
      </c:scatterChart>
      <c:valAx>
        <c:axId val="1069314384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069305264"/>
        <c:crosses val="autoZero"/>
        <c:crossBetween val="midCat"/>
        <c:majorUnit val="1"/>
      </c:valAx>
      <c:valAx>
        <c:axId val="1069305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0693143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5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hasColor!$F$10</c:f>
              <c:strCache>
                <c:ptCount val="1"/>
                <c:pt idx="0">
                  <c:v>Transitive Support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hasColor!$F$11:$F$19</c:f>
              <c:numCache>
                <c:formatCode>0%</c:formatCode>
                <c:ptCount val="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D5E-4F29-8EF7-E5CC4A0B8E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177072"/>
        <c:axId val="843174672"/>
      </c:scatterChart>
      <c:valAx>
        <c:axId val="843177072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843174672"/>
        <c:crosses val="autoZero"/>
        <c:crossBetween val="midCat"/>
        <c:majorUnit val="1"/>
      </c:valAx>
      <c:valAx>
        <c:axId val="843174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8431770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5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hasColor!$G$10</c:f>
              <c:strCache>
                <c:ptCount val="1"/>
                <c:pt idx="0">
                  <c:v>Transitive ARI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5"/>
                </a:solidFill>
              </a:ln>
              <a:effectLst/>
            </c:spPr>
          </c:marker>
          <c:yVal>
            <c:numRef>
              <c:f>hasColor!$G$11:$G$19</c:f>
              <c:numCache>
                <c:formatCode>_(* #,##0.00_);_(* \(#,##0.00\);_(* "-"??_);_(@_)</c:formatCode>
                <c:ptCount val="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69A-4A68-A022-A959AFDE58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5482704"/>
        <c:axId val="2065493264"/>
      </c:scatterChart>
      <c:valAx>
        <c:axId val="2065482704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65493264"/>
        <c:crosses val="autoZero"/>
        <c:crossBetween val="midCat"/>
        <c:majorUnit val="1"/>
      </c:valAx>
      <c:valAx>
        <c:axId val="2065493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654827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5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hasColor!$H$10</c:f>
              <c:strCache>
                <c:ptCount val="1"/>
                <c:pt idx="0">
                  <c:v>Symmetric Support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hasColor!$H$11:$H$19</c:f>
              <c:numCache>
                <c:formatCode>0%</c:formatCode>
                <c:ptCount val="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6CC-48A6-8A65-652529FF01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9311984"/>
        <c:axId val="1069329744"/>
      </c:scatterChart>
      <c:valAx>
        <c:axId val="1069311984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069329744"/>
        <c:crosses val="autoZero"/>
        <c:crossBetween val="midCat"/>
        <c:majorUnit val="1"/>
      </c:valAx>
      <c:valAx>
        <c:axId val="1069329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0693119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5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hasColor!$I$10</c:f>
              <c:strCache>
                <c:ptCount val="1"/>
                <c:pt idx="0">
                  <c:v> Symmetric ARI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5"/>
                </a:solidFill>
              </a:ln>
              <a:effectLst/>
            </c:spPr>
          </c:marker>
          <c:yVal>
            <c:numRef>
              <c:f>hasColor!$I$11:$I$19</c:f>
              <c:numCache>
                <c:formatCode>_(* #,##0.00_);_(* \(#,##0.00\);_(* "-"??_);_(@_)</c:formatCode>
                <c:ptCount val="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FDD-47CA-BA1E-B510470CD9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5500944"/>
        <c:axId val="2065475504"/>
      </c:scatterChart>
      <c:valAx>
        <c:axId val="2065500944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65475504"/>
        <c:crosses val="autoZero"/>
        <c:crossBetween val="midCat"/>
        <c:majorUnit val="1"/>
      </c:valAx>
      <c:valAx>
        <c:axId val="2065475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655009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5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hasColor!$J$10</c:f>
              <c:strCache>
                <c:ptCount val="1"/>
                <c:pt idx="0">
                  <c:v>Asymmetric Support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hasColor!$J$11:$J$19</c:f>
              <c:numCache>
                <c:formatCode>0%</c:formatCode>
                <c:ptCount val="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7A4-42A6-8911-3BE1C637C2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5499504"/>
        <c:axId val="2065499984"/>
      </c:scatterChart>
      <c:valAx>
        <c:axId val="2065499504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65499984"/>
        <c:crosses val="autoZero"/>
        <c:crossBetween val="midCat"/>
        <c:majorUnit val="1"/>
      </c:valAx>
      <c:valAx>
        <c:axId val="2065499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654995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5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hasColor!$K$10</c:f>
              <c:strCache>
                <c:ptCount val="1"/>
                <c:pt idx="0">
                  <c:v>Asymmetric ARI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5"/>
                </a:solidFill>
              </a:ln>
              <a:effectLst/>
            </c:spPr>
          </c:marker>
          <c:yVal>
            <c:numRef>
              <c:f>hasColor!$K$11:$K$19</c:f>
              <c:numCache>
                <c:formatCode>_(* #,##0.00_);_(* \(#,##0.00\);_(* "-"??_);_(@_)</c:formatCode>
                <c:ptCount val="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64B-465A-A98B-EFE925693C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6723136"/>
        <c:axId val="486737536"/>
      </c:scatterChart>
      <c:valAx>
        <c:axId val="486723136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486737536"/>
        <c:crosses val="autoZero"/>
        <c:crossBetween val="midCat"/>
        <c:majorUnit val="1"/>
      </c:valAx>
      <c:valAx>
        <c:axId val="486737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4867231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5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hasColor!$L$10</c:f>
              <c:strCache>
                <c:ptCount val="1"/>
                <c:pt idx="0">
                  <c:v>Reflexive Support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hasColor!$L$11:$L$19</c:f>
              <c:numCache>
                <c:formatCode>0%</c:formatCode>
                <c:ptCount val="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F3F-42CB-9F29-40F3E244F5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157872"/>
        <c:axId val="843162672"/>
      </c:scatterChart>
      <c:valAx>
        <c:axId val="843157872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843162672"/>
        <c:crosses val="autoZero"/>
        <c:crossBetween val="midCat"/>
        <c:majorUnit val="1"/>
      </c:valAx>
      <c:valAx>
        <c:axId val="843162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843157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5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3.6856582245813644E-3"/>
          <c:y val="0.8325843352207430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hasColor!$M$10</c:f>
              <c:strCache>
                <c:ptCount val="1"/>
                <c:pt idx="0">
                  <c:v>Reflexive ARI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5"/>
                </a:solidFill>
              </a:ln>
              <a:effectLst/>
            </c:spPr>
          </c:marker>
          <c:yVal>
            <c:numRef>
              <c:f>hasColor!$M$11:$M$19</c:f>
              <c:numCache>
                <c:formatCode>_(* #,##0.00_);_(* \(#,##0.00\);_(* "-"??_);_(@_)</c:formatCode>
                <c:ptCount val="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F3D-4BC3-9B44-15D5B3A9DB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5512944"/>
        <c:axId val="2065507664"/>
      </c:scatterChart>
      <c:valAx>
        <c:axId val="2065512944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65507664"/>
        <c:crosses val="autoZero"/>
        <c:crossBetween val="midCat"/>
        <c:majorUnit val="1"/>
      </c:valAx>
      <c:valAx>
        <c:axId val="2065507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655129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5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hasColor!$N$10</c:f>
              <c:strCache>
                <c:ptCount val="1"/>
                <c:pt idx="0">
                  <c:v>Irreflexive Support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hasColor!$N$11:$N$19</c:f>
              <c:numCache>
                <c:formatCode>0%</c:formatCode>
                <c:ptCount val="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3A1-43DC-AC30-6F87B6AA51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5506704"/>
        <c:axId val="2065531184"/>
      </c:scatterChart>
      <c:valAx>
        <c:axId val="2065506704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65531184"/>
        <c:crosses val="autoZero"/>
        <c:crossBetween val="midCat"/>
        <c:majorUnit val="1"/>
      </c:valAx>
      <c:valAx>
        <c:axId val="2065531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655067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5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hasColor!$O$10</c:f>
              <c:strCache>
                <c:ptCount val="1"/>
                <c:pt idx="0">
                  <c:v>Irreflexive ARI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5"/>
                </a:solidFill>
              </a:ln>
              <a:effectLst/>
            </c:spPr>
          </c:marker>
          <c:yVal>
            <c:numRef>
              <c:f>hasColor!$O$11:$O$19</c:f>
              <c:numCache>
                <c:formatCode>_(* #,##0.00_);_(* \(#,##0.00\);_(* "-"??_);_(@_)</c:formatCode>
                <c:ptCount val="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DE4-4A1B-A982-5275481F0B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5553264"/>
        <c:axId val="2065536464"/>
      </c:scatterChart>
      <c:valAx>
        <c:axId val="2065553264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65536464"/>
        <c:crosses val="autoZero"/>
        <c:crossBetween val="midCat"/>
        <c:majorUnit val="1"/>
      </c:valAx>
      <c:valAx>
        <c:axId val="2065536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655532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5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hasColor!$B$10</c:f>
              <c:strCache>
                <c:ptCount val="1"/>
                <c:pt idx="0">
                  <c:v>Functional Support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hasColor!$B$11:$B$19</c:f>
              <c:numCache>
                <c:formatCode>0%</c:formatCode>
                <c:ptCount val="9"/>
                <c:pt idx="0">
                  <c:v>0.99</c:v>
                </c:pt>
                <c:pt idx="1">
                  <c:v>0.99</c:v>
                </c:pt>
                <c:pt idx="2">
                  <c:v>0.98</c:v>
                </c:pt>
                <c:pt idx="3">
                  <c:v>0.98</c:v>
                </c:pt>
                <c:pt idx="4">
                  <c:v>0.98</c:v>
                </c:pt>
                <c:pt idx="5">
                  <c:v>0.98</c:v>
                </c:pt>
                <c:pt idx="6">
                  <c:v>0.99</c:v>
                </c:pt>
                <c:pt idx="7">
                  <c:v>0.98</c:v>
                </c:pt>
                <c:pt idx="8">
                  <c:v>0.98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0C6-45BB-BDED-7E3F2CBDD0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280272"/>
        <c:axId val="843284592"/>
      </c:scatterChart>
      <c:valAx>
        <c:axId val="843280272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843284592"/>
        <c:crosses val="autoZero"/>
        <c:crossBetween val="midCat"/>
        <c:majorUnit val="1"/>
      </c:valAx>
      <c:valAx>
        <c:axId val="84328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8432802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5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hasColor!$C$10</c:f>
              <c:strCache>
                <c:ptCount val="1"/>
                <c:pt idx="0">
                  <c:v>Functional ARI</c:v>
                </c:pt>
              </c:strCache>
            </c:strRef>
          </c:tx>
          <c:spPr>
            <a:ln w="19050" cap="rnd">
              <a:solidFill>
                <a:schemeClr val="accent5">
                  <a:alpha val="97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5"/>
                </a:solidFill>
              </a:ln>
              <a:effectLst/>
            </c:spPr>
          </c:marker>
          <c:yVal>
            <c:numRef>
              <c:f>hasColor!$C$11:$C$19</c:f>
              <c:numCache>
                <c:formatCode>_(* #,##0.00_);_(* \(#,##0.00\);_(* "-"??_);_(@_)</c:formatCode>
                <c:ptCount val="9"/>
                <c:pt idx="0">
                  <c:v>-0.16</c:v>
                </c:pt>
                <c:pt idx="1">
                  <c:v>-0.16</c:v>
                </c:pt>
                <c:pt idx="2">
                  <c:v>-0.22</c:v>
                </c:pt>
                <c:pt idx="3">
                  <c:v>-0.2</c:v>
                </c:pt>
                <c:pt idx="4">
                  <c:v>-0.2</c:v>
                </c:pt>
                <c:pt idx="5">
                  <c:v>-0.2</c:v>
                </c:pt>
                <c:pt idx="6">
                  <c:v>-0.17</c:v>
                </c:pt>
                <c:pt idx="7">
                  <c:v>-0.18</c:v>
                </c:pt>
                <c:pt idx="8">
                  <c:v>-0.18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07D-4893-B33F-24109DD14F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5443344"/>
        <c:axId val="2065454864"/>
      </c:scatterChart>
      <c:valAx>
        <c:axId val="2065443344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65454864"/>
        <c:crosses val="autoZero"/>
        <c:crossBetween val="midCat"/>
        <c:majorUnit val="1"/>
      </c:valAx>
      <c:valAx>
        <c:axId val="2065454864"/>
        <c:scaling>
          <c:orientation val="minMax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65443344"/>
        <c:crosses val="autoZero"/>
        <c:crossBetween val="midCat"/>
        <c:majorUnit val="1.0000000000000002E-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5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hasColor!$S$10</c:f>
              <c:strCache>
                <c:ptCount val="1"/>
                <c:pt idx="0">
                  <c:v>Functional ARI_e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6"/>
                </a:solidFill>
              </a:ln>
              <a:effectLst/>
            </c:spPr>
          </c:marker>
          <c:yVal>
            <c:numRef>
              <c:f>hasColor!$S$11:$S$19</c:f>
              <c:numCache>
                <c:formatCode>_(* #,##0.00_);_(* \(#,##0.00\);_(* "-"??_);_(@_)</c:formatCode>
                <c:ptCount val="9"/>
                <c:pt idx="0">
                  <c:v>-0.16</c:v>
                </c:pt>
                <c:pt idx="1">
                  <c:v>0.30400000000000005</c:v>
                </c:pt>
                <c:pt idx="2">
                  <c:v>0.26800000000000002</c:v>
                </c:pt>
                <c:pt idx="3">
                  <c:v>0.28000000000000003</c:v>
                </c:pt>
                <c:pt idx="4">
                  <c:v>0.28000000000000003</c:v>
                </c:pt>
                <c:pt idx="5" formatCode="_-* #\ ##0.00\ _€_-;\-* #\ ##0.00\ _€_-;_-* &quot;-&quot;??\ _€_-;_-@_-">
                  <c:v>0.28000000000000003</c:v>
                </c:pt>
                <c:pt idx="6">
                  <c:v>0.29800000000000004</c:v>
                </c:pt>
                <c:pt idx="7">
                  <c:v>0.29200000000000004</c:v>
                </c:pt>
                <c:pt idx="8">
                  <c:v>0.29200000000000004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0B6-473A-BB00-3BF4BC768A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3614415"/>
        <c:axId val="293633615"/>
      </c:scatterChart>
      <c:valAx>
        <c:axId val="293614415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93633615"/>
        <c:crosses val="autoZero"/>
        <c:crossBetween val="midCat"/>
        <c:majorUnit val="1"/>
      </c:valAx>
      <c:valAx>
        <c:axId val="293633615"/>
        <c:scaling>
          <c:orientation val="minMax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936144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5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hasColor!$U$10</c:f>
              <c:strCache>
                <c:ptCount val="1"/>
                <c:pt idx="0">
                  <c:v>Inverse Functional ARI_e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6"/>
                </a:solidFill>
              </a:ln>
              <a:effectLst/>
            </c:spPr>
          </c:marker>
          <c:yVal>
            <c:numRef>
              <c:f>hasColor!$U$11:$U$19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 formatCode="_-* #\ ##0.00\ _€_-;\-* #\ ##0.00\ _€_-;_-* &quot;-&quot;??\ _€_-;_-@_-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BA0-41D2-94D7-B032BB1A49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5272224"/>
        <c:axId val="1345265024"/>
      </c:scatterChart>
      <c:valAx>
        <c:axId val="1345272224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345265024"/>
        <c:crosses val="autoZero"/>
        <c:crossBetween val="midCat"/>
        <c:majorUnit val="1"/>
      </c:valAx>
      <c:valAx>
        <c:axId val="1345265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3452722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5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hasColor!$W$10</c:f>
              <c:strCache>
                <c:ptCount val="1"/>
                <c:pt idx="0">
                  <c:v>Transitive ARI_e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6"/>
                </a:solidFill>
              </a:ln>
              <a:effectLst/>
            </c:spPr>
          </c:marker>
          <c:yVal>
            <c:numRef>
              <c:f>hasColor!$W$11:$W$19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 formatCode="_-* #\ ##0.00\ _€_-;\-* #\ ##0.00\ _€_-;_-* &quot;-&quot;??\ _€_-;_-@_-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C34-4B92-BF4F-EB0D0EF895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9086464"/>
        <c:axId val="2129076864"/>
      </c:scatterChart>
      <c:valAx>
        <c:axId val="2129086464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29076864"/>
        <c:crosses val="autoZero"/>
        <c:crossBetween val="midCat"/>
        <c:majorUnit val="1"/>
      </c:valAx>
      <c:valAx>
        <c:axId val="2129076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290864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5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hasColor!$Y$10</c:f>
              <c:strCache>
                <c:ptCount val="1"/>
                <c:pt idx="0">
                  <c:v> Symmetric ARI_e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6"/>
                </a:solidFill>
              </a:ln>
              <a:effectLst/>
            </c:spPr>
          </c:marker>
          <c:yVal>
            <c:numRef>
              <c:f>hasColor!$Y$11:$Y$19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 formatCode="_-* #\ ##0.00\ _€_-;\-* #\ ##0.00\ _€_-;_-* &quot;-&quot;??\ _€_-;_-@_-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1D4-4C2E-AD34-BFD510FE38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5251104"/>
        <c:axId val="1345274144"/>
      </c:scatterChart>
      <c:valAx>
        <c:axId val="1345251104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345274144"/>
        <c:crosses val="autoZero"/>
        <c:crossBetween val="midCat"/>
        <c:majorUnit val="1"/>
      </c:valAx>
      <c:valAx>
        <c:axId val="1345274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3452511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5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hasColor!$AA$10</c:f>
              <c:strCache>
                <c:ptCount val="1"/>
                <c:pt idx="0">
                  <c:v>Asymmetric ARI_e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6"/>
                </a:solidFill>
              </a:ln>
              <a:effectLst/>
            </c:spPr>
          </c:marker>
          <c:yVal>
            <c:numRef>
              <c:f>hasColor!$AA$11:$AA$19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 formatCode="_-* #\ ##0.00\ _€_-;\-* #\ ##0.00\ _€_-;_-* &quot;-&quot;??\ _€_-;_-@_-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ECB-4439-978F-D27E2BE7FE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9099424"/>
        <c:axId val="2129104224"/>
      </c:scatterChart>
      <c:valAx>
        <c:axId val="2129099424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29104224"/>
        <c:crosses val="autoZero"/>
        <c:crossBetween val="midCat"/>
        <c:majorUnit val="1"/>
      </c:valAx>
      <c:valAx>
        <c:axId val="2129104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290994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5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hasColor!$AC$10</c:f>
              <c:strCache>
                <c:ptCount val="1"/>
                <c:pt idx="0">
                  <c:v>Reflexive ARI_e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6"/>
                </a:solidFill>
              </a:ln>
              <a:effectLst/>
            </c:spPr>
          </c:marker>
          <c:yVal>
            <c:numRef>
              <c:f>hasColor!$AC$11:$AC$19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 formatCode="_-* #\ ##0.00\ _€_-;\-* #\ ##0.00\ _€_-;_-* &quot;-&quot;??\ _€_-;_-@_-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DAF-4F88-AAD1-CB8906261B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6725056"/>
        <c:axId val="486732736"/>
      </c:scatterChart>
      <c:valAx>
        <c:axId val="486725056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486732736"/>
        <c:crosses val="autoZero"/>
        <c:crossBetween val="midCat"/>
        <c:majorUnit val="1"/>
      </c:valAx>
      <c:valAx>
        <c:axId val="486732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486725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5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hasColor!$AE$10</c:f>
              <c:strCache>
                <c:ptCount val="1"/>
                <c:pt idx="0">
                  <c:v>Irreflexive ARI_e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6"/>
                </a:solidFill>
              </a:ln>
              <a:effectLst/>
            </c:spPr>
          </c:marker>
          <c:yVal>
            <c:numRef>
              <c:f>hasColor!$AE$11:$AE$19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 formatCode="_-* #\ ##0.00\ _€_-;\-* #\ ##0.00\ _€_-;_-* &quot;-&quot;??\ _€_-;_-@_-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BDB-47C4-A704-7B057046B4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3630735"/>
        <c:axId val="293634575"/>
      </c:scatterChart>
      <c:valAx>
        <c:axId val="293630735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93634575"/>
        <c:crosses val="autoZero"/>
        <c:crossBetween val="midCat"/>
        <c:majorUnit val="1"/>
      </c:valAx>
      <c:valAx>
        <c:axId val="29363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936307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5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Functional</a:t>
            </a:r>
          </a:p>
          <a:p>
            <a:pPr>
              <a:defRPr/>
            </a:pPr>
            <a:endParaRPr lang="pt-P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hasColor!$C$10</c:f>
              <c:strCache>
                <c:ptCount val="1"/>
                <c:pt idx="0">
                  <c:v>Functional ARI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hasColor!$C$11:$C$19</c:f>
              <c:numCache>
                <c:formatCode>_(* #,##0.00_);_(* \(#,##0.00\);_(* "-"??_);_(@_)</c:formatCode>
                <c:ptCount val="9"/>
                <c:pt idx="0">
                  <c:v>-0.16</c:v>
                </c:pt>
                <c:pt idx="1">
                  <c:v>-0.16</c:v>
                </c:pt>
                <c:pt idx="2">
                  <c:v>-0.22</c:v>
                </c:pt>
                <c:pt idx="3">
                  <c:v>-0.2</c:v>
                </c:pt>
                <c:pt idx="4">
                  <c:v>-0.2</c:v>
                </c:pt>
                <c:pt idx="5">
                  <c:v>-0.2</c:v>
                </c:pt>
                <c:pt idx="6">
                  <c:v>-0.17</c:v>
                </c:pt>
                <c:pt idx="7">
                  <c:v>-0.18</c:v>
                </c:pt>
                <c:pt idx="8">
                  <c:v>-0.18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D9-4011-9306-5BFE8ED55B0B}"/>
            </c:ext>
          </c:extLst>
        </c:ser>
        <c:ser>
          <c:idx val="1"/>
          <c:order val="1"/>
          <c:tx>
            <c:strRef>
              <c:f>hasColor!$S$10</c:f>
              <c:strCache>
                <c:ptCount val="1"/>
                <c:pt idx="0">
                  <c:v>Functional ARI_e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hasColor!$S$11:$S$19</c:f>
              <c:numCache>
                <c:formatCode>_(* #,##0.00_);_(* \(#,##0.00\);_(* "-"??_);_(@_)</c:formatCode>
                <c:ptCount val="9"/>
                <c:pt idx="0">
                  <c:v>-0.16</c:v>
                </c:pt>
                <c:pt idx="1">
                  <c:v>0.30400000000000005</c:v>
                </c:pt>
                <c:pt idx="2">
                  <c:v>0.26800000000000002</c:v>
                </c:pt>
                <c:pt idx="3">
                  <c:v>0.28000000000000003</c:v>
                </c:pt>
                <c:pt idx="4">
                  <c:v>0.28000000000000003</c:v>
                </c:pt>
                <c:pt idx="5" formatCode="_-* #\ ##0.00\ _€_-;\-* #\ ##0.00\ _€_-;_-* &quot;-&quot;??\ _€_-;_-@_-">
                  <c:v>0.28000000000000003</c:v>
                </c:pt>
                <c:pt idx="6">
                  <c:v>0.29800000000000004</c:v>
                </c:pt>
                <c:pt idx="7">
                  <c:v>0.29200000000000004</c:v>
                </c:pt>
                <c:pt idx="8">
                  <c:v>0.29200000000000004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BD9-4011-9306-5BFE8ED55B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3733455"/>
        <c:axId val="293743055"/>
      </c:lineChart>
      <c:catAx>
        <c:axId val="29373345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93743055"/>
        <c:crosses val="autoZero"/>
        <c:auto val="1"/>
        <c:lblAlgn val="ctr"/>
        <c:lblOffset val="100"/>
        <c:noMultiLvlLbl val="0"/>
      </c:catAx>
      <c:valAx>
        <c:axId val="293743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937334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5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Inverse</a:t>
            </a:r>
            <a:r>
              <a:rPr lang="pt-PT" baseline="0"/>
              <a:t> Functional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hasColor!$E$10</c:f>
              <c:strCache>
                <c:ptCount val="1"/>
                <c:pt idx="0">
                  <c:v>Inverse Functional ARI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hasColor!$E$11:$E$19</c:f>
              <c:numCache>
                <c:formatCode>_(* #,##0.00_);_(* \(#,##0.00\);_(* "-"??_);_(@_)</c:formatCode>
                <c:ptCount val="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B50-4093-BC19-9FC1350DBF1F}"/>
            </c:ext>
          </c:extLst>
        </c:ser>
        <c:ser>
          <c:idx val="1"/>
          <c:order val="1"/>
          <c:tx>
            <c:strRef>
              <c:f>hasColor!$U$10</c:f>
              <c:strCache>
                <c:ptCount val="1"/>
                <c:pt idx="0">
                  <c:v>Inverse Functional ARI_e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hasColor!$U$11:$U$19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 formatCode="_-* #\ ##0.00\ _€_-;\-* #\ ##0.00\ _€_-;_-* &quot;-&quot;??\ _€_-;_-@_-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B50-4093-BC19-9FC1350DBF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9152880"/>
        <c:axId val="559155760"/>
      </c:lineChart>
      <c:catAx>
        <c:axId val="5591528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59155760"/>
        <c:crosses val="autoZero"/>
        <c:auto val="1"/>
        <c:lblAlgn val="ctr"/>
        <c:lblOffset val="100"/>
        <c:noMultiLvlLbl val="0"/>
      </c:catAx>
      <c:valAx>
        <c:axId val="559155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59152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5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Transitive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hasColor!$G$10</c:f>
              <c:strCache>
                <c:ptCount val="1"/>
                <c:pt idx="0">
                  <c:v>Transitive ARI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hasColor!$G$11:$G$19</c:f>
              <c:numCache>
                <c:formatCode>_(* #,##0.00_);_(* \(#,##0.00\);_(* "-"??_);_(@_)</c:formatCode>
                <c:ptCount val="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03-4A2D-BDE6-0CAFB0614D84}"/>
            </c:ext>
          </c:extLst>
        </c:ser>
        <c:ser>
          <c:idx val="1"/>
          <c:order val="1"/>
          <c:tx>
            <c:strRef>
              <c:f>hasColor!$W$10</c:f>
              <c:strCache>
                <c:ptCount val="1"/>
                <c:pt idx="0">
                  <c:v>Transitive ARI_e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hasColor!$W$11:$W$19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 formatCode="_-* #\ ##0.00\ _€_-;\-* #\ ##0.00\ _€_-;_-* &quot;-&quot;??\ _€_-;_-@_-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03-4A2D-BDE6-0CAFB0614D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3805455"/>
        <c:axId val="293798735"/>
      </c:lineChart>
      <c:catAx>
        <c:axId val="29380545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93798735"/>
        <c:crosses val="autoZero"/>
        <c:auto val="1"/>
        <c:lblAlgn val="ctr"/>
        <c:lblOffset val="100"/>
        <c:noMultiLvlLbl val="0"/>
      </c:catAx>
      <c:valAx>
        <c:axId val="293798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938054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5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Symmetric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hasColor!$I$10</c:f>
              <c:strCache>
                <c:ptCount val="1"/>
                <c:pt idx="0">
                  <c:v> Symmetric ARI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hasColor!$I$11:$I$19</c:f>
              <c:numCache>
                <c:formatCode>_(* #,##0.00_);_(* \(#,##0.00\);_(* "-"??_);_(@_)</c:formatCode>
                <c:ptCount val="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15-4B42-9FA3-6BE27FA66E53}"/>
            </c:ext>
          </c:extLst>
        </c:ser>
        <c:ser>
          <c:idx val="1"/>
          <c:order val="1"/>
          <c:tx>
            <c:strRef>
              <c:f>hasColor!$Y$10</c:f>
              <c:strCache>
                <c:ptCount val="1"/>
                <c:pt idx="0">
                  <c:v> Symmetric ARI_e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hasColor!$Y$11:$Y$19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 formatCode="_-* #\ ##0.00\ _€_-;\-* #\ ##0.00\ _€_-;_-* &quot;-&quot;??\ _€_-;_-@_-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15-4B42-9FA3-6BE27FA66E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5257824"/>
        <c:axId val="1345246784"/>
      </c:lineChart>
      <c:catAx>
        <c:axId val="13452578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345246784"/>
        <c:crosses val="autoZero"/>
        <c:auto val="1"/>
        <c:lblAlgn val="ctr"/>
        <c:lblOffset val="100"/>
        <c:noMultiLvlLbl val="0"/>
      </c:catAx>
      <c:valAx>
        <c:axId val="1345246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345257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5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Asymmetric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hasColor!$K$10</c:f>
              <c:strCache>
                <c:ptCount val="1"/>
                <c:pt idx="0">
                  <c:v>Asymmetric ARI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hasColor!$K$11:$K$19</c:f>
              <c:numCache>
                <c:formatCode>_(* #,##0.00_);_(* \(#,##0.00\);_(* "-"??_);_(@_)</c:formatCode>
                <c:ptCount val="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20-4CD8-A841-BEE9ADD78A08}"/>
            </c:ext>
          </c:extLst>
        </c:ser>
        <c:ser>
          <c:idx val="1"/>
          <c:order val="1"/>
          <c:tx>
            <c:strRef>
              <c:f>hasColor!$AA$10</c:f>
              <c:strCache>
                <c:ptCount val="1"/>
                <c:pt idx="0">
                  <c:v>Asymmetric ARI_e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hasColor!$AA$11:$AA$19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 formatCode="_-* #\ ##0.00\ _€_-;\-* #\ ##0.00\ _€_-;_-* &quot;-&quot;??\ _€_-;_-@_-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620-4CD8-A841-BEE9ADD78A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6758176"/>
        <c:axId val="486761056"/>
      </c:lineChart>
      <c:catAx>
        <c:axId val="4867581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486761056"/>
        <c:crosses val="autoZero"/>
        <c:auto val="1"/>
        <c:lblAlgn val="ctr"/>
        <c:lblOffset val="100"/>
        <c:noMultiLvlLbl val="0"/>
      </c:catAx>
      <c:valAx>
        <c:axId val="486761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486758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5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Reflexive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hasColor!$M$10</c:f>
              <c:strCache>
                <c:ptCount val="1"/>
                <c:pt idx="0">
                  <c:v>Reflexive ARI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hasColor!$M$11:$M$19</c:f>
              <c:numCache>
                <c:formatCode>_(* #,##0.00_);_(* \(#,##0.00\);_(* "-"??_);_(@_)</c:formatCode>
                <c:ptCount val="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02-468B-A355-DBFA717AFD6D}"/>
            </c:ext>
          </c:extLst>
        </c:ser>
        <c:ser>
          <c:idx val="1"/>
          <c:order val="1"/>
          <c:tx>
            <c:strRef>
              <c:f>hasColor!$AC$10</c:f>
              <c:strCache>
                <c:ptCount val="1"/>
                <c:pt idx="0">
                  <c:v>Reflexive ARI_e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hasColor!$AC$11:$AC$19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 formatCode="_-* #\ ##0.00\ _€_-;\-* #\ ##0.00\ _€_-;_-* &quot;-&quot;??\ _€_-;_-@_-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502-468B-A355-DBFA717AFD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5433408"/>
        <c:axId val="1825429088"/>
      </c:lineChart>
      <c:catAx>
        <c:axId val="18254334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825429088"/>
        <c:crosses val="autoZero"/>
        <c:auto val="1"/>
        <c:lblAlgn val="ctr"/>
        <c:lblOffset val="100"/>
        <c:noMultiLvlLbl val="0"/>
      </c:catAx>
      <c:valAx>
        <c:axId val="1825429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825433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5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Irreflexive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hasColor!$O$10</c:f>
              <c:strCache>
                <c:ptCount val="1"/>
                <c:pt idx="0">
                  <c:v>Irreflexive ARI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hasColor!$O$11:$O$19</c:f>
              <c:numCache>
                <c:formatCode>_(* #,##0.00_);_(* \(#,##0.00\);_(* "-"??_);_(@_)</c:formatCode>
                <c:ptCount val="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6F-4855-BBBA-774631EC3B75}"/>
            </c:ext>
          </c:extLst>
        </c:ser>
        <c:ser>
          <c:idx val="1"/>
          <c:order val="1"/>
          <c:tx>
            <c:strRef>
              <c:f>hasColor!$AE$10</c:f>
              <c:strCache>
                <c:ptCount val="1"/>
                <c:pt idx="0">
                  <c:v>Irreflexive ARI_e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hasColor!$AE$11:$AE$19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 formatCode="_-* #\ ##0.00\ _€_-;\-* #\ ##0.00\ _€_-;_-* &quot;-&quot;??\ _€_-;_-@_-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E6F-4855-BBBA-774631EC3B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29094144"/>
        <c:axId val="2129103744"/>
      </c:lineChart>
      <c:catAx>
        <c:axId val="21290941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29103744"/>
        <c:crosses val="autoZero"/>
        <c:auto val="1"/>
        <c:lblAlgn val="ctr"/>
        <c:lblOffset val="100"/>
        <c:noMultiLvlLbl val="0"/>
      </c:catAx>
      <c:valAx>
        <c:axId val="2129103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29094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5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hasColor!$T$59</c:f>
              <c:strCache>
                <c:ptCount val="1"/>
                <c:pt idx="0">
                  <c:v>ARI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hasColor!$S$61:$S$69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hasColor!$T$61:$T$69</c:f>
              <c:numCache>
                <c:formatCode>_(* #,##0.00_);_(* \(#,##0.00\);_(* "-"??_);_(@_)</c:formatCode>
                <c:ptCount val="9"/>
                <c:pt idx="0">
                  <c:v>-0.16</c:v>
                </c:pt>
                <c:pt idx="1">
                  <c:v>-0.16</c:v>
                </c:pt>
                <c:pt idx="2">
                  <c:v>-0.22</c:v>
                </c:pt>
                <c:pt idx="3">
                  <c:v>-0.2</c:v>
                </c:pt>
                <c:pt idx="4">
                  <c:v>-0.2</c:v>
                </c:pt>
                <c:pt idx="5">
                  <c:v>-0.2</c:v>
                </c:pt>
                <c:pt idx="6">
                  <c:v>-0.17</c:v>
                </c:pt>
                <c:pt idx="7">
                  <c:v>-0.18</c:v>
                </c:pt>
                <c:pt idx="8">
                  <c:v>-0.18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80D-42FA-BEF5-FB6ABC747B09}"/>
            </c:ext>
          </c:extLst>
        </c:ser>
        <c:ser>
          <c:idx val="1"/>
          <c:order val="1"/>
          <c:tx>
            <c:strRef>
              <c:f>hasColor!$X$60</c:f>
              <c:strCache>
                <c:ptCount val="1"/>
                <c:pt idx="0">
                  <c:v>ARIe=0,8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hasColor!$S$61:$S$69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hasColor!$X$61:$X$69</c:f>
              <c:numCache>
                <c:formatCode>_(* #,##0.00_);_(* \(#,##0.00\);_(* "-"??_);_(@_)</c:formatCode>
                <c:ptCount val="9"/>
                <c:pt idx="0">
                  <c:v>-0.16</c:v>
                </c:pt>
                <c:pt idx="1">
                  <c:v>-3.1999999999999994E-2</c:v>
                </c:pt>
                <c:pt idx="2">
                  <c:v>-4.3999999999999991E-2</c:v>
                </c:pt>
                <c:pt idx="3">
                  <c:v>-3.9999999999999994E-2</c:v>
                </c:pt>
                <c:pt idx="4">
                  <c:v>-3.9999999999999994E-2</c:v>
                </c:pt>
                <c:pt idx="5">
                  <c:v>-3.9999999999999994E-2</c:v>
                </c:pt>
                <c:pt idx="6">
                  <c:v>-3.3999999999999996E-2</c:v>
                </c:pt>
                <c:pt idx="7">
                  <c:v>-3.599999999999999E-2</c:v>
                </c:pt>
                <c:pt idx="8">
                  <c:v>-3.599999999999999E-2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80D-42FA-BEF5-FB6ABC747B09}"/>
            </c:ext>
          </c:extLst>
        </c:ser>
        <c:ser>
          <c:idx val="2"/>
          <c:order val="2"/>
          <c:tx>
            <c:strRef>
              <c:f>hasColor!$Y$60</c:f>
              <c:strCache>
                <c:ptCount val="1"/>
                <c:pt idx="0">
                  <c:v>ARIe=0,7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hasColor!$S$61:$S$69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hasColor!$Y$61:$Y$69</c:f>
              <c:numCache>
                <c:formatCode>_(* #,##0.00_);_(* \(#,##0.00\);_(* "-"??_);_(@_)</c:formatCode>
                <c:ptCount val="9"/>
                <c:pt idx="0">
                  <c:v>-0.16</c:v>
                </c:pt>
                <c:pt idx="1">
                  <c:v>-4.8000000000000008E-2</c:v>
                </c:pt>
                <c:pt idx="2">
                  <c:v>-6.6000000000000017E-2</c:v>
                </c:pt>
                <c:pt idx="3">
                  <c:v>-6.0000000000000012E-2</c:v>
                </c:pt>
                <c:pt idx="4">
                  <c:v>-6.0000000000000012E-2</c:v>
                </c:pt>
                <c:pt idx="5">
                  <c:v>-6.0000000000000012E-2</c:v>
                </c:pt>
                <c:pt idx="6">
                  <c:v>-5.1000000000000011E-2</c:v>
                </c:pt>
                <c:pt idx="7">
                  <c:v>-5.4000000000000006E-2</c:v>
                </c:pt>
                <c:pt idx="8">
                  <c:v>-5.4000000000000006E-2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80D-42FA-BEF5-FB6ABC747B09}"/>
            </c:ext>
          </c:extLst>
        </c:ser>
        <c:ser>
          <c:idx val="3"/>
          <c:order val="3"/>
          <c:tx>
            <c:strRef>
              <c:f>hasColor!$Z$60</c:f>
              <c:strCache>
                <c:ptCount val="1"/>
                <c:pt idx="0">
                  <c:v>ARIe=0,4</c:v>
                </c:pt>
              </c:strCache>
            </c:strRef>
          </c:tx>
          <c:spPr>
            <a:ln w="12700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hasColor!$S$61:$S$69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hasColor!$Z$61:$Z$69</c:f>
              <c:numCache>
                <c:formatCode>_(* #,##0.00_);_(* \(#,##0.00\);_(* "-"??_);_(@_)</c:formatCode>
                <c:ptCount val="9"/>
                <c:pt idx="0">
                  <c:v>-0.16</c:v>
                </c:pt>
                <c:pt idx="1">
                  <c:v>-9.6000000000000002E-2</c:v>
                </c:pt>
                <c:pt idx="2">
                  <c:v>-0.13200000000000001</c:v>
                </c:pt>
                <c:pt idx="3">
                  <c:v>-0.12</c:v>
                </c:pt>
                <c:pt idx="4">
                  <c:v>-0.12</c:v>
                </c:pt>
                <c:pt idx="5">
                  <c:v>-0.12</c:v>
                </c:pt>
                <c:pt idx="6">
                  <c:v>-0.10200000000000001</c:v>
                </c:pt>
                <c:pt idx="7">
                  <c:v>-0.108</c:v>
                </c:pt>
                <c:pt idx="8">
                  <c:v>-0.108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80D-42FA-BEF5-FB6ABC747B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59649599"/>
        <c:axId val="1459636639"/>
      </c:lineChart>
      <c:catAx>
        <c:axId val="1459649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459636639"/>
        <c:crosses val="autoZero"/>
        <c:auto val="1"/>
        <c:lblAlgn val="ctr"/>
        <c:lblOffset val="100"/>
        <c:noMultiLvlLbl val="0"/>
      </c:catAx>
      <c:valAx>
        <c:axId val="1459636639"/>
        <c:scaling>
          <c:orientation val="minMax"/>
          <c:max val="1"/>
          <c:min val="-1"/>
        </c:scaling>
        <c:delete val="0"/>
        <c:axPos val="l"/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459649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5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hasColor!$U$60</c:f>
              <c:strCache>
                <c:ptCount val="1"/>
                <c:pt idx="0">
                  <c:v>wp=0,8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hasColor!$S$61:$S$69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hasColor!$U$61:$U$69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93-4F31-95B8-541C19240329}"/>
            </c:ext>
          </c:extLst>
        </c:ser>
        <c:ser>
          <c:idx val="2"/>
          <c:order val="1"/>
          <c:tx>
            <c:strRef>
              <c:f>hasColor!$V$60</c:f>
              <c:strCache>
                <c:ptCount val="1"/>
                <c:pt idx="0">
                  <c:v>wp=0,7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hasColor!$S$61:$S$69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hasColor!$V$61:$V$69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593-4F31-95B8-541C19240329}"/>
            </c:ext>
          </c:extLst>
        </c:ser>
        <c:ser>
          <c:idx val="3"/>
          <c:order val="2"/>
          <c:tx>
            <c:strRef>
              <c:f>hasColor!$W$60</c:f>
              <c:strCache>
                <c:ptCount val="1"/>
                <c:pt idx="0">
                  <c:v>wp=0,4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hasColor!$S$61:$S$69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hasColor!$W$61:$W$69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593-4F31-95B8-541C19240329}"/>
            </c:ext>
          </c:extLst>
        </c:ser>
        <c:ser>
          <c:idx val="0"/>
          <c:order val="3"/>
          <c:tx>
            <c:strRef>
              <c:f>hasColor!$A$59</c:f>
              <c:strCache>
                <c:ptCount val="1"/>
                <c:pt idx="0">
                  <c:v>cft=0,95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val>
            <c:numRef>
              <c:f>hasColor!$B$61:$B$69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593-4F31-95B8-541C19240329}"/>
            </c:ext>
          </c:extLst>
        </c:ser>
        <c:ser>
          <c:idx val="4"/>
          <c:order val="4"/>
          <c:tx>
            <c:v>ARI</c:v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star"/>
            <c:size val="6"/>
            <c:spPr>
              <a:noFill/>
              <a:ln w="9525">
                <a:solidFill>
                  <a:schemeClr val="accent5"/>
                </a:solidFill>
                <a:round/>
              </a:ln>
              <a:effectLst/>
            </c:spPr>
          </c:marker>
          <c:val>
            <c:numRef>
              <c:f>hasColor!$C$11:$C$19</c:f>
              <c:numCache>
                <c:formatCode>_(* #,##0.00_);_(* \(#,##0.00\);_(* "-"??_);_(@_)</c:formatCode>
                <c:ptCount val="9"/>
                <c:pt idx="0">
                  <c:v>-0.16</c:v>
                </c:pt>
                <c:pt idx="1">
                  <c:v>-0.16</c:v>
                </c:pt>
                <c:pt idx="2">
                  <c:v>-0.22</c:v>
                </c:pt>
                <c:pt idx="3">
                  <c:v>-0.2</c:v>
                </c:pt>
                <c:pt idx="4">
                  <c:v>-0.2</c:v>
                </c:pt>
                <c:pt idx="5">
                  <c:v>-0.2</c:v>
                </c:pt>
                <c:pt idx="6">
                  <c:v>-0.17</c:v>
                </c:pt>
                <c:pt idx="7">
                  <c:v>-0.18</c:v>
                </c:pt>
                <c:pt idx="8">
                  <c:v>-0.18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593-4F31-95B8-541C192403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8813648"/>
        <c:axId val="1158818928"/>
      </c:lineChart>
      <c:catAx>
        <c:axId val="115881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58818928"/>
        <c:crosses val="autoZero"/>
        <c:auto val="1"/>
        <c:lblAlgn val="ctr"/>
        <c:lblOffset val="100"/>
        <c:noMultiLvlLbl val="0"/>
      </c:catAx>
      <c:valAx>
        <c:axId val="1158818928"/>
        <c:scaling>
          <c:orientation val="minMax"/>
          <c:max val="1"/>
          <c:min val="-1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58813648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5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hasColor!$AA$59</c:f>
              <c:strCache>
                <c:ptCount val="1"/>
                <c:pt idx="0">
                  <c:v>ARI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hasColor!$S$61:$S$69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hasColor!$AA$61:$AA$69</c:f>
              <c:numCache>
                <c:formatCode>_(* #,##0.00_);_(* \(#,##0.00\);_(* "-"??_);_(@_)</c:formatCode>
                <c:ptCount val="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37-498B-A754-334BEE5A6126}"/>
            </c:ext>
          </c:extLst>
        </c:ser>
        <c:ser>
          <c:idx val="1"/>
          <c:order val="1"/>
          <c:tx>
            <c:strRef>
              <c:f>hasColor!$AE$60</c:f>
              <c:strCache>
                <c:ptCount val="1"/>
                <c:pt idx="0">
                  <c:v>ARIe=0,2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hasColor!$S$61:$S$69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hasColor!$AE$61:$AE$69</c:f>
              <c:numCache>
                <c:formatCode>_(* #,##0.00_);_(* \(#,##0.00\);_(* "-"??_);_(@_)</c:formatCode>
                <c:ptCount val="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B37-498B-A754-334BEE5A6126}"/>
            </c:ext>
          </c:extLst>
        </c:ser>
        <c:ser>
          <c:idx val="2"/>
          <c:order val="2"/>
          <c:tx>
            <c:strRef>
              <c:f>hasColor!$Y$60</c:f>
              <c:strCache>
                <c:ptCount val="1"/>
                <c:pt idx="0">
                  <c:v>ARIe=0,7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hasColor!$S$61:$S$69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hasColor!$AF$61:$AF$69</c:f>
              <c:numCache>
                <c:formatCode>_(* #,##0.00_);_(* \(#,##0.00\);_(* "-"??_);_(@_)</c:formatCode>
                <c:ptCount val="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B37-498B-A754-334BEE5A6126}"/>
            </c:ext>
          </c:extLst>
        </c:ser>
        <c:ser>
          <c:idx val="3"/>
          <c:order val="3"/>
          <c:tx>
            <c:strRef>
              <c:f>hasColor!$Z$60</c:f>
              <c:strCache>
                <c:ptCount val="1"/>
                <c:pt idx="0">
                  <c:v>ARIe=0,4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hasColor!$S$61:$S$69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hasColor!$AG$61:$AG$69</c:f>
              <c:numCache>
                <c:formatCode>_(* #,##0.00_);_(* \(#,##0.00\);_(* "-"??_);_(@_)</c:formatCode>
                <c:ptCount val="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B37-498B-A754-334BEE5A61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59649599"/>
        <c:axId val="1459636639"/>
      </c:lineChart>
      <c:catAx>
        <c:axId val="1459649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459636639"/>
        <c:crosses val="autoZero"/>
        <c:auto val="1"/>
        <c:lblAlgn val="ctr"/>
        <c:lblOffset val="100"/>
        <c:noMultiLvlLbl val="0"/>
      </c:catAx>
      <c:valAx>
        <c:axId val="1459636639"/>
        <c:scaling>
          <c:orientation val="minMax"/>
          <c:max val="1"/>
          <c:min val="-1"/>
        </c:scaling>
        <c:delete val="0"/>
        <c:axPos val="l"/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459649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5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hasColor!$U$60</c:f>
              <c:strCache>
                <c:ptCount val="1"/>
                <c:pt idx="0">
                  <c:v>wp=0,8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hasColor!$S$61:$S$69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hasColor!$AB$61:$AB$69</c:f>
              <c:numCache>
                <c:formatCode>General</c:formatCode>
                <c:ptCount val="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231-4957-A9E6-26928C594141}"/>
            </c:ext>
          </c:extLst>
        </c:ser>
        <c:ser>
          <c:idx val="2"/>
          <c:order val="1"/>
          <c:tx>
            <c:strRef>
              <c:f>hasColor!$V$60</c:f>
              <c:strCache>
                <c:ptCount val="1"/>
                <c:pt idx="0">
                  <c:v>wp=0,7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hasColor!$S$61:$S$69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hasColor!$AC$61:$AC$69</c:f>
              <c:numCache>
                <c:formatCode>General</c:formatCode>
                <c:ptCount val="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231-4957-A9E6-26928C594141}"/>
            </c:ext>
          </c:extLst>
        </c:ser>
        <c:ser>
          <c:idx val="3"/>
          <c:order val="2"/>
          <c:tx>
            <c:strRef>
              <c:f>hasColor!$W$60</c:f>
              <c:strCache>
                <c:ptCount val="1"/>
                <c:pt idx="0">
                  <c:v>wp=0,4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hasColor!$S$61:$S$69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hasColor!$AD$61:$AD$69</c:f>
              <c:numCache>
                <c:formatCode>General</c:formatCode>
                <c:ptCount val="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231-4957-A9E6-26928C594141}"/>
            </c:ext>
          </c:extLst>
        </c:ser>
        <c:ser>
          <c:idx val="0"/>
          <c:order val="3"/>
          <c:tx>
            <c:strRef>
              <c:f>hasColor!$A$59</c:f>
              <c:strCache>
                <c:ptCount val="1"/>
                <c:pt idx="0">
                  <c:v>cft=0,95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hasColor!$S$61:$S$69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hasColor!$C$61:$C$69</c:f>
              <c:numCache>
                <c:formatCode>General</c:formatCode>
                <c:ptCount val="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231-4957-A9E6-26928C594141}"/>
            </c:ext>
          </c:extLst>
        </c:ser>
        <c:ser>
          <c:idx val="4"/>
          <c:order val="4"/>
          <c:tx>
            <c:strRef>
              <c:f>hasColor!$AA$59</c:f>
              <c:strCache>
                <c:ptCount val="1"/>
                <c:pt idx="0">
                  <c:v>ARI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star"/>
            <c:size val="6"/>
            <c:spPr>
              <a:noFill/>
              <a:ln w="9525">
                <a:solidFill>
                  <a:schemeClr val="accent5"/>
                </a:solidFill>
                <a:round/>
              </a:ln>
              <a:effectLst/>
            </c:spPr>
          </c:marker>
          <c:cat>
            <c:strRef>
              <c:f>hasColor!$S$61:$S$69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hasColor!$AA$61:$AA$69</c:f>
              <c:numCache>
                <c:formatCode>_(* #,##0.00_);_(* \(#,##0.00\);_(* "-"??_);_(@_)</c:formatCode>
                <c:ptCount val="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231-4957-A9E6-26928C5941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8813648"/>
        <c:axId val="1158818928"/>
      </c:lineChart>
      <c:catAx>
        <c:axId val="115881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58818928"/>
        <c:crosses val="autoZero"/>
        <c:auto val="1"/>
        <c:lblAlgn val="ctr"/>
        <c:lblOffset val="100"/>
        <c:noMultiLvlLbl val="0"/>
      </c:catAx>
      <c:valAx>
        <c:axId val="1158818928"/>
        <c:scaling>
          <c:orientation val="minMax"/>
          <c:max val="1"/>
          <c:min val="-1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58813648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5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hasColor!$AH$59</c:f>
              <c:strCache>
                <c:ptCount val="1"/>
                <c:pt idx="0">
                  <c:v>ARI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hasColor!$S$61:$S$69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hasColor!$AH$61:$AH$69</c:f>
              <c:numCache>
                <c:formatCode>_(* #,##0.00_);_(* \(#,##0.00\);_(* "-"??_);_(@_)</c:formatCode>
                <c:ptCount val="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42-4289-B36B-4AD2F5260306}"/>
            </c:ext>
          </c:extLst>
        </c:ser>
        <c:ser>
          <c:idx val="1"/>
          <c:order val="1"/>
          <c:tx>
            <c:strRef>
              <c:f>hasColor!$AE$60</c:f>
              <c:strCache>
                <c:ptCount val="1"/>
                <c:pt idx="0">
                  <c:v>ARIe=0,2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hasColor!$S$61:$S$69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hasColor!$AL$61:$AL$69</c:f>
              <c:numCache>
                <c:formatCode>_(* #,##0.00_);_(* \(#,##0.00\);_(* "-"??_);_(@_)</c:formatCode>
                <c:ptCount val="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D42-4289-B36B-4AD2F5260306}"/>
            </c:ext>
          </c:extLst>
        </c:ser>
        <c:ser>
          <c:idx val="2"/>
          <c:order val="2"/>
          <c:tx>
            <c:strRef>
              <c:f>hasColor!$Y$60</c:f>
              <c:strCache>
                <c:ptCount val="1"/>
                <c:pt idx="0">
                  <c:v>ARIe=0,7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hasColor!$S$61:$S$69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hasColor!$AM$61:$AM$69</c:f>
              <c:numCache>
                <c:formatCode>_(* #,##0.00_);_(* \(#,##0.00\);_(* "-"??_);_(@_)</c:formatCode>
                <c:ptCount val="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D42-4289-B36B-4AD2F5260306}"/>
            </c:ext>
          </c:extLst>
        </c:ser>
        <c:ser>
          <c:idx val="3"/>
          <c:order val="3"/>
          <c:tx>
            <c:strRef>
              <c:f>hasColor!$Z$60</c:f>
              <c:strCache>
                <c:ptCount val="1"/>
                <c:pt idx="0">
                  <c:v>ARIe=0,4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hasColor!$S$61:$S$69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hasColor!$AO$61:$AO$69</c:f>
              <c:numCache>
                <c:formatCode>_(* #,##0.00_);_(* \(#,##0.00\);_(* "-"??_);_(@_)</c:formatCode>
                <c:ptCount val="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D42-4289-B36B-4AD2F52603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59649599"/>
        <c:axId val="1459636639"/>
      </c:lineChart>
      <c:catAx>
        <c:axId val="1459649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459636639"/>
        <c:crosses val="autoZero"/>
        <c:auto val="1"/>
        <c:lblAlgn val="ctr"/>
        <c:lblOffset val="100"/>
        <c:noMultiLvlLbl val="0"/>
      </c:catAx>
      <c:valAx>
        <c:axId val="1459636639"/>
        <c:scaling>
          <c:orientation val="minMax"/>
          <c:max val="1"/>
          <c:min val="-1"/>
        </c:scaling>
        <c:delete val="0"/>
        <c:axPos val="l"/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459649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5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hasColor!$U$60</c:f>
              <c:strCache>
                <c:ptCount val="1"/>
                <c:pt idx="0">
                  <c:v>wp=0,8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hasColor!$S$61:$S$69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hasColor!$AI$61:$AI$69</c:f>
              <c:numCache>
                <c:formatCode>General</c:formatCode>
                <c:ptCount val="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BE-4722-BBA7-85EB0A7A98F2}"/>
            </c:ext>
          </c:extLst>
        </c:ser>
        <c:ser>
          <c:idx val="2"/>
          <c:order val="1"/>
          <c:tx>
            <c:strRef>
              <c:f>hasColor!$V$60</c:f>
              <c:strCache>
                <c:ptCount val="1"/>
                <c:pt idx="0">
                  <c:v>wp=0,7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hasColor!$S$61:$S$69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hasColor!$AJ$61:$AJ$69</c:f>
              <c:numCache>
                <c:formatCode>General</c:formatCode>
                <c:ptCount val="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BE-4722-BBA7-85EB0A7A98F2}"/>
            </c:ext>
          </c:extLst>
        </c:ser>
        <c:ser>
          <c:idx val="3"/>
          <c:order val="2"/>
          <c:tx>
            <c:strRef>
              <c:f>hasColor!$W$60</c:f>
              <c:strCache>
                <c:ptCount val="1"/>
                <c:pt idx="0">
                  <c:v>wp=0,4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hasColor!$S$61:$S$69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hasColor!$AK$61:$AK$69</c:f>
              <c:numCache>
                <c:formatCode>General</c:formatCode>
                <c:ptCount val="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BE-4722-BBA7-85EB0A7A98F2}"/>
            </c:ext>
          </c:extLst>
        </c:ser>
        <c:ser>
          <c:idx val="0"/>
          <c:order val="3"/>
          <c:tx>
            <c:strRef>
              <c:f>hasColor!$A$59</c:f>
              <c:strCache>
                <c:ptCount val="1"/>
                <c:pt idx="0">
                  <c:v>cft=0,95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hasColor!$S$61:$S$69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hasColor!$D$61:$D$69</c:f>
              <c:numCache>
                <c:formatCode>General</c:formatCode>
                <c:ptCount val="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5BE-4722-BBA7-85EB0A7A98F2}"/>
            </c:ext>
          </c:extLst>
        </c:ser>
        <c:ser>
          <c:idx val="4"/>
          <c:order val="4"/>
          <c:tx>
            <c:strRef>
              <c:f>hasColor!$AH$59</c:f>
              <c:strCache>
                <c:ptCount val="1"/>
                <c:pt idx="0">
                  <c:v>ARI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star"/>
            <c:size val="6"/>
            <c:spPr>
              <a:noFill/>
              <a:ln w="9525">
                <a:solidFill>
                  <a:schemeClr val="accent5"/>
                </a:solidFill>
                <a:round/>
              </a:ln>
              <a:effectLst/>
            </c:spPr>
          </c:marker>
          <c:val>
            <c:numRef>
              <c:f>hasColor!$AH$61:$AH$69</c:f>
              <c:numCache>
                <c:formatCode>_(* #,##0.00_);_(* \(#,##0.00\);_(* "-"??_);_(@_)</c:formatCode>
                <c:ptCount val="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5BE-4722-BBA7-85EB0A7A98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8813648"/>
        <c:axId val="1158818928"/>
      </c:lineChart>
      <c:catAx>
        <c:axId val="115881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58818928"/>
        <c:crosses val="autoZero"/>
        <c:auto val="1"/>
        <c:lblAlgn val="ctr"/>
        <c:lblOffset val="100"/>
        <c:noMultiLvlLbl val="0"/>
      </c:catAx>
      <c:valAx>
        <c:axId val="1158818928"/>
        <c:scaling>
          <c:orientation val="minMax"/>
          <c:max val="1"/>
          <c:min val="-1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58813648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5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hasColor!$AH$59</c:f>
              <c:strCache>
                <c:ptCount val="1"/>
                <c:pt idx="0">
                  <c:v>ARI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hasColor!$S$61:$S$69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hasColor!$AO$61:$AO$69</c:f>
              <c:numCache>
                <c:formatCode>_(* #,##0.00_);_(* \(#,##0.00\);_(* "-"??_);_(@_)</c:formatCode>
                <c:ptCount val="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22-4EFE-A45E-B7A4992EEC34}"/>
            </c:ext>
          </c:extLst>
        </c:ser>
        <c:ser>
          <c:idx val="1"/>
          <c:order val="1"/>
          <c:tx>
            <c:strRef>
              <c:f>hasColor!$AE$60</c:f>
              <c:strCache>
                <c:ptCount val="1"/>
                <c:pt idx="0">
                  <c:v>ARIe=0,2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hasColor!$S$61:$S$69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hasColor!$AS$61:$AS$69</c:f>
              <c:numCache>
                <c:formatCode>_(* #,##0.00_);_(* \(#,##0.00\);_(* "-"??_);_(@_)</c:formatCode>
                <c:ptCount val="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C22-4EFE-A45E-B7A4992EEC34}"/>
            </c:ext>
          </c:extLst>
        </c:ser>
        <c:ser>
          <c:idx val="2"/>
          <c:order val="2"/>
          <c:tx>
            <c:strRef>
              <c:f>hasColor!$Y$60</c:f>
              <c:strCache>
                <c:ptCount val="1"/>
                <c:pt idx="0">
                  <c:v>ARIe=0,7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hasColor!$S$61:$S$69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hasColor!$AT$61:$AT$69</c:f>
              <c:numCache>
                <c:formatCode>_(* #,##0.00_);_(* \(#,##0.00\);_(* "-"??_);_(@_)</c:formatCode>
                <c:ptCount val="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C22-4EFE-A45E-B7A4992EEC34}"/>
            </c:ext>
          </c:extLst>
        </c:ser>
        <c:ser>
          <c:idx val="3"/>
          <c:order val="3"/>
          <c:tx>
            <c:strRef>
              <c:f>hasColor!$Z$60</c:f>
              <c:strCache>
                <c:ptCount val="1"/>
                <c:pt idx="0">
                  <c:v>ARIe=0,4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hasColor!$S$61:$S$69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hasColor!$AU$61:$AU$69</c:f>
              <c:numCache>
                <c:formatCode>_(* #,##0.00_);_(* \(#,##0.00\);_(* "-"??_);_(@_)</c:formatCode>
                <c:ptCount val="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C22-4EFE-A45E-B7A4992EEC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59649599"/>
        <c:axId val="1459636639"/>
      </c:lineChart>
      <c:catAx>
        <c:axId val="1459649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459636639"/>
        <c:crosses val="autoZero"/>
        <c:auto val="1"/>
        <c:lblAlgn val="ctr"/>
        <c:lblOffset val="100"/>
        <c:noMultiLvlLbl val="0"/>
      </c:catAx>
      <c:valAx>
        <c:axId val="1459636639"/>
        <c:scaling>
          <c:orientation val="minMax"/>
          <c:max val="1"/>
          <c:min val="-1"/>
        </c:scaling>
        <c:delete val="0"/>
        <c:axPos val="l"/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459649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5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hasColor!$U$60</c:f>
              <c:strCache>
                <c:ptCount val="1"/>
                <c:pt idx="0">
                  <c:v>wp=0,8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hasColor!$S$61:$S$69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hasColor!$AP$61:$AP$69</c:f>
              <c:numCache>
                <c:formatCode>General</c:formatCode>
                <c:ptCount val="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96-49FF-A542-FB788A33632C}"/>
            </c:ext>
          </c:extLst>
        </c:ser>
        <c:ser>
          <c:idx val="2"/>
          <c:order val="1"/>
          <c:tx>
            <c:strRef>
              <c:f>hasColor!$V$60</c:f>
              <c:strCache>
                <c:ptCount val="1"/>
                <c:pt idx="0">
                  <c:v>wp=0,7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hasColor!$S$61:$S$69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hasColor!$AQ$61:$AQ$69</c:f>
              <c:numCache>
                <c:formatCode>General</c:formatCode>
                <c:ptCount val="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96-49FF-A542-FB788A33632C}"/>
            </c:ext>
          </c:extLst>
        </c:ser>
        <c:ser>
          <c:idx val="3"/>
          <c:order val="2"/>
          <c:tx>
            <c:strRef>
              <c:f>hasColor!$W$60</c:f>
              <c:strCache>
                <c:ptCount val="1"/>
                <c:pt idx="0">
                  <c:v>wp=0,4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hasColor!$S$61:$S$69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hasColor!$AR$61:$AR$69</c:f>
              <c:numCache>
                <c:formatCode>General</c:formatCode>
                <c:ptCount val="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96-49FF-A542-FB788A33632C}"/>
            </c:ext>
          </c:extLst>
        </c:ser>
        <c:ser>
          <c:idx val="0"/>
          <c:order val="3"/>
          <c:tx>
            <c:strRef>
              <c:f>hasColor!$A$59</c:f>
              <c:strCache>
                <c:ptCount val="1"/>
                <c:pt idx="0">
                  <c:v>cft=0,95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hasColor!$S$61:$S$69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hasColor!$E$61:$E$69</c:f>
              <c:numCache>
                <c:formatCode>General</c:formatCode>
                <c:ptCount val="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96-49FF-A542-FB788A33632C}"/>
            </c:ext>
          </c:extLst>
        </c:ser>
        <c:ser>
          <c:idx val="4"/>
          <c:order val="4"/>
          <c:tx>
            <c:strRef>
              <c:f>hasColor!$AO$59</c:f>
              <c:strCache>
                <c:ptCount val="1"/>
                <c:pt idx="0">
                  <c:v>ARI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star"/>
            <c:size val="6"/>
            <c:spPr>
              <a:noFill/>
              <a:ln w="9525">
                <a:solidFill>
                  <a:schemeClr val="accent5"/>
                </a:solidFill>
                <a:round/>
              </a:ln>
              <a:effectLst/>
            </c:spPr>
          </c:marker>
          <c:val>
            <c:numRef>
              <c:f>hasColor!$AO$61:$AO$69</c:f>
              <c:numCache>
                <c:formatCode>_(* #,##0.00_);_(* \(#,##0.00\);_(* "-"??_);_(@_)</c:formatCode>
                <c:ptCount val="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F96-49FF-A542-FB788A3363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8813648"/>
        <c:axId val="1158818928"/>
      </c:lineChart>
      <c:catAx>
        <c:axId val="115881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58818928"/>
        <c:crosses val="autoZero"/>
        <c:auto val="1"/>
        <c:lblAlgn val="ctr"/>
        <c:lblOffset val="100"/>
        <c:noMultiLvlLbl val="0"/>
      </c:catAx>
      <c:valAx>
        <c:axId val="1158818928"/>
        <c:scaling>
          <c:orientation val="minMax"/>
          <c:max val="1"/>
          <c:min val="-1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58813648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5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hasColor!$AH$59</c:f>
              <c:strCache>
                <c:ptCount val="1"/>
                <c:pt idx="0">
                  <c:v>ARI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hasColor!$S$61:$S$69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hasColor!$AV$61:$AV$69</c:f>
              <c:numCache>
                <c:formatCode>_(* #,##0.00_);_(* \(#,##0.00\);_(* "-"??_);_(@_)</c:formatCode>
                <c:ptCount val="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F8-4FD0-B8A3-9D3B4D0804A5}"/>
            </c:ext>
          </c:extLst>
        </c:ser>
        <c:ser>
          <c:idx val="1"/>
          <c:order val="1"/>
          <c:tx>
            <c:strRef>
              <c:f>hasColor!$AE$60</c:f>
              <c:strCache>
                <c:ptCount val="1"/>
                <c:pt idx="0">
                  <c:v>ARIe=0,2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hasColor!$S$61:$S$69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hasColor!$AZ$61:$AZ$69</c:f>
              <c:numCache>
                <c:formatCode>_(* #,##0.00_);_(* \(#,##0.00\);_(* "-"??_);_(@_)</c:formatCode>
                <c:ptCount val="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F8-4FD0-B8A3-9D3B4D0804A5}"/>
            </c:ext>
          </c:extLst>
        </c:ser>
        <c:ser>
          <c:idx val="2"/>
          <c:order val="2"/>
          <c:tx>
            <c:strRef>
              <c:f>hasColor!$Y$60</c:f>
              <c:strCache>
                <c:ptCount val="1"/>
                <c:pt idx="0">
                  <c:v>ARIe=0,7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hasColor!$S$61:$S$69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hasColor!$BA$61:$BA$69</c:f>
              <c:numCache>
                <c:formatCode>_(* #,##0.00_);_(* \(#,##0.00\);_(* "-"??_);_(@_)</c:formatCode>
                <c:ptCount val="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3F8-4FD0-B8A3-9D3B4D0804A5}"/>
            </c:ext>
          </c:extLst>
        </c:ser>
        <c:ser>
          <c:idx val="3"/>
          <c:order val="3"/>
          <c:tx>
            <c:strRef>
              <c:f>hasColor!$Z$60</c:f>
              <c:strCache>
                <c:ptCount val="1"/>
                <c:pt idx="0">
                  <c:v>ARIe=0,4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hasColor!$S$61:$S$69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hasColor!$BB$61:$BB$69</c:f>
              <c:numCache>
                <c:formatCode>_(* #,##0.00_);_(* \(#,##0.00\);_(* "-"??_);_(@_)</c:formatCode>
                <c:ptCount val="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3F8-4FD0-B8A3-9D3B4D0804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59649599"/>
        <c:axId val="1459636639"/>
      </c:lineChart>
      <c:catAx>
        <c:axId val="1459649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459636639"/>
        <c:crosses val="autoZero"/>
        <c:auto val="1"/>
        <c:lblAlgn val="ctr"/>
        <c:lblOffset val="100"/>
        <c:noMultiLvlLbl val="0"/>
      </c:catAx>
      <c:valAx>
        <c:axId val="1459636639"/>
        <c:scaling>
          <c:orientation val="minMax"/>
        </c:scaling>
        <c:delete val="0"/>
        <c:axPos val="l"/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459649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5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hasColor!$U$60</c:f>
              <c:strCache>
                <c:ptCount val="1"/>
                <c:pt idx="0">
                  <c:v>wp=0,8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hasColor!$S$61:$S$69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hasColor!$BD$61:$BD$69</c:f>
              <c:numCache>
                <c:formatCode>General</c:formatCode>
                <c:ptCount val="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FD-4AD8-8D3F-33493FAB4C35}"/>
            </c:ext>
          </c:extLst>
        </c:ser>
        <c:ser>
          <c:idx val="2"/>
          <c:order val="1"/>
          <c:tx>
            <c:strRef>
              <c:f>hasColor!$V$60</c:f>
              <c:strCache>
                <c:ptCount val="1"/>
                <c:pt idx="0">
                  <c:v>wp=0,7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hasColor!$S$61:$S$69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hasColor!$BE$61:$BE$69</c:f>
              <c:numCache>
                <c:formatCode>General</c:formatCode>
                <c:ptCount val="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FD-4AD8-8D3F-33493FAB4C35}"/>
            </c:ext>
          </c:extLst>
        </c:ser>
        <c:ser>
          <c:idx val="3"/>
          <c:order val="2"/>
          <c:tx>
            <c:strRef>
              <c:f>hasColor!$W$60</c:f>
              <c:strCache>
                <c:ptCount val="1"/>
                <c:pt idx="0">
                  <c:v>wp=0,4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hasColor!$S$61:$S$69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hasColor!$BF$61:$BF$69</c:f>
              <c:numCache>
                <c:formatCode>General</c:formatCode>
                <c:ptCount val="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CFD-4AD8-8D3F-33493FAB4C35}"/>
            </c:ext>
          </c:extLst>
        </c:ser>
        <c:ser>
          <c:idx val="0"/>
          <c:order val="3"/>
          <c:tx>
            <c:strRef>
              <c:f>hasColor!$A$59</c:f>
              <c:strCache>
                <c:ptCount val="1"/>
                <c:pt idx="0">
                  <c:v>cft=0,95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hasColor!$S$61:$S$69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hasColor!$F$61:$F$69</c:f>
              <c:numCache>
                <c:formatCode>General</c:formatCode>
                <c:ptCount val="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CFD-4AD8-8D3F-33493FAB4C35}"/>
            </c:ext>
          </c:extLst>
        </c:ser>
        <c:ser>
          <c:idx val="4"/>
          <c:order val="4"/>
          <c:tx>
            <c:strRef>
              <c:f>hasColor!$AV$59</c:f>
              <c:strCache>
                <c:ptCount val="1"/>
                <c:pt idx="0">
                  <c:v>ARI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star"/>
            <c:size val="6"/>
            <c:spPr>
              <a:noFill/>
              <a:ln w="9525">
                <a:solidFill>
                  <a:schemeClr val="accent5"/>
                </a:solidFill>
                <a:round/>
              </a:ln>
              <a:effectLst/>
            </c:spPr>
          </c:marker>
          <c:val>
            <c:numRef>
              <c:f>hasColor!$AV$61:$AV$69</c:f>
              <c:numCache>
                <c:formatCode>_(* #,##0.00_);_(* \(#,##0.00\);_(* "-"??_);_(@_)</c:formatCode>
                <c:ptCount val="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CFD-4AD8-8D3F-33493FAB4C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8813648"/>
        <c:axId val="1158818928"/>
      </c:lineChart>
      <c:catAx>
        <c:axId val="115881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58818928"/>
        <c:crosses val="autoZero"/>
        <c:auto val="1"/>
        <c:lblAlgn val="ctr"/>
        <c:lblOffset val="100"/>
        <c:noMultiLvlLbl val="0"/>
      </c:catAx>
      <c:valAx>
        <c:axId val="1158818928"/>
        <c:scaling>
          <c:orientation val="minMax"/>
          <c:max val="1"/>
          <c:min val="-1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58813648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5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hasColor!$AH$59</c:f>
              <c:strCache>
                <c:ptCount val="1"/>
                <c:pt idx="0">
                  <c:v>ARI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hasColor!$S$61:$S$69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hasColor!$BC$61:$BC$69</c:f>
              <c:numCache>
                <c:formatCode>_(* #,##0.00_);_(* \(#,##0.00\);_(* "-"??_);_(@_)</c:formatCode>
                <c:ptCount val="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E8-4B25-96DB-FC9FAA20FBCD}"/>
            </c:ext>
          </c:extLst>
        </c:ser>
        <c:ser>
          <c:idx val="1"/>
          <c:order val="1"/>
          <c:tx>
            <c:strRef>
              <c:f>hasColor!$AE$60</c:f>
              <c:strCache>
                <c:ptCount val="1"/>
                <c:pt idx="0">
                  <c:v>ARIe=0,2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hasColor!$S$61:$S$69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hasColor!$BG$61:$BG$69</c:f>
              <c:numCache>
                <c:formatCode>_(* #,##0.00_);_(* \(#,##0.00\);_(* "-"??_);_(@_)</c:formatCode>
                <c:ptCount val="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6E8-4B25-96DB-FC9FAA20FBCD}"/>
            </c:ext>
          </c:extLst>
        </c:ser>
        <c:ser>
          <c:idx val="2"/>
          <c:order val="2"/>
          <c:tx>
            <c:strRef>
              <c:f>hasColor!$Y$60</c:f>
              <c:strCache>
                <c:ptCount val="1"/>
                <c:pt idx="0">
                  <c:v>ARIe=0,7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hasColor!$S$61:$S$69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hasColor!$BH$61:$BH$69</c:f>
              <c:numCache>
                <c:formatCode>_(* #,##0.00_);_(* \(#,##0.00\);_(* "-"??_);_(@_)</c:formatCode>
                <c:ptCount val="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6E8-4B25-96DB-FC9FAA20FBCD}"/>
            </c:ext>
          </c:extLst>
        </c:ser>
        <c:ser>
          <c:idx val="3"/>
          <c:order val="3"/>
          <c:tx>
            <c:strRef>
              <c:f>hasColor!$Z$60</c:f>
              <c:strCache>
                <c:ptCount val="1"/>
                <c:pt idx="0">
                  <c:v>ARIe=0,4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hasColor!$S$61:$S$69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hasColor!$BI$61:$BI$69</c:f>
              <c:numCache>
                <c:formatCode>_(* #,##0.00_);_(* \(#,##0.00\);_(* "-"??_);_(@_)</c:formatCode>
                <c:ptCount val="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6E8-4B25-96DB-FC9FAA20FB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59649599"/>
        <c:axId val="1459636639"/>
      </c:lineChart>
      <c:catAx>
        <c:axId val="1459649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459636639"/>
        <c:crosses val="autoZero"/>
        <c:auto val="1"/>
        <c:lblAlgn val="ctr"/>
        <c:lblOffset val="100"/>
        <c:noMultiLvlLbl val="0"/>
      </c:catAx>
      <c:valAx>
        <c:axId val="1459636639"/>
        <c:scaling>
          <c:orientation val="minMax"/>
          <c:min val="-1"/>
        </c:scaling>
        <c:delete val="0"/>
        <c:axPos val="l"/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459649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5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hasColor!$U$60</c:f>
              <c:strCache>
                <c:ptCount val="1"/>
                <c:pt idx="0">
                  <c:v>wp=0,8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hasColor!$S$61:$S$69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hasColor!$BD$61:$BD$69</c:f>
              <c:numCache>
                <c:formatCode>General</c:formatCode>
                <c:ptCount val="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0D-4653-9961-942AD8BC2978}"/>
            </c:ext>
          </c:extLst>
        </c:ser>
        <c:ser>
          <c:idx val="2"/>
          <c:order val="1"/>
          <c:tx>
            <c:strRef>
              <c:f>hasColor!$V$60</c:f>
              <c:strCache>
                <c:ptCount val="1"/>
                <c:pt idx="0">
                  <c:v>wp=0,7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hasColor!$S$61:$S$69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hasColor!$BE$61:$BE$69</c:f>
              <c:numCache>
                <c:formatCode>General</c:formatCode>
                <c:ptCount val="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E0D-4653-9961-942AD8BC2978}"/>
            </c:ext>
          </c:extLst>
        </c:ser>
        <c:ser>
          <c:idx val="3"/>
          <c:order val="2"/>
          <c:tx>
            <c:strRef>
              <c:f>hasColor!$W$60</c:f>
              <c:strCache>
                <c:ptCount val="1"/>
                <c:pt idx="0">
                  <c:v>wp=0,4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hasColor!$S$61:$S$69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hasColor!$BF$61:$BF$69</c:f>
              <c:numCache>
                <c:formatCode>General</c:formatCode>
                <c:ptCount val="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E0D-4653-9961-942AD8BC2978}"/>
            </c:ext>
          </c:extLst>
        </c:ser>
        <c:ser>
          <c:idx val="0"/>
          <c:order val="3"/>
          <c:tx>
            <c:strRef>
              <c:f>hasColor!$A$59</c:f>
              <c:strCache>
                <c:ptCount val="1"/>
                <c:pt idx="0">
                  <c:v>cft=0,95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hasColor!$S$61:$S$69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hasColor!$G$61:$G$69</c:f>
              <c:numCache>
                <c:formatCode>General</c:formatCode>
                <c:ptCount val="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E0D-4653-9961-942AD8BC2978}"/>
            </c:ext>
          </c:extLst>
        </c:ser>
        <c:ser>
          <c:idx val="4"/>
          <c:order val="4"/>
          <c:tx>
            <c:strRef>
              <c:f>hasColor!$BC$59</c:f>
              <c:strCache>
                <c:ptCount val="1"/>
                <c:pt idx="0">
                  <c:v>ARI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star"/>
            <c:size val="6"/>
            <c:spPr>
              <a:noFill/>
              <a:ln w="9525">
                <a:solidFill>
                  <a:schemeClr val="accent5"/>
                </a:solidFill>
                <a:round/>
              </a:ln>
              <a:effectLst/>
            </c:spPr>
          </c:marker>
          <c:val>
            <c:numRef>
              <c:f>hasColor!$BC$61:$BC$69</c:f>
              <c:numCache>
                <c:formatCode>_(* #,##0.00_);_(* \(#,##0.00\);_(* "-"??_);_(@_)</c:formatCode>
                <c:ptCount val="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E0D-4653-9961-942AD8BC29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8813648"/>
        <c:axId val="1158818928"/>
      </c:lineChart>
      <c:catAx>
        <c:axId val="115881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58818928"/>
        <c:crosses val="autoZero"/>
        <c:auto val="1"/>
        <c:lblAlgn val="ctr"/>
        <c:lblOffset val="100"/>
        <c:noMultiLvlLbl val="0"/>
      </c:catAx>
      <c:valAx>
        <c:axId val="1158818928"/>
        <c:scaling>
          <c:orientation val="minMax"/>
          <c:max val="1"/>
          <c:min val="-1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58813648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5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hasColor!$AH$59</c:f>
              <c:strCache>
                <c:ptCount val="1"/>
                <c:pt idx="0">
                  <c:v>ARI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hasColor!$S$61:$S$69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hasColor!$BJ$61:$BJ$69</c:f>
              <c:numCache>
                <c:formatCode>_(* #,##0.00_);_(* \(#,##0.00\);_(* "-"??_);_(@_)</c:formatCode>
                <c:ptCount val="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2D-4BFB-9180-78C7862CF166}"/>
            </c:ext>
          </c:extLst>
        </c:ser>
        <c:ser>
          <c:idx val="1"/>
          <c:order val="1"/>
          <c:tx>
            <c:strRef>
              <c:f>hasColor!$AE$60</c:f>
              <c:strCache>
                <c:ptCount val="1"/>
                <c:pt idx="0">
                  <c:v>ARIe=0,2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hasColor!$S$61:$S$69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hasColor!$BN$61:$BN$69</c:f>
              <c:numCache>
                <c:formatCode>_(* #,##0.00_);_(* \(#,##0.00\);_(* "-"??_);_(@_)</c:formatCode>
                <c:ptCount val="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E2D-4BFB-9180-78C7862CF166}"/>
            </c:ext>
          </c:extLst>
        </c:ser>
        <c:ser>
          <c:idx val="2"/>
          <c:order val="2"/>
          <c:tx>
            <c:strRef>
              <c:f>hasColor!$Y$60</c:f>
              <c:strCache>
                <c:ptCount val="1"/>
                <c:pt idx="0">
                  <c:v>ARIe=0,7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hasColor!$S$61:$S$69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hasColor!$BO$61:$BO$69</c:f>
              <c:numCache>
                <c:formatCode>_(* #,##0.00_);_(* \(#,##0.00\);_(* "-"??_);_(@_)</c:formatCode>
                <c:ptCount val="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E2D-4BFB-9180-78C7862CF166}"/>
            </c:ext>
          </c:extLst>
        </c:ser>
        <c:ser>
          <c:idx val="3"/>
          <c:order val="3"/>
          <c:tx>
            <c:strRef>
              <c:f>hasColor!$Z$60</c:f>
              <c:strCache>
                <c:ptCount val="1"/>
                <c:pt idx="0">
                  <c:v>ARIe=0,4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hasColor!$S$61:$S$69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hasColor!$BP$61:$BP$69</c:f>
              <c:numCache>
                <c:formatCode>_(* #,##0.00_);_(* \(#,##0.00\);_(* "-"??_);_(@_)</c:formatCode>
                <c:ptCount val="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E2D-4BFB-9180-78C7862CF1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59649599"/>
        <c:axId val="1459636639"/>
      </c:lineChart>
      <c:catAx>
        <c:axId val="1459649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459636639"/>
        <c:crosses val="autoZero"/>
        <c:auto val="1"/>
        <c:lblAlgn val="ctr"/>
        <c:lblOffset val="100"/>
        <c:noMultiLvlLbl val="0"/>
      </c:catAx>
      <c:valAx>
        <c:axId val="1459636639"/>
        <c:scaling>
          <c:orientation val="minMax"/>
          <c:max val="1"/>
          <c:min val="-1"/>
        </c:scaling>
        <c:delete val="0"/>
        <c:axPos val="l"/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459649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5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hasColor!$U$60</c:f>
              <c:strCache>
                <c:ptCount val="1"/>
                <c:pt idx="0">
                  <c:v>wp=0,8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hasColor!$S$61:$S$69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hasColor!$BK$61:$BK$69</c:f>
              <c:numCache>
                <c:formatCode>General</c:formatCode>
                <c:ptCount val="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66-4D12-993C-CF46AE14B39F}"/>
            </c:ext>
          </c:extLst>
        </c:ser>
        <c:ser>
          <c:idx val="2"/>
          <c:order val="1"/>
          <c:tx>
            <c:strRef>
              <c:f>hasColor!$V$60</c:f>
              <c:strCache>
                <c:ptCount val="1"/>
                <c:pt idx="0">
                  <c:v>wp=0,7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hasColor!$S$61:$S$69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hasColor!$BL$61:$BL$69</c:f>
              <c:numCache>
                <c:formatCode>General</c:formatCode>
                <c:ptCount val="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666-4D12-993C-CF46AE14B39F}"/>
            </c:ext>
          </c:extLst>
        </c:ser>
        <c:ser>
          <c:idx val="3"/>
          <c:order val="2"/>
          <c:tx>
            <c:strRef>
              <c:f>hasColor!$W$60</c:f>
              <c:strCache>
                <c:ptCount val="1"/>
                <c:pt idx="0">
                  <c:v>wp=0,4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hasColor!$S$61:$S$69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hasColor!$BM$61:$BM$69</c:f>
              <c:numCache>
                <c:formatCode>General</c:formatCode>
                <c:ptCount val="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666-4D12-993C-CF46AE14B39F}"/>
            </c:ext>
          </c:extLst>
        </c:ser>
        <c:ser>
          <c:idx val="0"/>
          <c:order val="3"/>
          <c:tx>
            <c:strRef>
              <c:f>hasColor!$A$59</c:f>
              <c:strCache>
                <c:ptCount val="1"/>
                <c:pt idx="0">
                  <c:v>cft=0,95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hasColor!$S$61:$S$69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hasColor!$H$61:$H$69</c:f>
              <c:numCache>
                <c:formatCode>General</c:formatCode>
                <c:ptCount val="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666-4D12-993C-CF46AE14B39F}"/>
            </c:ext>
          </c:extLst>
        </c:ser>
        <c:ser>
          <c:idx val="4"/>
          <c:order val="4"/>
          <c:tx>
            <c:strRef>
              <c:f>hasColor!$BJ$59</c:f>
              <c:strCache>
                <c:ptCount val="1"/>
                <c:pt idx="0">
                  <c:v>ARI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star"/>
            <c:size val="6"/>
            <c:spPr>
              <a:noFill/>
              <a:ln w="9525">
                <a:solidFill>
                  <a:schemeClr val="accent5"/>
                </a:solidFill>
                <a:round/>
              </a:ln>
              <a:effectLst/>
            </c:spPr>
          </c:marker>
          <c:val>
            <c:numRef>
              <c:f>hasColor!$BJ$61:$BJ$69</c:f>
              <c:numCache>
                <c:formatCode>_(* #,##0.00_);_(* \(#,##0.00\);_(* "-"??_);_(@_)</c:formatCode>
                <c:ptCount val="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666-4D12-993C-CF46AE14B3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8813648"/>
        <c:axId val="1158818928"/>
      </c:lineChart>
      <c:catAx>
        <c:axId val="115881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58818928"/>
        <c:crosses val="autoZero"/>
        <c:auto val="1"/>
        <c:lblAlgn val="ctr"/>
        <c:lblOffset val="100"/>
        <c:noMultiLvlLbl val="0"/>
      </c:catAx>
      <c:valAx>
        <c:axId val="1158818928"/>
        <c:scaling>
          <c:orientation val="minMax"/>
          <c:max val="1"/>
          <c:min val="-1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58813648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5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hasHeight!$D$10</c:f>
              <c:strCache>
                <c:ptCount val="1"/>
                <c:pt idx="0">
                  <c:v>Inverse Functional Support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hasHeight!$D$11:$D$19</c:f>
              <c:numCache>
                <c:formatCode>0%</c:formatCode>
                <c:ptCount val="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37B-4D1A-A3C2-169932666A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3347279"/>
        <c:axId val="1033333839"/>
      </c:scatterChart>
      <c:valAx>
        <c:axId val="1033347279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033333839"/>
        <c:crosses val="autoZero"/>
        <c:crossBetween val="midCat"/>
        <c:majorUnit val="1"/>
      </c:valAx>
      <c:valAx>
        <c:axId val="1033333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03334727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5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hasHeight!$E$10</c:f>
              <c:strCache>
                <c:ptCount val="1"/>
                <c:pt idx="0">
                  <c:v>Inverse Functional ARI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5"/>
                </a:solidFill>
              </a:ln>
              <a:effectLst/>
            </c:spPr>
          </c:marker>
          <c:yVal>
            <c:numRef>
              <c:f>hasHeight!$E$11:$E$19</c:f>
              <c:numCache>
                <c:formatCode>_(* #,##0.00_);_(* \(#,##0.00\);_(* "-"??_);_(@_)</c:formatCode>
                <c:ptCount val="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1F2-4B04-BAD8-24271B07F0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9314384"/>
        <c:axId val="1069305264"/>
      </c:scatterChart>
      <c:valAx>
        <c:axId val="1069314384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069305264"/>
        <c:crosses val="autoZero"/>
        <c:crossBetween val="midCat"/>
        <c:majorUnit val="1"/>
      </c:valAx>
      <c:valAx>
        <c:axId val="1069305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0693143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5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hasHeight!$F$10</c:f>
              <c:strCache>
                <c:ptCount val="1"/>
                <c:pt idx="0">
                  <c:v>Transitive Support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hasHeight!$F$11:$F$19</c:f>
              <c:numCache>
                <c:formatCode>0%</c:formatCode>
                <c:ptCount val="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4F9-4D78-9B14-1B53DA9803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177072"/>
        <c:axId val="843174672"/>
      </c:scatterChart>
      <c:valAx>
        <c:axId val="843177072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843174672"/>
        <c:crosses val="autoZero"/>
        <c:crossBetween val="midCat"/>
        <c:majorUnit val="1"/>
      </c:valAx>
      <c:valAx>
        <c:axId val="843174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8431770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5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hasHeight!$G$10</c:f>
              <c:strCache>
                <c:ptCount val="1"/>
                <c:pt idx="0">
                  <c:v>Transitive ARI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5"/>
                </a:solidFill>
              </a:ln>
              <a:effectLst/>
            </c:spPr>
          </c:marker>
          <c:yVal>
            <c:numRef>
              <c:f>hasHeight!$G$11:$G$19</c:f>
              <c:numCache>
                <c:formatCode>_(* #,##0.00_);_(* \(#,##0.00\);_(* "-"??_);_(@_)</c:formatCode>
                <c:ptCount val="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2C0-4EBD-A5AE-76C800AFC0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5482704"/>
        <c:axId val="2065493264"/>
      </c:scatterChart>
      <c:valAx>
        <c:axId val="2065482704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65493264"/>
        <c:crosses val="autoZero"/>
        <c:crossBetween val="midCat"/>
        <c:majorUnit val="1"/>
      </c:valAx>
      <c:valAx>
        <c:axId val="2065493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654827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5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hasHeight!$H$10</c:f>
              <c:strCache>
                <c:ptCount val="1"/>
                <c:pt idx="0">
                  <c:v>Symmetric Support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hasHeight!$H$11:$H$19</c:f>
              <c:numCache>
                <c:formatCode>0%</c:formatCode>
                <c:ptCount val="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107-4E02-9B4D-0FA2756205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9311984"/>
        <c:axId val="1069329744"/>
      </c:scatterChart>
      <c:valAx>
        <c:axId val="1069311984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069329744"/>
        <c:crosses val="autoZero"/>
        <c:crossBetween val="midCat"/>
        <c:majorUnit val="1"/>
      </c:valAx>
      <c:valAx>
        <c:axId val="1069329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0693119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5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hasHeight!$I$10</c:f>
              <c:strCache>
                <c:ptCount val="1"/>
                <c:pt idx="0">
                  <c:v> Symmetric ARI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5"/>
                </a:solidFill>
              </a:ln>
              <a:effectLst/>
            </c:spPr>
          </c:marker>
          <c:yVal>
            <c:numRef>
              <c:f>hasHeight!$I$11:$I$19</c:f>
              <c:numCache>
                <c:formatCode>_(* #,##0.00_);_(* \(#,##0.00\);_(* "-"??_);_(@_)</c:formatCode>
                <c:ptCount val="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BBD-4E43-AC7C-623A5F774A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5500944"/>
        <c:axId val="2065475504"/>
      </c:scatterChart>
      <c:valAx>
        <c:axId val="2065500944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65475504"/>
        <c:crosses val="autoZero"/>
        <c:crossBetween val="midCat"/>
        <c:majorUnit val="1"/>
      </c:valAx>
      <c:valAx>
        <c:axId val="2065475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655009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5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hasHeight!$J$10</c:f>
              <c:strCache>
                <c:ptCount val="1"/>
                <c:pt idx="0">
                  <c:v>Asymmetric Support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hasHeight!$J$11:$J$19</c:f>
              <c:numCache>
                <c:formatCode>0%</c:formatCode>
                <c:ptCount val="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561-4F17-BA4F-E358C20357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5499504"/>
        <c:axId val="2065499984"/>
      </c:scatterChart>
      <c:valAx>
        <c:axId val="2065499504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65499984"/>
        <c:crosses val="autoZero"/>
        <c:crossBetween val="midCat"/>
        <c:majorUnit val="1"/>
      </c:valAx>
      <c:valAx>
        <c:axId val="2065499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654995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5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hasHeight!$K$10</c:f>
              <c:strCache>
                <c:ptCount val="1"/>
                <c:pt idx="0">
                  <c:v>Asymmetric ARI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5"/>
                </a:solidFill>
              </a:ln>
              <a:effectLst/>
            </c:spPr>
          </c:marker>
          <c:yVal>
            <c:numRef>
              <c:f>hasHeight!$K$11:$K$19</c:f>
              <c:numCache>
                <c:formatCode>_(* #,##0.00_);_(* \(#,##0.00\);_(* "-"??_);_(@_)</c:formatCode>
                <c:ptCount val="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E2D-4BF3-8C10-C3AB042475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6723136"/>
        <c:axId val="486737536"/>
      </c:scatterChart>
      <c:valAx>
        <c:axId val="486723136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486737536"/>
        <c:crosses val="autoZero"/>
        <c:crossBetween val="midCat"/>
        <c:majorUnit val="1"/>
      </c:valAx>
      <c:valAx>
        <c:axId val="486737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4867231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5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hasHeight!$L$10</c:f>
              <c:strCache>
                <c:ptCount val="1"/>
                <c:pt idx="0">
                  <c:v>Reflexive Support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hasHeight!$L$11:$L$19</c:f>
              <c:numCache>
                <c:formatCode>0%</c:formatCode>
                <c:ptCount val="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975-4146-8464-4DFB16EF9D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157872"/>
        <c:axId val="843162672"/>
      </c:scatterChart>
      <c:valAx>
        <c:axId val="843157872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843162672"/>
        <c:crosses val="autoZero"/>
        <c:crossBetween val="midCat"/>
        <c:majorUnit val="1"/>
      </c:valAx>
      <c:valAx>
        <c:axId val="843162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843157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5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3.6856582245813644E-3"/>
          <c:y val="0.8325843352207430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hasHeight!$M$10</c:f>
              <c:strCache>
                <c:ptCount val="1"/>
                <c:pt idx="0">
                  <c:v>Reflexive ARI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5"/>
                </a:solidFill>
              </a:ln>
              <a:effectLst/>
            </c:spPr>
          </c:marker>
          <c:yVal>
            <c:numRef>
              <c:f>hasHeight!$M$11:$M$19</c:f>
              <c:numCache>
                <c:formatCode>_(* #,##0.00_);_(* \(#,##0.00\);_(* "-"??_);_(@_)</c:formatCode>
                <c:ptCount val="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801-4574-B9BF-0FE98EE28D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5512944"/>
        <c:axId val="2065507664"/>
      </c:scatterChart>
      <c:valAx>
        <c:axId val="2065512944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65507664"/>
        <c:crosses val="autoZero"/>
        <c:crossBetween val="midCat"/>
        <c:majorUnit val="1"/>
      </c:valAx>
      <c:valAx>
        <c:axId val="2065507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655129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5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hasHeight!$N$10</c:f>
              <c:strCache>
                <c:ptCount val="1"/>
                <c:pt idx="0">
                  <c:v>Irreflexive Support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hasHeight!$N$11:$N$19</c:f>
              <c:numCache>
                <c:formatCode>0%</c:formatCode>
                <c:ptCount val="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841-4DF7-AC5F-5597D37067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5506704"/>
        <c:axId val="2065531184"/>
      </c:scatterChart>
      <c:valAx>
        <c:axId val="2065506704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65531184"/>
        <c:crosses val="autoZero"/>
        <c:crossBetween val="midCat"/>
        <c:majorUnit val="1"/>
      </c:valAx>
      <c:valAx>
        <c:axId val="2065531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655067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5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hasHeight!$O$10</c:f>
              <c:strCache>
                <c:ptCount val="1"/>
                <c:pt idx="0">
                  <c:v>Irreflexive ARI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5"/>
                </a:solidFill>
              </a:ln>
              <a:effectLst/>
            </c:spPr>
          </c:marker>
          <c:yVal>
            <c:numRef>
              <c:f>hasHeight!$O$11:$O$19</c:f>
              <c:numCache>
                <c:formatCode>_(* #,##0.00_);_(* \(#,##0.00\);_(* "-"??_);_(@_)</c:formatCode>
                <c:ptCount val="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14B-4764-AFD4-1D7F06D0E0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5553264"/>
        <c:axId val="2065536464"/>
      </c:scatterChart>
      <c:valAx>
        <c:axId val="2065553264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65536464"/>
        <c:crosses val="autoZero"/>
        <c:crossBetween val="midCat"/>
        <c:majorUnit val="1"/>
      </c:valAx>
      <c:valAx>
        <c:axId val="2065536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655532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5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hasHeight!$B$10</c:f>
              <c:strCache>
                <c:ptCount val="1"/>
                <c:pt idx="0">
                  <c:v>Functional Support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hasHeight!$B$11:$B$19</c:f>
              <c:numCache>
                <c:formatCode>0%</c:formatCode>
                <c:ptCount val="9"/>
                <c:pt idx="0">
                  <c:v>0.99</c:v>
                </c:pt>
                <c:pt idx="1">
                  <c:v>0.996</c:v>
                </c:pt>
                <c:pt idx="2">
                  <c:v>0.99</c:v>
                </c:pt>
                <c:pt idx="3">
                  <c:v>0.99</c:v>
                </c:pt>
                <c:pt idx="4">
                  <c:v>0.996</c:v>
                </c:pt>
                <c:pt idx="5">
                  <c:v>0.996</c:v>
                </c:pt>
                <c:pt idx="6">
                  <c:v>0.99</c:v>
                </c:pt>
                <c:pt idx="7">
                  <c:v>0.99</c:v>
                </c:pt>
                <c:pt idx="8">
                  <c:v>0.99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3E7-4791-BC8A-29EA50707A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280272"/>
        <c:axId val="843284592"/>
      </c:scatterChart>
      <c:valAx>
        <c:axId val="843280272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843284592"/>
        <c:crosses val="autoZero"/>
        <c:crossBetween val="midCat"/>
        <c:majorUnit val="1"/>
      </c:valAx>
      <c:valAx>
        <c:axId val="84328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8432802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5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hasHeight!$C$10</c:f>
              <c:strCache>
                <c:ptCount val="1"/>
                <c:pt idx="0">
                  <c:v>Functional ARI</c:v>
                </c:pt>
              </c:strCache>
            </c:strRef>
          </c:tx>
          <c:spPr>
            <a:ln w="19050" cap="rnd">
              <a:solidFill>
                <a:schemeClr val="accent5">
                  <a:alpha val="97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5"/>
                </a:solidFill>
              </a:ln>
              <a:effectLst/>
            </c:spPr>
          </c:marker>
          <c:yVal>
            <c:numRef>
              <c:f>hasHeight!$C$11:$C$19</c:f>
              <c:numCache>
                <c:formatCode>_(* #,##0.00_);_(* \(#,##0.00\);_(* "-"??_);_(@_)</c:formatCode>
                <c:ptCount val="9"/>
                <c:pt idx="0">
                  <c:v>-0.11</c:v>
                </c:pt>
                <c:pt idx="1">
                  <c:v>-0.09</c:v>
                </c:pt>
                <c:pt idx="2">
                  <c:v>-0.1</c:v>
                </c:pt>
                <c:pt idx="3">
                  <c:v>-0.11</c:v>
                </c:pt>
                <c:pt idx="4">
                  <c:v>-0.1</c:v>
                </c:pt>
                <c:pt idx="5">
                  <c:v>-0.09</c:v>
                </c:pt>
                <c:pt idx="6">
                  <c:v>-0.12</c:v>
                </c:pt>
                <c:pt idx="7">
                  <c:v>-0.12</c:v>
                </c:pt>
                <c:pt idx="8">
                  <c:v>-0.16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830-4A48-9FE0-854561BC65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5443344"/>
        <c:axId val="2065454864"/>
      </c:scatterChart>
      <c:valAx>
        <c:axId val="2065443344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65454864"/>
        <c:crosses val="autoZero"/>
        <c:crossBetween val="midCat"/>
        <c:majorUnit val="1"/>
      </c:valAx>
      <c:valAx>
        <c:axId val="2065454864"/>
        <c:scaling>
          <c:orientation val="minMax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65443344"/>
        <c:crosses val="autoZero"/>
        <c:crossBetween val="midCat"/>
        <c:majorUnit val="1.0000000000000002E-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5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hasHeight!$S$10</c:f>
              <c:strCache>
                <c:ptCount val="1"/>
                <c:pt idx="0">
                  <c:v>Functional ARI_e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6"/>
                </a:solidFill>
              </a:ln>
              <a:effectLst/>
            </c:spPr>
          </c:marker>
          <c:yVal>
            <c:numRef>
              <c:f>hasHeight!$S$11:$S$19</c:f>
              <c:numCache>
                <c:formatCode>_(* #,##0.00_);_(* \(#,##0.00\);_(* "-"??_);_(@_)</c:formatCode>
                <c:ptCount val="9"/>
                <c:pt idx="0">
                  <c:v>-0.11</c:v>
                </c:pt>
                <c:pt idx="1">
                  <c:v>0.34600000000000003</c:v>
                </c:pt>
                <c:pt idx="2">
                  <c:v>0.34</c:v>
                </c:pt>
                <c:pt idx="3">
                  <c:v>0.33400000000000002</c:v>
                </c:pt>
                <c:pt idx="4">
                  <c:v>0.34</c:v>
                </c:pt>
                <c:pt idx="5" formatCode="_-* #\ ##0.00\ _€_-;\-* #\ ##0.00\ _€_-;_-* &quot;-&quot;??\ _€_-;_-@_-">
                  <c:v>0.34600000000000003</c:v>
                </c:pt>
                <c:pt idx="6">
                  <c:v>0.32800000000000001</c:v>
                </c:pt>
                <c:pt idx="7">
                  <c:v>0.32800000000000001</c:v>
                </c:pt>
                <c:pt idx="8">
                  <c:v>0.30400000000000005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623-45B5-B734-3990E6858B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3614415"/>
        <c:axId val="293633615"/>
      </c:scatterChart>
      <c:valAx>
        <c:axId val="293614415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93633615"/>
        <c:crosses val="autoZero"/>
        <c:crossBetween val="midCat"/>
        <c:majorUnit val="1"/>
      </c:valAx>
      <c:valAx>
        <c:axId val="293633615"/>
        <c:scaling>
          <c:orientation val="minMax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936144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5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hasHeight!$U$10</c:f>
              <c:strCache>
                <c:ptCount val="1"/>
                <c:pt idx="0">
                  <c:v>Inverse Functional ARI_e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6"/>
                </a:solidFill>
              </a:ln>
              <a:effectLst/>
            </c:spPr>
          </c:marker>
          <c:yVal>
            <c:numRef>
              <c:f>hasHeight!$U$11:$U$19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 formatCode="_-* #\ ##0.00\ _€_-;\-* #\ ##0.00\ _€_-;_-* &quot;-&quot;??\ _€_-;_-@_-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B7E-4E1F-8119-249FEF00A7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5272224"/>
        <c:axId val="1345265024"/>
      </c:scatterChart>
      <c:valAx>
        <c:axId val="1345272224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345265024"/>
        <c:crosses val="autoZero"/>
        <c:crossBetween val="midCat"/>
        <c:majorUnit val="1"/>
      </c:valAx>
      <c:valAx>
        <c:axId val="1345265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3452722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5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hasHeight!$W$10</c:f>
              <c:strCache>
                <c:ptCount val="1"/>
                <c:pt idx="0">
                  <c:v>Transitive ARI_e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6"/>
                </a:solidFill>
              </a:ln>
              <a:effectLst/>
            </c:spPr>
          </c:marker>
          <c:yVal>
            <c:numRef>
              <c:f>hasHeight!$W$11:$W$19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 formatCode="_-* #\ ##0.00\ _€_-;\-* #\ ##0.00\ _€_-;_-* &quot;-&quot;??\ _€_-;_-@_-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B65-409A-ADD0-9D51C4F764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9086464"/>
        <c:axId val="2129076864"/>
      </c:scatterChart>
      <c:valAx>
        <c:axId val="2129086464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29076864"/>
        <c:crosses val="autoZero"/>
        <c:crossBetween val="midCat"/>
        <c:majorUnit val="1"/>
      </c:valAx>
      <c:valAx>
        <c:axId val="2129076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290864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5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hasHeight!$Y$10</c:f>
              <c:strCache>
                <c:ptCount val="1"/>
                <c:pt idx="0">
                  <c:v> Symmetric ARI_e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6"/>
                </a:solidFill>
              </a:ln>
              <a:effectLst/>
            </c:spPr>
          </c:marker>
          <c:yVal>
            <c:numRef>
              <c:f>hasHeight!$Y$11:$Y$19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 formatCode="_-* #\ ##0.00\ _€_-;\-* #\ ##0.00\ _€_-;_-* &quot;-&quot;??\ _€_-;_-@_-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284-45F6-B0E4-799CDDF83F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5251104"/>
        <c:axId val="1345274144"/>
      </c:scatterChart>
      <c:valAx>
        <c:axId val="1345251104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345274144"/>
        <c:crosses val="autoZero"/>
        <c:crossBetween val="midCat"/>
        <c:majorUnit val="1"/>
      </c:valAx>
      <c:valAx>
        <c:axId val="1345274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3452511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5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hasHeight!$AA$10</c:f>
              <c:strCache>
                <c:ptCount val="1"/>
                <c:pt idx="0">
                  <c:v>Asymmetric ARI_e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6"/>
                </a:solidFill>
              </a:ln>
              <a:effectLst/>
            </c:spPr>
          </c:marker>
          <c:yVal>
            <c:numRef>
              <c:f>hasHeight!$AA$11:$AA$19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 formatCode="_-* #\ ##0.00\ _€_-;\-* #\ ##0.00\ _€_-;_-* &quot;-&quot;??\ _€_-;_-@_-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0D9-4A88-A9B8-DB9FD9DC0B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9099424"/>
        <c:axId val="2129104224"/>
      </c:scatterChart>
      <c:valAx>
        <c:axId val="2129099424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29104224"/>
        <c:crosses val="autoZero"/>
        <c:crossBetween val="midCat"/>
        <c:majorUnit val="1"/>
      </c:valAx>
      <c:valAx>
        <c:axId val="2129104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290994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5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hasHeight!$AC$10</c:f>
              <c:strCache>
                <c:ptCount val="1"/>
                <c:pt idx="0">
                  <c:v>Reflexive ARI_e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6"/>
                </a:solidFill>
              </a:ln>
              <a:effectLst/>
            </c:spPr>
          </c:marker>
          <c:yVal>
            <c:numRef>
              <c:f>hasHeight!$AC$11:$AC$19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 formatCode="_-* #\ ##0.00\ _€_-;\-* #\ ##0.00\ _€_-;_-* &quot;-&quot;??\ _€_-;_-@_-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8DA-42F2-A963-FF9D7012E4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6725056"/>
        <c:axId val="486732736"/>
      </c:scatterChart>
      <c:valAx>
        <c:axId val="486725056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486732736"/>
        <c:crosses val="autoZero"/>
        <c:crossBetween val="midCat"/>
        <c:majorUnit val="1"/>
      </c:valAx>
      <c:valAx>
        <c:axId val="486732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486725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5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hasHeight!$AE$10</c:f>
              <c:strCache>
                <c:ptCount val="1"/>
                <c:pt idx="0">
                  <c:v>Irreflexive ARI_e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6"/>
                </a:solidFill>
              </a:ln>
              <a:effectLst/>
            </c:spPr>
          </c:marker>
          <c:yVal>
            <c:numRef>
              <c:f>hasHeight!$AE$11:$AE$19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 formatCode="_-* #\ ##0.00\ _€_-;\-* #\ ##0.00\ _€_-;_-* &quot;-&quot;??\ _€_-;_-@_-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70D-4245-B8D6-81DC045069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3630735"/>
        <c:axId val="293634575"/>
      </c:scatterChart>
      <c:valAx>
        <c:axId val="293630735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93634575"/>
        <c:crosses val="autoZero"/>
        <c:crossBetween val="midCat"/>
        <c:majorUnit val="1"/>
      </c:valAx>
      <c:valAx>
        <c:axId val="29363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936307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5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Functional</a:t>
            </a:r>
          </a:p>
          <a:p>
            <a:pPr>
              <a:defRPr/>
            </a:pPr>
            <a:endParaRPr lang="pt-P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hasHeight!$C$10</c:f>
              <c:strCache>
                <c:ptCount val="1"/>
                <c:pt idx="0">
                  <c:v>Functional ARI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hasHeight!$C$11:$C$19</c:f>
              <c:numCache>
                <c:formatCode>_(* #,##0.00_);_(* \(#,##0.00\);_(* "-"??_);_(@_)</c:formatCode>
                <c:ptCount val="9"/>
                <c:pt idx="0">
                  <c:v>-0.11</c:v>
                </c:pt>
                <c:pt idx="1">
                  <c:v>-0.09</c:v>
                </c:pt>
                <c:pt idx="2">
                  <c:v>-0.1</c:v>
                </c:pt>
                <c:pt idx="3">
                  <c:v>-0.11</c:v>
                </c:pt>
                <c:pt idx="4">
                  <c:v>-0.1</c:v>
                </c:pt>
                <c:pt idx="5">
                  <c:v>-0.09</c:v>
                </c:pt>
                <c:pt idx="6">
                  <c:v>-0.12</c:v>
                </c:pt>
                <c:pt idx="7">
                  <c:v>-0.12</c:v>
                </c:pt>
                <c:pt idx="8">
                  <c:v>-0.16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8F-470A-90BB-5AFE062E4A61}"/>
            </c:ext>
          </c:extLst>
        </c:ser>
        <c:ser>
          <c:idx val="1"/>
          <c:order val="1"/>
          <c:tx>
            <c:strRef>
              <c:f>hasHeight!$S$10</c:f>
              <c:strCache>
                <c:ptCount val="1"/>
                <c:pt idx="0">
                  <c:v>Functional ARI_e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hasHeight!$S$11:$S$19</c:f>
              <c:numCache>
                <c:formatCode>_(* #,##0.00_);_(* \(#,##0.00\);_(* "-"??_);_(@_)</c:formatCode>
                <c:ptCount val="9"/>
                <c:pt idx="0">
                  <c:v>-0.11</c:v>
                </c:pt>
                <c:pt idx="1">
                  <c:v>0.34600000000000003</c:v>
                </c:pt>
                <c:pt idx="2">
                  <c:v>0.34</c:v>
                </c:pt>
                <c:pt idx="3">
                  <c:v>0.33400000000000002</c:v>
                </c:pt>
                <c:pt idx="4">
                  <c:v>0.34</c:v>
                </c:pt>
                <c:pt idx="5" formatCode="_-* #\ ##0.00\ _€_-;\-* #\ ##0.00\ _€_-;_-* &quot;-&quot;??\ _€_-;_-@_-">
                  <c:v>0.34600000000000003</c:v>
                </c:pt>
                <c:pt idx="6">
                  <c:v>0.32800000000000001</c:v>
                </c:pt>
                <c:pt idx="7">
                  <c:v>0.32800000000000001</c:v>
                </c:pt>
                <c:pt idx="8">
                  <c:v>0.30400000000000005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F8F-470A-90BB-5AFE062E4A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3733455"/>
        <c:axId val="293743055"/>
      </c:lineChart>
      <c:catAx>
        <c:axId val="29373345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93743055"/>
        <c:crosses val="autoZero"/>
        <c:auto val="1"/>
        <c:lblAlgn val="ctr"/>
        <c:lblOffset val="100"/>
        <c:noMultiLvlLbl val="0"/>
      </c:catAx>
      <c:valAx>
        <c:axId val="293743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937334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5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Inverse</a:t>
            </a:r>
            <a:r>
              <a:rPr lang="pt-PT" baseline="0"/>
              <a:t> Functional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hasHeight!$E$10</c:f>
              <c:strCache>
                <c:ptCount val="1"/>
                <c:pt idx="0">
                  <c:v>Inverse Functional ARI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hasHeight!$E$11:$E$19</c:f>
              <c:numCache>
                <c:formatCode>_(* #,##0.00_);_(* \(#,##0.00\);_(* "-"??_);_(@_)</c:formatCode>
                <c:ptCount val="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E9-4AD7-8CDB-A59AA7786901}"/>
            </c:ext>
          </c:extLst>
        </c:ser>
        <c:ser>
          <c:idx val="1"/>
          <c:order val="1"/>
          <c:tx>
            <c:strRef>
              <c:f>hasHeight!$U$10</c:f>
              <c:strCache>
                <c:ptCount val="1"/>
                <c:pt idx="0">
                  <c:v>Inverse Functional ARI_e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hasHeight!$U$11:$U$19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 formatCode="_-* #\ ##0.00\ _€_-;\-* #\ ##0.00\ _€_-;_-* &quot;-&quot;??\ _€_-;_-@_-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E9-4AD7-8CDB-A59AA77869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9152880"/>
        <c:axId val="559155760"/>
      </c:lineChart>
      <c:catAx>
        <c:axId val="5591528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59155760"/>
        <c:crosses val="autoZero"/>
        <c:auto val="1"/>
        <c:lblAlgn val="ctr"/>
        <c:lblOffset val="100"/>
        <c:noMultiLvlLbl val="0"/>
      </c:catAx>
      <c:valAx>
        <c:axId val="559155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59152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5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Transitive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hasHeight!$G$10</c:f>
              <c:strCache>
                <c:ptCount val="1"/>
                <c:pt idx="0">
                  <c:v>Transitive ARI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hasHeight!$G$11:$G$19</c:f>
              <c:numCache>
                <c:formatCode>_(* #,##0.00_);_(* \(#,##0.00\);_(* "-"??_);_(@_)</c:formatCode>
                <c:ptCount val="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22-478B-9C82-0FE627FFA100}"/>
            </c:ext>
          </c:extLst>
        </c:ser>
        <c:ser>
          <c:idx val="1"/>
          <c:order val="1"/>
          <c:tx>
            <c:strRef>
              <c:f>hasHeight!$W$10</c:f>
              <c:strCache>
                <c:ptCount val="1"/>
                <c:pt idx="0">
                  <c:v>Transitive ARI_e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hasHeight!$W$11:$W$19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 formatCode="_-* #\ ##0.00\ _€_-;\-* #\ ##0.00\ _€_-;_-* &quot;-&quot;??\ _€_-;_-@_-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E22-478B-9C82-0FE627FFA1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3805455"/>
        <c:axId val="293798735"/>
      </c:lineChart>
      <c:catAx>
        <c:axId val="29380545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93798735"/>
        <c:crosses val="autoZero"/>
        <c:auto val="1"/>
        <c:lblAlgn val="ctr"/>
        <c:lblOffset val="100"/>
        <c:noMultiLvlLbl val="0"/>
      </c:catAx>
      <c:valAx>
        <c:axId val="293798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938054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5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Symmetric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hasHeight!$I$10</c:f>
              <c:strCache>
                <c:ptCount val="1"/>
                <c:pt idx="0">
                  <c:v> Symmetric ARI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hasHeight!$I$11:$I$19</c:f>
              <c:numCache>
                <c:formatCode>_(* #,##0.00_);_(* \(#,##0.00\);_(* "-"??_);_(@_)</c:formatCode>
                <c:ptCount val="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71B-44BC-B37A-B37615834F04}"/>
            </c:ext>
          </c:extLst>
        </c:ser>
        <c:ser>
          <c:idx val="1"/>
          <c:order val="1"/>
          <c:tx>
            <c:strRef>
              <c:f>hasHeight!$Y$10</c:f>
              <c:strCache>
                <c:ptCount val="1"/>
                <c:pt idx="0">
                  <c:v> Symmetric ARI_e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hasHeight!$Y$11:$Y$19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 formatCode="_-* #\ ##0.00\ _€_-;\-* #\ ##0.00\ _€_-;_-* &quot;-&quot;??\ _€_-;_-@_-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71B-44BC-B37A-B37615834F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5257824"/>
        <c:axId val="1345246784"/>
      </c:lineChart>
      <c:catAx>
        <c:axId val="13452578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345246784"/>
        <c:crosses val="autoZero"/>
        <c:auto val="1"/>
        <c:lblAlgn val="ctr"/>
        <c:lblOffset val="100"/>
        <c:noMultiLvlLbl val="0"/>
      </c:catAx>
      <c:valAx>
        <c:axId val="1345246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345257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5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Asymmetric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hasHeight!$K$10</c:f>
              <c:strCache>
                <c:ptCount val="1"/>
                <c:pt idx="0">
                  <c:v>Asymmetric ARI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hasHeight!$K$11:$K$19</c:f>
              <c:numCache>
                <c:formatCode>_(* #,##0.00_);_(* \(#,##0.00\);_(* "-"??_);_(@_)</c:formatCode>
                <c:ptCount val="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D6-405F-9A01-EC24912BC80A}"/>
            </c:ext>
          </c:extLst>
        </c:ser>
        <c:ser>
          <c:idx val="1"/>
          <c:order val="1"/>
          <c:tx>
            <c:strRef>
              <c:f>hasHeight!$AA$10</c:f>
              <c:strCache>
                <c:ptCount val="1"/>
                <c:pt idx="0">
                  <c:v>Asymmetric ARI_e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hasHeight!$AA$11:$AA$19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 formatCode="_-* #\ ##0.00\ _€_-;\-* #\ ##0.00\ _€_-;_-* &quot;-&quot;??\ _€_-;_-@_-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ED6-405F-9A01-EC24912BC8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6758176"/>
        <c:axId val="486761056"/>
      </c:lineChart>
      <c:catAx>
        <c:axId val="4867581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486761056"/>
        <c:crosses val="autoZero"/>
        <c:auto val="1"/>
        <c:lblAlgn val="ctr"/>
        <c:lblOffset val="100"/>
        <c:noMultiLvlLbl val="0"/>
      </c:catAx>
      <c:valAx>
        <c:axId val="486761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486758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5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Reflexive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hasHeight!$M$10</c:f>
              <c:strCache>
                <c:ptCount val="1"/>
                <c:pt idx="0">
                  <c:v>Reflexive ARI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hasHeight!$M$11:$M$19</c:f>
              <c:numCache>
                <c:formatCode>_(* #,##0.00_);_(* \(#,##0.00\);_(* "-"??_);_(@_)</c:formatCode>
                <c:ptCount val="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73-432F-BE16-F3A62FC27428}"/>
            </c:ext>
          </c:extLst>
        </c:ser>
        <c:ser>
          <c:idx val="1"/>
          <c:order val="1"/>
          <c:tx>
            <c:strRef>
              <c:f>hasHeight!$AC$10</c:f>
              <c:strCache>
                <c:ptCount val="1"/>
                <c:pt idx="0">
                  <c:v>Reflexive ARI_e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hasHeight!$AC$11:$AC$19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 formatCode="_-* #\ ##0.00\ _€_-;\-* #\ ##0.00\ _€_-;_-* &quot;-&quot;??\ _€_-;_-@_-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273-432F-BE16-F3A62FC274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5433408"/>
        <c:axId val="1825429088"/>
      </c:lineChart>
      <c:catAx>
        <c:axId val="18254334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825429088"/>
        <c:crosses val="autoZero"/>
        <c:auto val="1"/>
        <c:lblAlgn val="ctr"/>
        <c:lblOffset val="100"/>
        <c:noMultiLvlLbl val="0"/>
      </c:catAx>
      <c:valAx>
        <c:axId val="1825429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825433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5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Irreflexive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hasHeight!$O$10</c:f>
              <c:strCache>
                <c:ptCount val="1"/>
                <c:pt idx="0">
                  <c:v>Irreflexive ARI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hasHeight!$O$11:$O$19</c:f>
              <c:numCache>
                <c:formatCode>_(* #,##0.00_);_(* \(#,##0.00\);_(* "-"??_);_(@_)</c:formatCode>
                <c:ptCount val="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986-49AD-89F3-684EB2C096E2}"/>
            </c:ext>
          </c:extLst>
        </c:ser>
        <c:ser>
          <c:idx val="1"/>
          <c:order val="1"/>
          <c:tx>
            <c:strRef>
              <c:f>hasHeight!$AE$10</c:f>
              <c:strCache>
                <c:ptCount val="1"/>
                <c:pt idx="0">
                  <c:v>Irreflexive ARI_e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hasHeight!$AE$11:$AE$19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 formatCode="_-* #\ ##0.00\ _€_-;\-* #\ ##0.00\ _€_-;_-* &quot;-&quot;??\ _€_-;_-@_-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986-49AD-89F3-684EB2C096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29094144"/>
        <c:axId val="2129103744"/>
      </c:lineChart>
      <c:catAx>
        <c:axId val="21290941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29103744"/>
        <c:crosses val="autoZero"/>
        <c:auto val="1"/>
        <c:lblAlgn val="ctr"/>
        <c:lblOffset val="100"/>
        <c:noMultiLvlLbl val="0"/>
      </c:catAx>
      <c:valAx>
        <c:axId val="2129103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29094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5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hasHeight!$T$59</c:f>
              <c:strCache>
                <c:ptCount val="1"/>
                <c:pt idx="0">
                  <c:v>ARI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hasHeight!$S$61:$S$69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hasHeight!$T$61:$T$69</c:f>
              <c:numCache>
                <c:formatCode>_(* #,##0.00_);_(* \(#,##0.00\);_(* "-"??_);_(@_)</c:formatCode>
                <c:ptCount val="9"/>
                <c:pt idx="0">
                  <c:v>-0.11</c:v>
                </c:pt>
                <c:pt idx="1">
                  <c:v>-0.09</c:v>
                </c:pt>
                <c:pt idx="2">
                  <c:v>-0.1</c:v>
                </c:pt>
                <c:pt idx="3">
                  <c:v>-0.11</c:v>
                </c:pt>
                <c:pt idx="4">
                  <c:v>-0.1</c:v>
                </c:pt>
                <c:pt idx="5">
                  <c:v>-0.09</c:v>
                </c:pt>
                <c:pt idx="6">
                  <c:v>-0.12</c:v>
                </c:pt>
                <c:pt idx="7">
                  <c:v>-0.12</c:v>
                </c:pt>
                <c:pt idx="8">
                  <c:v>-0.16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E5-4450-92DA-0C4C49CA6277}"/>
            </c:ext>
          </c:extLst>
        </c:ser>
        <c:ser>
          <c:idx val="1"/>
          <c:order val="1"/>
          <c:tx>
            <c:strRef>
              <c:f>hasHeight!$X$60</c:f>
              <c:strCache>
                <c:ptCount val="1"/>
                <c:pt idx="0">
                  <c:v>ARIe=0,8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hasHeight!$S$61:$S$69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hasHeight!$X$61:$X$69</c:f>
              <c:numCache>
                <c:formatCode>_(* #,##0.00_);_(* \(#,##0.00\);_(* "-"??_);_(@_)</c:formatCode>
                <c:ptCount val="9"/>
                <c:pt idx="0">
                  <c:v>-0.11</c:v>
                </c:pt>
                <c:pt idx="1">
                  <c:v>-1.7999999999999995E-2</c:v>
                </c:pt>
                <c:pt idx="2">
                  <c:v>-1.9999999999999997E-2</c:v>
                </c:pt>
                <c:pt idx="3">
                  <c:v>-2.1999999999999995E-2</c:v>
                </c:pt>
                <c:pt idx="4">
                  <c:v>-1.9999999999999997E-2</c:v>
                </c:pt>
                <c:pt idx="5">
                  <c:v>-1.7999999999999995E-2</c:v>
                </c:pt>
                <c:pt idx="6">
                  <c:v>-2.3999999999999994E-2</c:v>
                </c:pt>
                <c:pt idx="7">
                  <c:v>-2.3999999999999994E-2</c:v>
                </c:pt>
                <c:pt idx="8">
                  <c:v>-3.1999999999999994E-2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AE5-4450-92DA-0C4C49CA6277}"/>
            </c:ext>
          </c:extLst>
        </c:ser>
        <c:ser>
          <c:idx val="2"/>
          <c:order val="2"/>
          <c:tx>
            <c:strRef>
              <c:f>hasHeight!$Y$60</c:f>
              <c:strCache>
                <c:ptCount val="1"/>
                <c:pt idx="0">
                  <c:v>ARIe=0,7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hasHeight!$S$61:$S$69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hasHeight!$Y$61:$Y$69</c:f>
              <c:numCache>
                <c:formatCode>_(* #,##0.00_);_(* \(#,##0.00\);_(* "-"??_);_(@_)</c:formatCode>
                <c:ptCount val="9"/>
                <c:pt idx="0">
                  <c:v>-0.11</c:v>
                </c:pt>
                <c:pt idx="1">
                  <c:v>-2.7000000000000003E-2</c:v>
                </c:pt>
                <c:pt idx="2">
                  <c:v>-3.0000000000000006E-2</c:v>
                </c:pt>
                <c:pt idx="3">
                  <c:v>-3.3000000000000008E-2</c:v>
                </c:pt>
                <c:pt idx="4">
                  <c:v>-3.0000000000000006E-2</c:v>
                </c:pt>
                <c:pt idx="5">
                  <c:v>-2.7000000000000003E-2</c:v>
                </c:pt>
                <c:pt idx="6">
                  <c:v>-3.6000000000000004E-2</c:v>
                </c:pt>
                <c:pt idx="7">
                  <c:v>-3.6000000000000004E-2</c:v>
                </c:pt>
                <c:pt idx="8">
                  <c:v>-4.8000000000000008E-2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AE5-4450-92DA-0C4C49CA6277}"/>
            </c:ext>
          </c:extLst>
        </c:ser>
        <c:ser>
          <c:idx val="3"/>
          <c:order val="3"/>
          <c:tx>
            <c:strRef>
              <c:f>hasHeight!$Z$60</c:f>
              <c:strCache>
                <c:ptCount val="1"/>
                <c:pt idx="0">
                  <c:v>ARIe=0,4</c:v>
                </c:pt>
              </c:strCache>
            </c:strRef>
          </c:tx>
          <c:spPr>
            <a:ln w="12700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hasHeight!$S$61:$S$69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hasHeight!$Z$61:$Z$69</c:f>
              <c:numCache>
                <c:formatCode>_(* #,##0.00_);_(* \(#,##0.00\);_(* "-"??_);_(@_)</c:formatCode>
                <c:ptCount val="9"/>
                <c:pt idx="0">
                  <c:v>-0.11</c:v>
                </c:pt>
                <c:pt idx="1">
                  <c:v>-5.3999999999999999E-2</c:v>
                </c:pt>
                <c:pt idx="2">
                  <c:v>-0.06</c:v>
                </c:pt>
                <c:pt idx="3">
                  <c:v>-6.6000000000000003E-2</c:v>
                </c:pt>
                <c:pt idx="4">
                  <c:v>-0.06</c:v>
                </c:pt>
                <c:pt idx="5">
                  <c:v>-5.3999999999999999E-2</c:v>
                </c:pt>
                <c:pt idx="6">
                  <c:v>-7.1999999999999995E-2</c:v>
                </c:pt>
                <c:pt idx="7">
                  <c:v>-7.1999999999999995E-2</c:v>
                </c:pt>
                <c:pt idx="8">
                  <c:v>-9.6000000000000002E-2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AE5-4450-92DA-0C4C49CA62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59649599"/>
        <c:axId val="1459636639"/>
      </c:lineChart>
      <c:catAx>
        <c:axId val="1459649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459636639"/>
        <c:crosses val="autoZero"/>
        <c:auto val="1"/>
        <c:lblAlgn val="ctr"/>
        <c:lblOffset val="100"/>
        <c:noMultiLvlLbl val="0"/>
      </c:catAx>
      <c:valAx>
        <c:axId val="1459636639"/>
        <c:scaling>
          <c:orientation val="minMax"/>
          <c:max val="1"/>
          <c:min val="-1"/>
        </c:scaling>
        <c:delete val="0"/>
        <c:axPos val="l"/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459649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5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hasHeight!$U$60</c:f>
              <c:strCache>
                <c:ptCount val="1"/>
                <c:pt idx="0">
                  <c:v>wp=0,8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hasHeight!$S$61:$S$69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hasHeight!$U$61:$U$69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00-41EC-9BD1-2A413AA48F3A}"/>
            </c:ext>
          </c:extLst>
        </c:ser>
        <c:ser>
          <c:idx val="2"/>
          <c:order val="1"/>
          <c:tx>
            <c:strRef>
              <c:f>hasHeight!$V$60</c:f>
              <c:strCache>
                <c:ptCount val="1"/>
                <c:pt idx="0">
                  <c:v>wp=0,7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hasHeight!$S$61:$S$69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hasHeight!$V$61:$V$69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300-41EC-9BD1-2A413AA48F3A}"/>
            </c:ext>
          </c:extLst>
        </c:ser>
        <c:ser>
          <c:idx val="3"/>
          <c:order val="2"/>
          <c:tx>
            <c:strRef>
              <c:f>hasHeight!$W$60</c:f>
              <c:strCache>
                <c:ptCount val="1"/>
                <c:pt idx="0">
                  <c:v>wp=0,4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hasHeight!$S$61:$S$69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hasHeight!$W$61:$W$69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300-41EC-9BD1-2A413AA48F3A}"/>
            </c:ext>
          </c:extLst>
        </c:ser>
        <c:ser>
          <c:idx val="0"/>
          <c:order val="3"/>
          <c:tx>
            <c:strRef>
              <c:f>hasHeight!$A$59</c:f>
              <c:strCache>
                <c:ptCount val="1"/>
                <c:pt idx="0">
                  <c:v>cft=0,95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val>
            <c:numRef>
              <c:f>hasHeight!$B$61:$B$69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300-41EC-9BD1-2A413AA48F3A}"/>
            </c:ext>
          </c:extLst>
        </c:ser>
        <c:ser>
          <c:idx val="4"/>
          <c:order val="4"/>
          <c:tx>
            <c:v>ARI</c:v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star"/>
            <c:size val="6"/>
            <c:spPr>
              <a:noFill/>
              <a:ln w="9525">
                <a:solidFill>
                  <a:schemeClr val="accent5"/>
                </a:solidFill>
                <a:round/>
              </a:ln>
              <a:effectLst/>
            </c:spPr>
          </c:marker>
          <c:val>
            <c:numRef>
              <c:f>hasHeight!$C$11:$C$19</c:f>
              <c:numCache>
                <c:formatCode>_(* #,##0.00_);_(* \(#,##0.00\);_(* "-"??_);_(@_)</c:formatCode>
                <c:ptCount val="9"/>
                <c:pt idx="0">
                  <c:v>-0.11</c:v>
                </c:pt>
                <c:pt idx="1">
                  <c:v>-0.09</c:v>
                </c:pt>
                <c:pt idx="2">
                  <c:v>-0.1</c:v>
                </c:pt>
                <c:pt idx="3">
                  <c:v>-0.11</c:v>
                </c:pt>
                <c:pt idx="4">
                  <c:v>-0.1</c:v>
                </c:pt>
                <c:pt idx="5">
                  <c:v>-0.09</c:v>
                </c:pt>
                <c:pt idx="6">
                  <c:v>-0.12</c:v>
                </c:pt>
                <c:pt idx="7">
                  <c:v>-0.12</c:v>
                </c:pt>
                <c:pt idx="8">
                  <c:v>-0.16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300-41EC-9BD1-2A413AA48F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8813648"/>
        <c:axId val="1158818928"/>
      </c:lineChart>
      <c:catAx>
        <c:axId val="115881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58818928"/>
        <c:crosses val="autoZero"/>
        <c:auto val="1"/>
        <c:lblAlgn val="ctr"/>
        <c:lblOffset val="100"/>
        <c:noMultiLvlLbl val="0"/>
      </c:catAx>
      <c:valAx>
        <c:axId val="1158818928"/>
        <c:scaling>
          <c:orientation val="minMax"/>
          <c:max val="1"/>
          <c:min val="-1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58813648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5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hasHeight!$AA$59</c:f>
              <c:strCache>
                <c:ptCount val="1"/>
                <c:pt idx="0">
                  <c:v>ARI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hasHeight!$S$61:$S$69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hasHeight!$AA$61:$AA$69</c:f>
              <c:numCache>
                <c:formatCode>_(* #,##0.00_);_(* \(#,##0.00\);_(* "-"??_);_(@_)</c:formatCode>
                <c:ptCount val="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46-4A39-A3CD-997411E82C9F}"/>
            </c:ext>
          </c:extLst>
        </c:ser>
        <c:ser>
          <c:idx val="1"/>
          <c:order val="1"/>
          <c:tx>
            <c:strRef>
              <c:f>hasHeight!$AE$60</c:f>
              <c:strCache>
                <c:ptCount val="1"/>
                <c:pt idx="0">
                  <c:v>ARIe=0,2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hasHeight!$S$61:$S$69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hasHeight!$AE$61:$AE$69</c:f>
              <c:numCache>
                <c:formatCode>_(* #,##0.00_);_(* \(#,##0.00\);_(* "-"??_);_(@_)</c:formatCode>
                <c:ptCount val="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46-4A39-A3CD-997411E82C9F}"/>
            </c:ext>
          </c:extLst>
        </c:ser>
        <c:ser>
          <c:idx val="2"/>
          <c:order val="2"/>
          <c:tx>
            <c:strRef>
              <c:f>hasHeight!$Y$60</c:f>
              <c:strCache>
                <c:ptCount val="1"/>
                <c:pt idx="0">
                  <c:v>ARIe=0,7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hasHeight!$S$61:$S$69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hasHeight!$AF$61:$AF$69</c:f>
              <c:numCache>
                <c:formatCode>_(* #,##0.00_);_(* \(#,##0.00\);_(* "-"??_);_(@_)</c:formatCode>
                <c:ptCount val="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646-4A39-A3CD-997411E82C9F}"/>
            </c:ext>
          </c:extLst>
        </c:ser>
        <c:ser>
          <c:idx val="3"/>
          <c:order val="3"/>
          <c:tx>
            <c:strRef>
              <c:f>hasHeight!$Z$60</c:f>
              <c:strCache>
                <c:ptCount val="1"/>
                <c:pt idx="0">
                  <c:v>ARIe=0,4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hasHeight!$S$61:$S$69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hasHeight!$AG$61:$AG$69</c:f>
              <c:numCache>
                <c:formatCode>_(* #,##0.00_);_(* \(#,##0.00\);_(* "-"??_);_(@_)</c:formatCode>
                <c:ptCount val="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646-4A39-A3CD-997411E82C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59649599"/>
        <c:axId val="1459636639"/>
      </c:lineChart>
      <c:catAx>
        <c:axId val="1459649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459636639"/>
        <c:crosses val="autoZero"/>
        <c:auto val="1"/>
        <c:lblAlgn val="ctr"/>
        <c:lblOffset val="100"/>
        <c:noMultiLvlLbl val="0"/>
      </c:catAx>
      <c:valAx>
        <c:axId val="1459636639"/>
        <c:scaling>
          <c:orientation val="minMax"/>
          <c:max val="1"/>
          <c:min val="-1"/>
        </c:scaling>
        <c:delete val="0"/>
        <c:axPos val="l"/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459649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5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hasHeight!$U$60</c:f>
              <c:strCache>
                <c:ptCount val="1"/>
                <c:pt idx="0">
                  <c:v>wp=0,8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hasHeight!$S$61:$S$69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hasHeight!$AB$61:$AB$69</c:f>
              <c:numCache>
                <c:formatCode>General</c:formatCode>
                <c:ptCount val="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2B-411C-B5DE-4198D1709C9E}"/>
            </c:ext>
          </c:extLst>
        </c:ser>
        <c:ser>
          <c:idx val="2"/>
          <c:order val="1"/>
          <c:tx>
            <c:strRef>
              <c:f>hasHeight!$V$60</c:f>
              <c:strCache>
                <c:ptCount val="1"/>
                <c:pt idx="0">
                  <c:v>wp=0,7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hasHeight!$S$61:$S$69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hasHeight!$AC$61:$AC$69</c:f>
              <c:numCache>
                <c:formatCode>General</c:formatCode>
                <c:ptCount val="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22B-411C-B5DE-4198D1709C9E}"/>
            </c:ext>
          </c:extLst>
        </c:ser>
        <c:ser>
          <c:idx val="3"/>
          <c:order val="2"/>
          <c:tx>
            <c:strRef>
              <c:f>hasHeight!$W$60</c:f>
              <c:strCache>
                <c:ptCount val="1"/>
                <c:pt idx="0">
                  <c:v>wp=0,4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hasHeight!$S$61:$S$69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hasHeight!$AD$61:$AD$69</c:f>
              <c:numCache>
                <c:formatCode>General</c:formatCode>
                <c:ptCount val="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22B-411C-B5DE-4198D1709C9E}"/>
            </c:ext>
          </c:extLst>
        </c:ser>
        <c:ser>
          <c:idx val="0"/>
          <c:order val="3"/>
          <c:tx>
            <c:strRef>
              <c:f>hasHeight!$A$59</c:f>
              <c:strCache>
                <c:ptCount val="1"/>
                <c:pt idx="0">
                  <c:v>cft=0,95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hasHeight!$S$61:$S$69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hasHeight!$C$61:$C$69</c:f>
              <c:numCache>
                <c:formatCode>General</c:formatCode>
                <c:ptCount val="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22B-411C-B5DE-4198D1709C9E}"/>
            </c:ext>
          </c:extLst>
        </c:ser>
        <c:ser>
          <c:idx val="4"/>
          <c:order val="4"/>
          <c:tx>
            <c:strRef>
              <c:f>hasHeight!$AA$59</c:f>
              <c:strCache>
                <c:ptCount val="1"/>
                <c:pt idx="0">
                  <c:v>ARI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star"/>
            <c:size val="6"/>
            <c:spPr>
              <a:noFill/>
              <a:ln w="9525">
                <a:solidFill>
                  <a:schemeClr val="accent5"/>
                </a:solidFill>
                <a:round/>
              </a:ln>
              <a:effectLst/>
            </c:spPr>
          </c:marker>
          <c:cat>
            <c:strRef>
              <c:f>hasHeight!$S$61:$S$69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hasHeight!$AA$61:$AA$69</c:f>
              <c:numCache>
                <c:formatCode>_(* #,##0.00_);_(* \(#,##0.00\);_(* "-"??_);_(@_)</c:formatCode>
                <c:ptCount val="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22B-411C-B5DE-4198D1709C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8813648"/>
        <c:axId val="1158818928"/>
      </c:lineChart>
      <c:catAx>
        <c:axId val="115881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58818928"/>
        <c:crosses val="autoZero"/>
        <c:auto val="1"/>
        <c:lblAlgn val="ctr"/>
        <c:lblOffset val="100"/>
        <c:noMultiLvlLbl val="0"/>
      </c:catAx>
      <c:valAx>
        <c:axId val="1158818928"/>
        <c:scaling>
          <c:orientation val="minMax"/>
          <c:max val="1"/>
          <c:min val="-1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58813648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5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hasHeight!$AH$59</c:f>
              <c:strCache>
                <c:ptCount val="1"/>
                <c:pt idx="0">
                  <c:v>ARI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hasHeight!$S$61:$S$69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hasHeight!$AH$61:$AH$69</c:f>
              <c:numCache>
                <c:formatCode>_(* #,##0.00_);_(* \(#,##0.00\);_(* "-"??_);_(@_)</c:formatCode>
                <c:ptCount val="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94-47E0-8CD3-F1765B598B8F}"/>
            </c:ext>
          </c:extLst>
        </c:ser>
        <c:ser>
          <c:idx val="1"/>
          <c:order val="1"/>
          <c:tx>
            <c:strRef>
              <c:f>hasHeight!$AE$60</c:f>
              <c:strCache>
                <c:ptCount val="1"/>
                <c:pt idx="0">
                  <c:v>ARIe=0,2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hasHeight!$S$61:$S$69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hasHeight!$AL$61:$AL$69</c:f>
              <c:numCache>
                <c:formatCode>_(* #,##0.00_);_(* \(#,##0.00\);_(* "-"??_);_(@_)</c:formatCode>
                <c:ptCount val="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94-47E0-8CD3-F1765B598B8F}"/>
            </c:ext>
          </c:extLst>
        </c:ser>
        <c:ser>
          <c:idx val="2"/>
          <c:order val="2"/>
          <c:tx>
            <c:strRef>
              <c:f>hasHeight!$Y$60</c:f>
              <c:strCache>
                <c:ptCount val="1"/>
                <c:pt idx="0">
                  <c:v>ARIe=0,7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hasHeight!$S$61:$S$69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hasHeight!$AM$61:$AM$69</c:f>
              <c:numCache>
                <c:formatCode>_(* #,##0.00_);_(* \(#,##0.00\);_(* "-"??_);_(@_)</c:formatCode>
                <c:ptCount val="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94-47E0-8CD3-F1765B598B8F}"/>
            </c:ext>
          </c:extLst>
        </c:ser>
        <c:ser>
          <c:idx val="3"/>
          <c:order val="3"/>
          <c:tx>
            <c:strRef>
              <c:f>hasHeight!$Z$60</c:f>
              <c:strCache>
                <c:ptCount val="1"/>
                <c:pt idx="0">
                  <c:v>ARIe=0,4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hasHeight!$S$61:$S$69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hasHeight!$AO$61:$AO$69</c:f>
              <c:numCache>
                <c:formatCode>_(* #,##0.00_);_(* \(#,##0.00\);_(* "-"??_);_(@_)</c:formatCode>
                <c:ptCount val="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94-47E0-8CD3-F1765B598B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59649599"/>
        <c:axId val="1459636639"/>
      </c:lineChart>
      <c:catAx>
        <c:axId val="1459649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459636639"/>
        <c:crosses val="autoZero"/>
        <c:auto val="1"/>
        <c:lblAlgn val="ctr"/>
        <c:lblOffset val="100"/>
        <c:noMultiLvlLbl val="0"/>
      </c:catAx>
      <c:valAx>
        <c:axId val="1459636639"/>
        <c:scaling>
          <c:orientation val="minMax"/>
          <c:max val="1"/>
          <c:min val="-1"/>
        </c:scaling>
        <c:delete val="0"/>
        <c:axPos val="l"/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459649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5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hasHeight!$U$60</c:f>
              <c:strCache>
                <c:ptCount val="1"/>
                <c:pt idx="0">
                  <c:v>wp=0,8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hasHeight!$S$61:$S$69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hasHeight!$AI$61:$AI$69</c:f>
              <c:numCache>
                <c:formatCode>General</c:formatCode>
                <c:ptCount val="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1E-4D88-80F4-C50CA381EF34}"/>
            </c:ext>
          </c:extLst>
        </c:ser>
        <c:ser>
          <c:idx val="2"/>
          <c:order val="1"/>
          <c:tx>
            <c:strRef>
              <c:f>hasHeight!$V$60</c:f>
              <c:strCache>
                <c:ptCount val="1"/>
                <c:pt idx="0">
                  <c:v>wp=0,7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hasHeight!$S$61:$S$69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hasHeight!$AJ$61:$AJ$69</c:f>
              <c:numCache>
                <c:formatCode>General</c:formatCode>
                <c:ptCount val="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41E-4D88-80F4-C50CA381EF34}"/>
            </c:ext>
          </c:extLst>
        </c:ser>
        <c:ser>
          <c:idx val="3"/>
          <c:order val="2"/>
          <c:tx>
            <c:strRef>
              <c:f>hasHeight!$W$60</c:f>
              <c:strCache>
                <c:ptCount val="1"/>
                <c:pt idx="0">
                  <c:v>wp=0,4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hasHeight!$S$61:$S$69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hasHeight!$AK$61:$AK$69</c:f>
              <c:numCache>
                <c:formatCode>General</c:formatCode>
                <c:ptCount val="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41E-4D88-80F4-C50CA381EF34}"/>
            </c:ext>
          </c:extLst>
        </c:ser>
        <c:ser>
          <c:idx val="0"/>
          <c:order val="3"/>
          <c:tx>
            <c:strRef>
              <c:f>hasHeight!$A$59</c:f>
              <c:strCache>
                <c:ptCount val="1"/>
                <c:pt idx="0">
                  <c:v>cft=0,95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hasHeight!$S$61:$S$69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hasHeight!$D$61:$D$69</c:f>
              <c:numCache>
                <c:formatCode>General</c:formatCode>
                <c:ptCount val="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41E-4D88-80F4-C50CA381EF34}"/>
            </c:ext>
          </c:extLst>
        </c:ser>
        <c:ser>
          <c:idx val="4"/>
          <c:order val="4"/>
          <c:tx>
            <c:strRef>
              <c:f>hasHeight!$AH$59</c:f>
              <c:strCache>
                <c:ptCount val="1"/>
                <c:pt idx="0">
                  <c:v>ARI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star"/>
            <c:size val="6"/>
            <c:spPr>
              <a:noFill/>
              <a:ln w="9525">
                <a:solidFill>
                  <a:schemeClr val="accent5"/>
                </a:solidFill>
                <a:round/>
              </a:ln>
              <a:effectLst/>
            </c:spPr>
          </c:marker>
          <c:val>
            <c:numRef>
              <c:f>hasHeight!$AH$61:$AH$69</c:f>
              <c:numCache>
                <c:formatCode>_(* #,##0.00_);_(* \(#,##0.00\);_(* "-"??_);_(@_)</c:formatCode>
                <c:ptCount val="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41E-4D88-80F4-C50CA381EF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8813648"/>
        <c:axId val="1158818928"/>
      </c:lineChart>
      <c:catAx>
        <c:axId val="115881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58818928"/>
        <c:crosses val="autoZero"/>
        <c:auto val="1"/>
        <c:lblAlgn val="ctr"/>
        <c:lblOffset val="100"/>
        <c:noMultiLvlLbl val="0"/>
      </c:catAx>
      <c:valAx>
        <c:axId val="1158818928"/>
        <c:scaling>
          <c:orientation val="minMax"/>
          <c:max val="1"/>
          <c:min val="-1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58813648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5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hasHeight!$AH$59</c:f>
              <c:strCache>
                <c:ptCount val="1"/>
                <c:pt idx="0">
                  <c:v>ARI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hasHeight!$S$61:$S$69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hasHeight!$AO$61:$AO$69</c:f>
              <c:numCache>
                <c:formatCode>_(* #,##0.00_);_(* \(#,##0.00\);_(* "-"??_);_(@_)</c:formatCode>
                <c:ptCount val="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6E0-469B-BAA3-39B2E0B8CA96}"/>
            </c:ext>
          </c:extLst>
        </c:ser>
        <c:ser>
          <c:idx val="1"/>
          <c:order val="1"/>
          <c:tx>
            <c:strRef>
              <c:f>hasHeight!$AE$60</c:f>
              <c:strCache>
                <c:ptCount val="1"/>
                <c:pt idx="0">
                  <c:v>ARIe=0,2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hasHeight!$S$61:$S$69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hasHeight!$AS$61:$AS$69</c:f>
              <c:numCache>
                <c:formatCode>_(* #,##0.00_);_(* \(#,##0.00\);_(* "-"??_);_(@_)</c:formatCode>
                <c:ptCount val="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6E0-469B-BAA3-39B2E0B8CA96}"/>
            </c:ext>
          </c:extLst>
        </c:ser>
        <c:ser>
          <c:idx val="2"/>
          <c:order val="2"/>
          <c:tx>
            <c:strRef>
              <c:f>hasHeight!$Y$60</c:f>
              <c:strCache>
                <c:ptCount val="1"/>
                <c:pt idx="0">
                  <c:v>ARIe=0,7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hasHeight!$S$61:$S$69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hasHeight!$AT$61:$AT$69</c:f>
              <c:numCache>
                <c:formatCode>_(* #,##0.00_);_(* \(#,##0.00\);_(* "-"??_);_(@_)</c:formatCode>
                <c:ptCount val="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6E0-469B-BAA3-39B2E0B8CA96}"/>
            </c:ext>
          </c:extLst>
        </c:ser>
        <c:ser>
          <c:idx val="3"/>
          <c:order val="3"/>
          <c:tx>
            <c:strRef>
              <c:f>hasHeight!$Z$60</c:f>
              <c:strCache>
                <c:ptCount val="1"/>
                <c:pt idx="0">
                  <c:v>ARIe=0,4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hasHeight!$S$61:$S$69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hasHeight!$AU$61:$AU$69</c:f>
              <c:numCache>
                <c:formatCode>_(* #,##0.00_);_(* \(#,##0.00\);_(* "-"??_);_(@_)</c:formatCode>
                <c:ptCount val="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6E0-469B-BAA3-39B2E0B8CA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59649599"/>
        <c:axId val="1459636639"/>
      </c:lineChart>
      <c:catAx>
        <c:axId val="1459649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459636639"/>
        <c:crosses val="autoZero"/>
        <c:auto val="1"/>
        <c:lblAlgn val="ctr"/>
        <c:lblOffset val="100"/>
        <c:noMultiLvlLbl val="0"/>
      </c:catAx>
      <c:valAx>
        <c:axId val="1459636639"/>
        <c:scaling>
          <c:orientation val="minMax"/>
          <c:max val="1"/>
          <c:min val="-1"/>
        </c:scaling>
        <c:delete val="0"/>
        <c:axPos val="l"/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459649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5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hasHeight!$U$60</c:f>
              <c:strCache>
                <c:ptCount val="1"/>
                <c:pt idx="0">
                  <c:v>wp=0,8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hasHeight!$S$61:$S$69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hasHeight!$AP$61:$AP$69</c:f>
              <c:numCache>
                <c:formatCode>General</c:formatCode>
                <c:ptCount val="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340-4FA1-A656-F1E8D94E2AEB}"/>
            </c:ext>
          </c:extLst>
        </c:ser>
        <c:ser>
          <c:idx val="2"/>
          <c:order val="1"/>
          <c:tx>
            <c:strRef>
              <c:f>hasHeight!$V$60</c:f>
              <c:strCache>
                <c:ptCount val="1"/>
                <c:pt idx="0">
                  <c:v>wp=0,7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hasHeight!$S$61:$S$69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hasHeight!$AQ$61:$AQ$69</c:f>
              <c:numCache>
                <c:formatCode>General</c:formatCode>
                <c:ptCount val="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340-4FA1-A656-F1E8D94E2AEB}"/>
            </c:ext>
          </c:extLst>
        </c:ser>
        <c:ser>
          <c:idx val="3"/>
          <c:order val="2"/>
          <c:tx>
            <c:strRef>
              <c:f>hasHeight!$W$60</c:f>
              <c:strCache>
                <c:ptCount val="1"/>
                <c:pt idx="0">
                  <c:v>wp=0,4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hasHeight!$S$61:$S$69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hasHeight!$AR$61:$AR$69</c:f>
              <c:numCache>
                <c:formatCode>General</c:formatCode>
                <c:ptCount val="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340-4FA1-A656-F1E8D94E2AEB}"/>
            </c:ext>
          </c:extLst>
        </c:ser>
        <c:ser>
          <c:idx val="0"/>
          <c:order val="3"/>
          <c:tx>
            <c:strRef>
              <c:f>hasHeight!$A$59</c:f>
              <c:strCache>
                <c:ptCount val="1"/>
                <c:pt idx="0">
                  <c:v>cft=0,95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hasHeight!$S$61:$S$69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hasHeight!$E$61:$E$69</c:f>
              <c:numCache>
                <c:formatCode>General</c:formatCode>
                <c:ptCount val="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340-4FA1-A656-F1E8D94E2AEB}"/>
            </c:ext>
          </c:extLst>
        </c:ser>
        <c:ser>
          <c:idx val="4"/>
          <c:order val="4"/>
          <c:tx>
            <c:strRef>
              <c:f>hasHeight!$AO$59</c:f>
              <c:strCache>
                <c:ptCount val="1"/>
                <c:pt idx="0">
                  <c:v>ARI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star"/>
            <c:size val="6"/>
            <c:spPr>
              <a:noFill/>
              <a:ln w="9525">
                <a:solidFill>
                  <a:schemeClr val="accent5"/>
                </a:solidFill>
                <a:round/>
              </a:ln>
              <a:effectLst/>
            </c:spPr>
          </c:marker>
          <c:val>
            <c:numRef>
              <c:f>hasHeight!$AO$61:$AO$69</c:f>
              <c:numCache>
                <c:formatCode>_(* #,##0.00_);_(* \(#,##0.00\);_(* "-"??_);_(@_)</c:formatCode>
                <c:ptCount val="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340-4FA1-A656-F1E8D94E2A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8813648"/>
        <c:axId val="1158818928"/>
      </c:lineChart>
      <c:catAx>
        <c:axId val="115881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58818928"/>
        <c:crosses val="autoZero"/>
        <c:auto val="1"/>
        <c:lblAlgn val="ctr"/>
        <c:lblOffset val="100"/>
        <c:noMultiLvlLbl val="0"/>
      </c:catAx>
      <c:valAx>
        <c:axId val="1158818928"/>
        <c:scaling>
          <c:orientation val="minMax"/>
          <c:max val="1"/>
          <c:min val="-1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58813648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5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hasHeight!$AH$59</c:f>
              <c:strCache>
                <c:ptCount val="1"/>
                <c:pt idx="0">
                  <c:v>ARI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hasHeight!$S$61:$S$69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hasHeight!$AV$61:$AV$69</c:f>
              <c:numCache>
                <c:formatCode>_(* #,##0.00_);_(* \(#,##0.00\);_(* "-"??_);_(@_)</c:formatCode>
                <c:ptCount val="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E6-41FE-9516-DFDB00274F82}"/>
            </c:ext>
          </c:extLst>
        </c:ser>
        <c:ser>
          <c:idx val="1"/>
          <c:order val="1"/>
          <c:tx>
            <c:strRef>
              <c:f>hasHeight!$AE$60</c:f>
              <c:strCache>
                <c:ptCount val="1"/>
                <c:pt idx="0">
                  <c:v>ARIe=0,2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hasHeight!$S$61:$S$69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hasHeight!$AZ$61:$AZ$69</c:f>
              <c:numCache>
                <c:formatCode>_(* #,##0.00_);_(* \(#,##0.00\);_(* "-"??_);_(@_)</c:formatCode>
                <c:ptCount val="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FE6-41FE-9516-DFDB00274F82}"/>
            </c:ext>
          </c:extLst>
        </c:ser>
        <c:ser>
          <c:idx val="2"/>
          <c:order val="2"/>
          <c:tx>
            <c:strRef>
              <c:f>hasHeight!$Y$60</c:f>
              <c:strCache>
                <c:ptCount val="1"/>
                <c:pt idx="0">
                  <c:v>ARIe=0,7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hasHeight!$S$61:$S$69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hasHeight!$BA$61:$BA$69</c:f>
              <c:numCache>
                <c:formatCode>_(* #,##0.00_);_(* \(#,##0.00\);_(* "-"??_);_(@_)</c:formatCode>
                <c:ptCount val="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FE6-41FE-9516-DFDB00274F82}"/>
            </c:ext>
          </c:extLst>
        </c:ser>
        <c:ser>
          <c:idx val="3"/>
          <c:order val="3"/>
          <c:tx>
            <c:strRef>
              <c:f>hasHeight!$Z$60</c:f>
              <c:strCache>
                <c:ptCount val="1"/>
                <c:pt idx="0">
                  <c:v>ARIe=0,4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hasHeight!$S$61:$S$69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hasHeight!$BB$61:$BB$69</c:f>
              <c:numCache>
                <c:formatCode>_(* #,##0.00_);_(* \(#,##0.00\);_(* "-"??_);_(@_)</c:formatCode>
                <c:ptCount val="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FE6-41FE-9516-DFDB00274F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59649599"/>
        <c:axId val="1459636639"/>
      </c:lineChart>
      <c:catAx>
        <c:axId val="1459649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459636639"/>
        <c:crosses val="autoZero"/>
        <c:auto val="1"/>
        <c:lblAlgn val="ctr"/>
        <c:lblOffset val="100"/>
        <c:noMultiLvlLbl val="0"/>
      </c:catAx>
      <c:valAx>
        <c:axId val="1459636639"/>
        <c:scaling>
          <c:orientation val="minMax"/>
        </c:scaling>
        <c:delete val="0"/>
        <c:axPos val="l"/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459649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5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hasHeight!$U$60</c:f>
              <c:strCache>
                <c:ptCount val="1"/>
                <c:pt idx="0">
                  <c:v>wp=0,8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hasHeight!$S$61:$S$69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hasHeight!$BD$61:$BD$69</c:f>
              <c:numCache>
                <c:formatCode>General</c:formatCode>
                <c:ptCount val="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84-4837-98D6-59A4998D9AC1}"/>
            </c:ext>
          </c:extLst>
        </c:ser>
        <c:ser>
          <c:idx val="2"/>
          <c:order val="1"/>
          <c:tx>
            <c:strRef>
              <c:f>hasHeight!$V$60</c:f>
              <c:strCache>
                <c:ptCount val="1"/>
                <c:pt idx="0">
                  <c:v>wp=0,7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hasHeight!$S$61:$S$69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hasHeight!$BE$61:$BE$69</c:f>
              <c:numCache>
                <c:formatCode>General</c:formatCode>
                <c:ptCount val="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84-4837-98D6-59A4998D9AC1}"/>
            </c:ext>
          </c:extLst>
        </c:ser>
        <c:ser>
          <c:idx val="3"/>
          <c:order val="2"/>
          <c:tx>
            <c:strRef>
              <c:f>hasHeight!$W$60</c:f>
              <c:strCache>
                <c:ptCount val="1"/>
                <c:pt idx="0">
                  <c:v>wp=0,4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hasHeight!$S$61:$S$69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hasHeight!$BF$61:$BF$69</c:f>
              <c:numCache>
                <c:formatCode>General</c:formatCode>
                <c:ptCount val="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E84-4837-98D6-59A4998D9AC1}"/>
            </c:ext>
          </c:extLst>
        </c:ser>
        <c:ser>
          <c:idx val="0"/>
          <c:order val="3"/>
          <c:tx>
            <c:strRef>
              <c:f>hasHeight!$A$59</c:f>
              <c:strCache>
                <c:ptCount val="1"/>
                <c:pt idx="0">
                  <c:v>cft=0,95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hasHeight!$S$61:$S$69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hasHeight!$F$61:$F$69</c:f>
              <c:numCache>
                <c:formatCode>General</c:formatCode>
                <c:ptCount val="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E84-4837-98D6-59A4998D9AC1}"/>
            </c:ext>
          </c:extLst>
        </c:ser>
        <c:ser>
          <c:idx val="4"/>
          <c:order val="4"/>
          <c:tx>
            <c:strRef>
              <c:f>hasHeight!$AV$59</c:f>
              <c:strCache>
                <c:ptCount val="1"/>
                <c:pt idx="0">
                  <c:v>ARI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star"/>
            <c:size val="6"/>
            <c:spPr>
              <a:noFill/>
              <a:ln w="9525">
                <a:solidFill>
                  <a:schemeClr val="accent5"/>
                </a:solidFill>
                <a:round/>
              </a:ln>
              <a:effectLst/>
            </c:spPr>
          </c:marker>
          <c:val>
            <c:numRef>
              <c:f>hasHeight!$AV$61:$AV$69</c:f>
              <c:numCache>
                <c:formatCode>_(* #,##0.00_);_(* \(#,##0.00\);_(* "-"??_);_(@_)</c:formatCode>
                <c:ptCount val="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E84-4837-98D6-59A4998D9A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8813648"/>
        <c:axId val="1158818928"/>
      </c:lineChart>
      <c:catAx>
        <c:axId val="115881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58818928"/>
        <c:crosses val="autoZero"/>
        <c:auto val="1"/>
        <c:lblAlgn val="ctr"/>
        <c:lblOffset val="100"/>
        <c:noMultiLvlLbl val="0"/>
      </c:catAx>
      <c:valAx>
        <c:axId val="1158818928"/>
        <c:scaling>
          <c:orientation val="minMax"/>
          <c:max val="1"/>
          <c:min val="-1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58813648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5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hasHeight!$AH$59</c:f>
              <c:strCache>
                <c:ptCount val="1"/>
                <c:pt idx="0">
                  <c:v>ARI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hasHeight!$S$61:$S$69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hasHeight!$BC$61:$BC$69</c:f>
              <c:numCache>
                <c:formatCode>_(* #,##0.00_);_(* \(#,##0.00\);_(* "-"??_);_(@_)</c:formatCode>
                <c:ptCount val="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CA-4E09-BD62-D67B9CE314D1}"/>
            </c:ext>
          </c:extLst>
        </c:ser>
        <c:ser>
          <c:idx val="1"/>
          <c:order val="1"/>
          <c:tx>
            <c:strRef>
              <c:f>hasHeight!$AE$60</c:f>
              <c:strCache>
                <c:ptCount val="1"/>
                <c:pt idx="0">
                  <c:v>ARIe=0,2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hasHeight!$S$61:$S$69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hasHeight!$BG$61:$BG$69</c:f>
              <c:numCache>
                <c:formatCode>_(* #,##0.00_);_(* \(#,##0.00\);_(* "-"??_);_(@_)</c:formatCode>
                <c:ptCount val="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9CA-4E09-BD62-D67B9CE314D1}"/>
            </c:ext>
          </c:extLst>
        </c:ser>
        <c:ser>
          <c:idx val="2"/>
          <c:order val="2"/>
          <c:tx>
            <c:strRef>
              <c:f>hasHeight!$Y$60</c:f>
              <c:strCache>
                <c:ptCount val="1"/>
                <c:pt idx="0">
                  <c:v>ARIe=0,7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hasHeight!$S$61:$S$69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hasHeight!$BH$61:$BH$69</c:f>
              <c:numCache>
                <c:formatCode>_(* #,##0.00_);_(* \(#,##0.00\);_(* "-"??_);_(@_)</c:formatCode>
                <c:ptCount val="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9CA-4E09-BD62-D67B9CE314D1}"/>
            </c:ext>
          </c:extLst>
        </c:ser>
        <c:ser>
          <c:idx val="3"/>
          <c:order val="3"/>
          <c:tx>
            <c:strRef>
              <c:f>hasHeight!$Z$60</c:f>
              <c:strCache>
                <c:ptCount val="1"/>
                <c:pt idx="0">
                  <c:v>ARIe=0,4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hasHeight!$S$61:$S$69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hasHeight!$BI$61:$BI$69</c:f>
              <c:numCache>
                <c:formatCode>_(* #,##0.00_);_(* \(#,##0.00\);_(* "-"??_);_(@_)</c:formatCode>
                <c:ptCount val="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9CA-4E09-BD62-D67B9CE314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59649599"/>
        <c:axId val="1459636639"/>
      </c:lineChart>
      <c:catAx>
        <c:axId val="1459649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459636639"/>
        <c:crosses val="autoZero"/>
        <c:auto val="1"/>
        <c:lblAlgn val="ctr"/>
        <c:lblOffset val="100"/>
        <c:noMultiLvlLbl val="0"/>
      </c:catAx>
      <c:valAx>
        <c:axId val="1459636639"/>
        <c:scaling>
          <c:orientation val="minMax"/>
          <c:min val="-1"/>
        </c:scaling>
        <c:delete val="0"/>
        <c:axPos val="l"/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459649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5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hasHeight!$U$60</c:f>
              <c:strCache>
                <c:ptCount val="1"/>
                <c:pt idx="0">
                  <c:v>wp=0,8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hasHeight!$S$61:$S$69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hasHeight!$BD$61:$BD$69</c:f>
              <c:numCache>
                <c:formatCode>General</c:formatCode>
                <c:ptCount val="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C3E-4318-94FC-445A4C48CC6B}"/>
            </c:ext>
          </c:extLst>
        </c:ser>
        <c:ser>
          <c:idx val="2"/>
          <c:order val="1"/>
          <c:tx>
            <c:strRef>
              <c:f>hasHeight!$V$60</c:f>
              <c:strCache>
                <c:ptCount val="1"/>
                <c:pt idx="0">
                  <c:v>wp=0,7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hasHeight!$S$61:$S$69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hasHeight!$BE$61:$BE$69</c:f>
              <c:numCache>
                <c:formatCode>General</c:formatCode>
                <c:ptCount val="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C3E-4318-94FC-445A4C48CC6B}"/>
            </c:ext>
          </c:extLst>
        </c:ser>
        <c:ser>
          <c:idx val="3"/>
          <c:order val="2"/>
          <c:tx>
            <c:strRef>
              <c:f>hasHeight!$W$60</c:f>
              <c:strCache>
                <c:ptCount val="1"/>
                <c:pt idx="0">
                  <c:v>wp=0,4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hasHeight!$S$61:$S$69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hasHeight!$BF$61:$BF$69</c:f>
              <c:numCache>
                <c:formatCode>General</c:formatCode>
                <c:ptCount val="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C3E-4318-94FC-445A4C48CC6B}"/>
            </c:ext>
          </c:extLst>
        </c:ser>
        <c:ser>
          <c:idx val="0"/>
          <c:order val="3"/>
          <c:tx>
            <c:strRef>
              <c:f>hasHeight!$A$59</c:f>
              <c:strCache>
                <c:ptCount val="1"/>
                <c:pt idx="0">
                  <c:v>cft=0,95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hasHeight!$S$61:$S$69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hasHeight!$G$61:$G$69</c:f>
              <c:numCache>
                <c:formatCode>General</c:formatCode>
                <c:ptCount val="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C3E-4318-94FC-445A4C48CC6B}"/>
            </c:ext>
          </c:extLst>
        </c:ser>
        <c:ser>
          <c:idx val="4"/>
          <c:order val="4"/>
          <c:tx>
            <c:strRef>
              <c:f>hasHeight!$BC$59</c:f>
              <c:strCache>
                <c:ptCount val="1"/>
                <c:pt idx="0">
                  <c:v>ARI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star"/>
            <c:size val="6"/>
            <c:spPr>
              <a:noFill/>
              <a:ln w="9525">
                <a:solidFill>
                  <a:schemeClr val="accent5"/>
                </a:solidFill>
                <a:round/>
              </a:ln>
              <a:effectLst/>
            </c:spPr>
          </c:marker>
          <c:val>
            <c:numRef>
              <c:f>hasHeight!$BC$61:$BC$69</c:f>
              <c:numCache>
                <c:formatCode>_(* #,##0.00_);_(* \(#,##0.00\);_(* "-"??_);_(@_)</c:formatCode>
                <c:ptCount val="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C3E-4318-94FC-445A4C48CC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8813648"/>
        <c:axId val="1158818928"/>
      </c:lineChart>
      <c:catAx>
        <c:axId val="115881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58818928"/>
        <c:crosses val="autoZero"/>
        <c:auto val="1"/>
        <c:lblAlgn val="ctr"/>
        <c:lblOffset val="100"/>
        <c:noMultiLvlLbl val="0"/>
      </c:catAx>
      <c:valAx>
        <c:axId val="1158818928"/>
        <c:scaling>
          <c:orientation val="minMax"/>
          <c:max val="1"/>
          <c:min val="-1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58813648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5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hasHeight!$AH$59</c:f>
              <c:strCache>
                <c:ptCount val="1"/>
                <c:pt idx="0">
                  <c:v>ARI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hasHeight!$S$61:$S$69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hasHeight!$BJ$61:$BJ$69</c:f>
              <c:numCache>
                <c:formatCode>_(* #,##0.00_);_(* \(#,##0.00\);_(* "-"??_);_(@_)</c:formatCode>
                <c:ptCount val="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958-44E6-AE8D-02898231D5A7}"/>
            </c:ext>
          </c:extLst>
        </c:ser>
        <c:ser>
          <c:idx val="1"/>
          <c:order val="1"/>
          <c:tx>
            <c:strRef>
              <c:f>hasHeight!$AE$60</c:f>
              <c:strCache>
                <c:ptCount val="1"/>
                <c:pt idx="0">
                  <c:v>ARIe=0,2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hasHeight!$S$61:$S$69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hasHeight!$BN$61:$BN$69</c:f>
              <c:numCache>
                <c:formatCode>_(* #,##0.00_);_(* \(#,##0.00\);_(* "-"??_);_(@_)</c:formatCode>
                <c:ptCount val="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958-44E6-AE8D-02898231D5A7}"/>
            </c:ext>
          </c:extLst>
        </c:ser>
        <c:ser>
          <c:idx val="2"/>
          <c:order val="2"/>
          <c:tx>
            <c:strRef>
              <c:f>hasHeight!$Y$60</c:f>
              <c:strCache>
                <c:ptCount val="1"/>
                <c:pt idx="0">
                  <c:v>ARIe=0,7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hasHeight!$S$61:$S$69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hasHeight!$BO$61:$BO$69</c:f>
              <c:numCache>
                <c:formatCode>_(* #,##0.00_);_(* \(#,##0.00\);_(* "-"??_);_(@_)</c:formatCode>
                <c:ptCount val="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958-44E6-AE8D-02898231D5A7}"/>
            </c:ext>
          </c:extLst>
        </c:ser>
        <c:ser>
          <c:idx val="3"/>
          <c:order val="3"/>
          <c:tx>
            <c:strRef>
              <c:f>hasHeight!$Z$60</c:f>
              <c:strCache>
                <c:ptCount val="1"/>
                <c:pt idx="0">
                  <c:v>ARIe=0,4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hasHeight!$S$61:$S$69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hasHeight!$BP$61:$BP$69</c:f>
              <c:numCache>
                <c:formatCode>_(* #,##0.00_);_(* \(#,##0.00\);_(* "-"??_);_(@_)</c:formatCode>
                <c:ptCount val="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958-44E6-AE8D-02898231D5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59649599"/>
        <c:axId val="1459636639"/>
      </c:lineChart>
      <c:catAx>
        <c:axId val="1459649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459636639"/>
        <c:crosses val="autoZero"/>
        <c:auto val="1"/>
        <c:lblAlgn val="ctr"/>
        <c:lblOffset val="100"/>
        <c:noMultiLvlLbl val="0"/>
      </c:catAx>
      <c:valAx>
        <c:axId val="1459636639"/>
        <c:scaling>
          <c:orientation val="minMax"/>
          <c:max val="1"/>
          <c:min val="-1"/>
        </c:scaling>
        <c:delete val="0"/>
        <c:axPos val="l"/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459649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5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hasHeight!$U$60</c:f>
              <c:strCache>
                <c:ptCount val="1"/>
                <c:pt idx="0">
                  <c:v>wp=0,8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hasHeight!$S$61:$S$69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hasHeight!$BK$61:$BK$69</c:f>
              <c:numCache>
                <c:formatCode>General</c:formatCode>
                <c:ptCount val="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02-487B-A794-D4AD1071189E}"/>
            </c:ext>
          </c:extLst>
        </c:ser>
        <c:ser>
          <c:idx val="2"/>
          <c:order val="1"/>
          <c:tx>
            <c:strRef>
              <c:f>hasHeight!$V$60</c:f>
              <c:strCache>
                <c:ptCount val="1"/>
                <c:pt idx="0">
                  <c:v>wp=0,7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hasHeight!$S$61:$S$69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hasHeight!$BL$61:$BL$69</c:f>
              <c:numCache>
                <c:formatCode>General</c:formatCode>
                <c:ptCount val="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02-487B-A794-D4AD1071189E}"/>
            </c:ext>
          </c:extLst>
        </c:ser>
        <c:ser>
          <c:idx val="3"/>
          <c:order val="2"/>
          <c:tx>
            <c:strRef>
              <c:f>hasHeight!$W$60</c:f>
              <c:strCache>
                <c:ptCount val="1"/>
                <c:pt idx="0">
                  <c:v>wp=0,4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hasHeight!$S$61:$S$69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hasHeight!$BM$61:$BM$69</c:f>
              <c:numCache>
                <c:formatCode>General</c:formatCode>
                <c:ptCount val="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D02-487B-A794-D4AD1071189E}"/>
            </c:ext>
          </c:extLst>
        </c:ser>
        <c:ser>
          <c:idx val="0"/>
          <c:order val="3"/>
          <c:tx>
            <c:strRef>
              <c:f>hasHeight!$A$59</c:f>
              <c:strCache>
                <c:ptCount val="1"/>
                <c:pt idx="0">
                  <c:v>cft=0,95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hasHeight!$S$61:$S$69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hasHeight!$H$61:$H$69</c:f>
              <c:numCache>
                <c:formatCode>General</c:formatCode>
                <c:ptCount val="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D02-487B-A794-D4AD1071189E}"/>
            </c:ext>
          </c:extLst>
        </c:ser>
        <c:ser>
          <c:idx val="4"/>
          <c:order val="4"/>
          <c:tx>
            <c:strRef>
              <c:f>hasHeight!$BJ$59</c:f>
              <c:strCache>
                <c:ptCount val="1"/>
                <c:pt idx="0">
                  <c:v>ARI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star"/>
            <c:size val="6"/>
            <c:spPr>
              <a:noFill/>
              <a:ln w="9525">
                <a:solidFill>
                  <a:schemeClr val="accent5"/>
                </a:solidFill>
                <a:round/>
              </a:ln>
              <a:effectLst/>
            </c:spPr>
          </c:marker>
          <c:val>
            <c:numRef>
              <c:f>hasHeight!$BJ$61:$BJ$69</c:f>
              <c:numCache>
                <c:formatCode>_(* #,##0.00_);_(* \(#,##0.00\);_(* "-"??_);_(@_)</c:formatCode>
                <c:ptCount val="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D02-487B-A794-D4AD107118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8813648"/>
        <c:axId val="1158818928"/>
      </c:lineChart>
      <c:catAx>
        <c:axId val="115881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58818928"/>
        <c:crosses val="autoZero"/>
        <c:auto val="1"/>
        <c:lblAlgn val="ctr"/>
        <c:lblOffset val="100"/>
        <c:noMultiLvlLbl val="0"/>
      </c:catAx>
      <c:valAx>
        <c:axId val="1158818928"/>
        <c:scaling>
          <c:orientation val="minMax"/>
          <c:max val="1"/>
          <c:min val="-1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58813648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5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hasWeight!$D$10</c:f>
              <c:strCache>
                <c:ptCount val="1"/>
                <c:pt idx="0">
                  <c:v>Inverse Functional Support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hasWeight!$D$11:$D$19</c:f>
              <c:numCache>
                <c:formatCode>0%</c:formatCode>
                <c:ptCount val="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D33-49D5-B094-ACEF53E4DB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3347279"/>
        <c:axId val="1033333839"/>
      </c:scatterChart>
      <c:valAx>
        <c:axId val="1033347279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033333839"/>
        <c:crosses val="autoZero"/>
        <c:crossBetween val="midCat"/>
        <c:majorUnit val="1"/>
      </c:valAx>
      <c:valAx>
        <c:axId val="1033333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03334727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5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hasWeight!$E$10</c:f>
              <c:strCache>
                <c:ptCount val="1"/>
                <c:pt idx="0">
                  <c:v>Inverse Functional ARI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5"/>
                </a:solidFill>
              </a:ln>
              <a:effectLst/>
            </c:spPr>
          </c:marker>
          <c:yVal>
            <c:numRef>
              <c:f>hasWeight!$E$11:$E$19</c:f>
              <c:numCache>
                <c:formatCode>_(* #,##0.00_);_(* \(#,##0.00\);_(* "-"??_);_(@_)</c:formatCode>
                <c:ptCount val="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8AE-4B0E-817B-5F0D2F160D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9314384"/>
        <c:axId val="1069305264"/>
      </c:scatterChart>
      <c:valAx>
        <c:axId val="1069314384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069305264"/>
        <c:crosses val="autoZero"/>
        <c:crossBetween val="midCat"/>
        <c:majorUnit val="1"/>
      </c:valAx>
      <c:valAx>
        <c:axId val="1069305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0693143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5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hasWeight!$F$10</c:f>
              <c:strCache>
                <c:ptCount val="1"/>
                <c:pt idx="0">
                  <c:v>Transitive Support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hasWeight!$F$11:$F$19</c:f>
              <c:numCache>
                <c:formatCode>0%</c:formatCode>
                <c:ptCount val="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AF4-476C-8138-34CB336357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177072"/>
        <c:axId val="843174672"/>
      </c:scatterChart>
      <c:valAx>
        <c:axId val="843177072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843174672"/>
        <c:crosses val="autoZero"/>
        <c:crossBetween val="midCat"/>
        <c:majorUnit val="1"/>
      </c:valAx>
      <c:valAx>
        <c:axId val="843174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8431770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5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hasWeight!$G$10</c:f>
              <c:strCache>
                <c:ptCount val="1"/>
                <c:pt idx="0">
                  <c:v>Transitive ARI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5"/>
                </a:solidFill>
              </a:ln>
              <a:effectLst/>
            </c:spPr>
          </c:marker>
          <c:yVal>
            <c:numRef>
              <c:f>hasWeight!$G$11:$G$19</c:f>
              <c:numCache>
                <c:formatCode>_(* #,##0.00_);_(* \(#,##0.00\);_(* "-"??_);_(@_)</c:formatCode>
                <c:ptCount val="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A25-49FD-942C-142152F98D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5482704"/>
        <c:axId val="2065493264"/>
      </c:scatterChart>
      <c:valAx>
        <c:axId val="2065482704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65493264"/>
        <c:crosses val="autoZero"/>
        <c:crossBetween val="midCat"/>
        <c:majorUnit val="1"/>
      </c:valAx>
      <c:valAx>
        <c:axId val="2065493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654827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5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hasWeight!$H$10</c:f>
              <c:strCache>
                <c:ptCount val="1"/>
                <c:pt idx="0">
                  <c:v>Symmetric Support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hasWeight!$H$11:$H$19</c:f>
              <c:numCache>
                <c:formatCode>0%</c:formatCode>
                <c:ptCount val="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019-4C7A-A9E3-ABFD8F8842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9311984"/>
        <c:axId val="1069329744"/>
      </c:scatterChart>
      <c:valAx>
        <c:axId val="1069311984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069329744"/>
        <c:crosses val="autoZero"/>
        <c:crossBetween val="midCat"/>
        <c:majorUnit val="1"/>
      </c:valAx>
      <c:valAx>
        <c:axId val="1069329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0693119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5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hasWeight!$I$10</c:f>
              <c:strCache>
                <c:ptCount val="1"/>
                <c:pt idx="0">
                  <c:v> Symmetric ARI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5"/>
                </a:solidFill>
              </a:ln>
              <a:effectLst/>
            </c:spPr>
          </c:marker>
          <c:yVal>
            <c:numRef>
              <c:f>hasWeight!$I$11:$I$19</c:f>
              <c:numCache>
                <c:formatCode>_(* #,##0.00_);_(* \(#,##0.00\);_(* "-"??_);_(@_)</c:formatCode>
                <c:ptCount val="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DDD-4D62-BF9B-5B69A08ACF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5500944"/>
        <c:axId val="2065475504"/>
      </c:scatterChart>
      <c:valAx>
        <c:axId val="2065500944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65475504"/>
        <c:crosses val="autoZero"/>
        <c:crossBetween val="midCat"/>
        <c:majorUnit val="1"/>
      </c:valAx>
      <c:valAx>
        <c:axId val="2065475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655009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5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hasWeight!$J$10</c:f>
              <c:strCache>
                <c:ptCount val="1"/>
                <c:pt idx="0">
                  <c:v>Asymmetric Support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hasWeight!$J$11:$J$19</c:f>
              <c:numCache>
                <c:formatCode>0%</c:formatCode>
                <c:ptCount val="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305-4DB3-9943-E788979526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5499504"/>
        <c:axId val="2065499984"/>
      </c:scatterChart>
      <c:valAx>
        <c:axId val="2065499504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65499984"/>
        <c:crosses val="autoZero"/>
        <c:crossBetween val="midCat"/>
        <c:majorUnit val="1"/>
      </c:valAx>
      <c:valAx>
        <c:axId val="2065499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654995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5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hasWeight!$K$10</c:f>
              <c:strCache>
                <c:ptCount val="1"/>
                <c:pt idx="0">
                  <c:v>Asymmetric ARI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5"/>
                </a:solidFill>
              </a:ln>
              <a:effectLst/>
            </c:spPr>
          </c:marker>
          <c:yVal>
            <c:numRef>
              <c:f>hasWeight!$K$11:$K$19</c:f>
              <c:numCache>
                <c:formatCode>_(* #,##0.00_);_(* \(#,##0.00\);_(* "-"??_);_(@_)</c:formatCode>
                <c:ptCount val="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09A-4D54-A301-E871342BB8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6723136"/>
        <c:axId val="486737536"/>
      </c:scatterChart>
      <c:valAx>
        <c:axId val="486723136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486737536"/>
        <c:crosses val="autoZero"/>
        <c:crossBetween val="midCat"/>
        <c:majorUnit val="1"/>
      </c:valAx>
      <c:valAx>
        <c:axId val="486737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4867231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5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hasWeight!$L$10</c:f>
              <c:strCache>
                <c:ptCount val="1"/>
                <c:pt idx="0">
                  <c:v>Reflexive Support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hasWeight!$L$11:$L$19</c:f>
              <c:numCache>
                <c:formatCode>0%</c:formatCode>
                <c:ptCount val="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895-4736-AD52-0DBFB343E5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157872"/>
        <c:axId val="843162672"/>
      </c:scatterChart>
      <c:valAx>
        <c:axId val="843157872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843162672"/>
        <c:crosses val="autoZero"/>
        <c:crossBetween val="midCat"/>
        <c:majorUnit val="1"/>
      </c:valAx>
      <c:valAx>
        <c:axId val="843162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843157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5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3.6856582245813644E-3"/>
          <c:y val="0.8325843352207430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hasWeight!$M$10</c:f>
              <c:strCache>
                <c:ptCount val="1"/>
                <c:pt idx="0">
                  <c:v>Reflexive ARI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5"/>
                </a:solidFill>
              </a:ln>
              <a:effectLst/>
            </c:spPr>
          </c:marker>
          <c:yVal>
            <c:numRef>
              <c:f>hasWeight!$M$11:$M$19</c:f>
              <c:numCache>
                <c:formatCode>_(* #,##0.00_);_(* \(#,##0.00\);_(* "-"??_);_(@_)</c:formatCode>
                <c:ptCount val="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BEF-4F32-B6A9-D7B91604CE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5512944"/>
        <c:axId val="2065507664"/>
      </c:scatterChart>
      <c:valAx>
        <c:axId val="2065512944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65507664"/>
        <c:crosses val="autoZero"/>
        <c:crossBetween val="midCat"/>
        <c:majorUnit val="1"/>
      </c:valAx>
      <c:valAx>
        <c:axId val="2065507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655129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5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hasWeight!$N$10</c:f>
              <c:strCache>
                <c:ptCount val="1"/>
                <c:pt idx="0">
                  <c:v>Irreflexive Support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hasWeight!$N$11:$N$19</c:f>
              <c:numCache>
                <c:formatCode>0%</c:formatCode>
                <c:ptCount val="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7DC-4A5A-AAB7-F48BBCCB56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5506704"/>
        <c:axId val="2065531184"/>
      </c:scatterChart>
      <c:valAx>
        <c:axId val="2065506704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65531184"/>
        <c:crosses val="autoZero"/>
        <c:crossBetween val="midCat"/>
        <c:majorUnit val="1"/>
      </c:valAx>
      <c:valAx>
        <c:axId val="2065531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655067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6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hasWeight!$O$10</c:f>
              <c:strCache>
                <c:ptCount val="1"/>
                <c:pt idx="0">
                  <c:v>Irreflexive ARI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5"/>
                </a:solidFill>
              </a:ln>
              <a:effectLst/>
            </c:spPr>
          </c:marker>
          <c:yVal>
            <c:numRef>
              <c:f>hasWeight!$O$11:$O$19</c:f>
              <c:numCache>
                <c:formatCode>_(* #,##0.00_);_(* \(#,##0.00\);_(* "-"??_);_(@_)</c:formatCode>
                <c:ptCount val="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56A-487C-909D-34FCC2D68B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5553264"/>
        <c:axId val="2065536464"/>
      </c:scatterChart>
      <c:valAx>
        <c:axId val="2065553264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65536464"/>
        <c:crosses val="autoZero"/>
        <c:crossBetween val="midCat"/>
        <c:majorUnit val="1"/>
      </c:valAx>
      <c:valAx>
        <c:axId val="2065536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655532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6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hasWeight!$B$10</c:f>
              <c:strCache>
                <c:ptCount val="1"/>
                <c:pt idx="0">
                  <c:v>Functional Support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hasWeight!$B$11:$B$19</c:f>
              <c:numCache>
                <c:formatCode>0%</c:formatCode>
                <c:ptCount val="9"/>
                <c:pt idx="0">
                  <c:v>0.96</c:v>
                </c:pt>
                <c:pt idx="1">
                  <c:v>0.95</c:v>
                </c:pt>
                <c:pt idx="2">
                  <c:v>0.96</c:v>
                </c:pt>
                <c:pt idx="3">
                  <c:v>0.96</c:v>
                </c:pt>
                <c:pt idx="4">
                  <c:v>0.97</c:v>
                </c:pt>
                <c:pt idx="5">
                  <c:v>0.97</c:v>
                </c:pt>
                <c:pt idx="6">
                  <c:v>0.97</c:v>
                </c:pt>
                <c:pt idx="7">
                  <c:v>0.97</c:v>
                </c:pt>
                <c:pt idx="8">
                  <c:v>0.96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79F-48AC-9DAD-B297263CE4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280272"/>
        <c:axId val="843284592"/>
      </c:scatterChart>
      <c:valAx>
        <c:axId val="843280272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843284592"/>
        <c:crosses val="autoZero"/>
        <c:crossBetween val="midCat"/>
        <c:majorUnit val="1"/>
      </c:valAx>
      <c:valAx>
        <c:axId val="84328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8432802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6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hasWeight!$C$10</c:f>
              <c:strCache>
                <c:ptCount val="1"/>
                <c:pt idx="0">
                  <c:v>Functional ARI</c:v>
                </c:pt>
              </c:strCache>
            </c:strRef>
          </c:tx>
          <c:spPr>
            <a:ln w="19050" cap="rnd">
              <a:solidFill>
                <a:schemeClr val="accent5">
                  <a:alpha val="97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5"/>
                </a:solidFill>
              </a:ln>
              <a:effectLst/>
            </c:spPr>
          </c:marker>
          <c:yVal>
            <c:numRef>
              <c:f>hasWeight!$C$11:$C$19</c:f>
              <c:numCache>
                <c:formatCode>_(* #,##0.00_);_(* \(#,##0.00\);_(* "-"??_);_(@_)</c:formatCode>
                <c:ptCount val="9"/>
                <c:pt idx="0">
                  <c:v>-0.28000000000000003</c:v>
                </c:pt>
                <c:pt idx="1">
                  <c:v>-0.3</c:v>
                </c:pt>
                <c:pt idx="2">
                  <c:v>-0.28000000000000003</c:v>
                </c:pt>
                <c:pt idx="3">
                  <c:v>-0.28000000000000003</c:v>
                </c:pt>
                <c:pt idx="4">
                  <c:v>-0.26</c:v>
                </c:pt>
                <c:pt idx="5">
                  <c:v>-0.24</c:v>
                </c:pt>
                <c:pt idx="6">
                  <c:v>-0.26</c:v>
                </c:pt>
                <c:pt idx="7">
                  <c:v>-0.25</c:v>
                </c:pt>
                <c:pt idx="8">
                  <c:v>-0.28000000000000003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31E-4CC0-8197-AE47C563E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5443344"/>
        <c:axId val="2065454864"/>
      </c:scatterChart>
      <c:valAx>
        <c:axId val="2065443344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65454864"/>
        <c:crosses val="autoZero"/>
        <c:crossBetween val="midCat"/>
        <c:majorUnit val="1"/>
      </c:valAx>
      <c:valAx>
        <c:axId val="2065454864"/>
        <c:scaling>
          <c:orientation val="minMax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65443344"/>
        <c:crosses val="autoZero"/>
        <c:crossBetween val="midCat"/>
        <c:majorUnit val="1.0000000000000002E-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6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hasWeight!$S$10</c:f>
              <c:strCache>
                <c:ptCount val="1"/>
                <c:pt idx="0">
                  <c:v>Functional ARI_e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6"/>
                </a:solidFill>
              </a:ln>
              <a:effectLst/>
            </c:spPr>
          </c:marker>
          <c:yVal>
            <c:numRef>
              <c:f>hasWeight!$S$11:$S$19</c:f>
              <c:numCache>
                <c:formatCode>_(* #,##0.00_);_(* \(#,##0.00\);_(* "-"??_);_(@_)</c:formatCode>
                <c:ptCount val="9"/>
                <c:pt idx="0">
                  <c:v>-0.28000000000000003</c:v>
                </c:pt>
                <c:pt idx="1">
                  <c:v>-0.18</c:v>
                </c:pt>
                <c:pt idx="2">
                  <c:v>0.23200000000000001</c:v>
                </c:pt>
                <c:pt idx="3">
                  <c:v>0.23200000000000001</c:v>
                </c:pt>
                <c:pt idx="4">
                  <c:v>0.24400000000000002</c:v>
                </c:pt>
                <c:pt idx="5" formatCode="_-* #\ ##0.00\ _€_-;\-* #\ ##0.00\ _€_-;_-* &quot;-&quot;??\ _€_-;_-@_-">
                  <c:v>0.25600000000000001</c:v>
                </c:pt>
                <c:pt idx="6">
                  <c:v>0.24400000000000002</c:v>
                </c:pt>
                <c:pt idx="7">
                  <c:v>0.25</c:v>
                </c:pt>
                <c:pt idx="8">
                  <c:v>0.23200000000000001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6A3-4331-8F26-6D24E45993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3614415"/>
        <c:axId val="293633615"/>
      </c:scatterChart>
      <c:valAx>
        <c:axId val="293614415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93633615"/>
        <c:crosses val="autoZero"/>
        <c:crossBetween val="midCat"/>
        <c:majorUnit val="1"/>
      </c:valAx>
      <c:valAx>
        <c:axId val="293633615"/>
        <c:scaling>
          <c:orientation val="minMax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936144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6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hasWeight!$U$10</c:f>
              <c:strCache>
                <c:ptCount val="1"/>
                <c:pt idx="0">
                  <c:v>Inverse Functional ARI_e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6"/>
                </a:solidFill>
              </a:ln>
              <a:effectLst/>
            </c:spPr>
          </c:marker>
          <c:yVal>
            <c:numRef>
              <c:f>hasWeight!$U$11:$U$19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 formatCode="_-* #\ ##0.00\ _€_-;\-* #\ ##0.00\ _€_-;_-* &quot;-&quot;??\ _€_-;_-@_-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B71-4540-95E5-367D7D0AF8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5272224"/>
        <c:axId val="1345265024"/>
      </c:scatterChart>
      <c:valAx>
        <c:axId val="1345272224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345265024"/>
        <c:crosses val="autoZero"/>
        <c:crossBetween val="midCat"/>
        <c:majorUnit val="1"/>
      </c:valAx>
      <c:valAx>
        <c:axId val="1345265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3452722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6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hasWeight!$W$10</c:f>
              <c:strCache>
                <c:ptCount val="1"/>
                <c:pt idx="0">
                  <c:v>Transitive ARI_e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6"/>
                </a:solidFill>
              </a:ln>
              <a:effectLst/>
            </c:spPr>
          </c:marker>
          <c:yVal>
            <c:numRef>
              <c:f>hasWeight!$W$11:$W$19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 formatCode="_-* #\ ##0.00\ _€_-;\-* #\ ##0.00\ _€_-;_-* &quot;-&quot;??\ _€_-;_-@_-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D6C-44A2-9AC3-9C82F496E4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9086464"/>
        <c:axId val="2129076864"/>
      </c:scatterChart>
      <c:valAx>
        <c:axId val="2129086464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29076864"/>
        <c:crosses val="autoZero"/>
        <c:crossBetween val="midCat"/>
        <c:majorUnit val="1"/>
      </c:valAx>
      <c:valAx>
        <c:axId val="2129076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290864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6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hasWeight!$Y$10</c:f>
              <c:strCache>
                <c:ptCount val="1"/>
                <c:pt idx="0">
                  <c:v> Symmetric ARI_e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6"/>
                </a:solidFill>
              </a:ln>
              <a:effectLst/>
            </c:spPr>
          </c:marker>
          <c:yVal>
            <c:numRef>
              <c:f>hasWeight!$Y$11:$Y$19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 formatCode="_-* #\ ##0.00\ _€_-;\-* #\ ##0.00\ _€_-;_-* &quot;-&quot;??\ _€_-;_-@_-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A26-4E2D-B439-07C7078B36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5251104"/>
        <c:axId val="1345274144"/>
      </c:scatterChart>
      <c:valAx>
        <c:axId val="1345251104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345274144"/>
        <c:crosses val="autoZero"/>
        <c:crossBetween val="midCat"/>
        <c:majorUnit val="1"/>
      </c:valAx>
      <c:valAx>
        <c:axId val="1345274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3452511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6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hasWeight!$AA$10</c:f>
              <c:strCache>
                <c:ptCount val="1"/>
                <c:pt idx="0">
                  <c:v>Asymmetric ARI_e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6"/>
                </a:solidFill>
              </a:ln>
              <a:effectLst/>
            </c:spPr>
          </c:marker>
          <c:yVal>
            <c:numRef>
              <c:f>hasWeight!$AA$11:$AA$19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 formatCode="_-* #\ ##0.00\ _€_-;\-* #\ ##0.00\ _€_-;_-* &quot;-&quot;??\ _€_-;_-@_-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C38-4F78-BFC7-38ECDD07E9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9099424"/>
        <c:axId val="2129104224"/>
      </c:scatterChart>
      <c:valAx>
        <c:axId val="2129099424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29104224"/>
        <c:crosses val="autoZero"/>
        <c:crossBetween val="midCat"/>
        <c:majorUnit val="1"/>
      </c:valAx>
      <c:valAx>
        <c:axId val="2129104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290994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6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hasWeight!$AC$10</c:f>
              <c:strCache>
                <c:ptCount val="1"/>
                <c:pt idx="0">
                  <c:v>Reflexive ARI_e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6"/>
                </a:solidFill>
              </a:ln>
              <a:effectLst/>
            </c:spPr>
          </c:marker>
          <c:yVal>
            <c:numRef>
              <c:f>hasWeight!$AC$11:$AC$19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 formatCode="_-* #\ ##0.00\ _€_-;\-* #\ ##0.00\ _€_-;_-* &quot;-&quot;??\ _€_-;_-@_-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10B-468B-A853-949E73EF6F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6725056"/>
        <c:axId val="486732736"/>
      </c:scatterChart>
      <c:valAx>
        <c:axId val="486725056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486732736"/>
        <c:crosses val="autoZero"/>
        <c:crossBetween val="midCat"/>
        <c:majorUnit val="1"/>
      </c:valAx>
      <c:valAx>
        <c:axId val="486732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486725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6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hasWeight!$AE$10</c:f>
              <c:strCache>
                <c:ptCount val="1"/>
                <c:pt idx="0">
                  <c:v>Irreflexive ARI_e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6"/>
                </a:solidFill>
              </a:ln>
              <a:effectLst/>
            </c:spPr>
          </c:marker>
          <c:yVal>
            <c:numRef>
              <c:f>hasWeight!$AE$11:$AE$19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 formatCode="_-* #\ ##0.00\ _€_-;\-* #\ ##0.00\ _€_-;_-* &quot;-&quot;??\ _€_-;_-@_-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6E1-42B7-87BB-5764DB00A4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3630735"/>
        <c:axId val="293634575"/>
      </c:scatterChart>
      <c:valAx>
        <c:axId val="293630735"/>
        <c:scaling>
          <c:orientation val="minMax"/>
          <c:max val="9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93634575"/>
        <c:crosses val="autoZero"/>
        <c:crossBetween val="midCat"/>
        <c:majorUnit val="1"/>
      </c:valAx>
      <c:valAx>
        <c:axId val="29363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936307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6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Functional</a:t>
            </a:r>
          </a:p>
          <a:p>
            <a:pPr>
              <a:defRPr/>
            </a:pPr>
            <a:endParaRPr lang="pt-P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hasWeight!$C$10</c:f>
              <c:strCache>
                <c:ptCount val="1"/>
                <c:pt idx="0">
                  <c:v>Functional ARI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hasWeight!$C$11:$C$19</c:f>
              <c:numCache>
                <c:formatCode>_(* #,##0.00_);_(* \(#,##0.00\);_(* "-"??_);_(@_)</c:formatCode>
                <c:ptCount val="9"/>
                <c:pt idx="0">
                  <c:v>-0.28000000000000003</c:v>
                </c:pt>
                <c:pt idx="1">
                  <c:v>-0.3</c:v>
                </c:pt>
                <c:pt idx="2">
                  <c:v>-0.28000000000000003</c:v>
                </c:pt>
                <c:pt idx="3">
                  <c:v>-0.28000000000000003</c:v>
                </c:pt>
                <c:pt idx="4">
                  <c:v>-0.26</c:v>
                </c:pt>
                <c:pt idx="5">
                  <c:v>-0.24</c:v>
                </c:pt>
                <c:pt idx="6">
                  <c:v>-0.26</c:v>
                </c:pt>
                <c:pt idx="7">
                  <c:v>-0.25</c:v>
                </c:pt>
                <c:pt idx="8">
                  <c:v>-0.28000000000000003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95-4E20-B64F-3DA01C1560A7}"/>
            </c:ext>
          </c:extLst>
        </c:ser>
        <c:ser>
          <c:idx val="1"/>
          <c:order val="1"/>
          <c:tx>
            <c:strRef>
              <c:f>hasWeight!$S$10</c:f>
              <c:strCache>
                <c:ptCount val="1"/>
                <c:pt idx="0">
                  <c:v>Functional ARI_e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hasWeight!$S$11:$S$19</c:f>
              <c:numCache>
                <c:formatCode>_(* #,##0.00_);_(* \(#,##0.00\);_(* "-"??_);_(@_)</c:formatCode>
                <c:ptCount val="9"/>
                <c:pt idx="0">
                  <c:v>-0.28000000000000003</c:v>
                </c:pt>
                <c:pt idx="1">
                  <c:v>-0.18</c:v>
                </c:pt>
                <c:pt idx="2">
                  <c:v>0.23200000000000001</c:v>
                </c:pt>
                <c:pt idx="3">
                  <c:v>0.23200000000000001</c:v>
                </c:pt>
                <c:pt idx="4">
                  <c:v>0.24400000000000002</c:v>
                </c:pt>
                <c:pt idx="5" formatCode="_-* #\ ##0.00\ _€_-;\-* #\ ##0.00\ _€_-;_-* &quot;-&quot;??\ _€_-;_-@_-">
                  <c:v>0.25600000000000001</c:v>
                </c:pt>
                <c:pt idx="6">
                  <c:v>0.24400000000000002</c:v>
                </c:pt>
                <c:pt idx="7">
                  <c:v>0.25</c:v>
                </c:pt>
                <c:pt idx="8">
                  <c:v>0.23200000000000001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95-4E20-B64F-3DA01C1560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3733455"/>
        <c:axId val="293743055"/>
      </c:lineChart>
      <c:catAx>
        <c:axId val="29373345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93743055"/>
        <c:crosses val="autoZero"/>
        <c:auto val="1"/>
        <c:lblAlgn val="ctr"/>
        <c:lblOffset val="100"/>
        <c:noMultiLvlLbl val="0"/>
      </c:catAx>
      <c:valAx>
        <c:axId val="293743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937334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6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Inverse</a:t>
            </a:r>
            <a:r>
              <a:rPr lang="pt-PT" baseline="0"/>
              <a:t> Functional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hasWeight!$E$10</c:f>
              <c:strCache>
                <c:ptCount val="1"/>
                <c:pt idx="0">
                  <c:v>Inverse Functional ARI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hasWeight!$E$11:$E$19</c:f>
              <c:numCache>
                <c:formatCode>_(* #,##0.00_);_(* \(#,##0.00\);_(* "-"??_);_(@_)</c:formatCode>
                <c:ptCount val="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79C-4310-936B-5D29CC425AE1}"/>
            </c:ext>
          </c:extLst>
        </c:ser>
        <c:ser>
          <c:idx val="1"/>
          <c:order val="1"/>
          <c:tx>
            <c:strRef>
              <c:f>hasWeight!$U$10</c:f>
              <c:strCache>
                <c:ptCount val="1"/>
                <c:pt idx="0">
                  <c:v>Inverse Functional ARI_e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hasWeight!$U$11:$U$19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 formatCode="_-* #\ ##0.00\ _€_-;\-* #\ ##0.00\ _€_-;_-* &quot;-&quot;??\ _€_-;_-@_-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79C-4310-936B-5D29CC425A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9152880"/>
        <c:axId val="559155760"/>
      </c:lineChart>
      <c:catAx>
        <c:axId val="5591528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59155760"/>
        <c:crosses val="autoZero"/>
        <c:auto val="1"/>
        <c:lblAlgn val="ctr"/>
        <c:lblOffset val="100"/>
        <c:noMultiLvlLbl val="0"/>
      </c:catAx>
      <c:valAx>
        <c:axId val="559155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59152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6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Transitive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hasWeight!$G$10</c:f>
              <c:strCache>
                <c:ptCount val="1"/>
                <c:pt idx="0">
                  <c:v>Transitive ARI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hasWeight!$G$11:$G$19</c:f>
              <c:numCache>
                <c:formatCode>_(* #,##0.00_);_(* \(#,##0.00\);_(* "-"??_);_(@_)</c:formatCode>
                <c:ptCount val="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B09-4BD0-8953-52C679785F2D}"/>
            </c:ext>
          </c:extLst>
        </c:ser>
        <c:ser>
          <c:idx val="1"/>
          <c:order val="1"/>
          <c:tx>
            <c:strRef>
              <c:f>hasWeight!$W$10</c:f>
              <c:strCache>
                <c:ptCount val="1"/>
                <c:pt idx="0">
                  <c:v>Transitive ARI_e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hasWeight!$W$11:$W$19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 formatCode="_-* #\ ##0.00\ _€_-;\-* #\ ##0.00\ _€_-;_-* &quot;-&quot;??\ _€_-;_-@_-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B09-4BD0-8953-52C679785F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3805455"/>
        <c:axId val="293798735"/>
      </c:lineChart>
      <c:catAx>
        <c:axId val="29380545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93798735"/>
        <c:crosses val="autoZero"/>
        <c:auto val="1"/>
        <c:lblAlgn val="ctr"/>
        <c:lblOffset val="100"/>
        <c:noMultiLvlLbl val="0"/>
      </c:catAx>
      <c:valAx>
        <c:axId val="293798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938054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6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Symmetric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hasWeight!$I$10</c:f>
              <c:strCache>
                <c:ptCount val="1"/>
                <c:pt idx="0">
                  <c:v> Symmetric ARI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hasWeight!$I$11:$I$19</c:f>
              <c:numCache>
                <c:formatCode>_(* #,##0.00_);_(* \(#,##0.00\);_(* "-"??_);_(@_)</c:formatCode>
                <c:ptCount val="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372-420B-8F74-A3BDC55DE112}"/>
            </c:ext>
          </c:extLst>
        </c:ser>
        <c:ser>
          <c:idx val="1"/>
          <c:order val="1"/>
          <c:tx>
            <c:strRef>
              <c:f>hasWeight!$Y$10</c:f>
              <c:strCache>
                <c:ptCount val="1"/>
                <c:pt idx="0">
                  <c:v> Symmetric ARI_e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hasWeight!$Y$11:$Y$19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 formatCode="_-* #\ ##0.00\ _€_-;\-* #\ ##0.00\ _€_-;_-* &quot;-&quot;??\ _€_-;_-@_-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372-420B-8F74-A3BDC55DE1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5257824"/>
        <c:axId val="1345246784"/>
      </c:lineChart>
      <c:catAx>
        <c:axId val="13452578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345246784"/>
        <c:crosses val="autoZero"/>
        <c:auto val="1"/>
        <c:lblAlgn val="ctr"/>
        <c:lblOffset val="100"/>
        <c:noMultiLvlLbl val="0"/>
      </c:catAx>
      <c:valAx>
        <c:axId val="1345246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345257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6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Asymmetric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hasWeight!$K$10</c:f>
              <c:strCache>
                <c:ptCount val="1"/>
                <c:pt idx="0">
                  <c:v>Asymmetric ARI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hasWeight!$K$11:$K$19</c:f>
              <c:numCache>
                <c:formatCode>_(* #,##0.00_);_(* \(#,##0.00\);_(* "-"??_);_(@_)</c:formatCode>
                <c:ptCount val="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C97-43C2-84B7-A53F4D2AD2BC}"/>
            </c:ext>
          </c:extLst>
        </c:ser>
        <c:ser>
          <c:idx val="1"/>
          <c:order val="1"/>
          <c:tx>
            <c:strRef>
              <c:f>hasWeight!$AA$10</c:f>
              <c:strCache>
                <c:ptCount val="1"/>
                <c:pt idx="0">
                  <c:v>Asymmetric ARI_e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hasWeight!$AA$11:$AA$19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 formatCode="_-* #\ ##0.00\ _€_-;\-* #\ ##0.00\ _€_-;_-* &quot;-&quot;??\ _€_-;_-@_-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C97-43C2-84B7-A53F4D2AD2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6758176"/>
        <c:axId val="486761056"/>
      </c:lineChart>
      <c:catAx>
        <c:axId val="4867581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486761056"/>
        <c:crosses val="autoZero"/>
        <c:auto val="1"/>
        <c:lblAlgn val="ctr"/>
        <c:lblOffset val="100"/>
        <c:noMultiLvlLbl val="0"/>
      </c:catAx>
      <c:valAx>
        <c:axId val="486761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486758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6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Reflexive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hasWeight!$M$10</c:f>
              <c:strCache>
                <c:ptCount val="1"/>
                <c:pt idx="0">
                  <c:v>Reflexive ARI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hasWeight!$M$11:$M$19</c:f>
              <c:numCache>
                <c:formatCode>_(* #,##0.00_);_(* \(#,##0.00\);_(* "-"??_);_(@_)</c:formatCode>
                <c:ptCount val="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C0-4D97-A445-6EFE934E4BBD}"/>
            </c:ext>
          </c:extLst>
        </c:ser>
        <c:ser>
          <c:idx val="1"/>
          <c:order val="1"/>
          <c:tx>
            <c:strRef>
              <c:f>hasWeight!$AC$10</c:f>
              <c:strCache>
                <c:ptCount val="1"/>
                <c:pt idx="0">
                  <c:v>Reflexive ARI_e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hasWeight!$AC$11:$AC$19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 formatCode="_-* #\ ##0.00\ _€_-;\-* #\ ##0.00\ _€_-;_-* &quot;-&quot;??\ _€_-;_-@_-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C0-4D97-A445-6EFE934E4B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5433408"/>
        <c:axId val="1825429088"/>
      </c:lineChart>
      <c:catAx>
        <c:axId val="18254334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825429088"/>
        <c:crosses val="autoZero"/>
        <c:auto val="1"/>
        <c:lblAlgn val="ctr"/>
        <c:lblOffset val="100"/>
        <c:noMultiLvlLbl val="0"/>
      </c:catAx>
      <c:valAx>
        <c:axId val="1825429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825433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6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Irreflexive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hasWeight!$O$10</c:f>
              <c:strCache>
                <c:ptCount val="1"/>
                <c:pt idx="0">
                  <c:v>Irreflexive ARI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hasWeight!$O$11:$O$19</c:f>
              <c:numCache>
                <c:formatCode>_(* #,##0.00_);_(* \(#,##0.00\);_(* "-"??_);_(@_)</c:formatCode>
                <c:ptCount val="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7A-4D8B-973A-82C1C3935AA9}"/>
            </c:ext>
          </c:extLst>
        </c:ser>
        <c:ser>
          <c:idx val="1"/>
          <c:order val="1"/>
          <c:tx>
            <c:strRef>
              <c:f>hasWeight!$AE$10</c:f>
              <c:strCache>
                <c:ptCount val="1"/>
                <c:pt idx="0">
                  <c:v>Irreflexive ARI_e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hasWeight!$AE$11:$AE$19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 formatCode="_-* #\ ##0.00\ _€_-;\-* #\ ##0.00\ _€_-;_-* &quot;-&quot;??\ _€_-;_-@_-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7A-4D8B-973A-82C1C3935A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29094144"/>
        <c:axId val="2129103744"/>
      </c:lineChart>
      <c:catAx>
        <c:axId val="21290941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29103744"/>
        <c:crosses val="autoZero"/>
        <c:auto val="1"/>
        <c:lblAlgn val="ctr"/>
        <c:lblOffset val="100"/>
        <c:noMultiLvlLbl val="0"/>
      </c:catAx>
      <c:valAx>
        <c:axId val="2129103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29094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6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hasWeight!$T$59</c:f>
              <c:strCache>
                <c:ptCount val="1"/>
                <c:pt idx="0">
                  <c:v>ARI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hasWeight!$S$61:$S$69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hasWeight!$T$61:$T$69</c:f>
              <c:numCache>
                <c:formatCode>_(* #,##0.00_);_(* \(#,##0.00\);_(* "-"??_);_(@_)</c:formatCode>
                <c:ptCount val="9"/>
                <c:pt idx="0">
                  <c:v>-0.28000000000000003</c:v>
                </c:pt>
                <c:pt idx="1">
                  <c:v>-0.3</c:v>
                </c:pt>
                <c:pt idx="2">
                  <c:v>-0.28000000000000003</c:v>
                </c:pt>
                <c:pt idx="3">
                  <c:v>-0.28000000000000003</c:v>
                </c:pt>
                <c:pt idx="4">
                  <c:v>-0.26</c:v>
                </c:pt>
                <c:pt idx="5">
                  <c:v>-0.24</c:v>
                </c:pt>
                <c:pt idx="6">
                  <c:v>-0.26</c:v>
                </c:pt>
                <c:pt idx="7">
                  <c:v>-0.25</c:v>
                </c:pt>
                <c:pt idx="8">
                  <c:v>-0.28000000000000003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27-46AE-806A-A1281117718A}"/>
            </c:ext>
          </c:extLst>
        </c:ser>
        <c:ser>
          <c:idx val="1"/>
          <c:order val="1"/>
          <c:tx>
            <c:strRef>
              <c:f>hasWeight!$X$60</c:f>
              <c:strCache>
                <c:ptCount val="1"/>
                <c:pt idx="0">
                  <c:v>ARIe=0,8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hasWeight!$S$61:$S$69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hasWeight!$X$61:$X$69</c:f>
              <c:numCache>
                <c:formatCode>_(* #,##0.00_);_(* \(#,##0.00\);_(* "-"??_);_(@_)</c:formatCode>
                <c:ptCount val="9"/>
                <c:pt idx="0">
                  <c:v>-0.28000000000000003</c:v>
                </c:pt>
                <c:pt idx="1">
                  <c:v>-5.9999999999999984E-2</c:v>
                </c:pt>
                <c:pt idx="2">
                  <c:v>-5.5999999999999994E-2</c:v>
                </c:pt>
                <c:pt idx="3">
                  <c:v>-5.5999999999999994E-2</c:v>
                </c:pt>
                <c:pt idx="4">
                  <c:v>-5.1999999999999991E-2</c:v>
                </c:pt>
                <c:pt idx="5">
                  <c:v>-4.7999999999999987E-2</c:v>
                </c:pt>
                <c:pt idx="6">
                  <c:v>-5.1999999999999991E-2</c:v>
                </c:pt>
                <c:pt idx="7">
                  <c:v>-4.9999999999999989E-2</c:v>
                </c:pt>
                <c:pt idx="8">
                  <c:v>-5.5999999999999994E-2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27-46AE-806A-A1281117718A}"/>
            </c:ext>
          </c:extLst>
        </c:ser>
        <c:ser>
          <c:idx val="2"/>
          <c:order val="2"/>
          <c:tx>
            <c:strRef>
              <c:f>hasWeight!$Y$60</c:f>
              <c:strCache>
                <c:ptCount val="1"/>
                <c:pt idx="0">
                  <c:v>ARIe=0,7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hasWeight!$S$61:$S$69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hasWeight!$Y$61:$Y$69</c:f>
              <c:numCache>
                <c:formatCode>_(* #,##0.00_);_(* \(#,##0.00\);_(* "-"??_);_(@_)</c:formatCode>
                <c:ptCount val="9"/>
                <c:pt idx="0">
                  <c:v>-0.28000000000000003</c:v>
                </c:pt>
                <c:pt idx="1">
                  <c:v>-9.0000000000000011E-2</c:v>
                </c:pt>
                <c:pt idx="2">
                  <c:v>-8.4000000000000019E-2</c:v>
                </c:pt>
                <c:pt idx="3">
                  <c:v>-8.4000000000000019E-2</c:v>
                </c:pt>
                <c:pt idx="4">
                  <c:v>-7.8000000000000014E-2</c:v>
                </c:pt>
                <c:pt idx="5">
                  <c:v>-7.2000000000000008E-2</c:v>
                </c:pt>
                <c:pt idx="6">
                  <c:v>-7.8000000000000014E-2</c:v>
                </c:pt>
                <c:pt idx="7">
                  <c:v>-7.5000000000000011E-2</c:v>
                </c:pt>
                <c:pt idx="8">
                  <c:v>-8.4000000000000019E-2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427-46AE-806A-A1281117718A}"/>
            </c:ext>
          </c:extLst>
        </c:ser>
        <c:ser>
          <c:idx val="3"/>
          <c:order val="3"/>
          <c:tx>
            <c:strRef>
              <c:f>hasWeight!$Z$60</c:f>
              <c:strCache>
                <c:ptCount val="1"/>
                <c:pt idx="0">
                  <c:v>ARIe=0,4</c:v>
                </c:pt>
              </c:strCache>
            </c:strRef>
          </c:tx>
          <c:spPr>
            <a:ln w="12700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hasWeight!$S$61:$S$69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hasWeight!$Z$61:$Z$69</c:f>
              <c:numCache>
                <c:formatCode>_(* #,##0.00_);_(* \(#,##0.00\);_(* "-"??_);_(@_)</c:formatCode>
                <c:ptCount val="9"/>
                <c:pt idx="0">
                  <c:v>-0.28000000000000003</c:v>
                </c:pt>
                <c:pt idx="1">
                  <c:v>-0.18</c:v>
                </c:pt>
                <c:pt idx="2">
                  <c:v>-0.16800000000000001</c:v>
                </c:pt>
                <c:pt idx="3">
                  <c:v>-0.16800000000000001</c:v>
                </c:pt>
                <c:pt idx="4">
                  <c:v>-0.156</c:v>
                </c:pt>
                <c:pt idx="5">
                  <c:v>-0.14399999999999999</c:v>
                </c:pt>
                <c:pt idx="6">
                  <c:v>-0.156</c:v>
                </c:pt>
                <c:pt idx="7">
                  <c:v>-0.15</c:v>
                </c:pt>
                <c:pt idx="8">
                  <c:v>-0.16800000000000001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427-46AE-806A-A128111771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59649599"/>
        <c:axId val="1459636639"/>
      </c:lineChart>
      <c:catAx>
        <c:axId val="1459649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459636639"/>
        <c:crosses val="autoZero"/>
        <c:auto val="1"/>
        <c:lblAlgn val="ctr"/>
        <c:lblOffset val="100"/>
        <c:noMultiLvlLbl val="0"/>
      </c:catAx>
      <c:valAx>
        <c:axId val="1459636639"/>
        <c:scaling>
          <c:orientation val="minMax"/>
          <c:max val="1"/>
          <c:min val="-1"/>
        </c:scaling>
        <c:delete val="0"/>
        <c:axPos val="l"/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459649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6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hasWeight!$U$60</c:f>
              <c:strCache>
                <c:ptCount val="1"/>
                <c:pt idx="0">
                  <c:v>wp=0,8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hasWeight!$S$61:$S$69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hasWeight!$U$61:$U$69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33-4A9D-8C07-0D60FD288FAE}"/>
            </c:ext>
          </c:extLst>
        </c:ser>
        <c:ser>
          <c:idx val="2"/>
          <c:order val="1"/>
          <c:tx>
            <c:strRef>
              <c:f>hasWeight!$V$60</c:f>
              <c:strCache>
                <c:ptCount val="1"/>
                <c:pt idx="0">
                  <c:v>wp=0,7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hasWeight!$S$61:$S$69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hasWeight!$V$61:$V$69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433-4A9D-8C07-0D60FD288FAE}"/>
            </c:ext>
          </c:extLst>
        </c:ser>
        <c:ser>
          <c:idx val="3"/>
          <c:order val="2"/>
          <c:tx>
            <c:strRef>
              <c:f>hasWeight!$W$60</c:f>
              <c:strCache>
                <c:ptCount val="1"/>
                <c:pt idx="0">
                  <c:v>wp=0,4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hasWeight!$S$61:$S$69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hasWeight!$W$61:$W$69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433-4A9D-8C07-0D60FD288FAE}"/>
            </c:ext>
          </c:extLst>
        </c:ser>
        <c:ser>
          <c:idx val="0"/>
          <c:order val="3"/>
          <c:tx>
            <c:strRef>
              <c:f>hasWeight!$A$59</c:f>
              <c:strCache>
                <c:ptCount val="1"/>
                <c:pt idx="0">
                  <c:v>cft=0,95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val>
            <c:numRef>
              <c:f>hasWeight!$B$61:$B$69</c:f>
              <c:numCache>
                <c:formatCode>General</c:formatCode>
                <c:ptCount val="9"/>
                <c:pt idx="0">
                  <c:v>1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433-4A9D-8C07-0D60FD288FAE}"/>
            </c:ext>
          </c:extLst>
        </c:ser>
        <c:ser>
          <c:idx val="4"/>
          <c:order val="4"/>
          <c:tx>
            <c:v>ARI</c:v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star"/>
            <c:size val="6"/>
            <c:spPr>
              <a:noFill/>
              <a:ln w="9525">
                <a:solidFill>
                  <a:schemeClr val="accent5"/>
                </a:solidFill>
                <a:round/>
              </a:ln>
              <a:effectLst/>
            </c:spPr>
          </c:marker>
          <c:val>
            <c:numRef>
              <c:f>hasWeight!$C$11:$C$19</c:f>
              <c:numCache>
                <c:formatCode>_(* #,##0.00_);_(* \(#,##0.00\);_(* "-"??_);_(@_)</c:formatCode>
                <c:ptCount val="9"/>
                <c:pt idx="0">
                  <c:v>-0.28000000000000003</c:v>
                </c:pt>
                <c:pt idx="1">
                  <c:v>-0.3</c:v>
                </c:pt>
                <c:pt idx="2">
                  <c:v>-0.28000000000000003</c:v>
                </c:pt>
                <c:pt idx="3">
                  <c:v>-0.28000000000000003</c:v>
                </c:pt>
                <c:pt idx="4">
                  <c:v>-0.26</c:v>
                </c:pt>
                <c:pt idx="5">
                  <c:v>-0.24</c:v>
                </c:pt>
                <c:pt idx="6">
                  <c:v>-0.26</c:v>
                </c:pt>
                <c:pt idx="7">
                  <c:v>-0.25</c:v>
                </c:pt>
                <c:pt idx="8">
                  <c:v>-0.28000000000000003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433-4A9D-8C07-0D60FD288F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8813648"/>
        <c:axId val="1158818928"/>
      </c:lineChart>
      <c:catAx>
        <c:axId val="115881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58818928"/>
        <c:crosses val="autoZero"/>
        <c:auto val="1"/>
        <c:lblAlgn val="ctr"/>
        <c:lblOffset val="100"/>
        <c:noMultiLvlLbl val="0"/>
      </c:catAx>
      <c:valAx>
        <c:axId val="1158818928"/>
        <c:scaling>
          <c:orientation val="minMax"/>
          <c:max val="1"/>
          <c:min val="-1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58813648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6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hasWeight!$AA$59</c:f>
              <c:strCache>
                <c:ptCount val="1"/>
                <c:pt idx="0">
                  <c:v>ARI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hasWeight!$S$61:$S$69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hasWeight!$AA$61:$AA$69</c:f>
              <c:numCache>
                <c:formatCode>_(* #,##0.00_);_(* \(#,##0.00\);_(* "-"??_);_(@_)</c:formatCode>
                <c:ptCount val="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6C-47C1-8729-00E257A5B249}"/>
            </c:ext>
          </c:extLst>
        </c:ser>
        <c:ser>
          <c:idx val="1"/>
          <c:order val="1"/>
          <c:tx>
            <c:strRef>
              <c:f>hasWeight!$AE$60</c:f>
              <c:strCache>
                <c:ptCount val="1"/>
                <c:pt idx="0">
                  <c:v>ARIe=0,2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hasWeight!$S$61:$S$69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hasWeight!$AE$61:$AE$69</c:f>
              <c:numCache>
                <c:formatCode>_(* #,##0.00_);_(* \(#,##0.00\);_(* "-"??_);_(@_)</c:formatCode>
                <c:ptCount val="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66C-47C1-8729-00E257A5B249}"/>
            </c:ext>
          </c:extLst>
        </c:ser>
        <c:ser>
          <c:idx val="2"/>
          <c:order val="2"/>
          <c:tx>
            <c:strRef>
              <c:f>hasWeight!$Y$60</c:f>
              <c:strCache>
                <c:ptCount val="1"/>
                <c:pt idx="0">
                  <c:v>ARIe=0,7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hasWeight!$S$61:$S$69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hasWeight!$AF$61:$AF$69</c:f>
              <c:numCache>
                <c:formatCode>_(* #,##0.00_);_(* \(#,##0.00\);_(* "-"??_);_(@_)</c:formatCode>
                <c:ptCount val="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66C-47C1-8729-00E257A5B249}"/>
            </c:ext>
          </c:extLst>
        </c:ser>
        <c:ser>
          <c:idx val="3"/>
          <c:order val="3"/>
          <c:tx>
            <c:strRef>
              <c:f>hasWeight!$Z$60</c:f>
              <c:strCache>
                <c:ptCount val="1"/>
                <c:pt idx="0">
                  <c:v>ARIe=0,4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hasWeight!$S$61:$S$69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hasWeight!$AG$61:$AG$69</c:f>
              <c:numCache>
                <c:formatCode>_(* #,##0.00_);_(* \(#,##0.00\);_(* "-"??_);_(@_)</c:formatCode>
                <c:ptCount val="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66C-47C1-8729-00E257A5B2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59649599"/>
        <c:axId val="1459636639"/>
      </c:lineChart>
      <c:catAx>
        <c:axId val="1459649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459636639"/>
        <c:crosses val="autoZero"/>
        <c:auto val="1"/>
        <c:lblAlgn val="ctr"/>
        <c:lblOffset val="100"/>
        <c:noMultiLvlLbl val="0"/>
      </c:catAx>
      <c:valAx>
        <c:axId val="1459636639"/>
        <c:scaling>
          <c:orientation val="minMax"/>
          <c:max val="1"/>
          <c:min val="-1"/>
        </c:scaling>
        <c:delete val="0"/>
        <c:axPos val="l"/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459649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6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hasWeight!$U$60</c:f>
              <c:strCache>
                <c:ptCount val="1"/>
                <c:pt idx="0">
                  <c:v>wp=0,8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hasWeight!$S$61:$S$69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hasWeight!$AB$61:$AB$69</c:f>
              <c:numCache>
                <c:formatCode>General</c:formatCode>
                <c:ptCount val="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AE-4778-9CB7-76A18A32DE92}"/>
            </c:ext>
          </c:extLst>
        </c:ser>
        <c:ser>
          <c:idx val="2"/>
          <c:order val="1"/>
          <c:tx>
            <c:strRef>
              <c:f>hasWeight!$V$60</c:f>
              <c:strCache>
                <c:ptCount val="1"/>
                <c:pt idx="0">
                  <c:v>wp=0,7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hasWeight!$S$61:$S$69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hasWeight!$AC$61:$AC$69</c:f>
              <c:numCache>
                <c:formatCode>General</c:formatCode>
                <c:ptCount val="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9AE-4778-9CB7-76A18A32DE92}"/>
            </c:ext>
          </c:extLst>
        </c:ser>
        <c:ser>
          <c:idx val="3"/>
          <c:order val="2"/>
          <c:tx>
            <c:strRef>
              <c:f>hasWeight!$W$60</c:f>
              <c:strCache>
                <c:ptCount val="1"/>
                <c:pt idx="0">
                  <c:v>wp=0,4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hasWeight!$S$61:$S$69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hasWeight!$AD$61:$AD$69</c:f>
              <c:numCache>
                <c:formatCode>General</c:formatCode>
                <c:ptCount val="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9AE-4778-9CB7-76A18A32DE92}"/>
            </c:ext>
          </c:extLst>
        </c:ser>
        <c:ser>
          <c:idx val="0"/>
          <c:order val="3"/>
          <c:tx>
            <c:strRef>
              <c:f>hasWeight!$A$59</c:f>
              <c:strCache>
                <c:ptCount val="1"/>
                <c:pt idx="0">
                  <c:v>cft=0,95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hasWeight!$S$61:$S$69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hasWeight!$C$61:$C$69</c:f>
              <c:numCache>
                <c:formatCode>General</c:formatCode>
                <c:ptCount val="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9AE-4778-9CB7-76A18A32DE92}"/>
            </c:ext>
          </c:extLst>
        </c:ser>
        <c:ser>
          <c:idx val="4"/>
          <c:order val="4"/>
          <c:tx>
            <c:strRef>
              <c:f>hasWeight!$AA$59</c:f>
              <c:strCache>
                <c:ptCount val="1"/>
                <c:pt idx="0">
                  <c:v>ARI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star"/>
            <c:size val="6"/>
            <c:spPr>
              <a:noFill/>
              <a:ln w="9525">
                <a:solidFill>
                  <a:schemeClr val="accent5"/>
                </a:solidFill>
                <a:round/>
              </a:ln>
              <a:effectLst/>
            </c:spPr>
          </c:marker>
          <c:cat>
            <c:strRef>
              <c:f>hasWeight!$S$61:$S$69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hasWeight!$AA$61:$AA$69</c:f>
              <c:numCache>
                <c:formatCode>_(* #,##0.00_);_(* \(#,##0.00\);_(* "-"??_);_(@_)</c:formatCode>
                <c:ptCount val="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9AE-4778-9CB7-76A18A32DE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8813648"/>
        <c:axId val="1158818928"/>
      </c:lineChart>
      <c:catAx>
        <c:axId val="115881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58818928"/>
        <c:crosses val="autoZero"/>
        <c:auto val="1"/>
        <c:lblAlgn val="ctr"/>
        <c:lblOffset val="100"/>
        <c:noMultiLvlLbl val="0"/>
      </c:catAx>
      <c:valAx>
        <c:axId val="1158818928"/>
        <c:scaling>
          <c:orientation val="minMax"/>
          <c:max val="1"/>
          <c:min val="-1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58813648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6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hasWeight!$AH$59</c:f>
              <c:strCache>
                <c:ptCount val="1"/>
                <c:pt idx="0">
                  <c:v>ARI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hasWeight!$S$61:$S$69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hasWeight!$AH$61:$AH$69</c:f>
              <c:numCache>
                <c:formatCode>_(* #,##0.00_);_(* \(#,##0.00\);_(* "-"??_);_(@_)</c:formatCode>
                <c:ptCount val="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841-486D-A4D9-B7138B0B0288}"/>
            </c:ext>
          </c:extLst>
        </c:ser>
        <c:ser>
          <c:idx val="1"/>
          <c:order val="1"/>
          <c:tx>
            <c:strRef>
              <c:f>hasWeight!$AE$60</c:f>
              <c:strCache>
                <c:ptCount val="1"/>
                <c:pt idx="0">
                  <c:v>ARIe=0,2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hasWeight!$S$61:$S$69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hasWeight!$AL$61:$AL$69</c:f>
              <c:numCache>
                <c:formatCode>_(* #,##0.00_);_(* \(#,##0.00\);_(* "-"??_);_(@_)</c:formatCode>
                <c:ptCount val="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841-486D-A4D9-B7138B0B0288}"/>
            </c:ext>
          </c:extLst>
        </c:ser>
        <c:ser>
          <c:idx val="2"/>
          <c:order val="2"/>
          <c:tx>
            <c:strRef>
              <c:f>hasWeight!$Y$60</c:f>
              <c:strCache>
                <c:ptCount val="1"/>
                <c:pt idx="0">
                  <c:v>ARIe=0,7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hasWeight!$S$61:$S$69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hasWeight!$AM$61:$AM$69</c:f>
              <c:numCache>
                <c:formatCode>_(* #,##0.00_);_(* \(#,##0.00\);_(* "-"??_);_(@_)</c:formatCode>
                <c:ptCount val="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841-486D-A4D9-B7138B0B0288}"/>
            </c:ext>
          </c:extLst>
        </c:ser>
        <c:ser>
          <c:idx val="3"/>
          <c:order val="3"/>
          <c:tx>
            <c:strRef>
              <c:f>hasWeight!$Z$60</c:f>
              <c:strCache>
                <c:ptCount val="1"/>
                <c:pt idx="0">
                  <c:v>ARIe=0,4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hasWeight!$S$61:$S$69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hasWeight!$AO$61:$AO$69</c:f>
              <c:numCache>
                <c:formatCode>_(* #,##0.00_);_(* \(#,##0.00\);_(* "-"??_);_(@_)</c:formatCode>
                <c:ptCount val="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841-486D-A4D9-B7138B0B02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59649599"/>
        <c:axId val="1459636639"/>
      </c:lineChart>
      <c:catAx>
        <c:axId val="1459649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459636639"/>
        <c:crosses val="autoZero"/>
        <c:auto val="1"/>
        <c:lblAlgn val="ctr"/>
        <c:lblOffset val="100"/>
        <c:noMultiLvlLbl val="0"/>
      </c:catAx>
      <c:valAx>
        <c:axId val="1459636639"/>
        <c:scaling>
          <c:orientation val="minMax"/>
          <c:max val="1"/>
          <c:min val="-1"/>
        </c:scaling>
        <c:delete val="0"/>
        <c:axPos val="l"/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459649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6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hasWeight!$U$60</c:f>
              <c:strCache>
                <c:ptCount val="1"/>
                <c:pt idx="0">
                  <c:v>wp=0,8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hasWeight!$S$61:$S$69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hasWeight!$AI$61:$AI$69</c:f>
              <c:numCache>
                <c:formatCode>General</c:formatCode>
                <c:ptCount val="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1E-4374-A09F-4911B8200587}"/>
            </c:ext>
          </c:extLst>
        </c:ser>
        <c:ser>
          <c:idx val="2"/>
          <c:order val="1"/>
          <c:tx>
            <c:strRef>
              <c:f>hasWeight!$V$60</c:f>
              <c:strCache>
                <c:ptCount val="1"/>
                <c:pt idx="0">
                  <c:v>wp=0,7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hasWeight!$S$61:$S$69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hasWeight!$AJ$61:$AJ$69</c:f>
              <c:numCache>
                <c:formatCode>General</c:formatCode>
                <c:ptCount val="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F1E-4374-A09F-4911B8200587}"/>
            </c:ext>
          </c:extLst>
        </c:ser>
        <c:ser>
          <c:idx val="3"/>
          <c:order val="2"/>
          <c:tx>
            <c:strRef>
              <c:f>hasWeight!$W$60</c:f>
              <c:strCache>
                <c:ptCount val="1"/>
                <c:pt idx="0">
                  <c:v>wp=0,4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hasWeight!$S$61:$S$69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hasWeight!$AK$61:$AK$69</c:f>
              <c:numCache>
                <c:formatCode>General</c:formatCode>
                <c:ptCount val="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F1E-4374-A09F-4911B8200587}"/>
            </c:ext>
          </c:extLst>
        </c:ser>
        <c:ser>
          <c:idx val="0"/>
          <c:order val="3"/>
          <c:tx>
            <c:strRef>
              <c:f>hasWeight!$A$59</c:f>
              <c:strCache>
                <c:ptCount val="1"/>
                <c:pt idx="0">
                  <c:v>cft=0,95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hasWeight!$S$61:$S$69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hasWeight!$D$61:$D$69</c:f>
              <c:numCache>
                <c:formatCode>General</c:formatCode>
                <c:ptCount val="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F1E-4374-A09F-4911B8200587}"/>
            </c:ext>
          </c:extLst>
        </c:ser>
        <c:ser>
          <c:idx val="4"/>
          <c:order val="4"/>
          <c:tx>
            <c:strRef>
              <c:f>hasWeight!$AH$59</c:f>
              <c:strCache>
                <c:ptCount val="1"/>
                <c:pt idx="0">
                  <c:v>ARI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star"/>
            <c:size val="6"/>
            <c:spPr>
              <a:noFill/>
              <a:ln w="9525">
                <a:solidFill>
                  <a:schemeClr val="accent5"/>
                </a:solidFill>
                <a:round/>
              </a:ln>
              <a:effectLst/>
            </c:spPr>
          </c:marker>
          <c:val>
            <c:numRef>
              <c:f>hasWeight!$AH$61:$AH$69</c:f>
              <c:numCache>
                <c:formatCode>_(* #,##0.00_);_(* \(#,##0.00\);_(* "-"??_);_(@_)</c:formatCode>
                <c:ptCount val="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F1E-4374-A09F-4911B82005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8813648"/>
        <c:axId val="1158818928"/>
      </c:lineChart>
      <c:catAx>
        <c:axId val="115881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58818928"/>
        <c:crosses val="autoZero"/>
        <c:auto val="1"/>
        <c:lblAlgn val="ctr"/>
        <c:lblOffset val="100"/>
        <c:noMultiLvlLbl val="0"/>
      </c:catAx>
      <c:valAx>
        <c:axId val="1158818928"/>
        <c:scaling>
          <c:orientation val="minMax"/>
          <c:max val="1"/>
          <c:min val="-1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58813648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6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hasWeight!$AH$59</c:f>
              <c:strCache>
                <c:ptCount val="1"/>
                <c:pt idx="0">
                  <c:v>ARI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hasWeight!$S$61:$S$69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hasWeight!$AO$61:$AO$69</c:f>
              <c:numCache>
                <c:formatCode>_(* #,##0.00_);_(* \(#,##0.00\);_(* "-"??_);_(@_)</c:formatCode>
                <c:ptCount val="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233-473F-B363-8E8DA2546813}"/>
            </c:ext>
          </c:extLst>
        </c:ser>
        <c:ser>
          <c:idx val="1"/>
          <c:order val="1"/>
          <c:tx>
            <c:strRef>
              <c:f>hasWeight!$AE$60</c:f>
              <c:strCache>
                <c:ptCount val="1"/>
                <c:pt idx="0">
                  <c:v>ARIe=0,2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hasWeight!$S$61:$S$69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hasWeight!$AS$61:$AS$69</c:f>
              <c:numCache>
                <c:formatCode>_(* #,##0.00_);_(* \(#,##0.00\);_(* "-"??_);_(@_)</c:formatCode>
                <c:ptCount val="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233-473F-B363-8E8DA2546813}"/>
            </c:ext>
          </c:extLst>
        </c:ser>
        <c:ser>
          <c:idx val="2"/>
          <c:order val="2"/>
          <c:tx>
            <c:strRef>
              <c:f>hasWeight!$Y$60</c:f>
              <c:strCache>
                <c:ptCount val="1"/>
                <c:pt idx="0">
                  <c:v>ARIe=0,7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hasWeight!$S$61:$S$69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hasWeight!$AT$61:$AT$69</c:f>
              <c:numCache>
                <c:formatCode>_(* #,##0.00_);_(* \(#,##0.00\);_(* "-"??_);_(@_)</c:formatCode>
                <c:ptCount val="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233-473F-B363-8E8DA2546813}"/>
            </c:ext>
          </c:extLst>
        </c:ser>
        <c:ser>
          <c:idx val="3"/>
          <c:order val="3"/>
          <c:tx>
            <c:strRef>
              <c:f>hasWeight!$Z$60</c:f>
              <c:strCache>
                <c:ptCount val="1"/>
                <c:pt idx="0">
                  <c:v>ARIe=0,4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hasWeight!$S$61:$S$69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hasWeight!$AU$61:$AU$69</c:f>
              <c:numCache>
                <c:formatCode>_(* #,##0.00_);_(* \(#,##0.00\);_(* "-"??_);_(@_)</c:formatCode>
                <c:ptCount val="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233-473F-B363-8E8DA25468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59649599"/>
        <c:axId val="1459636639"/>
      </c:lineChart>
      <c:catAx>
        <c:axId val="1459649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459636639"/>
        <c:crosses val="autoZero"/>
        <c:auto val="1"/>
        <c:lblAlgn val="ctr"/>
        <c:lblOffset val="100"/>
        <c:noMultiLvlLbl val="0"/>
      </c:catAx>
      <c:valAx>
        <c:axId val="1459636639"/>
        <c:scaling>
          <c:orientation val="minMax"/>
          <c:max val="1"/>
          <c:min val="-1"/>
        </c:scaling>
        <c:delete val="0"/>
        <c:axPos val="l"/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459649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6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hasWeight!$U$60</c:f>
              <c:strCache>
                <c:ptCount val="1"/>
                <c:pt idx="0">
                  <c:v>wp=0,8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hasWeight!$S$61:$S$69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hasWeight!$AP$61:$AP$69</c:f>
              <c:numCache>
                <c:formatCode>General</c:formatCode>
                <c:ptCount val="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AF-4C25-8AF4-1BD2A927CC54}"/>
            </c:ext>
          </c:extLst>
        </c:ser>
        <c:ser>
          <c:idx val="2"/>
          <c:order val="1"/>
          <c:tx>
            <c:strRef>
              <c:f>hasWeight!$V$60</c:f>
              <c:strCache>
                <c:ptCount val="1"/>
                <c:pt idx="0">
                  <c:v>wp=0,7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hasWeight!$S$61:$S$69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hasWeight!$AQ$61:$AQ$69</c:f>
              <c:numCache>
                <c:formatCode>General</c:formatCode>
                <c:ptCount val="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AF-4C25-8AF4-1BD2A927CC54}"/>
            </c:ext>
          </c:extLst>
        </c:ser>
        <c:ser>
          <c:idx val="3"/>
          <c:order val="2"/>
          <c:tx>
            <c:strRef>
              <c:f>hasWeight!$W$60</c:f>
              <c:strCache>
                <c:ptCount val="1"/>
                <c:pt idx="0">
                  <c:v>wp=0,4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hasWeight!$S$61:$S$69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hasWeight!$AR$61:$AR$69</c:f>
              <c:numCache>
                <c:formatCode>General</c:formatCode>
                <c:ptCount val="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AF-4C25-8AF4-1BD2A927CC54}"/>
            </c:ext>
          </c:extLst>
        </c:ser>
        <c:ser>
          <c:idx val="0"/>
          <c:order val="3"/>
          <c:tx>
            <c:strRef>
              <c:f>hasWeight!$A$59</c:f>
              <c:strCache>
                <c:ptCount val="1"/>
                <c:pt idx="0">
                  <c:v>cft=0,95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hasWeight!$S$61:$S$69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hasWeight!$E$61:$E$69</c:f>
              <c:numCache>
                <c:formatCode>General</c:formatCode>
                <c:ptCount val="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4AF-4C25-8AF4-1BD2A927CC54}"/>
            </c:ext>
          </c:extLst>
        </c:ser>
        <c:ser>
          <c:idx val="4"/>
          <c:order val="4"/>
          <c:tx>
            <c:strRef>
              <c:f>hasWeight!$AO$59</c:f>
              <c:strCache>
                <c:ptCount val="1"/>
                <c:pt idx="0">
                  <c:v>ARI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star"/>
            <c:size val="6"/>
            <c:spPr>
              <a:noFill/>
              <a:ln w="9525">
                <a:solidFill>
                  <a:schemeClr val="accent5"/>
                </a:solidFill>
                <a:round/>
              </a:ln>
              <a:effectLst/>
            </c:spPr>
          </c:marker>
          <c:val>
            <c:numRef>
              <c:f>hasWeight!$AO$61:$AO$69</c:f>
              <c:numCache>
                <c:formatCode>_(* #,##0.00_);_(* \(#,##0.00\);_(* "-"??_);_(@_)</c:formatCode>
                <c:ptCount val="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4AF-4C25-8AF4-1BD2A927CC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8813648"/>
        <c:axId val="1158818928"/>
      </c:lineChart>
      <c:catAx>
        <c:axId val="115881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58818928"/>
        <c:crosses val="autoZero"/>
        <c:auto val="1"/>
        <c:lblAlgn val="ctr"/>
        <c:lblOffset val="100"/>
        <c:noMultiLvlLbl val="0"/>
      </c:catAx>
      <c:valAx>
        <c:axId val="1158818928"/>
        <c:scaling>
          <c:orientation val="minMax"/>
          <c:max val="1"/>
          <c:min val="-1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58813648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6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hasWeight!$AH$59</c:f>
              <c:strCache>
                <c:ptCount val="1"/>
                <c:pt idx="0">
                  <c:v>ARI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hasWeight!$S$61:$S$69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hasWeight!$AV$61:$AV$69</c:f>
              <c:numCache>
                <c:formatCode>_(* #,##0.00_);_(* \(#,##0.00\);_(* "-"??_);_(@_)</c:formatCode>
                <c:ptCount val="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A7-4F20-A565-0E17256DF6D7}"/>
            </c:ext>
          </c:extLst>
        </c:ser>
        <c:ser>
          <c:idx val="1"/>
          <c:order val="1"/>
          <c:tx>
            <c:strRef>
              <c:f>hasWeight!$AE$60</c:f>
              <c:strCache>
                <c:ptCount val="1"/>
                <c:pt idx="0">
                  <c:v>ARIe=0,2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hasWeight!$S$61:$S$69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hasWeight!$AZ$61:$AZ$69</c:f>
              <c:numCache>
                <c:formatCode>_(* #,##0.00_);_(* \(#,##0.00\);_(* "-"??_);_(@_)</c:formatCode>
                <c:ptCount val="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4A7-4F20-A565-0E17256DF6D7}"/>
            </c:ext>
          </c:extLst>
        </c:ser>
        <c:ser>
          <c:idx val="2"/>
          <c:order val="2"/>
          <c:tx>
            <c:strRef>
              <c:f>hasWeight!$Y$60</c:f>
              <c:strCache>
                <c:ptCount val="1"/>
                <c:pt idx="0">
                  <c:v>ARIe=0,7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hasWeight!$S$61:$S$69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hasWeight!$BA$61:$BA$69</c:f>
              <c:numCache>
                <c:formatCode>_(* #,##0.00_);_(* \(#,##0.00\);_(* "-"??_);_(@_)</c:formatCode>
                <c:ptCount val="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4A7-4F20-A565-0E17256DF6D7}"/>
            </c:ext>
          </c:extLst>
        </c:ser>
        <c:ser>
          <c:idx val="3"/>
          <c:order val="3"/>
          <c:tx>
            <c:strRef>
              <c:f>hasWeight!$Z$60</c:f>
              <c:strCache>
                <c:ptCount val="1"/>
                <c:pt idx="0">
                  <c:v>ARIe=0,4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hasWeight!$S$61:$S$69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hasWeight!$BB$61:$BB$69</c:f>
              <c:numCache>
                <c:formatCode>_(* #,##0.00_);_(* \(#,##0.00\);_(* "-"??_);_(@_)</c:formatCode>
                <c:ptCount val="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4A7-4F20-A565-0E17256DF6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59649599"/>
        <c:axId val="1459636639"/>
      </c:lineChart>
      <c:catAx>
        <c:axId val="1459649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459636639"/>
        <c:crosses val="autoZero"/>
        <c:auto val="1"/>
        <c:lblAlgn val="ctr"/>
        <c:lblOffset val="100"/>
        <c:noMultiLvlLbl val="0"/>
      </c:catAx>
      <c:valAx>
        <c:axId val="1459636639"/>
        <c:scaling>
          <c:orientation val="minMax"/>
        </c:scaling>
        <c:delete val="0"/>
        <c:axPos val="l"/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459649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6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hasWeight!$U$60</c:f>
              <c:strCache>
                <c:ptCount val="1"/>
                <c:pt idx="0">
                  <c:v>wp=0,8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hasWeight!$S$61:$S$69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hasWeight!$BD$61:$BD$69</c:f>
              <c:numCache>
                <c:formatCode>General</c:formatCode>
                <c:ptCount val="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62-47EE-9AFF-D57D3BF81D4A}"/>
            </c:ext>
          </c:extLst>
        </c:ser>
        <c:ser>
          <c:idx val="2"/>
          <c:order val="1"/>
          <c:tx>
            <c:strRef>
              <c:f>hasWeight!$V$60</c:f>
              <c:strCache>
                <c:ptCount val="1"/>
                <c:pt idx="0">
                  <c:v>wp=0,7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hasWeight!$S$61:$S$69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hasWeight!$BE$61:$BE$69</c:f>
              <c:numCache>
                <c:formatCode>General</c:formatCode>
                <c:ptCount val="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62-47EE-9AFF-D57D3BF81D4A}"/>
            </c:ext>
          </c:extLst>
        </c:ser>
        <c:ser>
          <c:idx val="3"/>
          <c:order val="2"/>
          <c:tx>
            <c:strRef>
              <c:f>hasWeight!$W$60</c:f>
              <c:strCache>
                <c:ptCount val="1"/>
                <c:pt idx="0">
                  <c:v>wp=0,4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hasWeight!$S$61:$S$69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hasWeight!$BF$61:$BF$69</c:f>
              <c:numCache>
                <c:formatCode>General</c:formatCode>
                <c:ptCount val="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62-47EE-9AFF-D57D3BF81D4A}"/>
            </c:ext>
          </c:extLst>
        </c:ser>
        <c:ser>
          <c:idx val="0"/>
          <c:order val="3"/>
          <c:tx>
            <c:strRef>
              <c:f>hasWeight!$A$59</c:f>
              <c:strCache>
                <c:ptCount val="1"/>
                <c:pt idx="0">
                  <c:v>cft=0,95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hasWeight!$S$61:$S$69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hasWeight!$F$61:$F$69</c:f>
              <c:numCache>
                <c:formatCode>General</c:formatCode>
                <c:ptCount val="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62-47EE-9AFF-D57D3BF81D4A}"/>
            </c:ext>
          </c:extLst>
        </c:ser>
        <c:ser>
          <c:idx val="4"/>
          <c:order val="4"/>
          <c:tx>
            <c:strRef>
              <c:f>hasWeight!$AV$59</c:f>
              <c:strCache>
                <c:ptCount val="1"/>
                <c:pt idx="0">
                  <c:v>ARI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star"/>
            <c:size val="6"/>
            <c:spPr>
              <a:noFill/>
              <a:ln w="9525">
                <a:solidFill>
                  <a:schemeClr val="accent5"/>
                </a:solidFill>
                <a:round/>
              </a:ln>
              <a:effectLst/>
            </c:spPr>
          </c:marker>
          <c:val>
            <c:numRef>
              <c:f>hasWeight!$AV$61:$AV$69</c:f>
              <c:numCache>
                <c:formatCode>_(* #,##0.00_);_(* \(#,##0.00\);_(* "-"??_);_(@_)</c:formatCode>
                <c:ptCount val="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262-47EE-9AFF-D57D3BF81D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8813648"/>
        <c:axId val="1158818928"/>
      </c:lineChart>
      <c:catAx>
        <c:axId val="115881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58818928"/>
        <c:crosses val="autoZero"/>
        <c:auto val="1"/>
        <c:lblAlgn val="ctr"/>
        <c:lblOffset val="100"/>
        <c:noMultiLvlLbl val="0"/>
      </c:catAx>
      <c:valAx>
        <c:axId val="1158818928"/>
        <c:scaling>
          <c:orientation val="minMax"/>
          <c:max val="1"/>
          <c:min val="-1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58813648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6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hasWeight!$AH$59</c:f>
              <c:strCache>
                <c:ptCount val="1"/>
                <c:pt idx="0">
                  <c:v>ARI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hasWeight!$S$61:$S$69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hasWeight!$BC$61:$BC$69</c:f>
              <c:numCache>
                <c:formatCode>_(* #,##0.00_);_(* \(#,##0.00\);_(* "-"??_);_(@_)</c:formatCode>
                <c:ptCount val="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8EA-4B7C-8583-EF2C355D278C}"/>
            </c:ext>
          </c:extLst>
        </c:ser>
        <c:ser>
          <c:idx val="1"/>
          <c:order val="1"/>
          <c:tx>
            <c:strRef>
              <c:f>hasWeight!$AE$60</c:f>
              <c:strCache>
                <c:ptCount val="1"/>
                <c:pt idx="0">
                  <c:v>ARIe=0,2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hasWeight!$S$61:$S$69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hasWeight!$BG$61:$BG$69</c:f>
              <c:numCache>
                <c:formatCode>_(* #,##0.00_);_(* \(#,##0.00\);_(* "-"??_);_(@_)</c:formatCode>
                <c:ptCount val="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8EA-4B7C-8583-EF2C355D278C}"/>
            </c:ext>
          </c:extLst>
        </c:ser>
        <c:ser>
          <c:idx val="2"/>
          <c:order val="2"/>
          <c:tx>
            <c:strRef>
              <c:f>hasWeight!$Y$60</c:f>
              <c:strCache>
                <c:ptCount val="1"/>
                <c:pt idx="0">
                  <c:v>ARIe=0,7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hasWeight!$S$61:$S$69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hasWeight!$BH$61:$BH$69</c:f>
              <c:numCache>
                <c:formatCode>_(* #,##0.00_);_(* \(#,##0.00\);_(* "-"??_);_(@_)</c:formatCode>
                <c:ptCount val="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8EA-4B7C-8583-EF2C355D278C}"/>
            </c:ext>
          </c:extLst>
        </c:ser>
        <c:ser>
          <c:idx val="3"/>
          <c:order val="3"/>
          <c:tx>
            <c:strRef>
              <c:f>hasWeight!$Z$60</c:f>
              <c:strCache>
                <c:ptCount val="1"/>
                <c:pt idx="0">
                  <c:v>ARIe=0,4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hasWeight!$S$61:$S$69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hasWeight!$BI$61:$BI$69</c:f>
              <c:numCache>
                <c:formatCode>_(* #,##0.00_);_(* \(#,##0.00\);_(* "-"??_);_(@_)</c:formatCode>
                <c:ptCount val="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8EA-4B7C-8583-EF2C355D27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59649599"/>
        <c:axId val="1459636639"/>
      </c:lineChart>
      <c:catAx>
        <c:axId val="1459649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459636639"/>
        <c:crosses val="autoZero"/>
        <c:auto val="1"/>
        <c:lblAlgn val="ctr"/>
        <c:lblOffset val="100"/>
        <c:noMultiLvlLbl val="0"/>
      </c:catAx>
      <c:valAx>
        <c:axId val="1459636639"/>
        <c:scaling>
          <c:orientation val="minMax"/>
          <c:min val="-1"/>
        </c:scaling>
        <c:delete val="0"/>
        <c:axPos val="l"/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459649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6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hasWeight!$U$60</c:f>
              <c:strCache>
                <c:ptCount val="1"/>
                <c:pt idx="0">
                  <c:v>wp=0,8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hasWeight!$S$61:$S$69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hasWeight!$BD$61:$BD$69</c:f>
              <c:numCache>
                <c:formatCode>General</c:formatCode>
                <c:ptCount val="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98-4E5B-853F-D1FDA6629D32}"/>
            </c:ext>
          </c:extLst>
        </c:ser>
        <c:ser>
          <c:idx val="2"/>
          <c:order val="1"/>
          <c:tx>
            <c:strRef>
              <c:f>hasWeight!$V$60</c:f>
              <c:strCache>
                <c:ptCount val="1"/>
                <c:pt idx="0">
                  <c:v>wp=0,7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hasWeight!$S$61:$S$69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hasWeight!$BE$61:$BE$69</c:f>
              <c:numCache>
                <c:formatCode>General</c:formatCode>
                <c:ptCount val="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98-4E5B-853F-D1FDA6629D32}"/>
            </c:ext>
          </c:extLst>
        </c:ser>
        <c:ser>
          <c:idx val="3"/>
          <c:order val="2"/>
          <c:tx>
            <c:strRef>
              <c:f>hasWeight!$W$60</c:f>
              <c:strCache>
                <c:ptCount val="1"/>
                <c:pt idx="0">
                  <c:v>wp=0,4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hasWeight!$S$61:$S$69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hasWeight!$BF$61:$BF$69</c:f>
              <c:numCache>
                <c:formatCode>General</c:formatCode>
                <c:ptCount val="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98-4E5B-853F-D1FDA6629D32}"/>
            </c:ext>
          </c:extLst>
        </c:ser>
        <c:ser>
          <c:idx val="0"/>
          <c:order val="3"/>
          <c:tx>
            <c:strRef>
              <c:f>hasWeight!$A$59</c:f>
              <c:strCache>
                <c:ptCount val="1"/>
                <c:pt idx="0">
                  <c:v>cft=0,95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hasWeight!$S$61:$S$69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hasWeight!$G$61:$G$69</c:f>
              <c:numCache>
                <c:formatCode>General</c:formatCode>
                <c:ptCount val="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598-4E5B-853F-D1FDA6629D32}"/>
            </c:ext>
          </c:extLst>
        </c:ser>
        <c:ser>
          <c:idx val="4"/>
          <c:order val="4"/>
          <c:tx>
            <c:strRef>
              <c:f>hasWeight!$BC$59</c:f>
              <c:strCache>
                <c:ptCount val="1"/>
                <c:pt idx="0">
                  <c:v>ARI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star"/>
            <c:size val="6"/>
            <c:spPr>
              <a:noFill/>
              <a:ln w="9525">
                <a:solidFill>
                  <a:schemeClr val="accent5"/>
                </a:solidFill>
                <a:round/>
              </a:ln>
              <a:effectLst/>
            </c:spPr>
          </c:marker>
          <c:val>
            <c:numRef>
              <c:f>hasWeight!$BC$61:$BC$69</c:f>
              <c:numCache>
                <c:formatCode>_(* #,##0.00_);_(* \(#,##0.00\);_(* "-"??_);_(@_)</c:formatCode>
                <c:ptCount val="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598-4E5B-853F-D1FDA6629D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8813648"/>
        <c:axId val="1158818928"/>
      </c:lineChart>
      <c:catAx>
        <c:axId val="115881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58818928"/>
        <c:crosses val="autoZero"/>
        <c:auto val="1"/>
        <c:lblAlgn val="ctr"/>
        <c:lblOffset val="100"/>
        <c:noMultiLvlLbl val="0"/>
      </c:catAx>
      <c:valAx>
        <c:axId val="1158818928"/>
        <c:scaling>
          <c:orientation val="minMax"/>
          <c:max val="1"/>
          <c:min val="-1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58813648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6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hasWeight!$AH$59</c:f>
              <c:strCache>
                <c:ptCount val="1"/>
                <c:pt idx="0">
                  <c:v>ARI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hasWeight!$S$61:$S$69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hasWeight!$BJ$61:$BJ$69</c:f>
              <c:numCache>
                <c:formatCode>_(* #,##0.00_);_(* \(#,##0.00\);_(* "-"??_);_(@_)</c:formatCode>
                <c:ptCount val="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71-42A7-BABF-091CC473CF5F}"/>
            </c:ext>
          </c:extLst>
        </c:ser>
        <c:ser>
          <c:idx val="1"/>
          <c:order val="1"/>
          <c:tx>
            <c:strRef>
              <c:f>hasWeight!$AE$60</c:f>
              <c:strCache>
                <c:ptCount val="1"/>
                <c:pt idx="0">
                  <c:v>ARIe=0,2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hasWeight!$S$61:$S$69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hasWeight!$BN$61:$BN$69</c:f>
              <c:numCache>
                <c:formatCode>_(* #,##0.00_);_(* \(#,##0.00\);_(* "-"??_);_(@_)</c:formatCode>
                <c:ptCount val="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F71-42A7-BABF-091CC473CF5F}"/>
            </c:ext>
          </c:extLst>
        </c:ser>
        <c:ser>
          <c:idx val="2"/>
          <c:order val="2"/>
          <c:tx>
            <c:strRef>
              <c:f>hasWeight!$Y$60</c:f>
              <c:strCache>
                <c:ptCount val="1"/>
                <c:pt idx="0">
                  <c:v>ARIe=0,7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hasWeight!$S$61:$S$69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hasWeight!$BO$61:$BO$69</c:f>
              <c:numCache>
                <c:formatCode>_(* #,##0.00_);_(* \(#,##0.00\);_(* "-"??_);_(@_)</c:formatCode>
                <c:ptCount val="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F71-42A7-BABF-091CC473CF5F}"/>
            </c:ext>
          </c:extLst>
        </c:ser>
        <c:ser>
          <c:idx val="3"/>
          <c:order val="3"/>
          <c:tx>
            <c:strRef>
              <c:f>hasWeight!$Z$60</c:f>
              <c:strCache>
                <c:ptCount val="1"/>
                <c:pt idx="0">
                  <c:v>ARIe=0,4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hasWeight!$S$61:$S$69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hasWeight!$BP$61:$BP$69</c:f>
              <c:numCache>
                <c:formatCode>_(* #,##0.00_);_(* \(#,##0.00\);_(* "-"??_);_(@_)</c:formatCode>
                <c:ptCount val="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F71-42A7-BABF-091CC473CF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59649599"/>
        <c:axId val="1459636639"/>
      </c:lineChart>
      <c:catAx>
        <c:axId val="1459649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459636639"/>
        <c:crosses val="autoZero"/>
        <c:auto val="1"/>
        <c:lblAlgn val="ctr"/>
        <c:lblOffset val="100"/>
        <c:noMultiLvlLbl val="0"/>
      </c:catAx>
      <c:valAx>
        <c:axId val="1459636639"/>
        <c:scaling>
          <c:orientation val="minMax"/>
          <c:max val="1"/>
          <c:min val="-1"/>
        </c:scaling>
        <c:delete val="0"/>
        <c:axPos val="l"/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459649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6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hasWeight!$U$60</c:f>
              <c:strCache>
                <c:ptCount val="1"/>
                <c:pt idx="0">
                  <c:v>wp=0,8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hasWeight!$S$61:$S$69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hasWeight!$BK$61:$BK$69</c:f>
              <c:numCache>
                <c:formatCode>General</c:formatCode>
                <c:ptCount val="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6E-4FB0-8FF2-14408F5DF8CA}"/>
            </c:ext>
          </c:extLst>
        </c:ser>
        <c:ser>
          <c:idx val="2"/>
          <c:order val="1"/>
          <c:tx>
            <c:strRef>
              <c:f>hasWeight!$V$60</c:f>
              <c:strCache>
                <c:ptCount val="1"/>
                <c:pt idx="0">
                  <c:v>wp=0,7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hasWeight!$S$61:$S$69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hasWeight!$BL$61:$BL$69</c:f>
              <c:numCache>
                <c:formatCode>General</c:formatCode>
                <c:ptCount val="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F6E-4FB0-8FF2-14408F5DF8CA}"/>
            </c:ext>
          </c:extLst>
        </c:ser>
        <c:ser>
          <c:idx val="3"/>
          <c:order val="2"/>
          <c:tx>
            <c:strRef>
              <c:f>hasWeight!$W$60</c:f>
              <c:strCache>
                <c:ptCount val="1"/>
                <c:pt idx="0">
                  <c:v>wp=0,4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hasWeight!$S$61:$S$69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hasWeight!$BM$61:$BM$69</c:f>
              <c:numCache>
                <c:formatCode>General</c:formatCode>
                <c:ptCount val="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F6E-4FB0-8FF2-14408F5DF8CA}"/>
            </c:ext>
          </c:extLst>
        </c:ser>
        <c:ser>
          <c:idx val="0"/>
          <c:order val="3"/>
          <c:tx>
            <c:strRef>
              <c:f>hasWeight!$A$59</c:f>
              <c:strCache>
                <c:ptCount val="1"/>
                <c:pt idx="0">
                  <c:v>cft=0,95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hasWeight!$S$61:$S$69</c:f>
              <c:strCache>
                <c:ptCount val="9"/>
                <c:pt idx="0">
                  <c:v>GEN I</c:v>
                </c:pt>
                <c:pt idx="1">
                  <c:v>GEN II</c:v>
                </c:pt>
                <c:pt idx="2">
                  <c:v>GEN III</c:v>
                </c:pt>
                <c:pt idx="3">
                  <c:v>GEN IV</c:v>
                </c:pt>
                <c:pt idx="4">
                  <c:v>GEN V</c:v>
                </c:pt>
                <c:pt idx="5">
                  <c:v>GEN VI</c:v>
                </c:pt>
                <c:pt idx="6">
                  <c:v>GEN VII</c:v>
                </c:pt>
                <c:pt idx="7">
                  <c:v>GEN VIII</c:v>
                </c:pt>
                <c:pt idx="8">
                  <c:v>GEN IX</c:v>
                </c:pt>
              </c:strCache>
            </c:strRef>
          </c:cat>
          <c:val>
            <c:numRef>
              <c:f>hasWeight!$H$61:$H$69</c:f>
              <c:numCache>
                <c:formatCode>General</c:formatCode>
                <c:ptCount val="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F6E-4FB0-8FF2-14408F5DF8CA}"/>
            </c:ext>
          </c:extLst>
        </c:ser>
        <c:ser>
          <c:idx val="4"/>
          <c:order val="4"/>
          <c:tx>
            <c:strRef>
              <c:f>hasWeight!$BJ$59</c:f>
              <c:strCache>
                <c:ptCount val="1"/>
                <c:pt idx="0">
                  <c:v>ARI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star"/>
            <c:size val="6"/>
            <c:spPr>
              <a:noFill/>
              <a:ln w="9525">
                <a:solidFill>
                  <a:schemeClr val="accent5"/>
                </a:solidFill>
                <a:round/>
              </a:ln>
              <a:effectLst/>
            </c:spPr>
          </c:marker>
          <c:val>
            <c:numRef>
              <c:f>hasWeight!$BJ$61:$BJ$69</c:f>
              <c:numCache>
                <c:formatCode>_(* #,##0.00_);_(* \(#,##0.00\);_(* "-"??_);_(@_)</c:formatCode>
                <c:ptCount val="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F6E-4FB0-8FF2-14408F5DF8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8813648"/>
        <c:axId val="1158818928"/>
      </c:lineChart>
      <c:catAx>
        <c:axId val="115881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58818928"/>
        <c:crosses val="autoZero"/>
        <c:auto val="1"/>
        <c:lblAlgn val="ctr"/>
        <c:lblOffset val="100"/>
        <c:noMultiLvlLbl val="0"/>
      </c:catAx>
      <c:valAx>
        <c:axId val="1158818928"/>
        <c:scaling>
          <c:orientation val="minMax"/>
          <c:max val="1"/>
          <c:min val="-1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58813648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0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1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2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3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4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5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6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7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8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9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0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1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2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2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3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4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5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6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7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8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9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0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1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2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3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4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3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4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5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6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7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8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9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0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1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2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3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4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5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6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5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56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57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58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59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60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61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62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63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64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65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66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67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68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6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7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98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99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00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01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02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03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04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05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06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07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08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09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10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9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40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41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42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43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44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45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46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47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48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49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50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51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52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1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82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83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84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85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86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87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88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89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90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91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92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93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94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9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3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24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25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26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27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28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29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30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31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32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33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34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35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36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5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66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67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68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69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70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71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72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73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74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75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76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77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78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7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7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08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09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10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11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12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13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14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15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16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17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18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19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20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9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50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51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52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53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54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55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56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57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58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59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60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61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62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6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1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92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93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94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95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96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97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98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99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00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01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02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03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04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0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3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34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35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36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37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38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39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40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41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42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43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44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45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46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5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76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77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78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79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80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81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82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83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84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85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86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87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88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8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7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18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19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20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21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22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23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24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25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26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27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28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29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30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26" Type="http://schemas.openxmlformats.org/officeDocument/2006/relationships/chart" Target="../charts/chart26.xml"/><Relationship Id="rId39" Type="http://schemas.openxmlformats.org/officeDocument/2006/relationships/chart" Target="../charts/chart39.xml"/><Relationship Id="rId21" Type="http://schemas.openxmlformats.org/officeDocument/2006/relationships/chart" Target="../charts/chart21.xml"/><Relationship Id="rId34" Type="http://schemas.openxmlformats.org/officeDocument/2006/relationships/chart" Target="../charts/chart34.xml"/><Relationship Id="rId42" Type="http://schemas.openxmlformats.org/officeDocument/2006/relationships/chart" Target="../charts/chart42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chart" Target="../charts/chart20.xml"/><Relationship Id="rId29" Type="http://schemas.openxmlformats.org/officeDocument/2006/relationships/chart" Target="../charts/chart29.xml"/><Relationship Id="rId41" Type="http://schemas.openxmlformats.org/officeDocument/2006/relationships/chart" Target="../charts/chart41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24" Type="http://schemas.openxmlformats.org/officeDocument/2006/relationships/chart" Target="../charts/chart24.xml"/><Relationship Id="rId32" Type="http://schemas.openxmlformats.org/officeDocument/2006/relationships/chart" Target="../charts/chart32.xml"/><Relationship Id="rId37" Type="http://schemas.openxmlformats.org/officeDocument/2006/relationships/chart" Target="../charts/chart37.xml"/><Relationship Id="rId40" Type="http://schemas.openxmlformats.org/officeDocument/2006/relationships/chart" Target="../charts/chart40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23" Type="http://schemas.openxmlformats.org/officeDocument/2006/relationships/chart" Target="../charts/chart23.xml"/><Relationship Id="rId28" Type="http://schemas.openxmlformats.org/officeDocument/2006/relationships/chart" Target="../charts/chart28.xml"/><Relationship Id="rId36" Type="http://schemas.openxmlformats.org/officeDocument/2006/relationships/chart" Target="../charts/chart36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31" Type="http://schemas.openxmlformats.org/officeDocument/2006/relationships/chart" Target="../charts/chart31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Relationship Id="rId22" Type="http://schemas.openxmlformats.org/officeDocument/2006/relationships/chart" Target="../charts/chart22.xml"/><Relationship Id="rId27" Type="http://schemas.openxmlformats.org/officeDocument/2006/relationships/chart" Target="../charts/chart27.xml"/><Relationship Id="rId30" Type="http://schemas.openxmlformats.org/officeDocument/2006/relationships/chart" Target="../charts/chart30.xml"/><Relationship Id="rId35" Type="http://schemas.openxmlformats.org/officeDocument/2006/relationships/chart" Target="../charts/chart35.xml"/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5" Type="http://schemas.openxmlformats.org/officeDocument/2006/relationships/chart" Target="../charts/chart25.xml"/><Relationship Id="rId33" Type="http://schemas.openxmlformats.org/officeDocument/2006/relationships/chart" Target="../charts/chart33.xml"/><Relationship Id="rId38" Type="http://schemas.openxmlformats.org/officeDocument/2006/relationships/chart" Target="../charts/chart38.xml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55.xml"/><Relationship Id="rId18" Type="http://schemas.openxmlformats.org/officeDocument/2006/relationships/chart" Target="../charts/chart60.xml"/><Relationship Id="rId26" Type="http://schemas.openxmlformats.org/officeDocument/2006/relationships/chart" Target="../charts/chart68.xml"/><Relationship Id="rId39" Type="http://schemas.openxmlformats.org/officeDocument/2006/relationships/chart" Target="../charts/chart81.xml"/><Relationship Id="rId21" Type="http://schemas.openxmlformats.org/officeDocument/2006/relationships/chart" Target="../charts/chart63.xml"/><Relationship Id="rId34" Type="http://schemas.openxmlformats.org/officeDocument/2006/relationships/chart" Target="../charts/chart76.xml"/><Relationship Id="rId42" Type="http://schemas.openxmlformats.org/officeDocument/2006/relationships/chart" Target="../charts/chart84.xml"/><Relationship Id="rId7" Type="http://schemas.openxmlformats.org/officeDocument/2006/relationships/chart" Target="../charts/chart49.xml"/><Relationship Id="rId2" Type="http://schemas.openxmlformats.org/officeDocument/2006/relationships/chart" Target="../charts/chart44.xml"/><Relationship Id="rId16" Type="http://schemas.openxmlformats.org/officeDocument/2006/relationships/chart" Target="../charts/chart58.xml"/><Relationship Id="rId20" Type="http://schemas.openxmlformats.org/officeDocument/2006/relationships/chart" Target="../charts/chart62.xml"/><Relationship Id="rId29" Type="http://schemas.openxmlformats.org/officeDocument/2006/relationships/chart" Target="../charts/chart71.xml"/><Relationship Id="rId41" Type="http://schemas.openxmlformats.org/officeDocument/2006/relationships/chart" Target="../charts/chart83.xml"/><Relationship Id="rId1" Type="http://schemas.openxmlformats.org/officeDocument/2006/relationships/chart" Target="../charts/chart43.xml"/><Relationship Id="rId6" Type="http://schemas.openxmlformats.org/officeDocument/2006/relationships/chart" Target="../charts/chart48.xml"/><Relationship Id="rId11" Type="http://schemas.openxmlformats.org/officeDocument/2006/relationships/chart" Target="../charts/chart53.xml"/><Relationship Id="rId24" Type="http://schemas.openxmlformats.org/officeDocument/2006/relationships/chart" Target="../charts/chart66.xml"/><Relationship Id="rId32" Type="http://schemas.openxmlformats.org/officeDocument/2006/relationships/chart" Target="../charts/chart74.xml"/><Relationship Id="rId37" Type="http://schemas.openxmlformats.org/officeDocument/2006/relationships/chart" Target="../charts/chart79.xml"/><Relationship Id="rId40" Type="http://schemas.openxmlformats.org/officeDocument/2006/relationships/chart" Target="../charts/chart82.xml"/><Relationship Id="rId5" Type="http://schemas.openxmlformats.org/officeDocument/2006/relationships/chart" Target="../charts/chart47.xml"/><Relationship Id="rId15" Type="http://schemas.openxmlformats.org/officeDocument/2006/relationships/chart" Target="../charts/chart57.xml"/><Relationship Id="rId23" Type="http://schemas.openxmlformats.org/officeDocument/2006/relationships/chart" Target="../charts/chart65.xml"/><Relationship Id="rId28" Type="http://schemas.openxmlformats.org/officeDocument/2006/relationships/chart" Target="../charts/chart70.xml"/><Relationship Id="rId36" Type="http://schemas.openxmlformats.org/officeDocument/2006/relationships/chart" Target="../charts/chart78.xml"/><Relationship Id="rId10" Type="http://schemas.openxmlformats.org/officeDocument/2006/relationships/chart" Target="../charts/chart52.xml"/><Relationship Id="rId19" Type="http://schemas.openxmlformats.org/officeDocument/2006/relationships/chart" Target="../charts/chart61.xml"/><Relationship Id="rId31" Type="http://schemas.openxmlformats.org/officeDocument/2006/relationships/chart" Target="../charts/chart73.xml"/><Relationship Id="rId4" Type="http://schemas.openxmlformats.org/officeDocument/2006/relationships/chart" Target="../charts/chart46.xml"/><Relationship Id="rId9" Type="http://schemas.openxmlformats.org/officeDocument/2006/relationships/chart" Target="../charts/chart51.xml"/><Relationship Id="rId14" Type="http://schemas.openxmlformats.org/officeDocument/2006/relationships/chart" Target="../charts/chart56.xml"/><Relationship Id="rId22" Type="http://schemas.openxmlformats.org/officeDocument/2006/relationships/chart" Target="../charts/chart64.xml"/><Relationship Id="rId27" Type="http://schemas.openxmlformats.org/officeDocument/2006/relationships/chart" Target="../charts/chart69.xml"/><Relationship Id="rId30" Type="http://schemas.openxmlformats.org/officeDocument/2006/relationships/chart" Target="../charts/chart72.xml"/><Relationship Id="rId35" Type="http://schemas.openxmlformats.org/officeDocument/2006/relationships/chart" Target="../charts/chart77.xml"/><Relationship Id="rId8" Type="http://schemas.openxmlformats.org/officeDocument/2006/relationships/chart" Target="../charts/chart50.xml"/><Relationship Id="rId3" Type="http://schemas.openxmlformats.org/officeDocument/2006/relationships/chart" Target="../charts/chart45.xml"/><Relationship Id="rId12" Type="http://schemas.openxmlformats.org/officeDocument/2006/relationships/chart" Target="../charts/chart54.xml"/><Relationship Id="rId17" Type="http://schemas.openxmlformats.org/officeDocument/2006/relationships/chart" Target="../charts/chart59.xml"/><Relationship Id="rId25" Type="http://schemas.openxmlformats.org/officeDocument/2006/relationships/chart" Target="../charts/chart67.xml"/><Relationship Id="rId33" Type="http://schemas.openxmlformats.org/officeDocument/2006/relationships/chart" Target="../charts/chart75.xml"/><Relationship Id="rId38" Type="http://schemas.openxmlformats.org/officeDocument/2006/relationships/chart" Target="../charts/chart80.xml"/></Relationships>
</file>

<file path=xl/drawings/_rels/drawing3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97.xml"/><Relationship Id="rId18" Type="http://schemas.openxmlformats.org/officeDocument/2006/relationships/chart" Target="../charts/chart102.xml"/><Relationship Id="rId26" Type="http://schemas.openxmlformats.org/officeDocument/2006/relationships/chart" Target="../charts/chart110.xml"/><Relationship Id="rId39" Type="http://schemas.openxmlformats.org/officeDocument/2006/relationships/chart" Target="../charts/chart123.xml"/><Relationship Id="rId21" Type="http://schemas.openxmlformats.org/officeDocument/2006/relationships/chart" Target="../charts/chart105.xml"/><Relationship Id="rId34" Type="http://schemas.openxmlformats.org/officeDocument/2006/relationships/chart" Target="../charts/chart118.xml"/><Relationship Id="rId42" Type="http://schemas.openxmlformats.org/officeDocument/2006/relationships/chart" Target="../charts/chart126.xml"/><Relationship Id="rId7" Type="http://schemas.openxmlformats.org/officeDocument/2006/relationships/chart" Target="../charts/chart91.xml"/><Relationship Id="rId2" Type="http://schemas.openxmlformats.org/officeDocument/2006/relationships/chart" Target="../charts/chart86.xml"/><Relationship Id="rId16" Type="http://schemas.openxmlformats.org/officeDocument/2006/relationships/chart" Target="../charts/chart100.xml"/><Relationship Id="rId20" Type="http://schemas.openxmlformats.org/officeDocument/2006/relationships/chart" Target="../charts/chart104.xml"/><Relationship Id="rId29" Type="http://schemas.openxmlformats.org/officeDocument/2006/relationships/chart" Target="../charts/chart113.xml"/><Relationship Id="rId41" Type="http://schemas.openxmlformats.org/officeDocument/2006/relationships/chart" Target="../charts/chart125.xml"/><Relationship Id="rId1" Type="http://schemas.openxmlformats.org/officeDocument/2006/relationships/chart" Target="../charts/chart85.xml"/><Relationship Id="rId6" Type="http://schemas.openxmlformats.org/officeDocument/2006/relationships/chart" Target="../charts/chart90.xml"/><Relationship Id="rId11" Type="http://schemas.openxmlformats.org/officeDocument/2006/relationships/chart" Target="../charts/chart95.xml"/><Relationship Id="rId24" Type="http://schemas.openxmlformats.org/officeDocument/2006/relationships/chart" Target="../charts/chart108.xml"/><Relationship Id="rId32" Type="http://schemas.openxmlformats.org/officeDocument/2006/relationships/chart" Target="../charts/chart116.xml"/><Relationship Id="rId37" Type="http://schemas.openxmlformats.org/officeDocument/2006/relationships/chart" Target="../charts/chart121.xml"/><Relationship Id="rId40" Type="http://schemas.openxmlformats.org/officeDocument/2006/relationships/chart" Target="../charts/chart124.xml"/><Relationship Id="rId5" Type="http://schemas.openxmlformats.org/officeDocument/2006/relationships/chart" Target="../charts/chart89.xml"/><Relationship Id="rId15" Type="http://schemas.openxmlformats.org/officeDocument/2006/relationships/chart" Target="../charts/chart99.xml"/><Relationship Id="rId23" Type="http://schemas.openxmlformats.org/officeDocument/2006/relationships/chart" Target="../charts/chart107.xml"/><Relationship Id="rId28" Type="http://schemas.openxmlformats.org/officeDocument/2006/relationships/chart" Target="../charts/chart112.xml"/><Relationship Id="rId36" Type="http://schemas.openxmlformats.org/officeDocument/2006/relationships/chart" Target="../charts/chart120.xml"/><Relationship Id="rId10" Type="http://schemas.openxmlformats.org/officeDocument/2006/relationships/chart" Target="../charts/chart94.xml"/><Relationship Id="rId19" Type="http://schemas.openxmlformats.org/officeDocument/2006/relationships/chart" Target="../charts/chart103.xml"/><Relationship Id="rId31" Type="http://schemas.openxmlformats.org/officeDocument/2006/relationships/chart" Target="../charts/chart115.xml"/><Relationship Id="rId4" Type="http://schemas.openxmlformats.org/officeDocument/2006/relationships/chart" Target="../charts/chart88.xml"/><Relationship Id="rId9" Type="http://schemas.openxmlformats.org/officeDocument/2006/relationships/chart" Target="../charts/chart93.xml"/><Relationship Id="rId14" Type="http://schemas.openxmlformats.org/officeDocument/2006/relationships/chart" Target="../charts/chart98.xml"/><Relationship Id="rId22" Type="http://schemas.openxmlformats.org/officeDocument/2006/relationships/chart" Target="../charts/chart106.xml"/><Relationship Id="rId27" Type="http://schemas.openxmlformats.org/officeDocument/2006/relationships/chart" Target="../charts/chart111.xml"/><Relationship Id="rId30" Type="http://schemas.openxmlformats.org/officeDocument/2006/relationships/chart" Target="../charts/chart114.xml"/><Relationship Id="rId35" Type="http://schemas.openxmlformats.org/officeDocument/2006/relationships/chart" Target="../charts/chart119.xml"/><Relationship Id="rId8" Type="http://schemas.openxmlformats.org/officeDocument/2006/relationships/chart" Target="../charts/chart92.xml"/><Relationship Id="rId3" Type="http://schemas.openxmlformats.org/officeDocument/2006/relationships/chart" Target="../charts/chart87.xml"/><Relationship Id="rId12" Type="http://schemas.openxmlformats.org/officeDocument/2006/relationships/chart" Target="../charts/chart96.xml"/><Relationship Id="rId17" Type="http://schemas.openxmlformats.org/officeDocument/2006/relationships/chart" Target="../charts/chart101.xml"/><Relationship Id="rId25" Type="http://schemas.openxmlformats.org/officeDocument/2006/relationships/chart" Target="../charts/chart109.xml"/><Relationship Id="rId33" Type="http://schemas.openxmlformats.org/officeDocument/2006/relationships/chart" Target="../charts/chart117.xml"/><Relationship Id="rId38" Type="http://schemas.openxmlformats.org/officeDocument/2006/relationships/chart" Target="../charts/chart122.xml"/></Relationships>
</file>

<file path=xl/drawings/_rels/drawing4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139.xml"/><Relationship Id="rId18" Type="http://schemas.openxmlformats.org/officeDocument/2006/relationships/chart" Target="../charts/chart144.xml"/><Relationship Id="rId26" Type="http://schemas.openxmlformats.org/officeDocument/2006/relationships/chart" Target="../charts/chart152.xml"/><Relationship Id="rId39" Type="http://schemas.openxmlformats.org/officeDocument/2006/relationships/chart" Target="../charts/chart165.xml"/><Relationship Id="rId21" Type="http://schemas.openxmlformats.org/officeDocument/2006/relationships/chart" Target="../charts/chart147.xml"/><Relationship Id="rId34" Type="http://schemas.openxmlformats.org/officeDocument/2006/relationships/chart" Target="../charts/chart160.xml"/><Relationship Id="rId42" Type="http://schemas.openxmlformats.org/officeDocument/2006/relationships/chart" Target="../charts/chart168.xml"/><Relationship Id="rId7" Type="http://schemas.openxmlformats.org/officeDocument/2006/relationships/chart" Target="../charts/chart133.xml"/><Relationship Id="rId2" Type="http://schemas.openxmlformats.org/officeDocument/2006/relationships/chart" Target="../charts/chart128.xml"/><Relationship Id="rId16" Type="http://schemas.openxmlformats.org/officeDocument/2006/relationships/chart" Target="../charts/chart142.xml"/><Relationship Id="rId20" Type="http://schemas.openxmlformats.org/officeDocument/2006/relationships/chart" Target="../charts/chart146.xml"/><Relationship Id="rId29" Type="http://schemas.openxmlformats.org/officeDocument/2006/relationships/chart" Target="../charts/chart155.xml"/><Relationship Id="rId41" Type="http://schemas.openxmlformats.org/officeDocument/2006/relationships/chart" Target="../charts/chart167.xml"/><Relationship Id="rId1" Type="http://schemas.openxmlformats.org/officeDocument/2006/relationships/chart" Target="../charts/chart127.xml"/><Relationship Id="rId6" Type="http://schemas.openxmlformats.org/officeDocument/2006/relationships/chart" Target="../charts/chart132.xml"/><Relationship Id="rId11" Type="http://schemas.openxmlformats.org/officeDocument/2006/relationships/chart" Target="../charts/chart137.xml"/><Relationship Id="rId24" Type="http://schemas.openxmlformats.org/officeDocument/2006/relationships/chart" Target="../charts/chart150.xml"/><Relationship Id="rId32" Type="http://schemas.openxmlformats.org/officeDocument/2006/relationships/chart" Target="../charts/chart158.xml"/><Relationship Id="rId37" Type="http://schemas.openxmlformats.org/officeDocument/2006/relationships/chart" Target="../charts/chart163.xml"/><Relationship Id="rId40" Type="http://schemas.openxmlformats.org/officeDocument/2006/relationships/chart" Target="../charts/chart166.xml"/><Relationship Id="rId5" Type="http://schemas.openxmlformats.org/officeDocument/2006/relationships/chart" Target="../charts/chart131.xml"/><Relationship Id="rId15" Type="http://schemas.openxmlformats.org/officeDocument/2006/relationships/chart" Target="../charts/chart141.xml"/><Relationship Id="rId23" Type="http://schemas.openxmlformats.org/officeDocument/2006/relationships/chart" Target="../charts/chart149.xml"/><Relationship Id="rId28" Type="http://schemas.openxmlformats.org/officeDocument/2006/relationships/chart" Target="../charts/chart154.xml"/><Relationship Id="rId36" Type="http://schemas.openxmlformats.org/officeDocument/2006/relationships/chart" Target="../charts/chart162.xml"/><Relationship Id="rId10" Type="http://schemas.openxmlformats.org/officeDocument/2006/relationships/chart" Target="../charts/chart136.xml"/><Relationship Id="rId19" Type="http://schemas.openxmlformats.org/officeDocument/2006/relationships/chart" Target="../charts/chart145.xml"/><Relationship Id="rId31" Type="http://schemas.openxmlformats.org/officeDocument/2006/relationships/chart" Target="../charts/chart157.xml"/><Relationship Id="rId4" Type="http://schemas.openxmlformats.org/officeDocument/2006/relationships/chart" Target="../charts/chart130.xml"/><Relationship Id="rId9" Type="http://schemas.openxmlformats.org/officeDocument/2006/relationships/chart" Target="../charts/chart135.xml"/><Relationship Id="rId14" Type="http://schemas.openxmlformats.org/officeDocument/2006/relationships/chart" Target="../charts/chart140.xml"/><Relationship Id="rId22" Type="http://schemas.openxmlformats.org/officeDocument/2006/relationships/chart" Target="../charts/chart148.xml"/><Relationship Id="rId27" Type="http://schemas.openxmlformats.org/officeDocument/2006/relationships/chart" Target="../charts/chart153.xml"/><Relationship Id="rId30" Type="http://schemas.openxmlformats.org/officeDocument/2006/relationships/chart" Target="../charts/chart156.xml"/><Relationship Id="rId35" Type="http://schemas.openxmlformats.org/officeDocument/2006/relationships/chart" Target="../charts/chart161.xml"/><Relationship Id="rId8" Type="http://schemas.openxmlformats.org/officeDocument/2006/relationships/chart" Target="../charts/chart134.xml"/><Relationship Id="rId3" Type="http://schemas.openxmlformats.org/officeDocument/2006/relationships/chart" Target="../charts/chart129.xml"/><Relationship Id="rId12" Type="http://schemas.openxmlformats.org/officeDocument/2006/relationships/chart" Target="../charts/chart138.xml"/><Relationship Id="rId17" Type="http://schemas.openxmlformats.org/officeDocument/2006/relationships/chart" Target="../charts/chart143.xml"/><Relationship Id="rId25" Type="http://schemas.openxmlformats.org/officeDocument/2006/relationships/chart" Target="../charts/chart151.xml"/><Relationship Id="rId33" Type="http://schemas.openxmlformats.org/officeDocument/2006/relationships/chart" Target="../charts/chart159.xml"/><Relationship Id="rId38" Type="http://schemas.openxmlformats.org/officeDocument/2006/relationships/chart" Target="../charts/chart164.xml"/></Relationships>
</file>

<file path=xl/drawings/_rels/drawing5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181.xml"/><Relationship Id="rId18" Type="http://schemas.openxmlformats.org/officeDocument/2006/relationships/chart" Target="../charts/chart186.xml"/><Relationship Id="rId26" Type="http://schemas.openxmlformats.org/officeDocument/2006/relationships/chart" Target="../charts/chart194.xml"/><Relationship Id="rId39" Type="http://schemas.openxmlformats.org/officeDocument/2006/relationships/chart" Target="../charts/chart207.xml"/><Relationship Id="rId21" Type="http://schemas.openxmlformats.org/officeDocument/2006/relationships/chart" Target="../charts/chart189.xml"/><Relationship Id="rId34" Type="http://schemas.openxmlformats.org/officeDocument/2006/relationships/chart" Target="../charts/chart202.xml"/><Relationship Id="rId42" Type="http://schemas.openxmlformats.org/officeDocument/2006/relationships/chart" Target="../charts/chart210.xml"/><Relationship Id="rId7" Type="http://schemas.openxmlformats.org/officeDocument/2006/relationships/chart" Target="../charts/chart175.xml"/><Relationship Id="rId2" Type="http://schemas.openxmlformats.org/officeDocument/2006/relationships/chart" Target="../charts/chart170.xml"/><Relationship Id="rId16" Type="http://schemas.openxmlformats.org/officeDocument/2006/relationships/chart" Target="../charts/chart184.xml"/><Relationship Id="rId20" Type="http://schemas.openxmlformats.org/officeDocument/2006/relationships/chart" Target="../charts/chart188.xml"/><Relationship Id="rId29" Type="http://schemas.openxmlformats.org/officeDocument/2006/relationships/chart" Target="../charts/chart197.xml"/><Relationship Id="rId41" Type="http://schemas.openxmlformats.org/officeDocument/2006/relationships/chart" Target="../charts/chart209.xml"/><Relationship Id="rId1" Type="http://schemas.openxmlformats.org/officeDocument/2006/relationships/chart" Target="../charts/chart169.xml"/><Relationship Id="rId6" Type="http://schemas.openxmlformats.org/officeDocument/2006/relationships/chart" Target="../charts/chart174.xml"/><Relationship Id="rId11" Type="http://schemas.openxmlformats.org/officeDocument/2006/relationships/chart" Target="../charts/chart179.xml"/><Relationship Id="rId24" Type="http://schemas.openxmlformats.org/officeDocument/2006/relationships/chart" Target="../charts/chart192.xml"/><Relationship Id="rId32" Type="http://schemas.openxmlformats.org/officeDocument/2006/relationships/chart" Target="../charts/chart200.xml"/><Relationship Id="rId37" Type="http://schemas.openxmlformats.org/officeDocument/2006/relationships/chart" Target="../charts/chart205.xml"/><Relationship Id="rId40" Type="http://schemas.openxmlformats.org/officeDocument/2006/relationships/chart" Target="../charts/chart208.xml"/><Relationship Id="rId5" Type="http://schemas.openxmlformats.org/officeDocument/2006/relationships/chart" Target="../charts/chart173.xml"/><Relationship Id="rId15" Type="http://schemas.openxmlformats.org/officeDocument/2006/relationships/chart" Target="../charts/chart183.xml"/><Relationship Id="rId23" Type="http://schemas.openxmlformats.org/officeDocument/2006/relationships/chart" Target="../charts/chart191.xml"/><Relationship Id="rId28" Type="http://schemas.openxmlformats.org/officeDocument/2006/relationships/chart" Target="../charts/chart196.xml"/><Relationship Id="rId36" Type="http://schemas.openxmlformats.org/officeDocument/2006/relationships/chart" Target="../charts/chart204.xml"/><Relationship Id="rId10" Type="http://schemas.openxmlformats.org/officeDocument/2006/relationships/chart" Target="../charts/chart178.xml"/><Relationship Id="rId19" Type="http://schemas.openxmlformats.org/officeDocument/2006/relationships/chart" Target="../charts/chart187.xml"/><Relationship Id="rId31" Type="http://schemas.openxmlformats.org/officeDocument/2006/relationships/chart" Target="../charts/chart199.xml"/><Relationship Id="rId4" Type="http://schemas.openxmlformats.org/officeDocument/2006/relationships/chart" Target="../charts/chart172.xml"/><Relationship Id="rId9" Type="http://schemas.openxmlformats.org/officeDocument/2006/relationships/chart" Target="../charts/chart177.xml"/><Relationship Id="rId14" Type="http://schemas.openxmlformats.org/officeDocument/2006/relationships/chart" Target="../charts/chart182.xml"/><Relationship Id="rId22" Type="http://schemas.openxmlformats.org/officeDocument/2006/relationships/chart" Target="../charts/chart190.xml"/><Relationship Id="rId27" Type="http://schemas.openxmlformats.org/officeDocument/2006/relationships/chart" Target="../charts/chart195.xml"/><Relationship Id="rId30" Type="http://schemas.openxmlformats.org/officeDocument/2006/relationships/chart" Target="../charts/chart198.xml"/><Relationship Id="rId35" Type="http://schemas.openxmlformats.org/officeDocument/2006/relationships/chart" Target="../charts/chart203.xml"/><Relationship Id="rId8" Type="http://schemas.openxmlformats.org/officeDocument/2006/relationships/chart" Target="../charts/chart176.xml"/><Relationship Id="rId3" Type="http://schemas.openxmlformats.org/officeDocument/2006/relationships/chart" Target="../charts/chart171.xml"/><Relationship Id="rId12" Type="http://schemas.openxmlformats.org/officeDocument/2006/relationships/chart" Target="../charts/chart180.xml"/><Relationship Id="rId17" Type="http://schemas.openxmlformats.org/officeDocument/2006/relationships/chart" Target="../charts/chart185.xml"/><Relationship Id="rId25" Type="http://schemas.openxmlformats.org/officeDocument/2006/relationships/chart" Target="../charts/chart193.xml"/><Relationship Id="rId33" Type="http://schemas.openxmlformats.org/officeDocument/2006/relationships/chart" Target="../charts/chart201.xml"/><Relationship Id="rId38" Type="http://schemas.openxmlformats.org/officeDocument/2006/relationships/chart" Target="../charts/chart206.xml"/></Relationships>
</file>

<file path=xl/drawings/_rels/drawing6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223.xml"/><Relationship Id="rId18" Type="http://schemas.openxmlformats.org/officeDocument/2006/relationships/chart" Target="../charts/chart228.xml"/><Relationship Id="rId26" Type="http://schemas.openxmlformats.org/officeDocument/2006/relationships/chart" Target="../charts/chart236.xml"/><Relationship Id="rId39" Type="http://schemas.openxmlformats.org/officeDocument/2006/relationships/chart" Target="../charts/chart249.xml"/><Relationship Id="rId21" Type="http://schemas.openxmlformats.org/officeDocument/2006/relationships/chart" Target="../charts/chart231.xml"/><Relationship Id="rId34" Type="http://schemas.openxmlformats.org/officeDocument/2006/relationships/chart" Target="../charts/chart244.xml"/><Relationship Id="rId42" Type="http://schemas.openxmlformats.org/officeDocument/2006/relationships/chart" Target="../charts/chart252.xml"/><Relationship Id="rId7" Type="http://schemas.openxmlformats.org/officeDocument/2006/relationships/chart" Target="../charts/chart217.xml"/><Relationship Id="rId2" Type="http://schemas.openxmlformats.org/officeDocument/2006/relationships/chart" Target="../charts/chart212.xml"/><Relationship Id="rId16" Type="http://schemas.openxmlformats.org/officeDocument/2006/relationships/chart" Target="../charts/chart226.xml"/><Relationship Id="rId20" Type="http://schemas.openxmlformats.org/officeDocument/2006/relationships/chart" Target="../charts/chart230.xml"/><Relationship Id="rId29" Type="http://schemas.openxmlformats.org/officeDocument/2006/relationships/chart" Target="../charts/chart239.xml"/><Relationship Id="rId41" Type="http://schemas.openxmlformats.org/officeDocument/2006/relationships/chart" Target="../charts/chart251.xml"/><Relationship Id="rId1" Type="http://schemas.openxmlformats.org/officeDocument/2006/relationships/chart" Target="../charts/chart211.xml"/><Relationship Id="rId6" Type="http://schemas.openxmlformats.org/officeDocument/2006/relationships/chart" Target="../charts/chart216.xml"/><Relationship Id="rId11" Type="http://schemas.openxmlformats.org/officeDocument/2006/relationships/chart" Target="../charts/chart221.xml"/><Relationship Id="rId24" Type="http://schemas.openxmlformats.org/officeDocument/2006/relationships/chart" Target="../charts/chart234.xml"/><Relationship Id="rId32" Type="http://schemas.openxmlformats.org/officeDocument/2006/relationships/chart" Target="../charts/chart242.xml"/><Relationship Id="rId37" Type="http://schemas.openxmlformats.org/officeDocument/2006/relationships/chart" Target="../charts/chart247.xml"/><Relationship Id="rId40" Type="http://schemas.openxmlformats.org/officeDocument/2006/relationships/chart" Target="../charts/chart250.xml"/><Relationship Id="rId5" Type="http://schemas.openxmlformats.org/officeDocument/2006/relationships/chart" Target="../charts/chart215.xml"/><Relationship Id="rId15" Type="http://schemas.openxmlformats.org/officeDocument/2006/relationships/chart" Target="../charts/chart225.xml"/><Relationship Id="rId23" Type="http://schemas.openxmlformats.org/officeDocument/2006/relationships/chart" Target="../charts/chart233.xml"/><Relationship Id="rId28" Type="http://schemas.openxmlformats.org/officeDocument/2006/relationships/chart" Target="../charts/chart238.xml"/><Relationship Id="rId36" Type="http://schemas.openxmlformats.org/officeDocument/2006/relationships/chart" Target="../charts/chart246.xml"/><Relationship Id="rId10" Type="http://schemas.openxmlformats.org/officeDocument/2006/relationships/chart" Target="../charts/chart220.xml"/><Relationship Id="rId19" Type="http://schemas.openxmlformats.org/officeDocument/2006/relationships/chart" Target="../charts/chart229.xml"/><Relationship Id="rId31" Type="http://schemas.openxmlformats.org/officeDocument/2006/relationships/chart" Target="../charts/chart241.xml"/><Relationship Id="rId4" Type="http://schemas.openxmlformats.org/officeDocument/2006/relationships/chart" Target="../charts/chart214.xml"/><Relationship Id="rId9" Type="http://schemas.openxmlformats.org/officeDocument/2006/relationships/chart" Target="../charts/chart219.xml"/><Relationship Id="rId14" Type="http://schemas.openxmlformats.org/officeDocument/2006/relationships/chart" Target="../charts/chart224.xml"/><Relationship Id="rId22" Type="http://schemas.openxmlformats.org/officeDocument/2006/relationships/chart" Target="../charts/chart232.xml"/><Relationship Id="rId27" Type="http://schemas.openxmlformats.org/officeDocument/2006/relationships/chart" Target="../charts/chart237.xml"/><Relationship Id="rId30" Type="http://schemas.openxmlformats.org/officeDocument/2006/relationships/chart" Target="../charts/chart240.xml"/><Relationship Id="rId35" Type="http://schemas.openxmlformats.org/officeDocument/2006/relationships/chart" Target="../charts/chart245.xml"/><Relationship Id="rId8" Type="http://schemas.openxmlformats.org/officeDocument/2006/relationships/chart" Target="../charts/chart218.xml"/><Relationship Id="rId3" Type="http://schemas.openxmlformats.org/officeDocument/2006/relationships/chart" Target="../charts/chart213.xml"/><Relationship Id="rId12" Type="http://schemas.openxmlformats.org/officeDocument/2006/relationships/chart" Target="../charts/chart222.xml"/><Relationship Id="rId17" Type="http://schemas.openxmlformats.org/officeDocument/2006/relationships/chart" Target="../charts/chart227.xml"/><Relationship Id="rId25" Type="http://schemas.openxmlformats.org/officeDocument/2006/relationships/chart" Target="../charts/chart235.xml"/><Relationship Id="rId33" Type="http://schemas.openxmlformats.org/officeDocument/2006/relationships/chart" Target="../charts/chart243.xml"/><Relationship Id="rId38" Type="http://schemas.openxmlformats.org/officeDocument/2006/relationships/chart" Target="../charts/chart248.xml"/></Relationships>
</file>

<file path=xl/drawings/_rels/drawing7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265.xml"/><Relationship Id="rId18" Type="http://schemas.openxmlformats.org/officeDocument/2006/relationships/chart" Target="../charts/chart270.xml"/><Relationship Id="rId26" Type="http://schemas.openxmlformats.org/officeDocument/2006/relationships/chart" Target="../charts/chart278.xml"/><Relationship Id="rId39" Type="http://schemas.openxmlformats.org/officeDocument/2006/relationships/chart" Target="../charts/chart291.xml"/><Relationship Id="rId21" Type="http://schemas.openxmlformats.org/officeDocument/2006/relationships/chart" Target="../charts/chart273.xml"/><Relationship Id="rId34" Type="http://schemas.openxmlformats.org/officeDocument/2006/relationships/chart" Target="../charts/chart286.xml"/><Relationship Id="rId42" Type="http://schemas.openxmlformats.org/officeDocument/2006/relationships/chart" Target="../charts/chart294.xml"/><Relationship Id="rId7" Type="http://schemas.openxmlformats.org/officeDocument/2006/relationships/chart" Target="../charts/chart259.xml"/><Relationship Id="rId2" Type="http://schemas.openxmlformats.org/officeDocument/2006/relationships/chart" Target="../charts/chart254.xml"/><Relationship Id="rId16" Type="http://schemas.openxmlformats.org/officeDocument/2006/relationships/chart" Target="../charts/chart268.xml"/><Relationship Id="rId20" Type="http://schemas.openxmlformats.org/officeDocument/2006/relationships/chart" Target="../charts/chart272.xml"/><Relationship Id="rId29" Type="http://schemas.openxmlformats.org/officeDocument/2006/relationships/chart" Target="../charts/chart281.xml"/><Relationship Id="rId41" Type="http://schemas.openxmlformats.org/officeDocument/2006/relationships/chart" Target="../charts/chart293.xml"/><Relationship Id="rId1" Type="http://schemas.openxmlformats.org/officeDocument/2006/relationships/chart" Target="../charts/chart253.xml"/><Relationship Id="rId6" Type="http://schemas.openxmlformats.org/officeDocument/2006/relationships/chart" Target="../charts/chart258.xml"/><Relationship Id="rId11" Type="http://schemas.openxmlformats.org/officeDocument/2006/relationships/chart" Target="../charts/chart263.xml"/><Relationship Id="rId24" Type="http://schemas.openxmlformats.org/officeDocument/2006/relationships/chart" Target="../charts/chart276.xml"/><Relationship Id="rId32" Type="http://schemas.openxmlformats.org/officeDocument/2006/relationships/chart" Target="../charts/chart284.xml"/><Relationship Id="rId37" Type="http://schemas.openxmlformats.org/officeDocument/2006/relationships/chart" Target="../charts/chart289.xml"/><Relationship Id="rId40" Type="http://schemas.openxmlformats.org/officeDocument/2006/relationships/chart" Target="../charts/chart292.xml"/><Relationship Id="rId5" Type="http://schemas.openxmlformats.org/officeDocument/2006/relationships/chart" Target="../charts/chart257.xml"/><Relationship Id="rId15" Type="http://schemas.openxmlformats.org/officeDocument/2006/relationships/chart" Target="../charts/chart267.xml"/><Relationship Id="rId23" Type="http://schemas.openxmlformats.org/officeDocument/2006/relationships/chart" Target="../charts/chart275.xml"/><Relationship Id="rId28" Type="http://schemas.openxmlformats.org/officeDocument/2006/relationships/chart" Target="../charts/chart280.xml"/><Relationship Id="rId36" Type="http://schemas.openxmlformats.org/officeDocument/2006/relationships/chart" Target="../charts/chart288.xml"/><Relationship Id="rId10" Type="http://schemas.openxmlformats.org/officeDocument/2006/relationships/chart" Target="../charts/chart262.xml"/><Relationship Id="rId19" Type="http://schemas.openxmlformats.org/officeDocument/2006/relationships/chart" Target="../charts/chart271.xml"/><Relationship Id="rId31" Type="http://schemas.openxmlformats.org/officeDocument/2006/relationships/chart" Target="../charts/chart283.xml"/><Relationship Id="rId4" Type="http://schemas.openxmlformats.org/officeDocument/2006/relationships/chart" Target="../charts/chart256.xml"/><Relationship Id="rId9" Type="http://schemas.openxmlformats.org/officeDocument/2006/relationships/chart" Target="../charts/chart261.xml"/><Relationship Id="rId14" Type="http://schemas.openxmlformats.org/officeDocument/2006/relationships/chart" Target="../charts/chart266.xml"/><Relationship Id="rId22" Type="http://schemas.openxmlformats.org/officeDocument/2006/relationships/chart" Target="../charts/chart274.xml"/><Relationship Id="rId27" Type="http://schemas.openxmlformats.org/officeDocument/2006/relationships/chart" Target="../charts/chart279.xml"/><Relationship Id="rId30" Type="http://schemas.openxmlformats.org/officeDocument/2006/relationships/chart" Target="../charts/chart282.xml"/><Relationship Id="rId35" Type="http://schemas.openxmlformats.org/officeDocument/2006/relationships/chart" Target="../charts/chart287.xml"/><Relationship Id="rId8" Type="http://schemas.openxmlformats.org/officeDocument/2006/relationships/chart" Target="../charts/chart260.xml"/><Relationship Id="rId3" Type="http://schemas.openxmlformats.org/officeDocument/2006/relationships/chart" Target="../charts/chart255.xml"/><Relationship Id="rId12" Type="http://schemas.openxmlformats.org/officeDocument/2006/relationships/chart" Target="../charts/chart264.xml"/><Relationship Id="rId17" Type="http://schemas.openxmlformats.org/officeDocument/2006/relationships/chart" Target="../charts/chart269.xml"/><Relationship Id="rId25" Type="http://schemas.openxmlformats.org/officeDocument/2006/relationships/chart" Target="../charts/chart277.xml"/><Relationship Id="rId33" Type="http://schemas.openxmlformats.org/officeDocument/2006/relationships/chart" Target="../charts/chart285.xml"/><Relationship Id="rId38" Type="http://schemas.openxmlformats.org/officeDocument/2006/relationships/chart" Target="../charts/chart290.xml"/></Relationships>
</file>

<file path=xl/drawings/_rels/drawing8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307.xml"/><Relationship Id="rId18" Type="http://schemas.openxmlformats.org/officeDocument/2006/relationships/chart" Target="../charts/chart312.xml"/><Relationship Id="rId26" Type="http://schemas.openxmlformats.org/officeDocument/2006/relationships/chart" Target="../charts/chart320.xml"/><Relationship Id="rId39" Type="http://schemas.openxmlformats.org/officeDocument/2006/relationships/chart" Target="../charts/chart333.xml"/><Relationship Id="rId21" Type="http://schemas.openxmlformats.org/officeDocument/2006/relationships/chart" Target="../charts/chart315.xml"/><Relationship Id="rId34" Type="http://schemas.openxmlformats.org/officeDocument/2006/relationships/chart" Target="../charts/chart328.xml"/><Relationship Id="rId42" Type="http://schemas.openxmlformats.org/officeDocument/2006/relationships/chart" Target="../charts/chart336.xml"/><Relationship Id="rId7" Type="http://schemas.openxmlformats.org/officeDocument/2006/relationships/chart" Target="../charts/chart301.xml"/><Relationship Id="rId2" Type="http://schemas.openxmlformats.org/officeDocument/2006/relationships/chart" Target="../charts/chart296.xml"/><Relationship Id="rId16" Type="http://schemas.openxmlformats.org/officeDocument/2006/relationships/chart" Target="../charts/chart310.xml"/><Relationship Id="rId20" Type="http://schemas.openxmlformats.org/officeDocument/2006/relationships/chart" Target="../charts/chart314.xml"/><Relationship Id="rId29" Type="http://schemas.openxmlformats.org/officeDocument/2006/relationships/chart" Target="../charts/chart323.xml"/><Relationship Id="rId41" Type="http://schemas.openxmlformats.org/officeDocument/2006/relationships/chart" Target="../charts/chart335.xml"/><Relationship Id="rId1" Type="http://schemas.openxmlformats.org/officeDocument/2006/relationships/chart" Target="../charts/chart295.xml"/><Relationship Id="rId6" Type="http://schemas.openxmlformats.org/officeDocument/2006/relationships/chart" Target="../charts/chart300.xml"/><Relationship Id="rId11" Type="http://schemas.openxmlformats.org/officeDocument/2006/relationships/chart" Target="../charts/chart305.xml"/><Relationship Id="rId24" Type="http://schemas.openxmlformats.org/officeDocument/2006/relationships/chart" Target="../charts/chart318.xml"/><Relationship Id="rId32" Type="http://schemas.openxmlformats.org/officeDocument/2006/relationships/chart" Target="../charts/chart326.xml"/><Relationship Id="rId37" Type="http://schemas.openxmlformats.org/officeDocument/2006/relationships/chart" Target="../charts/chart331.xml"/><Relationship Id="rId40" Type="http://schemas.openxmlformats.org/officeDocument/2006/relationships/chart" Target="../charts/chart334.xml"/><Relationship Id="rId5" Type="http://schemas.openxmlformats.org/officeDocument/2006/relationships/chart" Target="../charts/chart299.xml"/><Relationship Id="rId15" Type="http://schemas.openxmlformats.org/officeDocument/2006/relationships/chart" Target="../charts/chart309.xml"/><Relationship Id="rId23" Type="http://schemas.openxmlformats.org/officeDocument/2006/relationships/chart" Target="../charts/chart317.xml"/><Relationship Id="rId28" Type="http://schemas.openxmlformats.org/officeDocument/2006/relationships/chart" Target="../charts/chart322.xml"/><Relationship Id="rId36" Type="http://schemas.openxmlformats.org/officeDocument/2006/relationships/chart" Target="../charts/chart330.xml"/><Relationship Id="rId10" Type="http://schemas.openxmlformats.org/officeDocument/2006/relationships/chart" Target="../charts/chart304.xml"/><Relationship Id="rId19" Type="http://schemas.openxmlformats.org/officeDocument/2006/relationships/chart" Target="../charts/chart313.xml"/><Relationship Id="rId31" Type="http://schemas.openxmlformats.org/officeDocument/2006/relationships/chart" Target="../charts/chart325.xml"/><Relationship Id="rId4" Type="http://schemas.openxmlformats.org/officeDocument/2006/relationships/chart" Target="../charts/chart298.xml"/><Relationship Id="rId9" Type="http://schemas.openxmlformats.org/officeDocument/2006/relationships/chart" Target="../charts/chart303.xml"/><Relationship Id="rId14" Type="http://schemas.openxmlformats.org/officeDocument/2006/relationships/chart" Target="../charts/chart308.xml"/><Relationship Id="rId22" Type="http://schemas.openxmlformats.org/officeDocument/2006/relationships/chart" Target="../charts/chart316.xml"/><Relationship Id="rId27" Type="http://schemas.openxmlformats.org/officeDocument/2006/relationships/chart" Target="../charts/chart321.xml"/><Relationship Id="rId30" Type="http://schemas.openxmlformats.org/officeDocument/2006/relationships/chart" Target="../charts/chart324.xml"/><Relationship Id="rId35" Type="http://schemas.openxmlformats.org/officeDocument/2006/relationships/chart" Target="../charts/chart329.xml"/><Relationship Id="rId8" Type="http://schemas.openxmlformats.org/officeDocument/2006/relationships/chart" Target="../charts/chart302.xml"/><Relationship Id="rId3" Type="http://schemas.openxmlformats.org/officeDocument/2006/relationships/chart" Target="../charts/chart297.xml"/><Relationship Id="rId12" Type="http://schemas.openxmlformats.org/officeDocument/2006/relationships/chart" Target="../charts/chart306.xml"/><Relationship Id="rId17" Type="http://schemas.openxmlformats.org/officeDocument/2006/relationships/chart" Target="../charts/chart311.xml"/><Relationship Id="rId25" Type="http://schemas.openxmlformats.org/officeDocument/2006/relationships/chart" Target="../charts/chart319.xml"/><Relationship Id="rId33" Type="http://schemas.openxmlformats.org/officeDocument/2006/relationships/chart" Target="../charts/chart327.xml"/><Relationship Id="rId38" Type="http://schemas.openxmlformats.org/officeDocument/2006/relationships/chart" Target="../charts/chart332.xml"/></Relationships>
</file>

<file path=xl/drawings/_rels/drawing9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349.xml"/><Relationship Id="rId18" Type="http://schemas.openxmlformats.org/officeDocument/2006/relationships/chart" Target="../charts/chart354.xml"/><Relationship Id="rId26" Type="http://schemas.openxmlformats.org/officeDocument/2006/relationships/chart" Target="../charts/chart362.xml"/><Relationship Id="rId39" Type="http://schemas.openxmlformats.org/officeDocument/2006/relationships/chart" Target="../charts/chart375.xml"/><Relationship Id="rId21" Type="http://schemas.openxmlformats.org/officeDocument/2006/relationships/chart" Target="../charts/chart357.xml"/><Relationship Id="rId34" Type="http://schemas.openxmlformats.org/officeDocument/2006/relationships/chart" Target="../charts/chart370.xml"/><Relationship Id="rId42" Type="http://schemas.openxmlformats.org/officeDocument/2006/relationships/chart" Target="../charts/chart378.xml"/><Relationship Id="rId7" Type="http://schemas.openxmlformats.org/officeDocument/2006/relationships/chart" Target="../charts/chart343.xml"/><Relationship Id="rId2" Type="http://schemas.openxmlformats.org/officeDocument/2006/relationships/chart" Target="../charts/chart338.xml"/><Relationship Id="rId16" Type="http://schemas.openxmlformats.org/officeDocument/2006/relationships/chart" Target="../charts/chart352.xml"/><Relationship Id="rId20" Type="http://schemas.openxmlformats.org/officeDocument/2006/relationships/chart" Target="../charts/chart356.xml"/><Relationship Id="rId29" Type="http://schemas.openxmlformats.org/officeDocument/2006/relationships/chart" Target="../charts/chart365.xml"/><Relationship Id="rId41" Type="http://schemas.openxmlformats.org/officeDocument/2006/relationships/chart" Target="../charts/chart377.xml"/><Relationship Id="rId1" Type="http://schemas.openxmlformats.org/officeDocument/2006/relationships/chart" Target="../charts/chart337.xml"/><Relationship Id="rId6" Type="http://schemas.openxmlformats.org/officeDocument/2006/relationships/chart" Target="../charts/chart342.xml"/><Relationship Id="rId11" Type="http://schemas.openxmlformats.org/officeDocument/2006/relationships/chart" Target="../charts/chart347.xml"/><Relationship Id="rId24" Type="http://schemas.openxmlformats.org/officeDocument/2006/relationships/chart" Target="../charts/chart360.xml"/><Relationship Id="rId32" Type="http://schemas.openxmlformats.org/officeDocument/2006/relationships/chart" Target="../charts/chart368.xml"/><Relationship Id="rId37" Type="http://schemas.openxmlformats.org/officeDocument/2006/relationships/chart" Target="../charts/chart373.xml"/><Relationship Id="rId40" Type="http://schemas.openxmlformats.org/officeDocument/2006/relationships/chart" Target="../charts/chart376.xml"/><Relationship Id="rId5" Type="http://schemas.openxmlformats.org/officeDocument/2006/relationships/chart" Target="../charts/chart341.xml"/><Relationship Id="rId15" Type="http://schemas.openxmlformats.org/officeDocument/2006/relationships/chart" Target="../charts/chart351.xml"/><Relationship Id="rId23" Type="http://schemas.openxmlformats.org/officeDocument/2006/relationships/chart" Target="../charts/chart359.xml"/><Relationship Id="rId28" Type="http://schemas.openxmlformats.org/officeDocument/2006/relationships/chart" Target="../charts/chart364.xml"/><Relationship Id="rId36" Type="http://schemas.openxmlformats.org/officeDocument/2006/relationships/chart" Target="../charts/chart372.xml"/><Relationship Id="rId10" Type="http://schemas.openxmlformats.org/officeDocument/2006/relationships/chart" Target="../charts/chart346.xml"/><Relationship Id="rId19" Type="http://schemas.openxmlformats.org/officeDocument/2006/relationships/chart" Target="../charts/chart355.xml"/><Relationship Id="rId31" Type="http://schemas.openxmlformats.org/officeDocument/2006/relationships/chart" Target="../charts/chart367.xml"/><Relationship Id="rId4" Type="http://schemas.openxmlformats.org/officeDocument/2006/relationships/chart" Target="../charts/chart340.xml"/><Relationship Id="rId9" Type="http://schemas.openxmlformats.org/officeDocument/2006/relationships/chart" Target="../charts/chart345.xml"/><Relationship Id="rId14" Type="http://schemas.openxmlformats.org/officeDocument/2006/relationships/chart" Target="../charts/chart350.xml"/><Relationship Id="rId22" Type="http://schemas.openxmlformats.org/officeDocument/2006/relationships/chart" Target="../charts/chart358.xml"/><Relationship Id="rId27" Type="http://schemas.openxmlformats.org/officeDocument/2006/relationships/chart" Target="../charts/chart363.xml"/><Relationship Id="rId30" Type="http://schemas.openxmlformats.org/officeDocument/2006/relationships/chart" Target="../charts/chart366.xml"/><Relationship Id="rId35" Type="http://schemas.openxmlformats.org/officeDocument/2006/relationships/chart" Target="../charts/chart371.xml"/><Relationship Id="rId8" Type="http://schemas.openxmlformats.org/officeDocument/2006/relationships/chart" Target="../charts/chart344.xml"/><Relationship Id="rId3" Type="http://schemas.openxmlformats.org/officeDocument/2006/relationships/chart" Target="../charts/chart339.xml"/><Relationship Id="rId12" Type="http://schemas.openxmlformats.org/officeDocument/2006/relationships/chart" Target="../charts/chart348.xml"/><Relationship Id="rId17" Type="http://schemas.openxmlformats.org/officeDocument/2006/relationships/chart" Target="../charts/chart353.xml"/><Relationship Id="rId25" Type="http://schemas.openxmlformats.org/officeDocument/2006/relationships/chart" Target="../charts/chart361.xml"/><Relationship Id="rId33" Type="http://schemas.openxmlformats.org/officeDocument/2006/relationships/chart" Target="../charts/chart369.xml"/><Relationship Id="rId38" Type="http://schemas.openxmlformats.org/officeDocument/2006/relationships/chart" Target="../charts/chart374.xml"/></Relationships>
</file>

<file path=xl/drawings/_rels/drawing10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391.xml"/><Relationship Id="rId18" Type="http://schemas.openxmlformats.org/officeDocument/2006/relationships/chart" Target="../charts/chart396.xml"/><Relationship Id="rId26" Type="http://schemas.openxmlformats.org/officeDocument/2006/relationships/chart" Target="../charts/chart404.xml"/><Relationship Id="rId39" Type="http://schemas.openxmlformats.org/officeDocument/2006/relationships/chart" Target="../charts/chart417.xml"/><Relationship Id="rId21" Type="http://schemas.openxmlformats.org/officeDocument/2006/relationships/chart" Target="../charts/chart399.xml"/><Relationship Id="rId34" Type="http://schemas.openxmlformats.org/officeDocument/2006/relationships/chart" Target="../charts/chart412.xml"/><Relationship Id="rId42" Type="http://schemas.openxmlformats.org/officeDocument/2006/relationships/chart" Target="../charts/chart420.xml"/><Relationship Id="rId7" Type="http://schemas.openxmlformats.org/officeDocument/2006/relationships/chart" Target="../charts/chart385.xml"/><Relationship Id="rId2" Type="http://schemas.openxmlformats.org/officeDocument/2006/relationships/chart" Target="../charts/chart380.xml"/><Relationship Id="rId16" Type="http://schemas.openxmlformats.org/officeDocument/2006/relationships/chart" Target="../charts/chart394.xml"/><Relationship Id="rId20" Type="http://schemas.openxmlformats.org/officeDocument/2006/relationships/chart" Target="../charts/chart398.xml"/><Relationship Id="rId29" Type="http://schemas.openxmlformats.org/officeDocument/2006/relationships/chart" Target="../charts/chart407.xml"/><Relationship Id="rId41" Type="http://schemas.openxmlformats.org/officeDocument/2006/relationships/chart" Target="../charts/chart419.xml"/><Relationship Id="rId1" Type="http://schemas.openxmlformats.org/officeDocument/2006/relationships/chart" Target="../charts/chart379.xml"/><Relationship Id="rId6" Type="http://schemas.openxmlformats.org/officeDocument/2006/relationships/chart" Target="../charts/chart384.xml"/><Relationship Id="rId11" Type="http://schemas.openxmlformats.org/officeDocument/2006/relationships/chart" Target="../charts/chart389.xml"/><Relationship Id="rId24" Type="http://schemas.openxmlformats.org/officeDocument/2006/relationships/chart" Target="../charts/chart402.xml"/><Relationship Id="rId32" Type="http://schemas.openxmlformats.org/officeDocument/2006/relationships/chart" Target="../charts/chart410.xml"/><Relationship Id="rId37" Type="http://schemas.openxmlformats.org/officeDocument/2006/relationships/chart" Target="../charts/chart415.xml"/><Relationship Id="rId40" Type="http://schemas.openxmlformats.org/officeDocument/2006/relationships/chart" Target="../charts/chart418.xml"/><Relationship Id="rId5" Type="http://schemas.openxmlformats.org/officeDocument/2006/relationships/chart" Target="../charts/chart383.xml"/><Relationship Id="rId15" Type="http://schemas.openxmlformats.org/officeDocument/2006/relationships/chart" Target="../charts/chart393.xml"/><Relationship Id="rId23" Type="http://schemas.openxmlformats.org/officeDocument/2006/relationships/chart" Target="../charts/chart401.xml"/><Relationship Id="rId28" Type="http://schemas.openxmlformats.org/officeDocument/2006/relationships/chart" Target="../charts/chart406.xml"/><Relationship Id="rId36" Type="http://schemas.openxmlformats.org/officeDocument/2006/relationships/chart" Target="../charts/chart414.xml"/><Relationship Id="rId10" Type="http://schemas.openxmlformats.org/officeDocument/2006/relationships/chart" Target="../charts/chart388.xml"/><Relationship Id="rId19" Type="http://schemas.openxmlformats.org/officeDocument/2006/relationships/chart" Target="../charts/chart397.xml"/><Relationship Id="rId31" Type="http://schemas.openxmlformats.org/officeDocument/2006/relationships/chart" Target="../charts/chart409.xml"/><Relationship Id="rId4" Type="http://schemas.openxmlformats.org/officeDocument/2006/relationships/chart" Target="../charts/chart382.xml"/><Relationship Id="rId9" Type="http://schemas.openxmlformats.org/officeDocument/2006/relationships/chart" Target="../charts/chart387.xml"/><Relationship Id="rId14" Type="http://schemas.openxmlformats.org/officeDocument/2006/relationships/chart" Target="../charts/chart392.xml"/><Relationship Id="rId22" Type="http://schemas.openxmlformats.org/officeDocument/2006/relationships/chart" Target="../charts/chart400.xml"/><Relationship Id="rId27" Type="http://schemas.openxmlformats.org/officeDocument/2006/relationships/chart" Target="../charts/chart405.xml"/><Relationship Id="rId30" Type="http://schemas.openxmlformats.org/officeDocument/2006/relationships/chart" Target="../charts/chart408.xml"/><Relationship Id="rId35" Type="http://schemas.openxmlformats.org/officeDocument/2006/relationships/chart" Target="../charts/chart413.xml"/><Relationship Id="rId8" Type="http://schemas.openxmlformats.org/officeDocument/2006/relationships/chart" Target="../charts/chart386.xml"/><Relationship Id="rId3" Type="http://schemas.openxmlformats.org/officeDocument/2006/relationships/chart" Target="../charts/chart381.xml"/><Relationship Id="rId12" Type="http://schemas.openxmlformats.org/officeDocument/2006/relationships/chart" Target="../charts/chart390.xml"/><Relationship Id="rId17" Type="http://schemas.openxmlformats.org/officeDocument/2006/relationships/chart" Target="../charts/chart395.xml"/><Relationship Id="rId25" Type="http://schemas.openxmlformats.org/officeDocument/2006/relationships/chart" Target="../charts/chart403.xml"/><Relationship Id="rId33" Type="http://schemas.openxmlformats.org/officeDocument/2006/relationships/chart" Target="../charts/chart411.xml"/><Relationship Id="rId38" Type="http://schemas.openxmlformats.org/officeDocument/2006/relationships/chart" Target="../charts/chart416.xml"/></Relationships>
</file>

<file path=xl/drawings/_rels/drawing11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433.xml"/><Relationship Id="rId18" Type="http://schemas.openxmlformats.org/officeDocument/2006/relationships/chart" Target="../charts/chart438.xml"/><Relationship Id="rId26" Type="http://schemas.openxmlformats.org/officeDocument/2006/relationships/chart" Target="../charts/chart446.xml"/><Relationship Id="rId39" Type="http://schemas.openxmlformats.org/officeDocument/2006/relationships/chart" Target="../charts/chart459.xml"/><Relationship Id="rId21" Type="http://schemas.openxmlformats.org/officeDocument/2006/relationships/chart" Target="../charts/chart441.xml"/><Relationship Id="rId34" Type="http://schemas.openxmlformats.org/officeDocument/2006/relationships/chart" Target="../charts/chart454.xml"/><Relationship Id="rId42" Type="http://schemas.openxmlformats.org/officeDocument/2006/relationships/chart" Target="../charts/chart462.xml"/><Relationship Id="rId7" Type="http://schemas.openxmlformats.org/officeDocument/2006/relationships/chart" Target="../charts/chart427.xml"/><Relationship Id="rId2" Type="http://schemas.openxmlformats.org/officeDocument/2006/relationships/chart" Target="../charts/chart422.xml"/><Relationship Id="rId16" Type="http://schemas.openxmlformats.org/officeDocument/2006/relationships/chart" Target="../charts/chart436.xml"/><Relationship Id="rId20" Type="http://schemas.openxmlformats.org/officeDocument/2006/relationships/chart" Target="../charts/chart440.xml"/><Relationship Id="rId29" Type="http://schemas.openxmlformats.org/officeDocument/2006/relationships/chart" Target="../charts/chart449.xml"/><Relationship Id="rId41" Type="http://schemas.openxmlformats.org/officeDocument/2006/relationships/chart" Target="../charts/chart461.xml"/><Relationship Id="rId1" Type="http://schemas.openxmlformats.org/officeDocument/2006/relationships/chart" Target="../charts/chart421.xml"/><Relationship Id="rId6" Type="http://schemas.openxmlformats.org/officeDocument/2006/relationships/chart" Target="../charts/chart426.xml"/><Relationship Id="rId11" Type="http://schemas.openxmlformats.org/officeDocument/2006/relationships/chart" Target="../charts/chart431.xml"/><Relationship Id="rId24" Type="http://schemas.openxmlformats.org/officeDocument/2006/relationships/chart" Target="../charts/chart444.xml"/><Relationship Id="rId32" Type="http://schemas.openxmlformats.org/officeDocument/2006/relationships/chart" Target="../charts/chart452.xml"/><Relationship Id="rId37" Type="http://schemas.openxmlformats.org/officeDocument/2006/relationships/chart" Target="../charts/chart457.xml"/><Relationship Id="rId40" Type="http://schemas.openxmlformats.org/officeDocument/2006/relationships/chart" Target="../charts/chart460.xml"/><Relationship Id="rId5" Type="http://schemas.openxmlformats.org/officeDocument/2006/relationships/chart" Target="../charts/chart425.xml"/><Relationship Id="rId15" Type="http://schemas.openxmlformats.org/officeDocument/2006/relationships/chart" Target="../charts/chart435.xml"/><Relationship Id="rId23" Type="http://schemas.openxmlformats.org/officeDocument/2006/relationships/chart" Target="../charts/chart443.xml"/><Relationship Id="rId28" Type="http://schemas.openxmlformats.org/officeDocument/2006/relationships/chart" Target="../charts/chart448.xml"/><Relationship Id="rId36" Type="http://schemas.openxmlformats.org/officeDocument/2006/relationships/chart" Target="../charts/chart456.xml"/><Relationship Id="rId10" Type="http://schemas.openxmlformats.org/officeDocument/2006/relationships/chart" Target="../charts/chart430.xml"/><Relationship Id="rId19" Type="http://schemas.openxmlformats.org/officeDocument/2006/relationships/chart" Target="../charts/chart439.xml"/><Relationship Id="rId31" Type="http://schemas.openxmlformats.org/officeDocument/2006/relationships/chart" Target="../charts/chart451.xml"/><Relationship Id="rId4" Type="http://schemas.openxmlformats.org/officeDocument/2006/relationships/chart" Target="../charts/chart424.xml"/><Relationship Id="rId9" Type="http://schemas.openxmlformats.org/officeDocument/2006/relationships/chart" Target="../charts/chart429.xml"/><Relationship Id="rId14" Type="http://schemas.openxmlformats.org/officeDocument/2006/relationships/chart" Target="../charts/chart434.xml"/><Relationship Id="rId22" Type="http://schemas.openxmlformats.org/officeDocument/2006/relationships/chart" Target="../charts/chart442.xml"/><Relationship Id="rId27" Type="http://schemas.openxmlformats.org/officeDocument/2006/relationships/chart" Target="../charts/chart447.xml"/><Relationship Id="rId30" Type="http://schemas.openxmlformats.org/officeDocument/2006/relationships/chart" Target="../charts/chart450.xml"/><Relationship Id="rId35" Type="http://schemas.openxmlformats.org/officeDocument/2006/relationships/chart" Target="../charts/chart455.xml"/><Relationship Id="rId8" Type="http://schemas.openxmlformats.org/officeDocument/2006/relationships/chart" Target="../charts/chart428.xml"/><Relationship Id="rId3" Type="http://schemas.openxmlformats.org/officeDocument/2006/relationships/chart" Target="../charts/chart423.xml"/><Relationship Id="rId12" Type="http://schemas.openxmlformats.org/officeDocument/2006/relationships/chart" Target="../charts/chart432.xml"/><Relationship Id="rId17" Type="http://schemas.openxmlformats.org/officeDocument/2006/relationships/chart" Target="../charts/chart437.xml"/><Relationship Id="rId25" Type="http://schemas.openxmlformats.org/officeDocument/2006/relationships/chart" Target="../charts/chart445.xml"/><Relationship Id="rId33" Type="http://schemas.openxmlformats.org/officeDocument/2006/relationships/chart" Target="../charts/chart453.xml"/><Relationship Id="rId38" Type="http://schemas.openxmlformats.org/officeDocument/2006/relationships/chart" Target="../charts/chart458.xml"/></Relationships>
</file>

<file path=xl/drawings/_rels/drawing12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475.xml"/><Relationship Id="rId18" Type="http://schemas.openxmlformats.org/officeDocument/2006/relationships/chart" Target="../charts/chart480.xml"/><Relationship Id="rId26" Type="http://schemas.openxmlformats.org/officeDocument/2006/relationships/chart" Target="../charts/chart488.xml"/><Relationship Id="rId39" Type="http://schemas.openxmlformats.org/officeDocument/2006/relationships/chart" Target="../charts/chart501.xml"/><Relationship Id="rId21" Type="http://schemas.openxmlformats.org/officeDocument/2006/relationships/chart" Target="../charts/chart483.xml"/><Relationship Id="rId34" Type="http://schemas.openxmlformats.org/officeDocument/2006/relationships/chart" Target="../charts/chart496.xml"/><Relationship Id="rId42" Type="http://schemas.openxmlformats.org/officeDocument/2006/relationships/chart" Target="../charts/chart504.xml"/><Relationship Id="rId7" Type="http://schemas.openxmlformats.org/officeDocument/2006/relationships/chart" Target="../charts/chart469.xml"/><Relationship Id="rId2" Type="http://schemas.openxmlformats.org/officeDocument/2006/relationships/chart" Target="../charts/chart464.xml"/><Relationship Id="rId16" Type="http://schemas.openxmlformats.org/officeDocument/2006/relationships/chart" Target="../charts/chart478.xml"/><Relationship Id="rId20" Type="http://schemas.openxmlformats.org/officeDocument/2006/relationships/chart" Target="../charts/chart482.xml"/><Relationship Id="rId29" Type="http://schemas.openxmlformats.org/officeDocument/2006/relationships/chart" Target="../charts/chart491.xml"/><Relationship Id="rId41" Type="http://schemas.openxmlformats.org/officeDocument/2006/relationships/chart" Target="../charts/chart503.xml"/><Relationship Id="rId1" Type="http://schemas.openxmlformats.org/officeDocument/2006/relationships/chart" Target="../charts/chart463.xml"/><Relationship Id="rId6" Type="http://schemas.openxmlformats.org/officeDocument/2006/relationships/chart" Target="../charts/chart468.xml"/><Relationship Id="rId11" Type="http://schemas.openxmlformats.org/officeDocument/2006/relationships/chart" Target="../charts/chart473.xml"/><Relationship Id="rId24" Type="http://schemas.openxmlformats.org/officeDocument/2006/relationships/chart" Target="../charts/chart486.xml"/><Relationship Id="rId32" Type="http://schemas.openxmlformats.org/officeDocument/2006/relationships/chart" Target="../charts/chart494.xml"/><Relationship Id="rId37" Type="http://schemas.openxmlformats.org/officeDocument/2006/relationships/chart" Target="../charts/chart499.xml"/><Relationship Id="rId40" Type="http://schemas.openxmlformats.org/officeDocument/2006/relationships/chart" Target="../charts/chart502.xml"/><Relationship Id="rId5" Type="http://schemas.openxmlformats.org/officeDocument/2006/relationships/chart" Target="../charts/chart467.xml"/><Relationship Id="rId15" Type="http://schemas.openxmlformats.org/officeDocument/2006/relationships/chart" Target="../charts/chart477.xml"/><Relationship Id="rId23" Type="http://schemas.openxmlformats.org/officeDocument/2006/relationships/chart" Target="../charts/chart485.xml"/><Relationship Id="rId28" Type="http://schemas.openxmlformats.org/officeDocument/2006/relationships/chart" Target="../charts/chart490.xml"/><Relationship Id="rId36" Type="http://schemas.openxmlformats.org/officeDocument/2006/relationships/chart" Target="../charts/chart498.xml"/><Relationship Id="rId10" Type="http://schemas.openxmlformats.org/officeDocument/2006/relationships/chart" Target="../charts/chart472.xml"/><Relationship Id="rId19" Type="http://schemas.openxmlformats.org/officeDocument/2006/relationships/chart" Target="../charts/chart481.xml"/><Relationship Id="rId31" Type="http://schemas.openxmlformats.org/officeDocument/2006/relationships/chart" Target="../charts/chart493.xml"/><Relationship Id="rId4" Type="http://schemas.openxmlformats.org/officeDocument/2006/relationships/chart" Target="../charts/chart466.xml"/><Relationship Id="rId9" Type="http://schemas.openxmlformats.org/officeDocument/2006/relationships/chart" Target="../charts/chart471.xml"/><Relationship Id="rId14" Type="http://schemas.openxmlformats.org/officeDocument/2006/relationships/chart" Target="../charts/chart476.xml"/><Relationship Id="rId22" Type="http://schemas.openxmlformats.org/officeDocument/2006/relationships/chart" Target="../charts/chart484.xml"/><Relationship Id="rId27" Type="http://schemas.openxmlformats.org/officeDocument/2006/relationships/chart" Target="../charts/chart489.xml"/><Relationship Id="rId30" Type="http://schemas.openxmlformats.org/officeDocument/2006/relationships/chart" Target="../charts/chart492.xml"/><Relationship Id="rId35" Type="http://schemas.openxmlformats.org/officeDocument/2006/relationships/chart" Target="../charts/chart497.xml"/><Relationship Id="rId8" Type="http://schemas.openxmlformats.org/officeDocument/2006/relationships/chart" Target="../charts/chart470.xml"/><Relationship Id="rId3" Type="http://schemas.openxmlformats.org/officeDocument/2006/relationships/chart" Target="../charts/chart465.xml"/><Relationship Id="rId12" Type="http://schemas.openxmlformats.org/officeDocument/2006/relationships/chart" Target="../charts/chart474.xml"/><Relationship Id="rId17" Type="http://schemas.openxmlformats.org/officeDocument/2006/relationships/chart" Target="../charts/chart479.xml"/><Relationship Id="rId25" Type="http://schemas.openxmlformats.org/officeDocument/2006/relationships/chart" Target="../charts/chart487.xml"/><Relationship Id="rId33" Type="http://schemas.openxmlformats.org/officeDocument/2006/relationships/chart" Target="../charts/chart495.xml"/><Relationship Id="rId38" Type="http://schemas.openxmlformats.org/officeDocument/2006/relationships/chart" Target="../charts/chart500.xml"/></Relationships>
</file>

<file path=xl/drawings/_rels/drawing13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517.xml"/><Relationship Id="rId18" Type="http://schemas.openxmlformats.org/officeDocument/2006/relationships/chart" Target="../charts/chart522.xml"/><Relationship Id="rId26" Type="http://schemas.openxmlformats.org/officeDocument/2006/relationships/chart" Target="../charts/chart530.xml"/><Relationship Id="rId39" Type="http://schemas.openxmlformats.org/officeDocument/2006/relationships/chart" Target="../charts/chart543.xml"/><Relationship Id="rId21" Type="http://schemas.openxmlformats.org/officeDocument/2006/relationships/chart" Target="../charts/chart525.xml"/><Relationship Id="rId34" Type="http://schemas.openxmlformats.org/officeDocument/2006/relationships/chart" Target="../charts/chart538.xml"/><Relationship Id="rId42" Type="http://schemas.openxmlformats.org/officeDocument/2006/relationships/chart" Target="../charts/chart546.xml"/><Relationship Id="rId7" Type="http://schemas.openxmlformats.org/officeDocument/2006/relationships/chart" Target="../charts/chart511.xml"/><Relationship Id="rId2" Type="http://schemas.openxmlformats.org/officeDocument/2006/relationships/chart" Target="../charts/chart506.xml"/><Relationship Id="rId16" Type="http://schemas.openxmlformats.org/officeDocument/2006/relationships/chart" Target="../charts/chart520.xml"/><Relationship Id="rId20" Type="http://schemas.openxmlformats.org/officeDocument/2006/relationships/chart" Target="../charts/chart524.xml"/><Relationship Id="rId29" Type="http://schemas.openxmlformats.org/officeDocument/2006/relationships/chart" Target="../charts/chart533.xml"/><Relationship Id="rId41" Type="http://schemas.openxmlformats.org/officeDocument/2006/relationships/chart" Target="../charts/chart545.xml"/><Relationship Id="rId1" Type="http://schemas.openxmlformats.org/officeDocument/2006/relationships/chart" Target="../charts/chart505.xml"/><Relationship Id="rId6" Type="http://schemas.openxmlformats.org/officeDocument/2006/relationships/chart" Target="../charts/chart510.xml"/><Relationship Id="rId11" Type="http://schemas.openxmlformats.org/officeDocument/2006/relationships/chart" Target="../charts/chart515.xml"/><Relationship Id="rId24" Type="http://schemas.openxmlformats.org/officeDocument/2006/relationships/chart" Target="../charts/chart528.xml"/><Relationship Id="rId32" Type="http://schemas.openxmlformats.org/officeDocument/2006/relationships/chart" Target="../charts/chart536.xml"/><Relationship Id="rId37" Type="http://schemas.openxmlformats.org/officeDocument/2006/relationships/chart" Target="../charts/chart541.xml"/><Relationship Id="rId40" Type="http://schemas.openxmlformats.org/officeDocument/2006/relationships/chart" Target="../charts/chart544.xml"/><Relationship Id="rId5" Type="http://schemas.openxmlformats.org/officeDocument/2006/relationships/chart" Target="../charts/chart509.xml"/><Relationship Id="rId15" Type="http://schemas.openxmlformats.org/officeDocument/2006/relationships/chart" Target="../charts/chart519.xml"/><Relationship Id="rId23" Type="http://schemas.openxmlformats.org/officeDocument/2006/relationships/chart" Target="../charts/chart527.xml"/><Relationship Id="rId28" Type="http://schemas.openxmlformats.org/officeDocument/2006/relationships/chart" Target="../charts/chart532.xml"/><Relationship Id="rId36" Type="http://schemas.openxmlformats.org/officeDocument/2006/relationships/chart" Target="../charts/chart540.xml"/><Relationship Id="rId10" Type="http://schemas.openxmlformats.org/officeDocument/2006/relationships/chart" Target="../charts/chart514.xml"/><Relationship Id="rId19" Type="http://schemas.openxmlformats.org/officeDocument/2006/relationships/chart" Target="../charts/chart523.xml"/><Relationship Id="rId31" Type="http://schemas.openxmlformats.org/officeDocument/2006/relationships/chart" Target="../charts/chart535.xml"/><Relationship Id="rId4" Type="http://schemas.openxmlformats.org/officeDocument/2006/relationships/chart" Target="../charts/chart508.xml"/><Relationship Id="rId9" Type="http://schemas.openxmlformats.org/officeDocument/2006/relationships/chart" Target="../charts/chart513.xml"/><Relationship Id="rId14" Type="http://schemas.openxmlformats.org/officeDocument/2006/relationships/chart" Target="../charts/chart518.xml"/><Relationship Id="rId22" Type="http://schemas.openxmlformats.org/officeDocument/2006/relationships/chart" Target="../charts/chart526.xml"/><Relationship Id="rId27" Type="http://schemas.openxmlformats.org/officeDocument/2006/relationships/chart" Target="../charts/chart531.xml"/><Relationship Id="rId30" Type="http://schemas.openxmlformats.org/officeDocument/2006/relationships/chart" Target="../charts/chart534.xml"/><Relationship Id="rId35" Type="http://schemas.openxmlformats.org/officeDocument/2006/relationships/chart" Target="../charts/chart539.xml"/><Relationship Id="rId8" Type="http://schemas.openxmlformats.org/officeDocument/2006/relationships/chart" Target="../charts/chart512.xml"/><Relationship Id="rId3" Type="http://schemas.openxmlformats.org/officeDocument/2006/relationships/chart" Target="../charts/chart507.xml"/><Relationship Id="rId12" Type="http://schemas.openxmlformats.org/officeDocument/2006/relationships/chart" Target="../charts/chart516.xml"/><Relationship Id="rId17" Type="http://schemas.openxmlformats.org/officeDocument/2006/relationships/chart" Target="../charts/chart521.xml"/><Relationship Id="rId25" Type="http://schemas.openxmlformats.org/officeDocument/2006/relationships/chart" Target="../charts/chart529.xml"/><Relationship Id="rId33" Type="http://schemas.openxmlformats.org/officeDocument/2006/relationships/chart" Target="../charts/chart537.xml"/><Relationship Id="rId38" Type="http://schemas.openxmlformats.org/officeDocument/2006/relationships/chart" Target="../charts/chart542.xml"/></Relationships>
</file>

<file path=xl/drawings/_rels/drawing14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559.xml"/><Relationship Id="rId18" Type="http://schemas.openxmlformats.org/officeDocument/2006/relationships/chart" Target="../charts/chart564.xml"/><Relationship Id="rId26" Type="http://schemas.openxmlformats.org/officeDocument/2006/relationships/chart" Target="../charts/chart572.xml"/><Relationship Id="rId39" Type="http://schemas.openxmlformats.org/officeDocument/2006/relationships/chart" Target="../charts/chart585.xml"/><Relationship Id="rId21" Type="http://schemas.openxmlformats.org/officeDocument/2006/relationships/chart" Target="../charts/chart567.xml"/><Relationship Id="rId34" Type="http://schemas.openxmlformats.org/officeDocument/2006/relationships/chart" Target="../charts/chart580.xml"/><Relationship Id="rId42" Type="http://schemas.openxmlformats.org/officeDocument/2006/relationships/chart" Target="../charts/chart588.xml"/><Relationship Id="rId7" Type="http://schemas.openxmlformats.org/officeDocument/2006/relationships/chart" Target="../charts/chart553.xml"/><Relationship Id="rId2" Type="http://schemas.openxmlformats.org/officeDocument/2006/relationships/chart" Target="../charts/chart548.xml"/><Relationship Id="rId16" Type="http://schemas.openxmlformats.org/officeDocument/2006/relationships/chart" Target="../charts/chart562.xml"/><Relationship Id="rId20" Type="http://schemas.openxmlformats.org/officeDocument/2006/relationships/chart" Target="../charts/chart566.xml"/><Relationship Id="rId29" Type="http://schemas.openxmlformats.org/officeDocument/2006/relationships/chart" Target="../charts/chart575.xml"/><Relationship Id="rId41" Type="http://schemas.openxmlformats.org/officeDocument/2006/relationships/chart" Target="../charts/chart587.xml"/><Relationship Id="rId1" Type="http://schemas.openxmlformats.org/officeDocument/2006/relationships/chart" Target="../charts/chart547.xml"/><Relationship Id="rId6" Type="http://schemas.openxmlformats.org/officeDocument/2006/relationships/chart" Target="../charts/chart552.xml"/><Relationship Id="rId11" Type="http://schemas.openxmlformats.org/officeDocument/2006/relationships/chart" Target="../charts/chart557.xml"/><Relationship Id="rId24" Type="http://schemas.openxmlformats.org/officeDocument/2006/relationships/chart" Target="../charts/chart570.xml"/><Relationship Id="rId32" Type="http://schemas.openxmlformats.org/officeDocument/2006/relationships/chart" Target="../charts/chart578.xml"/><Relationship Id="rId37" Type="http://schemas.openxmlformats.org/officeDocument/2006/relationships/chart" Target="../charts/chart583.xml"/><Relationship Id="rId40" Type="http://schemas.openxmlformats.org/officeDocument/2006/relationships/chart" Target="../charts/chart586.xml"/><Relationship Id="rId5" Type="http://schemas.openxmlformats.org/officeDocument/2006/relationships/chart" Target="../charts/chart551.xml"/><Relationship Id="rId15" Type="http://schemas.openxmlformats.org/officeDocument/2006/relationships/chart" Target="../charts/chart561.xml"/><Relationship Id="rId23" Type="http://schemas.openxmlformats.org/officeDocument/2006/relationships/chart" Target="../charts/chart569.xml"/><Relationship Id="rId28" Type="http://schemas.openxmlformats.org/officeDocument/2006/relationships/chart" Target="../charts/chart574.xml"/><Relationship Id="rId36" Type="http://schemas.openxmlformats.org/officeDocument/2006/relationships/chart" Target="../charts/chart582.xml"/><Relationship Id="rId10" Type="http://schemas.openxmlformats.org/officeDocument/2006/relationships/chart" Target="../charts/chart556.xml"/><Relationship Id="rId19" Type="http://schemas.openxmlformats.org/officeDocument/2006/relationships/chart" Target="../charts/chart565.xml"/><Relationship Id="rId31" Type="http://schemas.openxmlformats.org/officeDocument/2006/relationships/chart" Target="../charts/chart577.xml"/><Relationship Id="rId4" Type="http://schemas.openxmlformats.org/officeDocument/2006/relationships/chart" Target="../charts/chart550.xml"/><Relationship Id="rId9" Type="http://schemas.openxmlformats.org/officeDocument/2006/relationships/chart" Target="../charts/chart555.xml"/><Relationship Id="rId14" Type="http://schemas.openxmlformats.org/officeDocument/2006/relationships/chart" Target="../charts/chart560.xml"/><Relationship Id="rId22" Type="http://schemas.openxmlformats.org/officeDocument/2006/relationships/chart" Target="../charts/chart568.xml"/><Relationship Id="rId27" Type="http://schemas.openxmlformats.org/officeDocument/2006/relationships/chart" Target="../charts/chart573.xml"/><Relationship Id="rId30" Type="http://schemas.openxmlformats.org/officeDocument/2006/relationships/chart" Target="../charts/chart576.xml"/><Relationship Id="rId35" Type="http://schemas.openxmlformats.org/officeDocument/2006/relationships/chart" Target="../charts/chart581.xml"/><Relationship Id="rId8" Type="http://schemas.openxmlformats.org/officeDocument/2006/relationships/chart" Target="../charts/chart554.xml"/><Relationship Id="rId3" Type="http://schemas.openxmlformats.org/officeDocument/2006/relationships/chart" Target="../charts/chart549.xml"/><Relationship Id="rId12" Type="http://schemas.openxmlformats.org/officeDocument/2006/relationships/chart" Target="../charts/chart558.xml"/><Relationship Id="rId17" Type="http://schemas.openxmlformats.org/officeDocument/2006/relationships/chart" Target="../charts/chart563.xml"/><Relationship Id="rId25" Type="http://schemas.openxmlformats.org/officeDocument/2006/relationships/chart" Target="../charts/chart571.xml"/><Relationship Id="rId33" Type="http://schemas.openxmlformats.org/officeDocument/2006/relationships/chart" Target="../charts/chart579.xml"/><Relationship Id="rId38" Type="http://schemas.openxmlformats.org/officeDocument/2006/relationships/chart" Target="../charts/chart584.xml"/></Relationships>
</file>

<file path=xl/drawings/_rels/drawing15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601.xml"/><Relationship Id="rId18" Type="http://schemas.openxmlformats.org/officeDocument/2006/relationships/chart" Target="../charts/chart606.xml"/><Relationship Id="rId26" Type="http://schemas.openxmlformats.org/officeDocument/2006/relationships/chart" Target="../charts/chart614.xml"/><Relationship Id="rId39" Type="http://schemas.openxmlformats.org/officeDocument/2006/relationships/chart" Target="../charts/chart627.xml"/><Relationship Id="rId21" Type="http://schemas.openxmlformats.org/officeDocument/2006/relationships/chart" Target="../charts/chart609.xml"/><Relationship Id="rId34" Type="http://schemas.openxmlformats.org/officeDocument/2006/relationships/chart" Target="../charts/chart622.xml"/><Relationship Id="rId42" Type="http://schemas.openxmlformats.org/officeDocument/2006/relationships/chart" Target="../charts/chart630.xml"/><Relationship Id="rId7" Type="http://schemas.openxmlformats.org/officeDocument/2006/relationships/chart" Target="../charts/chart595.xml"/><Relationship Id="rId2" Type="http://schemas.openxmlformats.org/officeDocument/2006/relationships/chart" Target="../charts/chart590.xml"/><Relationship Id="rId16" Type="http://schemas.openxmlformats.org/officeDocument/2006/relationships/chart" Target="../charts/chart604.xml"/><Relationship Id="rId20" Type="http://schemas.openxmlformats.org/officeDocument/2006/relationships/chart" Target="../charts/chart608.xml"/><Relationship Id="rId29" Type="http://schemas.openxmlformats.org/officeDocument/2006/relationships/chart" Target="../charts/chart617.xml"/><Relationship Id="rId41" Type="http://schemas.openxmlformats.org/officeDocument/2006/relationships/chart" Target="../charts/chart629.xml"/><Relationship Id="rId1" Type="http://schemas.openxmlformats.org/officeDocument/2006/relationships/chart" Target="../charts/chart589.xml"/><Relationship Id="rId6" Type="http://schemas.openxmlformats.org/officeDocument/2006/relationships/chart" Target="../charts/chart594.xml"/><Relationship Id="rId11" Type="http://schemas.openxmlformats.org/officeDocument/2006/relationships/chart" Target="../charts/chart599.xml"/><Relationship Id="rId24" Type="http://schemas.openxmlformats.org/officeDocument/2006/relationships/chart" Target="../charts/chart612.xml"/><Relationship Id="rId32" Type="http://schemas.openxmlformats.org/officeDocument/2006/relationships/chart" Target="../charts/chart620.xml"/><Relationship Id="rId37" Type="http://schemas.openxmlformats.org/officeDocument/2006/relationships/chart" Target="../charts/chart625.xml"/><Relationship Id="rId40" Type="http://schemas.openxmlformats.org/officeDocument/2006/relationships/chart" Target="../charts/chart628.xml"/><Relationship Id="rId5" Type="http://schemas.openxmlformats.org/officeDocument/2006/relationships/chart" Target="../charts/chart593.xml"/><Relationship Id="rId15" Type="http://schemas.openxmlformats.org/officeDocument/2006/relationships/chart" Target="../charts/chart603.xml"/><Relationship Id="rId23" Type="http://schemas.openxmlformats.org/officeDocument/2006/relationships/chart" Target="../charts/chart611.xml"/><Relationship Id="rId28" Type="http://schemas.openxmlformats.org/officeDocument/2006/relationships/chart" Target="../charts/chart616.xml"/><Relationship Id="rId36" Type="http://schemas.openxmlformats.org/officeDocument/2006/relationships/chart" Target="../charts/chart624.xml"/><Relationship Id="rId10" Type="http://schemas.openxmlformats.org/officeDocument/2006/relationships/chart" Target="../charts/chart598.xml"/><Relationship Id="rId19" Type="http://schemas.openxmlformats.org/officeDocument/2006/relationships/chart" Target="../charts/chart607.xml"/><Relationship Id="rId31" Type="http://schemas.openxmlformats.org/officeDocument/2006/relationships/chart" Target="../charts/chart619.xml"/><Relationship Id="rId4" Type="http://schemas.openxmlformats.org/officeDocument/2006/relationships/chart" Target="../charts/chart592.xml"/><Relationship Id="rId9" Type="http://schemas.openxmlformats.org/officeDocument/2006/relationships/chart" Target="../charts/chart597.xml"/><Relationship Id="rId14" Type="http://schemas.openxmlformats.org/officeDocument/2006/relationships/chart" Target="../charts/chart602.xml"/><Relationship Id="rId22" Type="http://schemas.openxmlformats.org/officeDocument/2006/relationships/chart" Target="../charts/chart610.xml"/><Relationship Id="rId27" Type="http://schemas.openxmlformats.org/officeDocument/2006/relationships/chart" Target="../charts/chart615.xml"/><Relationship Id="rId30" Type="http://schemas.openxmlformats.org/officeDocument/2006/relationships/chart" Target="../charts/chart618.xml"/><Relationship Id="rId35" Type="http://schemas.openxmlformats.org/officeDocument/2006/relationships/chart" Target="../charts/chart623.xml"/><Relationship Id="rId8" Type="http://schemas.openxmlformats.org/officeDocument/2006/relationships/chart" Target="../charts/chart596.xml"/><Relationship Id="rId3" Type="http://schemas.openxmlformats.org/officeDocument/2006/relationships/chart" Target="../charts/chart591.xml"/><Relationship Id="rId12" Type="http://schemas.openxmlformats.org/officeDocument/2006/relationships/chart" Target="../charts/chart600.xml"/><Relationship Id="rId17" Type="http://schemas.openxmlformats.org/officeDocument/2006/relationships/chart" Target="../charts/chart605.xml"/><Relationship Id="rId25" Type="http://schemas.openxmlformats.org/officeDocument/2006/relationships/chart" Target="../charts/chart613.xml"/><Relationship Id="rId33" Type="http://schemas.openxmlformats.org/officeDocument/2006/relationships/chart" Target="../charts/chart621.xml"/><Relationship Id="rId38" Type="http://schemas.openxmlformats.org/officeDocument/2006/relationships/chart" Target="../charts/chart62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396018</xdr:colOff>
      <xdr:row>19</xdr:row>
      <xdr:rowOff>65315</xdr:rowOff>
    </xdr:from>
    <xdr:to>
      <xdr:col>9</xdr:col>
      <xdr:colOff>447977</xdr:colOff>
      <xdr:row>27</xdr:row>
      <xdr:rowOff>132858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95912DA2-BB7C-467C-B814-E00A8464AF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405973</xdr:colOff>
      <xdr:row>28</xdr:row>
      <xdr:rowOff>79402</xdr:rowOff>
    </xdr:from>
    <xdr:to>
      <xdr:col>9</xdr:col>
      <xdr:colOff>453973</xdr:colOff>
      <xdr:row>36</xdr:row>
      <xdr:rowOff>146945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F351AE53-E962-451D-A596-469ABBF022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575021</xdr:colOff>
      <xdr:row>19</xdr:row>
      <xdr:rowOff>57631</xdr:rowOff>
    </xdr:from>
    <xdr:to>
      <xdr:col>15</xdr:col>
      <xdr:colOff>13421</xdr:colOff>
      <xdr:row>27</xdr:row>
      <xdr:rowOff>125174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84BE73A5-624D-4121-80F8-A72A8FD941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598714</xdr:colOff>
      <xdr:row>28</xdr:row>
      <xdr:rowOff>38100</xdr:rowOff>
    </xdr:from>
    <xdr:to>
      <xdr:col>15</xdr:col>
      <xdr:colOff>37114</xdr:colOff>
      <xdr:row>36</xdr:row>
      <xdr:rowOff>105643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133500F8-45DD-467B-B874-D41F105810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102920</xdr:colOff>
      <xdr:row>19</xdr:row>
      <xdr:rowOff>27213</xdr:rowOff>
    </xdr:from>
    <xdr:to>
      <xdr:col>15</xdr:col>
      <xdr:colOff>3337465</xdr:colOff>
      <xdr:row>27</xdr:row>
      <xdr:rowOff>94756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B6473B2-EF76-4454-9460-EBBB11A798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136566</xdr:colOff>
      <xdr:row>28</xdr:row>
      <xdr:rowOff>67788</xdr:rowOff>
    </xdr:from>
    <xdr:to>
      <xdr:col>15</xdr:col>
      <xdr:colOff>3371111</xdr:colOff>
      <xdr:row>36</xdr:row>
      <xdr:rowOff>135331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13AC9819-8184-4EE1-8C52-BEFDD606D1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166255</xdr:colOff>
      <xdr:row>37</xdr:row>
      <xdr:rowOff>130135</xdr:rowOff>
    </xdr:from>
    <xdr:to>
      <xdr:col>4</xdr:col>
      <xdr:colOff>297382</xdr:colOff>
      <xdr:row>46</xdr:row>
      <xdr:rowOff>17568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04011CEF-2BC1-46E8-B03E-DB6F263B68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19793</xdr:colOff>
      <xdr:row>46</xdr:row>
      <xdr:rowOff>142008</xdr:rowOff>
    </xdr:from>
    <xdr:to>
      <xdr:col>4</xdr:col>
      <xdr:colOff>150920</xdr:colOff>
      <xdr:row>55</xdr:row>
      <xdr:rowOff>29441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4682C049-244C-4D42-BC45-40F95D6D55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</xdr:col>
      <xdr:colOff>459178</xdr:colOff>
      <xdr:row>37</xdr:row>
      <xdr:rowOff>142008</xdr:rowOff>
    </xdr:from>
    <xdr:to>
      <xdr:col>9</xdr:col>
      <xdr:colOff>507178</xdr:colOff>
      <xdr:row>46</xdr:row>
      <xdr:rowOff>29442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D9592814-50D6-4DD8-BAE9-A13F1E4B5F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</xdr:col>
      <xdr:colOff>469396</xdr:colOff>
      <xdr:row>46</xdr:row>
      <xdr:rowOff>52052</xdr:rowOff>
    </xdr:from>
    <xdr:to>
      <xdr:col>9</xdr:col>
      <xdr:colOff>521206</xdr:colOff>
      <xdr:row>54</xdr:row>
      <xdr:rowOff>108759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E2E0B36D-3971-4363-8E74-253FAE8F20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9</xdr:col>
      <xdr:colOff>549309</xdr:colOff>
      <xdr:row>37</xdr:row>
      <xdr:rowOff>109947</xdr:rowOff>
    </xdr:from>
    <xdr:to>
      <xdr:col>14</xdr:col>
      <xdr:colOff>603841</xdr:colOff>
      <xdr:row>45</xdr:row>
      <xdr:rowOff>175585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AF48EFD7-50E2-4384-B405-4D978FFC5B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9</xdr:col>
      <xdr:colOff>574642</xdr:colOff>
      <xdr:row>46</xdr:row>
      <xdr:rowOff>62840</xdr:rowOff>
    </xdr:from>
    <xdr:to>
      <xdr:col>15</xdr:col>
      <xdr:colOff>4605</xdr:colOff>
      <xdr:row>54</xdr:row>
      <xdr:rowOff>129072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20D3BD76-C7A4-43D1-9D36-58EF81C3BF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145473</xdr:colOff>
      <xdr:row>19</xdr:row>
      <xdr:rowOff>69273</xdr:rowOff>
    </xdr:from>
    <xdr:to>
      <xdr:col>4</xdr:col>
      <xdr:colOff>276600</xdr:colOff>
      <xdr:row>27</xdr:row>
      <xdr:rowOff>176401</xdr:rowOff>
    </xdr:to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D122ABDD-090E-470C-9DF9-5BD5A2DB0C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173182</xdr:colOff>
      <xdr:row>28</xdr:row>
      <xdr:rowOff>69272</xdr:rowOff>
    </xdr:from>
    <xdr:to>
      <xdr:col>4</xdr:col>
      <xdr:colOff>304309</xdr:colOff>
      <xdr:row>36</xdr:row>
      <xdr:rowOff>176400</xdr:rowOff>
    </xdr:to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B6C650CA-97D3-44AC-8482-DAFC01B5BD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31</xdr:col>
      <xdr:colOff>284018</xdr:colOff>
      <xdr:row>13</xdr:row>
      <xdr:rowOff>166255</xdr:rowOff>
    </xdr:from>
    <xdr:to>
      <xdr:col>36</xdr:col>
      <xdr:colOff>332018</xdr:colOff>
      <xdr:row>22</xdr:row>
      <xdr:rowOff>79418</xdr:rowOff>
    </xdr:to>
    <xdr:graphicFrame macro="">
      <xdr:nvGraphicFramePr>
        <xdr:cNvPr id="16" name="Gráfico 15">
          <a:extLst>
            <a:ext uri="{FF2B5EF4-FFF2-40B4-BE49-F238E27FC236}">
              <a16:creationId xmlns:a16="http://schemas.microsoft.com/office/drawing/2014/main" id="{52BF2AE9-4191-459D-8687-B01E3A4494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36</xdr:col>
      <xdr:colOff>538101</xdr:colOff>
      <xdr:row>6</xdr:row>
      <xdr:rowOff>161207</xdr:rowOff>
    </xdr:from>
    <xdr:to>
      <xdr:col>41</xdr:col>
      <xdr:colOff>588005</xdr:colOff>
      <xdr:row>13</xdr:row>
      <xdr:rowOff>39833</xdr:rowOff>
    </xdr:to>
    <xdr:graphicFrame macro="">
      <xdr:nvGraphicFramePr>
        <xdr:cNvPr id="17" name="Gráfico 16">
          <a:extLst>
            <a:ext uri="{FF2B5EF4-FFF2-40B4-BE49-F238E27FC236}">
              <a16:creationId xmlns:a16="http://schemas.microsoft.com/office/drawing/2014/main" id="{9A00717B-FF7D-470F-9E6C-D2B7B36443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31</xdr:col>
      <xdr:colOff>308164</xdr:colOff>
      <xdr:row>6</xdr:row>
      <xdr:rowOff>111580</xdr:rowOff>
    </xdr:from>
    <xdr:to>
      <xdr:col>36</xdr:col>
      <xdr:colOff>358069</xdr:colOff>
      <xdr:row>12</xdr:row>
      <xdr:rowOff>156262</xdr:rowOff>
    </xdr:to>
    <xdr:graphicFrame macro="">
      <xdr:nvGraphicFramePr>
        <xdr:cNvPr id="18" name="Gráfico 17">
          <a:extLst>
            <a:ext uri="{FF2B5EF4-FFF2-40B4-BE49-F238E27FC236}">
              <a16:creationId xmlns:a16="http://schemas.microsoft.com/office/drawing/2014/main" id="{60C07852-D0F1-44F8-A455-3FD2231C45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31</xdr:col>
      <xdr:colOff>173181</xdr:colOff>
      <xdr:row>23</xdr:row>
      <xdr:rowOff>55418</xdr:rowOff>
    </xdr:from>
    <xdr:to>
      <xdr:col>36</xdr:col>
      <xdr:colOff>221181</xdr:colOff>
      <xdr:row>31</xdr:row>
      <xdr:rowOff>162544</xdr:rowOff>
    </xdr:to>
    <xdr:graphicFrame macro="">
      <xdr:nvGraphicFramePr>
        <xdr:cNvPr id="19" name="Gráfico 18">
          <a:extLst>
            <a:ext uri="{FF2B5EF4-FFF2-40B4-BE49-F238E27FC236}">
              <a16:creationId xmlns:a16="http://schemas.microsoft.com/office/drawing/2014/main" id="{95CB2A39-6963-492E-802A-8BCAE0EDB5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36</xdr:col>
      <xdr:colOff>381000</xdr:colOff>
      <xdr:row>14</xdr:row>
      <xdr:rowOff>55420</xdr:rowOff>
    </xdr:from>
    <xdr:to>
      <xdr:col>41</xdr:col>
      <xdr:colOff>429000</xdr:colOff>
      <xdr:row>22</xdr:row>
      <xdr:rowOff>148692</xdr:rowOff>
    </xdr:to>
    <xdr:graphicFrame macro="">
      <xdr:nvGraphicFramePr>
        <xdr:cNvPr id="20" name="Gráfico 19">
          <a:extLst>
            <a:ext uri="{FF2B5EF4-FFF2-40B4-BE49-F238E27FC236}">
              <a16:creationId xmlns:a16="http://schemas.microsoft.com/office/drawing/2014/main" id="{37DCDE48-7E16-468D-A588-3D3F54663E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31</xdr:col>
      <xdr:colOff>145473</xdr:colOff>
      <xdr:row>33</xdr:row>
      <xdr:rowOff>13855</xdr:rowOff>
    </xdr:from>
    <xdr:to>
      <xdr:col>36</xdr:col>
      <xdr:colOff>193473</xdr:colOff>
      <xdr:row>41</xdr:row>
      <xdr:rowOff>120982</xdr:rowOff>
    </xdr:to>
    <xdr:graphicFrame macro="">
      <xdr:nvGraphicFramePr>
        <xdr:cNvPr id="21" name="Gráfico 20">
          <a:extLst>
            <a:ext uri="{FF2B5EF4-FFF2-40B4-BE49-F238E27FC236}">
              <a16:creationId xmlns:a16="http://schemas.microsoft.com/office/drawing/2014/main" id="{EB1CD240-0AA5-49E1-B18A-68CD1E9C4D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36</xdr:col>
      <xdr:colOff>491836</xdr:colOff>
      <xdr:row>23</xdr:row>
      <xdr:rowOff>69273</xdr:rowOff>
    </xdr:from>
    <xdr:to>
      <xdr:col>41</xdr:col>
      <xdr:colOff>539836</xdr:colOff>
      <xdr:row>31</xdr:row>
      <xdr:rowOff>176400</xdr:rowOff>
    </xdr:to>
    <xdr:graphicFrame macro="">
      <xdr:nvGraphicFramePr>
        <xdr:cNvPr id="22" name="Gráfico 21">
          <a:extLst>
            <a:ext uri="{FF2B5EF4-FFF2-40B4-BE49-F238E27FC236}">
              <a16:creationId xmlns:a16="http://schemas.microsoft.com/office/drawing/2014/main" id="{F194D894-5C3C-4F50-A65B-43546243BB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15</xdr:col>
      <xdr:colOff>3692235</xdr:colOff>
      <xdr:row>19</xdr:row>
      <xdr:rowOff>152399</xdr:rowOff>
    </xdr:from>
    <xdr:to>
      <xdr:col>20</xdr:col>
      <xdr:colOff>401290</xdr:colOff>
      <xdr:row>28</xdr:row>
      <xdr:rowOff>79418</xdr:rowOff>
    </xdr:to>
    <xdr:graphicFrame macro="">
      <xdr:nvGraphicFramePr>
        <xdr:cNvPr id="23" name="Gráfico 22">
          <a:extLst>
            <a:ext uri="{FF2B5EF4-FFF2-40B4-BE49-F238E27FC236}">
              <a16:creationId xmlns:a16="http://schemas.microsoft.com/office/drawing/2014/main" id="{B372E658-AA78-4315-8989-539BC44AE8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15</xdr:col>
      <xdr:colOff>3706090</xdr:colOff>
      <xdr:row>28</xdr:row>
      <xdr:rowOff>152400</xdr:rowOff>
    </xdr:from>
    <xdr:to>
      <xdr:col>20</xdr:col>
      <xdr:colOff>415145</xdr:colOff>
      <xdr:row>37</xdr:row>
      <xdr:rowOff>79418</xdr:rowOff>
    </xdr:to>
    <xdr:graphicFrame macro="">
      <xdr:nvGraphicFramePr>
        <xdr:cNvPr id="24" name="Gráfico 23">
          <a:extLst>
            <a:ext uri="{FF2B5EF4-FFF2-40B4-BE49-F238E27FC236}">
              <a16:creationId xmlns:a16="http://schemas.microsoft.com/office/drawing/2014/main" id="{88E23832-C5AF-427A-9C52-8E16225DED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20</xdr:col>
      <xdr:colOff>782782</xdr:colOff>
      <xdr:row>19</xdr:row>
      <xdr:rowOff>55417</xdr:rowOff>
    </xdr:from>
    <xdr:to>
      <xdr:col>25</xdr:col>
      <xdr:colOff>470564</xdr:colOff>
      <xdr:row>27</xdr:row>
      <xdr:rowOff>162545</xdr:rowOff>
    </xdr:to>
    <xdr:graphicFrame macro="">
      <xdr:nvGraphicFramePr>
        <xdr:cNvPr id="25" name="Gráfico 24">
          <a:extLst>
            <a:ext uri="{FF2B5EF4-FFF2-40B4-BE49-F238E27FC236}">
              <a16:creationId xmlns:a16="http://schemas.microsoft.com/office/drawing/2014/main" id="{52EEC768-57CA-48C2-9E41-A414393602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25</xdr:col>
      <xdr:colOff>602673</xdr:colOff>
      <xdr:row>19</xdr:row>
      <xdr:rowOff>69272</xdr:rowOff>
    </xdr:from>
    <xdr:to>
      <xdr:col>31</xdr:col>
      <xdr:colOff>41073</xdr:colOff>
      <xdr:row>27</xdr:row>
      <xdr:rowOff>176400</xdr:rowOff>
    </xdr:to>
    <xdr:graphicFrame macro="">
      <xdr:nvGraphicFramePr>
        <xdr:cNvPr id="26" name="Gráfico 25">
          <a:extLst>
            <a:ext uri="{FF2B5EF4-FFF2-40B4-BE49-F238E27FC236}">
              <a16:creationId xmlns:a16="http://schemas.microsoft.com/office/drawing/2014/main" id="{A5A66213-482B-4533-8360-73AAF5BC98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25</xdr:col>
      <xdr:colOff>602673</xdr:colOff>
      <xdr:row>28</xdr:row>
      <xdr:rowOff>110837</xdr:rowOff>
    </xdr:from>
    <xdr:to>
      <xdr:col>31</xdr:col>
      <xdr:colOff>41073</xdr:colOff>
      <xdr:row>37</xdr:row>
      <xdr:rowOff>37855</xdr:rowOff>
    </xdr:to>
    <xdr:graphicFrame macro="">
      <xdr:nvGraphicFramePr>
        <xdr:cNvPr id="27" name="Gráfico 26">
          <a:extLst>
            <a:ext uri="{FF2B5EF4-FFF2-40B4-BE49-F238E27FC236}">
              <a16:creationId xmlns:a16="http://schemas.microsoft.com/office/drawing/2014/main" id="{946BE370-B040-4909-84F3-AAAE3210B1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20</xdr:col>
      <xdr:colOff>796636</xdr:colOff>
      <xdr:row>28</xdr:row>
      <xdr:rowOff>96982</xdr:rowOff>
    </xdr:from>
    <xdr:to>
      <xdr:col>25</xdr:col>
      <xdr:colOff>484418</xdr:colOff>
      <xdr:row>37</xdr:row>
      <xdr:rowOff>24000</xdr:rowOff>
    </xdr:to>
    <xdr:graphicFrame macro="">
      <xdr:nvGraphicFramePr>
        <xdr:cNvPr id="28" name="Gráfico 27">
          <a:extLst>
            <a:ext uri="{FF2B5EF4-FFF2-40B4-BE49-F238E27FC236}">
              <a16:creationId xmlns:a16="http://schemas.microsoft.com/office/drawing/2014/main" id="{2242657F-4231-4DC1-A8EA-DC261CC0A9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20</xdr:col>
      <xdr:colOff>796636</xdr:colOff>
      <xdr:row>37</xdr:row>
      <xdr:rowOff>96983</xdr:rowOff>
    </xdr:from>
    <xdr:to>
      <xdr:col>25</xdr:col>
      <xdr:colOff>484418</xdr:colOff>
      <xdr:row>46</xdr:row>
      <xdr:rowOff>24001</xdr:rowOff>
    </xdr:to>
    <xdr:graphicFrame macro="">
      <xdr:nvGraphicFramePr>
        <xdr:cNvPr id="29" name="Gráfico 28">
          <a:extLst>
            <a:ext uri="{FF2B5EF4-FFF2-40B4-BE49-F238E27FC236}">
              <a16:creationId xmlns:a16="http://schemas.microsoft.com/office/drawing/2014/main" id="{65B91B00-4E74-43D4-A7FF-20D336E219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19</xdr:col>
      <xdr:colOff>11545</xdr:colOff>
      <xdr:row>69</xdr:row>
      <xdr:rowOff>166585</xdr:rowOff>
    </xdr:from>
    <xdr:to>
      <xdr:col>26</xdr:col>
      <xdr:colOff>78199</xdr:colOff>
      <xdr:row>76</xdr:row>
      <xdr:rowOff>82149</xdr:rowOff>
    </xdr:to>
    <xdr:graphicFrame macro="">
      <xdr:nvGraphicFramePr>
        <xdr:cNvPr id="30" name="Gráfico 29">
          <a:extLst>
            <a:ext uri="{FF2B5EF4-FFF2-40B4-BE49-F238E27FC236}">
              <a16:creationId xmlns:a16="http://schemas.microsoft.com/office/drawing/2014/main" id="{C6F18C36-124F-4247-8282-5606921EF7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18</xdr:col>
      <xdr:colOff>707736</xdr:colOff>
      <xdr:row>77</xdr:row>
      <xdr:rowOff>177223</xdr:rowOff>
    </xdr:from>
    <xdr:to>
      <xdr:col>25</xdr:col>
      <xdr:colOff>538863</xdr:colOff>
      <xdr:row>87</xdr:row>
      <xdr:rowOff>133183</xdr:rowOff>
    </xdr:to>
    <xdr:graphicFrame macro="">
      <xdr:nvGraphicFramePr>
        <xdr:cNvPr id="31" name="Gráfico 30">
          <a:extLst>
            <a:ext uri="{FF2B5EF4-FFF2-40B4-BE49-F238E27FC236}">
              <a16:creationId xmlns:a16="http://schemas.microsoft.com/office/drawing/2014/main" id="{B060FE75-1003-49E6-BE22-1B7BC6EA44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26</xdr:col>
      <xdr:colOff>114299</xdr:colOff>
      <xdr:row>69</xdr:row>
      <xdr:rowOff>146958</xdr:rowOff>
    </xdr:from>
    <xdr:to>
      <xdr:col>33</xdr:col>
      <xdr:colOff>167099</xdr:colOff>
      <xdr:row>76</xdr:row>
      <xdr:rowOff>62522</xdr:rowOff>
    </xdr:to>
    <xdr:graphicFrame macro="">
      <xdr:nvGraphicFramePr>
        <xdr:cNvPr id="32" name="Gráfico 31">
          <a:extLst>
            <a:ext uri="{FF2B5EF4-FFF2-40B4-BE49-F238E27FC236}">
              <a16:creationId xmlns:a16="http://schemas.microsoft.com/office/drawing/2014/main" id="{9464CB38-8CF7-4585-92E6-DD2BE80035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26</xdr:col>
      <xdr:colOff>69850</xdr:colOff>
      <xdr:row>78</xdr:row>
      <xdr:rowOff>44450</xdr:rowOff>
    </xdr:from>
    <xdr:to>
      <xdr:col>33</xdr:col>
      <xdr:colOff>122650</xdr:colOff>
      <xdr:row>88</xdr:row>
      <xdr:rowOff>410</xdr:rowOff>
    </xdr:to>
    <xdr:graphicFrame macro="">
      <xdr:nvGraphicFramePr>
        <xdr:cNvPr id="33" name="Gráfico 32">
          <a:extLst>
            <a:ext uri="{FF2B5EF4-FFF2-40B4-BE49-F238E27FC236}">
              <a16:creationId xmlns:a16="http://schemas.microsoft.com/office/drawing/2014/main" id="{6A780E48-BF9E-45A3-A7F7-E830FE7ED6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33</xdr:col>
      <xdr:colOff>215899</xdr:colOff>
      <xdr:row>70</xdr:row>
      <xdr:rowOff>7258</xdr:rowOff>
    </xdr:from>
    <xdr:to>
      <xdr:col>40</xdr:col>
      <xdr:colOff>268699</xdr:colOff>
      <xdr:row>76</xdr:row>
      <xdr:rowOff>116785</xdr:rowOff>
    </xdr:to>
    <xdr:graphicFrame macro="">
      <xdr:nvGraphicFramePr>
        <xdr:cNvPr id="34" name="Gráfico 33">
          <a:extLst>
            <a:ext uri="{FF2B5EF4-FFF2-40B4-BE49-F238E27FC236}">
              <a16:creationId xmlns:a16="http://schemas.microsoft.com/office/drawing/2014/main" id="{A2DD5AA7-3CCA-4AB1-9540-795614F2A7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33</xdr:col>
      <xdr:colOff>171450</xdr:colOff>
      <xdr:row>78</xdr:row>
      <xdr:rowOff>95250</xdr:rowOff>
    </xdr:from>
    <xdr:to>
      <xdr:col>40</xdr:col>
      <xdr:colOff>224250</xdr:colOff>
      <xdr:row>88</xdr:row>
      <xdr:rowOff>51210</xdr:rowOff>
    </xdr:to>
    <xdr:graphicFrame macro="">
      <xdr:nvGraphicFramePr>
        <xdr:cNvPr id="35" name="Gráfico 34">
          <a:extLst>
            <a:ext uri="{FF2B5EF4-FFF2-40B4-BE49-F238E27FC236}">
              <a16:creationId xmlns:a16="http://schemas.microsoft.com/office/drawing/2014/main" id="{560107C9-B541-49B0-B7B3-DD0C6F356B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40</xdr:col>
      <xdr:colOff>273049</xdr:colOff>
      <xdr:row>70</xdr:row>
      <xdr:rowOff>12700</xdr:rowOff>
    </xdr:from>
    <xdr:to>
      <xdr:col>47</xdr:col>
      <xdr:colOff>325849</xdr:colOff>
      <xdr:row>76</xdr:row>
      <xdr:rowOff>122227</xdr:rowOff>
    </xdr:to>
    <xdr:graphicFrame macro="">
      <xdr:nvGraphicFramePr>
        <xdr:cNvPr id="36" name="Gráfico 35">
          <a:extLst>
            <a:ext uri="{FF2B5EF4-FFF2-40B4-BE49-F238E27FC236}">
              <a16:creationId xmlns:a16="http://schemas.microsoft.com/office/drawing/2014/main" id="{2802B930-6F78-4044-AED1-AA3F7F3EF0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40</xdr:col>
      <xdr:colOff>228600</xdr:colOff>
      <xdr:row>78</xdr:row>
      <xdr:rowOff>100692</xdr:rowOff>
    </xdr:from>
    <xdr:to>
      <xdr:col>47</xdr:col>
      <xdr:colOff>281400</xdr:colOff>
      <xdr:row>88</xdr:row>
      <xdr:rowOff>56652</xdr:rowOff>
    </xdr:to>
    <xdr:graphicFrame macro="">
      <xdr:nvGraphicFramePr>
        <xdr:cNvPr id="37" name="Gráfico 36">
          <a:extLst>
            <a:ext uri="{FF2B5EF4-FFF2-40B4-BE49-F238E27FC236}">
              <a16:creationId xmlns:a16="http://schemas.microsoft.com/office/drawing/2014/main" id="{AAF11321-CF7E-472B-87B1-D94675E965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47</xdr:col>
      <xdr:colOff>400049</xdr:colOff>
      <xdr:row>70</xdr:row>
      <xdr:rowOff>50800</xdr:rowOff>
    </xdr:from>
    <xdr:to>
      <xdr:col>54</xdr:col>
      <xdr:colOff>452849</xdr:colOff>
      <xdr:row>76</xdr:row>
      <xdr:rowOff>160327</xdr:rowOff>
    </xdr:to>
    <xdr:graphicFrame macro="">
      <xdr:nvGraphicFramePr>
        <xdr:cNvPr id="38" name="Gráfico 37">
          <a:extLst>
            <a:ext uri="{FF2B5EF4-FFF2-40B4-BE49-F238E27FC236}">
              <a16:creationId xmlns:a16="http://schemas.microsoft.com/office/drawing/2014/main" id="{F545D2F1-498F-4DB5-A338-99F80279D7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47</xdr:col>
      <xdr:colOff>355600</xdr:colOff>
      <xdr:row>78</xdr:row>
      <xdr:rowOff>138792</xdr:rowOff>
    </xdr:from>
    <xdr:to>
      <xdr:col>54</xdr:col>
      <xdr:colOff>408400</xdr:colOff>
      <xdr:row>88</xdr:row>
      <xdr:rowOff>94752</xdr:rowOff>
    </xdr:to>
    <xdr:graphicFrame macro="">
      <xdr:nvGraphicFramePr>
        <xdr:cNvPr id="39" name="Gráfico 38">
          <a:extLst>
            <a:ext uri="{FF2B5EF4-FFF2-40B4-BE49-F238E27FC236}">
              <a16:creationId xmlns:a16="http://schemas.microsoft.com/office/drawing/2014/main" id="{409FCDF9-999D-4B65-9282-BDEC0A3DFA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54</xdr:col>
      <xdr:colOff>387349</xdr:colOff>
      <xdr:row>69</xdr:row>
      <xdr:rowOff>165100</xdr:rowOff>
    </xdr:from>
    <xdr:to>
      <xdr:col>61</xdr:col>
      <xdr:colOff>440149</xdr:colOff>
      <xdr:row>76</xdr:row>
      <xdr:rowOff>80664</xdr:rowOff>
    </xdr:to>
    <xdr:graphicFrame macro="">
      <xdr:nvGraphicFramePr>
        <xdr:cNvPr id="40" name="Gráfico 39">
          <a:extLst>
            <a:ext uri="{FF2B5EF4-FFF2-40B4-BE49-F238E27FC236}">
              <a16:creationId xmlns:a16="http://schemas.microsoft.com/office/drawing/2014/main" id="{E423CEFF-D4C1-415D-8390-CC1E71543F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54</xdr:col>
      <xdr:colOff>355600</xdr:colOff>
      <xdr:row>78</xdr:row>
      <xdr:rowOff>151492</xdr:rowOff>
    </xdr:from>
    <xdr:to>
      <xdr:col>61</xdr:col>
      <xdr:colOff>408400</xdr:colOff>
      <xdr:row>88</xdr:row>
      <xdr:rowOff>107452</xdr:rowOff>
    </xdr:to>
    <xdr:graphicFrame macro="">
      <xdr:nvGraphicFramePr>
        <xdr:cNvPr id="41" name="Gráfico 40">
          <a:extLst>
            <a:ext uri="{FF2B5EF4-FFF2-40B4-BE49-F238E27FC236}">
              <a16:creationId xmlns:a16="http://schemas.microsoft.com/office/drawing/2014/main" id="{F021D8D2-6A60-48DA-B8E9-54E672F47D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61</xdr:col>
      <xdr:colOff>438149</xdr:colOff>
      <xdr:row>69</xdr:row>
      <xdr:rowOff>152400</xdr:rowOff>
    </xdr:from>
    <xdr:to>
      <xdr:col>68</xdr:col>
      <xdr:colOff>490949</xdr:colOff>
      <xdr:row>76</xdr:row>
      <xdr:rowOff>67964</xdr:rowOff>
    </xdr:to>
    <xdr:graphicFrame macro="">
      <xdr:nvGraphicFramePr>
        <xdr:cNvPr id="42" name="Gráfico 41">
          <a:extLst>
            <a:ext uri="{FF2B5EF4-FFF2-40B4-BE49-F238E27FC236}">
              <a16:creationId xmlns:a16="http://schemas.microsoft.com/office/drawing/2014/main" id="{4043FDAD-F594-49A2-A0EF-DF5D0E5854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61</xdr:col>
      <xdr:colOff>431800</xdr:colOff>
      <xdr:row>78</xdr:row>
      <xdr:rowOff>126092</xdr:rowOff>
    </xdr:from>
    <xdr:to>
      <xdr:col>68</xdr:col>
      <xdr:colOff>484600</xdr:colOff>
      <xdr:row>88</xdr:row>
      <xdr:rowOff>82052</xdr:rowOff>
    </xdr:to>
    <xdr:graphicFrame macro="">
      <xdr:nvGraphicFramePr>
        <xdr:cNvPr id="43" name="Gráfico 42">
          <a:extLst>
            <a:ext uri="{FF2B5EF4-FFF2-40B4-BE49-F238E27FC236}">
              <a16:creationId xmlns:a16="http://schemas.microsoft.com/office/drawing/2014/main" id="{BB6810AA-E2FA-4E2E-BCB3-D2287B7354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396018</xdr:colOff>
      <xdr:row>19</xdr:row>
      <xdr:rowOff>65315</xdr:rowOff>
    </xdr:from>
    <xdr:to>
      <xdr:col>9</xdr:col>
      <xdr:colOff>447977</xdr:colOff>
      <xdr:row>27</xdr:row>
      <xdr:rowOff>132858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427C968F-2998-4812-9F11-7632E662A0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405973</xdr:colOff>
      <xdr:row>28</xdr:row>
      <xdr:rowOff>79402</xdr:rowOff>
    </xdr:from>
    <xdr:to>
      <xdr:col>9</xdr:col>
      <xdr:colOff>453973</xdr:colOff>
      <xdr:row>36</xdr:row>
      <xdr:rowOff>146945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329BBA34-CF8A-4887-8E08-9B797D9BDB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575021</xdr:colOff>
      <xdr:row>19</xdr:row>
      <xdr:rowOff>57631</xdr:rowOff>
    </xdr:from>
    <xdr:to>
      <xdr:col>15</xdr:col>
      <xdr:colOff>13421</xdr:colOff>
      <xdr:row>27</xdr:row>
      <xdr:rowOff>125174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C4DCD3C7-91AB-436E-8B44-DBBA0A1537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598714</xdr:colOff>
      <xdr:row>28</xdr:row>
      <xdr:rowOff>38100</xdr:rowOff>
    </xdr:from>
    <xdr:to>
      <xdr:col>15</xdr:col>
      <xdr:colOff>37114</xdr:colOff>
      <xdr:row>36</xdr:row>
      <xdr:rowOff>105643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2AAD9353-E161-4972-B4A2-BFAC9C44B1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102920</xdr:colOff>
      <xdr:row>19</xdr:row>
      <xdr:rowOff>27213</xdr:rowOff>
    </xdr:from>
    <xdr:to>
      <xdr:col>15</xdr:col>
      <xdr:colOff>3337465</xdr:colOff>
      <xdr:row>27</xdr:row>
      <xdr:rowOff>94756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34D52207-3CE1-45F9-AAB5-AEEAED74F3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136566</xdr:colOff>
      <xdr:row>28</xdr:row>
      <xdr:rowOff>67788</xdr:rowOff>
    </xdr:from>
    <xdr:to>
      <xdr:col>15</xdr:col>
      <xdr:colOff>3371111</xdr:colOff>
      <xdr:row>36</xdr:row>
      <xdr:rowOff>135331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C2C1314E-DA32-47F7-B891-B3CA283911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166255</xdr:colOff>
      <xdr:row>37</xdr:row>
      <xdr:rowOff>130135</xdr:rowOff>
    </xdr:from>
    <xdr:to>
      <xdr:col>4</xdr:col>
      <xdr:colOff>297382</xdr:colOff>
      <xdr:row>46</xdr:row>
      <xdr:rowOff>17568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0BD242E3-838D-4677-9754-31FE474FA3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19793</xdr:colOff>
      <xdr:row>46</xdr:row>
      <xdr:rowOff>142008</xdr:rowOff>
    </xdr:from>
    <xdr:to>
      <xdr:col>4</xdr:col>
      <xdr:colOff>150920</xdr:colOff>
      <xdr:row>55</xdr:row>
      <xdr:rowOff>29441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BBE44182-6B18-4049-8313-52206897B1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</xdr:col>
      <xdr:colOff>459178</xdr:colOff>
      <xdr:row>37</xdr:row>
      <xdr:rowOff>142008</xdr:rowOff>
    </xdr:from>
    <xdr:to>
      <xdr:col>9</xdr:col>
      <xdr:colOff>507178</xdr:colOff>
      <xdr:row>46</xdr:row>
      <xdr:rowOff>29442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765B0813-930F-461B-ADF5-B5AE36720B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</xdr:col>
      <xdr:colOff>469396</xdr:colOff>
      <xdr:row>46</xdr:row>
      <xdr:rowOff>52052</xdr:rowOff>
    </xdr:from>
    <xdr:to>
      <xdr:col>9</xdr:col>
      <xdr:colOff>521206</xdr:colOff>
      <xdr:row>54</xdr:row>
      <xdr:rowOff>108759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7150994E-B3FB-41E8-A6DA-BBD4AF6223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9</xdr:col>
      <xdr:colOff>549309</xdr:colOff>
      <xdr:row>37</xdr:row>
      <xdr:rowOff>109947</xdr:rowOff>
    </xdr:from>
    <xdr:to>
      <xdr:col>14</xdr:col>
      <xdr:colOff>603841</xdr:colOff>
      <xdr:row>45</xdr:row>
      <xdr:rowOff>175585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747AA5C5-BFF9-4673-9FDF-C02D31F6DF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9</xdr:col>
      <xdr:colOff>574642</xdr:colOff>
      <xdr:row>46</xdr:row>
      <xdr:rowOff>62840</xdr:rowOff>
    </xdr:from>
    <xdr:to>
      <xdr:col>15</xdr:col>
      <xdr:colOff>4605</xdr:colOff>
      <xdr:row>54</xdr:row>
      <xdr:rowOff>129072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1182BE2D-55E2-446C-AED2-C7A6B10041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145473</xdr:colOff>
      <xdr:row>19</xdr:row>
      <xdr:rowOff>69273</xdr:rowOff>
    </xdr:from>
    <xdr:to>
      <xdr:col>4</xdr:col>
      <xdr:colOff>276600</xdr:colOff>
      <xdr:row>27</xdr:row>
      <xdr:rowOff>176401</xdr:rowOff>
    </xdr:to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C77C6844-D571-4451-8FC7-305622A91F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173182</xdr:colOff>
      <xdr:row>28</xdr:row>
      <xdr:rowOff>69272</xdr:rowOff>
    </xdr:from>
    <xdr:to>
      <xdr:col>4</xdr:col>
      <xdr:colOff>304309</xdr:colOff>
      <xdr:row>36</xdr:row>
      <xdr:rowOff>176400</xdr:rowOff>
    </xdr:to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55F544BC-EF3C-432E-970C-B7E3AB79B1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31</xdr:col>
      <xdr:colOff>284018</xdr:colOff>
      <xdr:row>13</xdr:row>
      <xdr:rowOff>166255</xdr:rowOff>
    </xdr:from>
    <xdr:to>
      <xdr:col>36</xdr:col>
      <xdr:colOff>332018</xdr:colOff>
      <xdr:row>22</xdr:row>
      <xdr:rowOff>79418</xdr:rowOff>
    </xdr:to>
    <xdr:graphicFrame macro="">
      <xdr:nvGraphicFramePr>
        <xdr:cNvPr id="16" name="Gráfico 15">
          <a:extLst>
            <a:ext uri="{FF2B5EF4-FFF2-40B4-BE49-F238E27FC236}">
              <a16:creationId xmlns:a16="http://schemas.microsoft.com/office/drawing/2014/main" id="{FADE9CDB-19D4-4E0C-90AB-51F827CD77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36</xdr:col>
      <xdr:colOff>538101</xdr:colOff>
      <xdr:row>6</xdr:row>
      <xdr:rowOff>161207</xdr:rowOff>
    </xdr:from>
    <xdr:to>
      <xdr:col>41</xdr:col>
      <xdr:colOff>588005</xdr:colOff>
      <xdr:row>13</xdr:row>
      <xdr:rowOff>39833</xdr:rowOff>
    </xdr:to>
    <xdr:graphicFrame macro="">
      <xdr:nvGraphicFramePr>
        <xdr:cNvPr id="17" name="Gráfico 16">
          <a:extLst>
            <a:ext uri="{FF2B5EF4-FFF2-40B4-BE49-F238E27FC236}">
              <a16:creationId xmlns:a16="http://schemas.microsoft.com/office/drawing/2014/main" id="{066ABD57-1827-48F4-A456-ED30BE7697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31</xdr:col>
      <xdr:colOff>308164</xdr:colOff>
      <xdr:row>6</xdr:row>
      <xdr:rowOff>111580</xdr:rowOff>
    </xdr:from>
    <xdr:to>
      <xdr:col>36</xdr:col>
      <xdr:colOff>358069</xdr:colOff>
      <xdr:row>12</xdr:row>
      <xdr:rowOff>156262</xdr:rowOff>
    </xdr:to>
    <xdr:graphicFrame macro="">
      <xdr:nvGraphicFramePr>
        <xdr:cNvPr id="18" name="Gráfico 17">
          <a:extLst>
            <a:ext uri="{FF2B5EF4-FFF2-40B4-BE49-F238E27FC236}">
              <a16:creationId xmlns:a16="http://schemas.microsoft.com/office/drawing/2014/main" id="{C5BE6121-22A1-4DCF-ACD8-E5AE89B135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31</xdr:col>
      <xdr:colOff>173181</xdr:colOff>
      <xdr:row>23</xdr:row>
      <xdr:rowOff>55418</xdr:rowOff>
    </xdr:from>
    <xdr:to>
      <xdr:col>36</xdr:col>
      <xdr:colOff>221181</xdr:colOff>
      <xdr:row>31</xdr:row>
      <xdr:rowOff>162544</xdr:rowOff>
    </xdr:to>
    <xdr:graphicFrame macro="">
      <xdr:nvGraphicFramePr>
        <xdr:cNvPr id="19" name="Gráfico 18">
          <a:extLst>
            <a:ext uri="{FF2B5EF4-FFF2-40B4-BE49-F238E27FC236}">
              <a16:creationId xmlns:a16="http://schemas.microsoft.com/office/drawing/2014/main" id="{19DFFFA5-77B7-437F-AC19-FB282D4E57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36</xdr:col>
      <xdr:colOff>381000</xdr:colOff>
      <xdr:row>14</xdr:row>
      <xdr:rowOff>55420</xdr:rowOff>
    </xdr:from>
    <xdr:to>
      <xdr:col>41</xdr:col>
      <xdr:colOff>429000</xdr:colOff>
      <xdr:row>22</xdr:row>
      <xdr:rowOff>148692</xdr:rowOff>
    </xdr:to>
    <xdr:graphicFrame macro="">
      <xdr:nvGraphicFramePr>
        <xdr:cNvPr id="20" name="Gráfico 19">
          <a:extLst>
            <a:ext uri="{FF2B5EF4-FFF2-40B4-BE49-F238E27FC236}">
              <a16:creationId xmlns:a16="http://schemas.microsoft.com/office/drawing/2014/main" id="{66C0F483-F120-4D7D-A719-84DDBA3E5C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31</xdr:col>
      <xdr:colOff>145473</xdr:colOff>
      <xdr:row>33</xdr:row>
      <xdr:rowOff>13855</xdr:rowOff>
    </xdr:from>
    <xdr:to>
      <xdr:col>36</xdr:col>
      <xdr:colOff>193473</xdr:colOff>
      <xdr:row>41</xdr:row>
      <xdr:rowOff>120982</xdr:rowOff>
    </xdr:to>
    <xdr:graphicFrame macro="">
      <xdr:nvGraphicFramePr>
        <xdr:cNvPr id="21" name="Gráfico 20">
          <a:extLst>
            <a:ext uri="{FF2B5EF4-FFF2-40B4-BE49-F238E27FC236}">
              <a16:creationId xmlns:a16="http://schemas.microsoft.com/office/drawing/2014/main" id="{34BFE23E-D30D-4031-A73D-C04D9F3241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36</xdr:col>
      <xdr:colOff>491836</xdr:colOff>
      <xdr:row>23</xdr:row>
      <xdr:rowOff>69273</xdr:rowOff>
    </xdr:from>
    <xdr:to>
      <xdr:col>41</xdr:col>
      <xdr:colOff>539836</xdr:colOff>
      <xdr:row>31</xdr:row>
      <xdr:rowOff>176400</xdr:rowOff>
    </xdr:to>
    <xdr:graphicFrame macro="">
      <xdr:nvGraphicFramePr>
        <xdr:cNvPr id="22" name="Gráfico 21">
          <a:extLst>
            <a:ext uri="{FF2B5EF4-FFF2-40B4-BE49-F238E27FC236}">
              <a16:creationId xmlns:a16="http://schemas.microsoft.com/office/drawing/2014/main" id="{D921FC7C-F133-4B15-9ECD-A179AB8DA2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15</xdr:col>
      <xdr:colOff>3692235</xdr:colOff>
      <xdr:row>19</xdr:row>
      <xdr:rowOff>152399</xdr:rowOff>
    </xdr:from>
    <xdr:to>
      <xdr:col>20</xdr:col>
      <xdr:colOff>401290</xdr:colOff>
      <xdr:row>28</xdr:row>
      <xdr:rowOff>79418</xdr:rowOff>
    </xdr:to>
    <xdr:graphicFrame macro="">
      <xdr:nvGraphicFramePr>
        <xdr:cNvPr id="23" name="Gráfico 22">
          <a:extLst>
            <a:ext uri="{FF2B5EF4-FFF2-40B4-BE49-F238E27FC236}">
              <a16:creationId xmlns:a16="http://schemas.microsoft.com/office/drawing/2014/main" id="{ED14F60E-4BA5-494E-83DC-54B9A1E6AF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15</xdr:col>
      <xdr:colOff>3706090</xdr:colOff>
      <xdr:row>28</xdr:row>
      <xdr:rowOff>152400</xdr:rowOff>
    </xdr:from>
    <xdr:to>
      <xdr:col>20</xdr:col>
      <xdr:colOff>415145</xdr:colOff>
      <xdr:row>37</xdr:row>
      <xdr:rowOff>79418</xdr:rowOff>
    </xdr:to>
    <xdr:graphicFrame macro="">
      <xdr:nvGraphicFramePr>
        <xdr:cNvPr id="24" name="Gráfico 23">
          <a:extLst>
            <a:ext uri="{FF2B5EF4-FFF2-40B4-BE49-F238E27FC236}">
              <a16:creationId xmlns:a16="http://schemas.microsoft.com/office/drawing/2014/main" id="{77B92C0F-4E89-4948-B4EE-CC234E48A9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20</xdr:col>
      <xdr:colOff>782782</xdr:colOff>
      <xdr:row>19</xdr:row>
      <xdr:rowOff>55417</xdr:rowOff>
    </xdr:from>
    <xdr:to>
      <xdr:col>25</xdr:col>
      <xdr:colOff>470564</xdr:colOff>
      <xdr:row>27</xdr:row>
      <xdr:rowOff>162545</xdr:rowOff>
    </xdr:to>
    <xdr:graphicFrame macro="">
      <xdr:nvGraphicFramePr>
        <xdr:cNvPr id="25" name="Gráfico 24">
          <a:extLst>
            <a:ext uri="{FF2B5EF4-FFF2-40B4-BE49-F238E27FC236}">
              <a16:creationId xmlns:a16="http://schemas.microsoft.com/office/drawing/2014/main" id="{6CC426F7-4F05-436B-92C6-190F813228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25</xdr:col>
      <xdr:colOff>602673</xdr:colOff>
      <xdr:row>19</xdr:row>
      <xdr:rowOff>69272</xdr:rowOff>
    </xdr:from>
    <xdr:to>
      <xdr:col>31</xdr:col>
      <xdr:colOff>41073</xdr:colOff>
      <xdr:row>27</xdr:row>
      <xdr:rowOff>176400</xdr:rowOff>
    </xdr:to>
    <xdr:graphicFrame macro="">
      <xdr:nvGraphicFramePr>
        <xdr:cNvPr id="26" name="Gráfico 25">
          <a:extLst>
            <a:ext uri="{FF2B5EF4-FFF2-40B4-BE49-F238E27FC236}">
              <a16:creationId xmlns:a16="http://schemas.microsoft.com/office/drawing/2014/main" id="{EB15D2C4-1C5D-42E0-9E42-3411C52519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25</xdr:col>
      <xdr:colOff>602673</xdr:colOff>
      <xdr:row>28</xdr:row>
      <xdr:rowOff>110837</xdr:rowOff>
    </xdr:from>
    <xdr:to>
      <xdr:col>31</xdr:col>
      <xdr:colOff>41073</xdr:colOff>
      <xdr:row>37</xdr:row>
      <xdr:rowOff>37855</xdr:rowOff>
    </xdr:to>
    <xdr:graphicFrame macro="">
      <xdr:nvGraphicFramePr>
        <xdr:cNvPr id="27" name="Gráfico 26">
          <a:extLst>
            <a:ext uri="{FF2B5EF4-FFF2-40B4-BE49-F238E27FC236}">
              <a16:creationId xmlns:a16="http://schemas.microsoft.com/office/drawing/2014/main" id="{09043FBE-06CF-4BDA-B72C-53A8CBA89E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20</xdr:col>
      <xdr:colOff>796636</xdr:colOff>
      <xdr:row>28</xdr:row>
      <xdr:rowOff>96982</xdr:rowOff>
    </xdr:from>
    <xdr:to>
      <xdr:col>25</xdr:col>
      <xdr:colOff>484418</xdr:colOff>
      <xdr:row>37</xdr:row>
      <xdr:rowOff>24000</xdr:rowOff>
    </xdr:to>
    <xdr:graphicFrame macro="">
      <xdr:nvGraphicFramePr>
        <xdr:cNvPr id="28" name="Gráfico 27">
          <a:extLst>
            <a:ext uri="{FF2B5EF4-FFF2-40B4-BE49-F238E27FC236}">
              <a16:creationId xmlns:a16="http://schemas.microsoft.com/office/drawing/2014/main" id="{8857DD6E-2191-498E-9B0F-5AF966D7A0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20</xdr:col>
      <xdr:colOff>796636</xdr:colOff>
      <xdr:row>37</xdr:row>
      <xdr:rowOff>96983</xdr:rowOff>
    </xdr:from>
    <xdr:to>
      <xdr:col>25</xdr:col>
      <xdr:colOff>484418</xdr:colOff>
      <xdr:row>46</xdr:row>
      <xdr:rowOff>24001</xdr:rowOff>
    </xdr:to>
    <xdr:graphicFrame macro="">
      <xdr:nvGraphicFramePr>
        <xdr:cNvPr id="29" name="Gráfico 28">
          <a:extLst>
            <a:ext uri="{FF2B5EF4-FFF2-40B4-BE49-F238E27FC236}">
              <a16:creationId xmlns:a16="http://schemas.microsoft.com/office/drawing/2014/main" id="{BFD9F6A2-B255-4EA3-8B5A-2E60FAF4DD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19</xdr:col>
      <xdr:colOff>11545</xdr:colOff>
      <xdr:row>69</xdr:row>
      <xdr:rowOff>166585</xdr:rowOff>
    </xdr:from>
    <xdr:to>
      <xdr:col>26</xdr:col>
      <xdr:colOff>78199</xdr:colOff>
      <xdr:row>76</xdr:row>
      <xdr:rowOff>82149</xdr:rowOff>
    </xdr:to>
    <xdr:graphicFrame macro="">
      <xdr:nvGraphicFramePr>
        <xdr:cNvPr id="30" name="Gráfico 29">
          <a:extLst>
            <a:ext uri="{FF2B5EF4-FFF2-40B4-BE49-F238E27FC236}">
              <a16:creationId xmlns:a16="http://schemas.microsoft.com/office/drawing/2014/main" id="{E6ABAF92-9DCC-4021-B736-D5A2116243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18</xdr:col>
      <xdr:colOff>707736</xdr:colOff>
      <xdr:row>77</xdr:row>
      <xdr:rowOff>177223</xdr:rowOff>
    </xdr:from>
    <xdr:to>
      <xdr:col>25</xdr:col>
      <xdr:colOff>538863</xdr:colOff>
      <xdr:row>87</xdr:row>
      <xdr:rowOff>133183</xdr:rowOff>
    </xdr:to>
    <xdr:graphicFrame macro="">
      <xdr:nvGraphicFramePr>
        <xdr:cNvPr id="31" name="Gráfico 30">
          <a:extLst>
            <a:ext uri="{FF2B5EF4-FFF2-40B4-BE49-F238E27FC236}">
              <a16:creationId xmlns:a16="http://schemas.microsoft.com/office/drawing/2014/main" id="{A854493E-8D59-43FC-8E08-0F1F80DA7B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26</xdr:col>
      <xdr:colOff>114299</xdr:colOff>
      <xdr:row>69</xdr:row>
      <xdr:rowOff>146958</xdr:rowOff>
    </xdr:from>
    <xdr:to>
      <xdr:col>33</xdr:col>
      <xdr:colOff>167099</xdr:colOff>
      <xdr:row>76</xdr:row>
      <xdr:rowOff>62522</xdr:rowOff>
    </xdr:to>
    <xdr:graphicFrame macro="">
      <xdr:nvGraphicFramePr>
        <xdr:cNvPr id="32" name="Gráfico 31">
          <a:extLst>
            <a:ext uri="{FF2B5EF4-FFF2-40B4-BE49-F238E27FC236}">
              <a16:creationId xmlns:a16="http://schemas.microsoft.com/office/drawing/2014/main" id="{F6C9C3E8-1163-431E-BCBD-D89DEB988E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26</xdr:col>
      <xdr:colOff>69850</xdr:colOff>
      <xdr:row>78</xdr:row>
      <xdr:rowOff>44450</xdr:rowOff>
    </xdr:from>
    <xdr:to>
      <xdr:col>33</xdr:col>
      <xdr:colOff>122650</xdr:colOff>
      <xdr:row>88</xdr:row>
      <xdr:rowOff>410</xdr:rowOff>
    </xdr:to>
    <xdr:graphicFrame macro="">
      <xdr:nvGraphicFramePr>
        <xdr:cNvPr id="33" name="Gráfico 32">
          <a:extLst>
            <a:ext uri="{FF2B5EF4-FFF2-40B4-BE49-F238E27FC236}">
              <a16:creationId xmlns:a16="http://schemas.microsoft.com/office/drawing/2014/main" id="{3F1B29A4-8120-49F3-832C-2467E605AE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33</xdr:col>
      <xdr:colOff>215899</xdr:colOff>
      <xdr:row>70</xdr:row>
      <xdr:rowOff>7258</xdr:rowOff>
    </xdr:from>
    <xdr:to>
      <xdr:col>40</xdr:col>
      <xdr:colOff>268699</xdr:colOff>
      <xdr:row>76</xdr:row>
      <xdr:rowOff>116785</xdr:rowOff>
    </xdr:to>
    <xdr:graphicFrame macro="">
      <xdr:nvGraphicFramePr>
        <xdr:cNvPr id="34" name="Gráfico 33">
          <a:extLst>
            <a:ext uri="{FF2B5EF4-FFF2-40B4-BE49-F238E27FC236}">
              <a16:creationId xmlns:a16="http://schemas.microsoft.com/office/drawing/2014/main" id="{40E56818-D52A-479A-90A8-94D9D547A2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33</xdr:col>
      <xdr:colOff>171450</xdr:colOff>
      <xdr:row>78</xdr:row>
      <xdr:rowOff>95250</xdr:rowOff>
    </xdr:from>
    <xdr:to>
      <xdr:col>40</xdr:col>
      <xdr:colOff>224250</xdr:colOff>
      <xdr:row>88</xdr:row>
      <xdr:rowOff>51210</xdr:rowOff>
    </xdr:to>
    <xdr:graphicFrame macro="">
      <xdr:nvGraphicFramePr>
        <xdr:cNvPr id="35" name="Gráfico 34">
          <a:extLst>
            <a:ext uri="{FF2B5EF4-FFF2-40B4-BE49-F238E27FC236}">
              <a16:creationId xmlns:a16="http://schemas.microsoft.com/office/drawing/2014/main" id="{AC096FE4-EB33-4A42-BCAE-32AC388B774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40</xdr:col>
      <xdr:colOff>273049</xdr:colOff>
      <xdr:row>70</xdr:row>
      <xdr:rowOff>12700</xdr:rowOff>
    </xdr:from>
    <xdr:to>
      <xdr:col>47</xdr:col>
      <xdr:colOff>325849</xdr:colOff>
      <xdr:row>76</xdr:row>
      <xdr:rowOff>122227</xdr:rowOff>
    </xdr:to>
    <xdr:graphicFrame macro="">
      <xdr:nvGraphicFramePr>
        <xdr:cNvPr id="36" name="Gráfico 35">
          <a:extLst>
            <a:ext uri="{FF2B5EF4-FFF2-40B4-BE49-F238E27FC236}">
              <a16:creationId xmlns:a16="http://schemas.microsoft.com/office/drawing/2014/main" id="{FD19F5F1-C6EA-4637-85C8-F38906CD7F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40</xdr:col>
      <xdr:colOff>228600</xdr:colOff>
      <xdr:row>78</xdr:row>
      <xdr:rowOff>100692</xdr:rowOff>
    </xdr:from>
    <xdr:to>
      <xdr:col>47</xdr:col>
      <xdr:colOff>281400</xdr:colOff>
      <xdr:row>88</xdr:row>
      <xdr:rowOff>56652</xdr:rowOff>
    </xdr:to>
    <xdr:graphicFrame macro="">
      <xdr:nvGraphicFramePr>
        <xdr:cNvPr id="37" name="Gráfico 36">
          <a:extLst>
            <a:ext uri="{FF2B5EF4-FFF2-40B4-BE49-F238E27FC236}">
              <a16:creationId xmlns:a16="http://schemas.microsoft.com/office/drawing/2014/main" id="{C24B778D-8999-4C29-9C00-4CDA858C0F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47</xdr:col>
      <xdr:colOff>400049</xdr:colOff>
      <xdr:row>70</xdr:row>
      <xdr:rowOff>50800</xdr:rowOff>
    </xdr:from>
    <xdr:to>
      <xdr:col>54</xdr:col>
      <xdr:colOff>452849</xdr:colOff>
      <xdr:row>76</xdr:row>
      <xdr:rowOff>160327</xdr:rowOff>
    </xdr:to>
    <xdr:graphicFrame macro="">
      <xdr:nvGraphicFramePr>
        <xdr:cNvPr id="38" name="Gráfico 37">
          <a:extLst>
            <a:ext uri="{FF2B5EF4-FFF2-40B4-BE49-F238E27FC236}">
              <a16:creationId xmlns:a16="http://schemas.microsoft.com/office/drawing/2014/main" id="{A79E1A81-C5E0-4F09-B5F5-0655A5D46C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47</xdr:col>
      <xdr:colOff>355600</xdr:colOff>
      <xdr:row>78</xdr:row>
      <xdr:rowOff>138792</xdr:rowOff>
    </xdr:from>
    <xdr:to>
      <xdr:col>54</xdr:col>
      <xdr:colOff>408400</xdr:colOff>
      <xdr:row>88</xdr:row>
      <xdr:rowOff>94752</xdr:rowOff>
    </xdr:to>
    <xdr:graphicFrame macro="">
      <xdr:nvGraphicFramePr>
        <xdr:cNvPr id="39" name="Gráfico 38">
          <a:extLst>
            <a:ext uri="{FF2B5EF4-FFF2-40B4-BE49-F238E27FC236}">
              <a16:creationId xmlns:a16="http://schemas.microsoft.com/office/drawing/2014/main" id="{21711C45-69AE-4691-9957-24187AA364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54</xdr:col>
      <xdr:colOff>387349</xdr:colOff>
      <xdr:row>69</xdr:row>
      <xdr:rowOff>165100</xdr:rowOff>
    </xdr:from>
    <xdr:to>
      <xdr:col>61</xdr:col>
      <xdr:colOff>440149</xdr:colOff>
      <xdr:row>76</xdr:row>
      <xdr:rowOff>80664</xdr:rowOff>
    </xdr:to>
    <xdr:graphicFrame macro="">
      <xdr:nvGraphicFramePr>
        <xdr:cNvPr id="40" name="Gráfico 39">
          <a:extLst>
            <a:ext uri="{FF2B5EF4-FFF2-40B4-BE49-F238E27FC236}">
              <a16:creationId xmlns:a16="http://schemas.microsoft.com/office/drawing/2014/main" id="{FF9350B7-1A90-4C40-A473-ED288744AF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54</xdr:col>
      <xdr:colOff>355600</xdr:colOff>
      <xdr:row>78</xdr:row>
      <xdr:rowOff>151492</xdr:rowOff>
    </xdr:from>
    <xdr:to>
      <xdr:col>61</xdr:col>
      <xdr:colOff>408400</xdr:colOff>
      <xdr:row>88</xdr:row>
      <xdr:rowOff>107452</xdr:rowOff>
    </xdr:to>
    <xdr:graphicFrame macro="">
      <xdr:nvGraphicFramePr>
        <xdr:cNvPr id="41" name="Gráfico 40">
          <a:extLst>
            <a:ext uri="{FF2B5EF4-FFF2-40B4-BE49-F238E27FC236}">
              <a16:creationId xmlns:a16="http://schemas.microsoft.com/office/drawing/2014/main" id="{939E2565-FDDE-4CAE-BC08-AAE5A91EAA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61</xdr:col>
      <xdr:colOff>438149</xdr:colOff>
      <xdr:row>69</xdr:row>
      <xdr:rowOff>152400</xdr:rowOff>
    </xdr:from>
    <xdr:to>
      <xdr:col>68</xdr:col>
      <xdr:colOff>490949</xdr:colOff>
      <xdr:row>76</xdr:row>
      <xdr:rowOff>67964</xdr:rowOff>
    </xdr:to>
    <xdr:graphicFrame macro="">
      <xdr:nvGraphicFramePr>
        <xdr:cNvPr id="42" name="Gráfico 41">
          <a:extLst>
            <a:ext uri="{FF2B5EF4-FFF2-40B4-BE49-F238E27FC236}">
              <a16:creationId xmlns:a16="http://schemas.microsoft.com/office/drawing/2014/main" id="{645D8FD1-0BA5-48F0-B272-A647A9C3F6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61</xdr:col>
      <xdr:colOff>431800</xdr:colOff>
      <xdr:row>78</xdr:row>
      <xdr:rowOff>126092</xdr:rowOff>
    </xdr:from>
    <xdr:to>
      <xdr:col>68</xdr:col>
      <xdr:colOff>484600</xdr:colOff>
      <xdr:row>88</xdr:row>
      <xdr:rowOff>82052</xdr:rowOff>
    </xdr:to>
    <xdr:graphicFrame macro="">
      <xdr:nvGraphicFramePr>
        <xdr:cNvPr id="43" name="Gráfico 42">
          <a:extLst>
            <a:ext uri="{FF2B5EF4-FFF2-40B4-BE49-F238E27FC236}">
              <a16:creationId xmlns:a16="http://schemas.microsoft.com/office/drawing/2014/main" id="{0B2C692F-0409-43AD-8207-278E31052C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396018</xdr:colOff>
      <xdr:row>19</xdr:row>
      <xdr:rowOff>65315</xdr:rowOff>
    </xdr:from>
    <xdr:to>
      <xdr:col>9</xdr:col>
      <xdr:colOff>447977</xdr:colOff>
      <xdr:row>27</xdr:row>
      <xdr:rowOff>132858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B59D3B09-49E8-44D2-8611-95936C856F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405973</xdr:colOff>
      <xdr:row>28</xdr:row>
      <xdr:rowOff>79402</xdr:rowOff>
    </xdr:from>
    <xdr:to>
      <xdr:col>9</xdr:col>
      <xdr:colOff>453973</xdr:colOff>
      <xdr:row>36</xdr:row>
      <xdr:rowOff>146945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E93DA37B-99FE-434F-B34B-5892142576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575021</xdr:colOff>
      <xdr:row>19</xdr:row>
      <xdr:rowOff>57631</xdr:rowOff>
    </xdr:from>
    <xdr:to>
      <xdr:col>15</xdr:col>
      <xdr:colOff>13421</xdr:colOff>
      <xdr:row>27</xdr:row>
      <xdr:rowOff>125174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1559F8A2-48C7-43FA-B3F9-6E924FEC13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598714</xdr:colOff>
      <xdr:row>28</xdr:row>
      <xdr:rowOff>38100</xdr:rowOff>
    </xdr:from>
    <xdr:to>
      <xdr:col>15</xdr:col>
      <xdr:colOff>37114</xdr:colOff>
      <xdr:row>36</xdr:row>
      <xdr:rowOff>105643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35A08B8F-1813-4A7F-B4ED-85684A6A60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102920</xdr:colOff>
      <xdr:row>19</xdr:row>
      <xdr:rowOff>27213</xdr:rowOff>
    </xdr:from>
    <xdr:to>
      <xdr:col>15</xdr:col>
      <xdr:colOff>3337465</xdr:colOff>
      <xdr:row>27</xdr:row>
      <xdr:rowOff>94756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697A85DD-C9A4-4CBE-AC1C-68952389BF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136566</xdr:colOff>
      <xdr:row>28</xdr:row>
      <xdr:rowOff>67788</xdr:rowOff>
    </xdr:from>
    <xdr:to>
      <xdr:col>15</xdr:col>
      <xdr:colOff>3371111</xdr:colOff>
      <xdr:row>36</xdr:row>
      <xdr:rowOff>135331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C123CA84-B7DC-4FCD-B6F0-4860DBD8CE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166255</xdr:colOff>
      <xdr:row>37</xdr:row>
      <xdr:rowOff>130135</xdr:rowOff>
    </xdr:from>
    <xdr:to>
      <xdr:col>4</xdr:col>
      <xdr:colOff>297382</xdr:colOff>
      <xdr:row>46</xdr:row>
      <xdr:rowOff>17568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DE5F504E-59DB-49FE-85BD-56C42F2D81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19793</xdr:colOff>
      <xdr:row>46</xdr:row>
      <xdr:rowOff>142008</xdr:rowOff>
    </xdr:from>
    <xdr:to>
      <xdr:col>4</xdr:col>
      <xdr:colOff>150920</xdr:colOff>
      <xdr:row>55</xdr:row>
      <xdr:rowOff>29441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C3108402-2F58-429B-84B9-D36FF9B6AA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</xdr:col>
      <xdr:colOff>459178</xdr:colOff>
      <xdr:row>37</xdr:row>
      <xdr:rowOff>142008</xdr:rowOff>
    </xdr:from>
    <xdr:to>
      <xdr:col>9</xdr:col>
      <xdr:colOff>507178</xdr:colOff>
      <xdr:row>46</xdr:row>
      <xdr:rowOff>29442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4151B2F4-D59F-424C-8F1A-D9D029EA1D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</xdr:col>
      <xdr:colOff>469396</xdr:colOff>
      <xdr:row>46</xdr:row>
      <xdr:rowOff>52052</xdr:rowOff>
    </xdr:from>
    <xdr:to>
      <xdr:col>9</xdr:col>
      <xdr:colOff>521206</xdr:colOff>
      <xdr:row>54</xdr:row>
      <xdr:rowOff>108759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FC6615EE-89AD-4138-8F77-858D5880CD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9</xdr:col>
      <xdr:colOff>549309</xdr:colOff>
      <xdr:row>37</xdr:row>
      <xdr:rowOff>109947</xdr:rowOff>
    </xdr:from>
    <xdr:to>
      <xdr:col>14</xdr:col>
      <xdr:colOff>603841</xdr:colOff>
      <xdr:row>45</xdr:row>
      <xdr:rowOff>175585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B90B48A7-7816-43AF-B61A-B5F2858AAA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9</xdr:col>
      <xdr:colOff>574642</xdr:colOff>
      <xdr:row>46</xdr:row>
      <xdr:rowOff>62840</xdr:rowOff>
    </xdr:from>
    <xdr:to>
      <xdr:col>15</xdr:col>
      <xdr:colOff>4605</xdr:colOff>
      <xdr:row>54</xdr:row>
      <xdr:rowOff>129072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07670EBE-7297-438F-B54B-7641946FE0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145473</xdr:colOff>
      <xdr:row>19</xdr:row>
      <xdr:rowOff>69273</xdr:rowOff>
    </xdr:from>
    <xdr:to>
      <xdr:col>4</xdr:col>
      <xdr:colOff>276600</xdr:colOff>
      <xdr:row>27</xdr:row>
      <xdr:rowOff>176401</xdr:rowOff>
    </xdr:to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389C95DD-F0A4-4030-9CF4-340DE93641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173182</xdr:colOff>
      <xdr:row>28</xdr:row>
      <xdr:rowOff>69272</xdr:rowOff>
    </xdr:from>
    <xdr:to>
      <xdr:col>4</xdr:col>
      <xdr:colOff>304309</xdr:colOff>
      <xdr:row>36</xdr:row>
      <xdr:rowOff>176400</xdr:rowOff>
    </xdr:to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5C08059D-8CC4-4064-95CA-88A763AD47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31</xdr:col>
      <xdr:colOff>284018</xdr:colOff>
      <xdr:row>13</xdr:row>
      <xdr:rowOff>166255</xdr:rowOff>
    </xdr:from>
    <xdr:to>
      <xdr:col>36</xdr:col>
      <xdr:colOff>332018</xdr:colOff>
      <xdr:row>22</xdr:row>
      <xdr:rowOff>79418</xdr:rowOff>
    </xdr:to>
    <xdr:graphicFrame macro="">
      <xdr:nvGraphicFramePr>
        <xdr:cNvPr id="16" name="Gráfico 15">
          <a:extLst>
            <a:ext uri="{FF2B5EF4-FFF2-40B4-BE49-F238E27FC236}">
              <a16:creationId xmlns:a16="http://schemas.microsoft.com/office/drawing/2014/main" id="{30CBAA8F-19AB-47C7-B894-ADB7E9559B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36</xdr:col>
      <xdr:colOff>538101</xdr:colOff>
      <xdr:row>6</xdr:row>
      <xdr:rowOff>161207</xdr:rowOff>
    </xdr:from>
    <xdr:to>
      <xdr:col>41</xdr:col>
      <xdr:colOff>588005</xdr:colOff>
      <xdr:row>13</xdr:row>
      <xdr:rowOff>39833</xdr:rowOff>
    </xdr:to>
    <xdr:graphicFrame macro="">
      <xdr:nvGraphicFramePr>
        <xdr:cNvPr id="17" name="Gráfico 16">
          <a:extLst>
            <a:ext uri="{FF2B5EF4-FFF2-40B4-BE49-F238E27FC236}">
              <a16:creationId xmlns:a16="http://schemas.microsoft.com/office/drawing/2014/main" id="{616821E9-4046-4CC7-A87A-CA43A906C3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31</xdr:col>
      <xdr:colOff>308164</xdr:colOff>
      <xdr:row>6</xdr:row>
      <xdr:rowOff>111580</xdr:rowOff>
    </xdr:from>
    <xdr:to>
      <xdr:col>36</xdr:col>
      <xdr:colOff>358069</xdr:colOff>
      <xdr:row>12</xdr:row>
      <xdr:rowOff>156262</xdr:rowOff>
    </xdr:to>
    <xdr:graphicFrame macro="">
      <xdr:nvGraphicFramePr>
        <xdr:cNvPr id="18" name="Gráfico 17">
          <a:extLst>
            <a:ext uri="{FF2B5EF4-FFF2-40B4-BE49-F238E27FC236}">
              <a16:creationId xmlns:a16="http://schemas.microsoft.com/office/drawing/2014/main" id="{FE369B22-5833-48AE-AFC0-56E7487574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31</xdr:col>
      <xdr:colOff>173181</xdr:colOff>
      <xdr:row>23</xdr:row>
      <xdr:rowOff>55418</xdr:rowOff>
    </xdr:from>
    <xdr:to>
      <xdr:col>36</xdr:col>
      <xdr:colOff>221181</xdr:colOff>
      <xdr:row>31</xdr:row>
      <xdr:rowOff>162544</xdr:rowOff>
    </xdr:to>
    <xdr:graphicFrame macro="">
      <xdr:nvGraphicFramePr>
        <xdr:cNvPr id="19" name="Gráfico 18">
          <a:extLst>
            <a:ext uri="{FF2B5EF4-FFF2-40B4-BE49-F238E27FC236}">
              <a16:creationId xmlns:a16="http://schemas.microsoft.com/office/drawing/2014/main" id="{36FB7C3F-90D9-4DF5-A81A-59C422D982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36</xdr:col>
      <xdr:colOff>381000</xdr:colOff>
      <xdr:row>14</xdr:row>
      <xdr:rowOff>55420</xdr:rowOff>
    </xdr:from>
    <xdr:to>
      <xdr:col>41</xdr:col>
      <xdr:colOff>429000</xdr:colOff>
      <xdr:row>22</xdr:row>
      <xdr:rowOff>148692</xdr:rowOff>
    </xdr:to>
    <xdr:graphicFrame macro="">
      <xdr:nvGraphicFramePr>
        <xdr:cNvPr id="20" name="Gráfico 19">
          <a:extLst>
            <a:ext uri="{FF2B5EF4-FFF2-40B4-BE49-F238E27FC236}">
              <a16:creationId xmlns:a16="http://schemas.microsoft.com/office/drawing/2014/main" id="{12982CF8-6EC7-43AA-92D7-C841975530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31</xdr:col>
      <xdr:colOff>145473</xdr:colOff>
      <xdr:row>33</xdr:row>
      <xdr:rowOff>13855</xdr:rowOff>
    </xdr:from>
    <xdr:to>
      <xdr:col>36</xdr:col>
      <xdr:colOff>193473</xdr:colOff>
      <xdr:row>41</xdr:row>
      <xdr:rowOff>120982</xdr:rowOff>
    </xdr:to>
    <xdr:graphicFrame macro="">
      <xdr:nvGraphicFramePr>
        <xdr:cNvPr id="21" name="Gráfico 20">
          <a:extLst>
            <a:ext uri="{FF2B5EF4-FFF2-40B4-BE49-F238E27FC236}">
              <a16:creationId xmlns:a16="http://schemas.microsoft.com/office/drawing/2014/main" id="{4248608E-A85D-47F8-ADAE-7BDFCE7906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36</xdr:col>
      <xdr:colOff>491836</xdr:colOff>
      <xdr:row>23</xdr:row>
      <xdr:rowOff>69273</xdr:rowOff>
    </xdr:from>
    <xdr:to>
      <xdr:col>41</xdr:col>
      <xdr:colOff>539836</xdr:colOff>
      <xdr:row>31</xdr:row>
      <xdr:rowOff>176400</xdr:rowOff>
    </xdr:to>
    <xdr:graphicFrame macro="">
      <xdr:nvGraphicFramePr>
        <xdr:cNvPr id="22" name="Gráfico 21">
          <a:extLst>
            <a:ext uri="{FF2B5EF4-FFF2-40B4-BE49-F238E27FC236}">
              <a16:creationId xmlns:a16="http://schemas.microsoft.com/office/drawing/2014/main" id="{B9BD5802-D4F1-4473-945D-81629ABFED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15</xdr:col>
      <xdr:colOff>3692235</xdr:colOff>
      <xdr:row>19</xdr:row>
      <xdr:rowOff>152399</xdr:rowOff>
    </xdr:from>
    <xdr:to>
      <xdr:col>20</xdr:col>
      <xdr:colOff>401290</xdr:colOff>
      <xdr:row>28</xdr:row>
      <xdr:rowOff>79418</xdr:rowOff>
    </xdr:to>
    <xdr:graphicFrame macro="">
      <xdr:nvGraphicFramePr>
        <xdr:cNvPr id="23" name="Gráfico 22">
          <a:extLst>
            <a:ext uri="{FF2B5EF4-FFF2-40B4-BE49-F238E27FC236}">
              <a16:creationId xmlns:a16="http://schemas.microsoft.com/office/drawing/2014/main" id="{27AC3715-FA29-48FF-8563-F20DA3CE7E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15</xdr:col>
      <xdr:colOff>3706090</xdr:colOff>
      <xdr:row>28</xdr:row>
      <xdr:rowOff>152400</xdr:rowOff>
    </xdr:from>
    <xdr:to>
      <xdr:col>20</xdr:col>
      <xdr:colOff>415145</xdr:colOff>
      <xdr:row>37</xdr:row>
      <xdr:rowOff>79418</xdr:rowOff>
    </xdr:to>
    <xdr:graphicFrame macro="">
      <xdr:nvGraphicFramePr>
        <xdr:cNvPr id="24" name="Gráfico 23">
          <a:extLst>
            <a:ext uri="{FF2B5EF4-FFF2-40B4-BE49-F238E27FC236}">
              <a16:creationId xmlns:a16="http://schemas.microsoft.com/office/drawing/2014/main" id="{5BD4E313-F1BC-4B17-B849-2F1B3A449B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20</xdr:col>
      <xdr:colOff>782782</xdr:colOff>
      <xdr:row>19</xdr:row>
      <xdr:rowOff>55417</xdr:rowOff>
    </xdr:from>
    <xdr:to>
      <xdr:col>25</xdr:col>
      <xdr:colOff>470564</xdr:colOff>
      <xdr:row>27</xdr:row>
      <xdr:rowOff>162545</xdr:rowOff>
    </xdr:to>
    <xdr:graphicFrame macro="">
      <xdr:nvGraphicFramePr>
        <xdr:cNvPr id="25" name="Gráfico 24">
          <a:extLst>
            <a:ext uri="{FF2B5EF4-FFF2-40B4-BE49-F238E27FC236}">
              <a16:creationId xmlns:a16="http://schemas.microsoft.com/office/drawing/2014/main" id="{7D85C166-13D0-42FC-8B85-7F212125FB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25</xdr:col>
      <xdr:colOff>602673</xdr:colOff>
      <xdr:row>19</xdr:row>
      <xdr:rowOff>69272</xdr:rowOff>
    </xdr:from>
    <xdr:to>
      <xdr:col>31</xdr:col>
      <xdr:colOff>41073</xdr:colOff>
      <xdr:row>27</xdr:row>
      <xdr:rowOff>176400</xdr:rowOff>
    </xdr:to>
    <xdr:graphicFrame macro="">
      <xdr:nvGraphicFramePr>
        <xdr:cNvPr id="26" name="Gráfico 25">
          <a:extLst>
            <a:ext uri="{FF2B5EF4-FFF2-40B4-BE49-F238E27FC236}">
              <a16:creationId xmlns:a16="http://schemas.microsoft.com/office/drawing/2014/main" id="{8FAAFD57-F192-4211-91BF-9F26C049E7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25</xdr:col>
      <xdr:colOff>602673</xdr:colOff>
      <xdr:row>28</xdr:row>
      <xdr:rowOff>110837</xdr:rowOff>
    </xdr:from>
    <xdr:to>
      <xdr:col>31</xdr:col>
      <xdr:colOff>41073</xdr:colOff>
      <xdr:row>37</xdr:row>
      <xdr:rowOff>37855</xdr:rowOff>
    </xdr:to>
    <xdr:graphicFrame macro="">
      <xdr:nvGraphicFramePr>
        <xdr:cNvPr id="27" name="Gráfico 26">
          <a:extLst>
            <a:ext uri="{FF2B5EF4-FFF2-40B4-BE49-F238E27FC236}">
              <a16:creationId xmlns:a16="http://schemas.microsoft.com/office/drawing/2014/main" id="{9B6F2830-1294-4414-9C63-CCCF282DC0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20</xdr:col>
      <xdr:colOff>796636</xdr:colOff>
      <xdr:row>28</xdr:row>
      <xdr:rowOff>96982</xdr:rowOff>
    </xdr:from>
    <xdr:to>
      <xdr:col>25</xdr:col>
      <xdr:colOff>484418</xdr:colOff>
      <xdr:row>37</xdr:row>
      <xdr:rowOff>24000</xdr:rowOff>
    </xdr:to>
    <xdr:graphicFrame macro="">
      <xdr:nvGraphicFramePr>
        <xdr:cNvPr id="28" name="Gráfico 27">
          <a:extLst>
            <a:ext uri="{FF2B5EF4-FFF2-40B4-BE49-F238E27FC236}">
              <a16:creationId xmlns:a16="http://schemas.microsoft.com/office/drawing/2014/main" id="{F055A476-7E8F-4035-8FA9-34711E13B9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20</xdr:col>
      <xdr:colOff>796636</xdr:colOff>
      <xdr:row>37</xdr:row>
      <xdr:rowOff>96983</xdr:rowOff>
    </xdr:from>
    <xdr:to>
      <xdr:col>25</xdr:col>
      <xdr:colOff>484418</xdr:colOff>
      <xdr:row>46</xdr:row>
      <xdr:rowOff>24001</xdr:rowOff>
    </xdr:to>
    <xdr:graphicFrame macro="">
      <xdr:nvGraphicFramePr>
        <xdr:cNvPr id="29" name="Gráfico 28">
          <a:extLst>
            <a:ext uri="{FF2B5EF4-FFF2-40B4-BE49-F238E27FC236}">
              <a16:creationId xmlns:a16="http://schemas.microsoft.com/office/drawing/2014/main" id="{B09BD392-B67A-494F-BB3D-FE1A6CDBE1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19</xdr:col>
      <xdr:colOff>11545</xdr:colOff>
      <xdr:row>69</xdr:row>
      <xdr:rowOff>166585</xdr:rowOff>
    </xdr:from>
    <xdr:to>
      <xdr:col>26</xdr:col>
      <xdr:colOff>78199</xdr:colOff>
      <xdr:row>76</xdr:row>
      <xdr:rowOff>82149</xdr:rowOff>
    </xdr:to>
    <xdr:graphicFrame macro="">
      <xdr:nvGraphicFramePr>
        <xdr:cNvPr id="30" name="Gráfico 29">
          <a:extLst>
            <a:ext uri="{FF2B5EF4-FFF2-40B4-BE49-F238E27FC236}">
              <a16:creationId xmlns:a16="http://schemas.microsoft.com/office/drawing/2014/main" id="{2A9F1EC4-9F9A-4D82-93EC-82548E42DA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18</xdr:col>
      <xdr:colOff>707736</xdr:colOff>
      <xdr:row>77</xdr:row>
      <xdr:rowOff>177223</xdr:rowOff>
    </xdr:from>
    <xdr:to>
      <xdr:col>25</xdr:col>
      <xdr:colOff>538863</xdr:colOff>
      <xdr:row>87</xdr:row>
      <xdr:rowOff>133183</xdr:rowOff>
    </xdr:to>
    <xdr:graphicFrame macro="">
      <xdr:nvGraphicFramePr>
        <xdr:cNvPr id="31" name="Gráfico 30">
          <a:extLst>
            <a:ext uri="{FF2B5EF4-FFF2-40B4-BE49-F238E27FC236}">
              <a16:creationId xmlns:a16="http://schemas.microsoft.com/office/drawing/2014/main" id="{54904F2E-16FC-4CBD-87C4-AED2C0D653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26</xdr:col>
      <xdr:colOff>114299</xdr:colOff>
      <xdr:row>69</xdr:row>
      <xdr:rowOff>146958</xdr:rowOff>
    </xdr:from>
    <xdr:to>
      <xdr:col>33</xdr:col>
      <xdr:colOff>167099</xdr:colOff>
      <xdr:row>76</xdr:row>
      <xdr:rowOff>62522</xdr:rowOff>
    </xdr:to>
    <xdr:graphicFrame macro="">
      <xdr:nvGraphicFramePr>
        <xdr:cNvPr id="32" name="Gráfico 31">
          <a:extLst>
            <a:ext uri="{FF2B5EF4-FFF2-40B4-BE49-F238E27FC236}">
              <a16:creationId xmlns:a16="http://schemas.microsoft.com/office/drawing/2014/main" id="{B523C756-832B-4523-9E33-E453935F3F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26</xdr:col>
      <xdr:colOff>69850</xdr:colOff>
      <xdr:row>78</xdr:row>
      <xdr:rowOff>44450</xdr:rowOff>
    </xdr:from>
    <xdr:to>
      <xdr:col>33</xdr:col>
      <xdr:colOff>122650</xdr:colOff>
      <xdr:row>88</xdr:row>
      <xdr:rowOff>410</xdr:rowOff>
    </xdr:to>
    <xdr:graphicFrame macro="">
      <xdr:nvGraphicFramePr>
        <xdr:cNvPr id="33" name="Gráfico 32">
          <a:extLst>
            <a:ext uri="{FF2B5EF4-FFF2-40B4-BE49-F238E27FC236}">
              <a16:creationId xmlns:a16="http://schemas.microsoft.com/office/drawing/2014/main" id="{5B1A5C99-C788-4EAB-A824-C0F8F84EBB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33</xdr:col>
      <xdr:colOff>215899</xdr:colOff>
      <xdr:row>70</xdr:row>
      <xdr:rowOff>7258</xdr:rowOff>
    </xdr:from>
    <xdr:to>
      <xdr:col>40</xdr:col>
      <xdr:colOff>268699</xdr:colOff>
      <xdr:row>76</xdr:row>
      <xdr:rowOff>116785</xdr:rowOff>
    </xdr:to>
    <xdr:graphicFrame macro="">
      <xdr:nvGraphicFramePr>
        <xdr:cNvPr id="34" name="Gráfico 33">
          <a:extLst>
            <a:ext uri="{FF2B5EF4-FFF2-40B4-BE49-F238E27FC236}">
              <a16:creationId xmlns:a16="http://schemas.microsoft.com/office/drawing/2014/main" id="{A516627B-3F42-4A37-8FB7-67B737B951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33</xdr:col>
      <xdr:colOff>171450</xdr:colOff>
      <xdr:row>78</xdr:row>
      <xdr:rowOff>95250</xdr:rowOff>
    </xdr:from>
    <xdr:to>
      <xdr:col>40</xdr:col>
      <xdr:colOff>224250</xdr:colOff>
      <xdr:row>88</xdr:row>
      <xdr:rowOff>51210</xdr:rowOff>
    </xdr:to>
    <xdr:graphicFrame macro="">
      <xdr:nvGraphicFramePr>
        <xdr:cNvPr id="35" name="Gráfico 34">
          <a:extLst>
            <a:ext uri="{FF2B5EF4-FFF2-40B4-BE49-F238E27FC236}">
              <a16:creationId xmlns:a16="http://schemas.microsoft.com/office/drawing/2014/main" id="{6E10B50C-4525-4863-8F64-1816ACA7DA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40</xdr:col>
      <xdr:colOff>273049</xdr:colOff>
      <xdr:row>70</xdr:row>
      <xdr:rowOff>12700</xdr:rowOff>
    </xdr:from>
    <xdr:to>
      <xdr:col>47</xdr:col>
      <xdr:colOff>325849</xdr:colOff>
      <xdr:row>76</xdr:row>
      <xdr:rowOff>122227</xdr:rowOff>
    </xdr:to>
    <xdr:graphicFrame macro="">
      <xdr:nvGraphicFramePr>
        <xdr:cNvPr id="36" name="Gráfico 35">
          <a:extLst>
            <a:ext uri="{FF2B5EF4-FFF2-40B4-BE49-F238E27FC236}">
              <a16:creationId xmlns:a16="http://schemas.microsoft.com/office/drawing/2014/main" id="{67ADD82A-C205-4FCC-9DDB-10E6535D3E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40</xdr:col>
      <xdr:colOff>228600</xdr:colOff>
      <xdr:row>78</xdr:row>
      <xdr:rowOff>100692</xdr:rowOff>
    </xdr:from>
    <xdr:to>
      <xdr:col>47</xdr:col>
      <xdr:colOff>281400</xdr:colOff>
      <xdr:row>88</xdr:row>
      <xdr:rowOff>56652</xdr:rowOff>
    </xdr:to>
    <xdr:graphicFrame macro="">
      <xdr:nvGraphicFramePr>
        <xdr:cNvPr id="37" name="Gráfico 36">
          <a:extLst>
            <a:ext uri="{FF2B5EF4-FFF2-40B4-BE49-F238E27FC236}">
              <a16:creationId xmlns:a16="http://schemas.microsoft.com/office/drawing/2014/main" id="{4F969C41-152B-4657-9C21-E7AA1BC2F5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47</xdr:col>
      <xdr:colOff>400049</xdr:colOff>
      <xdr:row>70</xdr:row>
      <xdr:rowOff>50800</xdr:rowOff>
    </xdr:from>
    <xdr:to>
      <xdr:col>54</xdr:col>
      <xdr:colOff>452849</xdr:colOff>
      <xdr:row>76</xdr:row>
      <xdr:rowOff>160327</xdr:rowOff>
    </xdr:to>
    <xdr:graphicFrame macro="">
      <xdr:nvGraphicFramePr>
        <xdr:cNvPr id="38" name="Gráfico 37">
          <a:extLst>
            <a:ext uri="{FF2B5EF4-FFF2-40B4-BE49-F238E27FC236}">
              <a16:creationId xmlns:a16="http://schemas.microsoft.com/office/drawing/2014/main" id="{6D9D1186-95F0-43B7-8157-F8222A7309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47</xdr:col>
      <xdr:colOff>355600</xdr:colOff>
      <xdr:row>78</xdr:row>
      <xdr:rowOff>138792</xdr:rowOff>
    </xdr:from>
    <xdr:to>
      <xdr:col>54</xdr:col>
      <xdr:colOff>408400</xdr:colOff>
      <xdr:row>88</xdr:row>
      <xdr:rowOff>94752</xdr:rowOff>
    </xdr:to>
    <xdr:graphicFrame macro="">
      <xdr:nvGraphicFramePr>
        <xdr:cNvPr id="39" name="Gráfico 38">
          <a:extLst>
            <a:ext uri="{FF2B5EF4-FFF2-40B4-BE49-F238E27FC236}">
              <a16:creationId xmlns:a16="http://schemas.microsoft.com/office/drawing/2014/main" id="{7F52CECF-AB58-49D4-B573-11FBCFC45D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54</xdr:col>
      <xdr:colOff>387349</xdr:colOff>
      <xdr:row>69</xdr:row>
      <xdr:rowOff>165100</xdr:rowOff>
    </xdr:from>
    <xdr:to>
      <xdr:col>61</xdr:col>
      <xdr:colOff>440149</xdr:colOff>
      <xdr:row>76</xdr:row>
      <xdr:rowOff>80664</xdr:rowOff>
    </xdr:to>
    <xdr:graphicFrame macro="">
      <xdr:nvGraphicFramePr>
        <xdr:cNvPr id="40" name="Gráfico 39">
          <a:extLst>
            <a:ext uri="{FF2B5EF4-FFF2-40B4-BE49-F238E27FC236}">
              <a16:creationId xmlns:a16="http://schemas.microsoft.com/office/drawing/2014/main" id="{9C8FCD5A-E523-4671-970A-CED12E4292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54</xdr:col>
      <xdr:colOff>355600</xdr:colOff>
      <xdr:row>78</xdr:row>
      <xdr:rowOff>151492</xdr:rowOff>
    </xdr:from>
    <xdr:to>
      <xdr:col>61</xdr:col>
      <xdr:colOff>408400</xdr:colOff>
      <xdr:row>88</xdr:row>
      <xdr:rowOff>107452</xdr:rowOff>
    </xdr:to>
    <xdr:graphicFrame macro="">
      <xdr:nvGraphicFramePr>
        <xdr:cNvPr id="41" name="Gráfico 40">
          <a:extLst>
            <a:ext uri="{FF2B5EF4-FFF2-40B4-BE49-F238E27FC236}">
              <a16:creationId xmlns:a16="http://schemas.microsoft.com/office/drawing/2014/main" id="{FBF9F89D-2051-4F7C-BE16-899FA54A8C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61</xdr:col>
      <xdr:colOff>438149</xdr:colOff>
      <xdr:row>69</xdr:row>
      <xdr:rowOff>152400</xdr:rowOff>
    </xdr:from>
    <xdr:to>
      <xdr:col>68</xdr:col>
      <xdr:colOff>490949</xdr:colOff>
      <xdr:row>76</xdr:row>
      <xdr:rowOff>67964</xdr:rowOff>
    </xdr:to>
    <xdr:graphicFrame macro="">
      <xdr:nvGraphicFramePr>
        <xdr:cNvPr id="42" name="Gráfico 41">
          <a:extLst>
            <a:ext uri="{FF2B5EF4-FFF2-40B4-BE49-F238E27FC236}">
              <a16:creationId xmlns:a16="http://schemas.microsoft.com/office/drawing/2014/main" id="{D93E658C-A3AA-4AF0-A305-EB8FAF9BEF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61</xdr:col>
      <xdr:colOff>431800</xdr:colOff>
      <xdr:row>78</xdr:row>
      <xdr:rowOff>126092</xdr:rowOff>
    </xdr:from>
    <xdr:to>
      <xdr:col>68</xdr:col>
      <xdr:colOff>484600</xdr:colOff>
      <xdr:row>88</xdr:row>
      <xdr:rowOff>82052</xdr:rowOff>
    </xdr:to>
    <xdr:graphicFrame macro="">
      <xdr:nvGraphicFramePr>
        <xdr:cNvPr id="43" name="Gráfico 42">
          <a:extLst>
            <a:ext uri="{FF2B5EF4-FFF2-40B4-BE49-F238E27FC236}">
              <a16:creationId xmlns:a16="http://schemas.microsoft.com/office/drawing/2014/main" id="{BA8F84AB-8641-4886-83B7-9AB1EFA003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396018</xdr:colOff>
      <xdr:row>19</xdr:row>
      <xdr:rowOff>65315</xdr:rowOff>
    </xdr:from>
    <xdr:to>
      <xdr:col>9</xdr:col>
      <xdr:colOff>447977</xdr:colOff>
      <xdr:row>27</xdr:row>
      <xdr:rowOff>132858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B81EA6C7-5164-4F86-9319-609A80B406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405973</xdr:colOff>
      <xdr:row>28</xdr:row>
      <xdr:rowOff>79402</xdr:rowOff>
    </xdr:from>
    <xdr:to>
      <xdr:col>9</xdr:col>
      <xdr:colOff>453973</xdr:colOff>
      <xdr:row>36</xdr:row>
      <xdr:rowOff>146945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ED171AE2-4257-4040-92CC-10C865479E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575021</xdr:colOff>
      <xdr:row>19</xdr:row>
      <xdr:rowOff>57631</xdr:rowOff>
    </xdr:from>
    <xdr:to>
      <xdr:col>15</xdr:col>
      <xdr:colOff>13421</xdr:colOff>
      <xdr:row>27</xdr:row>
      <xdr:rowOff>125174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DC3D6952-00C5-4FBF-87D5-23495D7249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598714</xdr:colOff>
      <xdr:row>28</xdr:row>
      <xdr:rowOff>38100</xdr:rowOff>
    </xdr:from>
    <xdr:to>
      <xdr:col>15</xdr:col>
      <xdr:colOff>37114</xdr:colOff>
      <xdr:row>36</xdr:row>
      <xdr:rowOff>105643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DA54665A-E561-48CD-BEA7-6FBBE65E01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102920</xdr:colOff>
      <xdr:row>19</xdr:row>
      <xdr:rowOff>27213</xdr:rowOff>
    </xdr:from>
    <xdr:to>
      <xdr:col>15</xdr:col>
      <xdr:colOff>3337465</xdr:colOff>
      <xdr:row>27</xdr:row>
      <xdr:rowOff>94756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0D892B6D-6520-4958-9632-786F0F4938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136566</xdr:colOff>
      <xdr:row>28</xdr:row>
      <xdr:rowOff>67788</xdr:rowOff>
    </xdr:from>
    <xdr:to>
      <xdr:col>15</xdr:col>
      <xdr:colOff>3371111</xdr:colOff>
      <xdr:row>36</xdr:row>
      <xdr:rowOff>135331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F7AE391A-C265-47F6-AA77-16F79AD9DE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166255</xdr:colOff>
      <xdr:row>37</xdr:row>
      <xdr:rowOff>130135</xdr:rowOff>
    </xdr:from>
    <xdr:to>
      <xdr:col>4</xdr:col>
      <xdr:colOff>297382</xdr:colOff>
      <xdr:row>46</xdr:row>
      <xdr:rowOff>17568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1DC10EBE-1377-4AB9-92C9-994E52435B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19793</xdr:colOff>
      <xdr:row>46</xdr:row>
      <xdr:rowOff>142008</xdr:rowOff>
    </xdr:from>
    <xdr:to>
      <xdr:col>4</xdr:col>
      <xdr:colOff>150920</xdr:colOff>
      <xdr:row>55</xdr:row>
      <xdr:rowOff>29441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3B976EEA-B026-4DAB-B3EE-74CF9F253F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</xdr:col>
      <xdr:colOff>459178</xdr:colOff>
      <xdr:row>37</xdr:row>
      <xdr:rowOff>142008</xdr:rowOff>
    </xdr:from>
    <xdr:to>
      <xdr:col>9</xdr:col>
      <xdr:colOff>507178</xdr:colOff>
      <xdr:row>46</xdr:row>
      <xdr:rowOff>29442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CE363F12-2140-431E-9E2D-F9E8E44DA2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</xdr:col>
      <xdr:colOff>469396</xdr:colOff>
      <xdr:row>46</xdr:row>
      <xdr:rowOff>52052</xdr:rowOff>
    </xdr:from>
    <xdr:to>
      <xdr:col>9</xdr:col>
      <xdr:colOff>521206</xdr:colOff>
      <xdr:row>54</xdr:row>
      <xdr:rowOff>108759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E7533946-C504-483B-BEAA-CA4EA9B9C2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9</xdr:col>
      <xdr:colOff>549309</xdr:colOff>
      <xdr:row>37</xdr:row>
      <xdr:rowOff>109947</xdr:rowOff>
    </xdr:from>
    <xdr:to>
      <xdr:col>14</xdr:col>
      <xdr:colOff>603841</xdr:colOff>
      <xdr:row>45</xdr:row>
      <xdr:rowOff>175585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311E9ABD-93B7-470C-9EE3-ACBB7A9131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9</xdr:col>
      <xdr:colOff>574642</xdr:colOff>
      <xdr:row>46</xdr:row>
      <xdr:rowOff>62840</xdr:rowOff>
    </xdr:from>
    <xdr:to>
      <xdr:col>15</xdr:col>
      <xdr:colOff>4605</xdr:colOff>
      <xdr:row>54</xdr:row>
      <xdr:rowOff>129072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1112F0F9-673A-4C9C-9D56-D41E71954D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145473</xdr:colOff>
      <xdr:row>19</xdr:row>
      <xdr:rowOff>69273</xdr:rowOff>
    </xdr:from>
    <xdr:to>
      <xdr:col>4</xdr:col>
      <xdr:colOff>276600</xdr:colOff>
      <xdr:row>27</xdr:row>
      <xdr:rowOff>176401</xdr:rowOff>
    </xdr:to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AAE60F38-0E20-4240-9CBB-ACA8550B55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173182</xdr:colOff>
      <xdr:row>28</xdr:row>
      <xdr:rowOff>69272</xdr:rowOff>
    </xdr:from>
    <xdr:to>
      <xdr:col>4</xdr:col>
      <xdr:colOff>304309</xdr:colOff>
      <xdr:row>36</xdr:row>
      <xdr:rowOff>176400</xdr:rowOff>
    </xdr:to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FE80590A-2DF7-43A2-994E-BF5CFE4642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31</xdr:col>
      <xdr:colOff>284018</xdr:colOff>
      <xdr:row>13</xdr:row>
      <xdr:rowOff>166255</xdr:rowOff>
    </xdr:from>
    <xdr:to>
      <xdr:col>36</xdr:col>
      <xdr:colOff>332018</xdr:colOff>
      <xdr:row>22</xdr:row>
      <xdr:rowOff>79418</xdr:rowOff>
    </xdr:to>
    <xdr:graphicFrame macro="">
      <xdr:nvGraphicFramePr>
        <xdr:cNvPr id="16" name="Gráfico 15">
          <a:extLst>
            <a:ext uri="{FF2B5EF4-FFF2-40B4-BE49-F238E27FC236}">
              <a16:creationId xmlns:a16="http://schemas.microsoft.com/office/drawing/2014/main" id="{56D09591-2892-4E85-A400-6E708AA653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36</xdr:col>
      <xdr:colOff>538101</xdr:colOff>
      <xdr:row>6</xdr:row>
      <xdr:rowOff>161207</xdr:rowOff>
    </xdr:from>
    <xdr:to>
      <xdr:col>41</xdr:col>
      <xdr:colOff>588005</xdr:colOff>
      <xdr:row>13</xdr:row>
      <xdr:rowOff>39833</xdr:rowOff>
    </xdr:to>
    <xdr:graphicFrame macro="">
      <xdr:nvGraphicFramePr>
        <xdr:cNvPr id="17" name="Gráfico 16">
          <a:extLst>
            <a:ext uri="{FF2B5EF4-FFF2-40B4-BE49-F238E27FC236}">
              <a16:creationId xmlns:a16="http://schemas.microsoft.com/office/drawing/2014/main" id="{58012845-4AAF-4528-834D-03F6CFB1C6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31</xdr:col>
      <xdr:colOff>308164</xdr:colOff>
      <xdr:row>6</xdr:row>
      <xdr:rowOff>111580</xdr:rowOff>
    </xdr:from>
    <xdr:to>
      <xdr:col>36</xdr:col>
      <xdr:colOff>358069</xdr:colOff>
      <xdr:row>12</xdr:row>
      <xdr:rowOff>156262</xdr:rowOff>
    </xdr:to>
    <xdr:graphicFrame macro="">
      <xdr:nvGraphicFramePr>
        <xdr:cNvPr id="18" name="Gráfico 17">
          <a:extLst>
            <a:ext uri="{FF2B5EF4-FFF2-40B4-BE49-F238E27FC236}">
              <a16:creationId xmlns:a16="http://schemas.microsoft.com/office/drawing/2014/main" id="{4551FB75-4929-4356-837D-813C2BC808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31</xdr:col>
      <xdr:colOff>173181</xdr:colOff>
      <xdr:row>23</xdr:row>
      <xdr:rowOff>55418</xdr:rowOff>
    </xdr:from>
    <xdr:to>
      <xdr:col>36</xdr:col>
      <xdr:colOff>221181</xdr:colOff>
      <xdr:row>31</xdr:row>
      <xdr:rowOff>162544</xdr:rowOff>
    </xdr:to>
    <xdr:graphicFrame macro="">
      <xdr:nvGraphicFramePr>
        <xdr:cNvPr id="19" name="Gráfico 18">
          <a:extLst>
            <a:ext uri="{FF2B5EF4-FFF2-40B4-BE49-F238E27FC236}">
              <a16:creationId xmlns:a16="http://schemas.microsoft.com/office/drawing/2014/main" id="{47DB2666-C90F-4DA9-A581-504FF4F88D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36</xdr:col>
      <xdr:colOff>381000</xdr:colOff>
      <xdr:row>14</xdr:row>
      <xdr:rowOff>55420</xdr:rowOff>
    </xdr:from>
    <xdr:to>
      <xdr:col>41</xdr:col>
      <xdr:colOff>429000</xdr:colOff>
      <xdr:row>22</xdr:row>
      <xdr:rowOff>148692</xdr:rowOff>
    </xdr:to>
    <xdr:graphicFrame macro="">
      <xdr:nvGraphicFramePr>
        <xdr:cNvPr id="20" name="Gráfico 19">
          <a:extLst>
            <a:ext uri="{FF2B5EF4-FFF2-40B4-BE49-F238E27FC236}">
              <a16:creationId xmlns:a16="http://schemas.microsoft.com/office/drawing/2014/main" id="{DDA5E1BA-775C-4AC2-A986-631CD0ADD8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31</xdr:col>
      <xdr:colOff>145473</xdr:colOff>
      <xdr:row>33</xdr:row>
      <xdr:rowOff>13855</xdr:rowOff>
    </xdr:from>
    <xdr:to>
      <xdr:col>36</xdr:col>
      <xdr:colOff>193473</xdr:colOff>
      <xdr:row>41</xdr:row>
      <xdr:rowOff>120982</xdr:rowOff>
    </xdr:to>
    <xdr:graphicFrame macro="">
      <xdr:nvGraphicFramePr>
        <xdr:cNvPr id="21" name="Gráfico 20">
          <a:extLst>
            <a:ext uri="{FF2B5EF4-FFF2-40B4-BE49-F238E27FC236}">
              <a16:creationId xmlns:a16="http://schemas.microsoft.com/office/drawing/2014/main" id="{826AB7AA-D95D-4AC1-92FF-5F5A583982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36</xdr:col>
      <xdr:colOff>491836</xdr:colOff>
      <xdr:row>23</xdr:row>
      <xdr:rowOff>69273</xdr:rowOff>
    </xdr:from>
    <xdr:to>
      <xdr:col>41</xdr:col>
      <xdr:colOff>539836</xdr:colOff>
      <xdr:row>31</xdr:row>
      <xdr:rowOff>176400</xdr:rowOff>
    </xdr:to>
    <xdr:graphicFrame macro="">
      <xdr:nvGraphicFramePr>
        <xdr:cNvPr id="22" name="Gráfico 21">
          <a:extLst>
            <a:ext uri="{FF2B5EF4-FFF2-40B4-BE49-F238E27FC236}">
              <a16:creationId xmlns:a16="http://schemas.microsoft.com/office/drawing/2014/main" id="{682B27D1-522E-4EEF-A5BE-5F2EECAF3E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15</xdr:col>
      <xdr:colOff>3692235</xdr:colOff>
      <xdr:row>19</xdr:row>
      <xdr:rowOff>152399</xdr:rowOff>
    </xdr:from>
    <xdr:to>
      <xdr:col>20</xdr:col>
      <xdr:colOff>401290</xdr:colOff>
      <xdr:row>28</xdr:row>
      <xdr:rowOff>79418</xdr:rowOff>
    </xdr:to>
    <xdr:graphicFrame macro="">
      <xdr:nvGraphicFramePr>
        <xdr:cNvPr id="23" name="Gráfico 22">
          <a:extLst>
            <a:ext uri="{FF2B5EF4-FFF2-40B4-BE49-F238E27FC236}">
              <a16:creationId xmlns:a16="http://schemas.microsoft.com/office/drawing/2014/main" id="{7E749F67-ED87-4A27-B9C7-D0E0354CB0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15</xdr:col>
      <xdr:colOff>3706090</xdr:colOff>
      <xdr:row>28</xdr:row>
      <xdr:rowOff>152400</xdr:rowOff>
    </xdr:from>
    <xdr:to>
      <xdr:col>20</xdr:col>
      <xdr:colOff>415145</xdr:colOff>
      <xdr:row>37</xdr:row>
      <xdr:rowOff>79418</xdr:rowOff>
    </xdr:to>
    <xdr:graphicFrame macro="">
      <xdr:nvGraphicFramePr>
        <xdr:cNvPr id="24" name="Gráfico 23">
          <a:extLst>
            <a:ext uri="{FF2B5EF4-FFF2-40B4-BE49-F238E27FC236}">
              <a16:creationId xmlns:a16="http://schemas.microsoft.com/office/drawing/2014/main" id="{CD963CBA-22B8-4D3A-B76B-E519935373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20</xdr:col>
      <xdr:colOff>782782</xdr:colOff>
      <xdr:row>19</xdr:row>
      <xdr:rowOff>55417</xdr:rowOff>
    </xdr:from>
    <xdr:to>
      <xdr:col>25</xdr:col>
      <xdr:colOff>470564</xdr:colOff>
      <xdr:row>27</xdr:row>
      <xdr:rowOff>162545</xdr:rowOff>
    </xdr:to>
    <xdr:graphicFrame macro="">
      <xdr:nvGraphicFramePr>
        <xdr:cNvPr id="25" name="Gráfico 24">
          <a:extLst>
            <a:ext uri="{FF2B5EF4-FFF2-40B4-BE49-F238E27FC236}">
              <a16:creationId xmlns:a16="http://schemas.microsoft.com/office/drawing/2014/main" id="{3A3BF9F4-729E-46BC-BCA8-694612D742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25</xdr:col>
      <xdr:colOff>602673</xdr:colOff>
      <xdr:row>19</xdr:row>
      <xdr:rowOff>69272</xdr:rowOff>
    </xdr:from>
    <xdr:to>
      <xdr:col>31</xdr:col>
      <xdr:colOff>41073</xdr:colOff>
      <xdr:row>27</xdr:row>
      <xdr:rowOff>176400</xdr:rowOff>
    </xdr:to>
    <xdr:graphicFrame macro="">
      <xdr:nvGraphicFramePr>
        <xdr:cNvPr id="26" name="Gráfico 25">
          <a:extLst>
            <a:ext uri="{FF2B5EF4-FFF2-40B4-BE49-F238E27FC236}">
              <a16:creationId xmlns:a16="http://schemas.microsoft.com/office/drawing/2014/main" id="{6FE3C1C4-6EC4-4E93-9B94-4436DA0B43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25</xdr:col>
      <xdr:colOff>602673</xdr:colOff>
      <xdr:row>28</xdr:row>
      <xdr:rowOff>110837</xdr:rowOff>
    </xdr:from>
    <xdr:to>
      <xdr:col>31</xdr:col>
      <xdr:colOff>41073</xdr:colOff>
      <xdr:row>37</xdr:row>
      <xdr:rowOff>37855</xdr:rowOff>
    </xdr:to>
    <xdr:graphicFrame macro="">
      <xdr:nvGraphicFramePr>
        <xdr:cNvPr id="27" name="Gráfico 26">
          <a:extLst>
            <a:ext uri="{FF2B5EF4-FFF2-40B4-BE49-F238E27FC236}">
              <a16:creationId xmlns:a16="http://schemas.microsoft.com/office/drawing/2014/main" id="{A50E0D08-660E-47E9-AE56-22F4C647F0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20</xdr:col>
      <xdr:colOff>796636</xdr:colOff>
      <xdr:row>28</xdr:row>
      <xdr:rowOff>96982</xdr:rowOff>
    </xdr:from>
    <xdr:to>
      <xdr:col>25</xdr:col>
      <xdr:colOff>484418</xdr:colOff>
      <xdr:row>37</xdr:row>
      <xdr:rowOff>24000</xdr:rowOff>
    </xdr:to>
    <xdr:graphicFrame macro="">
      <xdr:nvGraphicFramePr>
        <xdr:cNvPr id="28" name="Gráfico 27">
          <a:extLst>
            <a:ext uri="{FF2B5EF4-FFF2-40B4-BE49-F238E27FC236}">
              <a16:creationId xmlns:a16="http://schemas.microsoft.com/office/drawing/2014/main" id="{5848237A-230B-49BD-8D8F-62803ED91D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20</xdr:col>
      <xdr:colOff>796636</xdr:colOff>
      <xdr:row>37</xdr:row>
      <xdr:rowOff>96983</xdr:rowOff>
    </xdr:from>
    <xdr:to>
      <xdr:col>25</xdr:col>
      <xdr:colOff>484418</xdr:colOff>
      <xdr:row>46</xdr:row>
      <xdr:rowOff>24001</xdr:rowOff>
    </xdr:to>
    <xdr:graphicFrame macro="">
      <xdr:nvGraphicFramePr>
        <xdr:cNvPr id="29" name="Gráfico 28">
          <a:extLst>
            <a:ext uri="{FF2B5EF4-FFF2-40B4-BE49-F238E27FC236}">
              <a16:creationId xmlns:a16="http://schemas.microsoft.com/office/drawing/2014/main" id="{9D10480A-190B-4A39-B1DE-867095F012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19</xdr:col>
      <xdr:colOff>11545</xdr:colOff>
      <xdr:row>69</xdr:row>
      <xdr:rowOff>166585</xdr:rowOff>
    </xdr:from>
    <xdr:to>
      <xdr:col>26</xdr:col>
      <xdr:colOff>78199</xdr:colOff>
      <xdr:row>76</xdr:row>
      <xdr:rowOff>82149</xdr:rowOff>
    </xdr:to>
    <xdr:graphicFrame macro="">
      <xdr:nvGraphicFramePr>
        <xdr:cNvPr id="30" name="Gráfico 29">
          <a:extLst>
            <a:ext uri="{FF2B5EF4-FFF2-40B4-BE49-F238E27FC236}">
              <a16:creationId xmlns:a16="http://schemas.microsoft.com/office/drawing/2014/main" id="{820572D6-48DA-463E-8B02-51460FE0B9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18</xdr:col>
      <xdr:colOff>707736</xdr:colOff>
      <xdr:row>77</xdr:row>
      <xdr:rowOff>177223</xdr:rowOff>
    </xdr:from>
    <xdr:to>
      <xdr:col>25</xdr:col>
      <xdr:colOff>538863</xdr:colOff>
      <xdr:row>87</xdr:row>
      <xdr:rowOff>133183</xdr:rowOff>
    </xdr:to>
    <xdr:graphicFrame macro="">
      <xdr:nvGraphicFramePr>
        <xdr:cNvPr id="31" name="Gráfico 30">
          <a:extLst>
            <a:ext uri="{FF2B5EF4-FFF2-40B4-BE49-F238E27FC236}">
              <a16:creationId xmlns:a16="http://schemas.microsoft.com/office/drawing/2014/main" id="{141EFDDD-D4E6-466A-B5D5-2AE1B6E54F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26</xdr:col>
      <xdr:colOff>114299</xdr:colOff>
      <xdr:row>69</xdr:row>
      <xdr:rowOff>146958</xdr:rowOff>
    </xdr:from>
    <xdr:to>
      <xdr:col>33</xdr:col>
      <xdr:colOff>167099</xdr:colOff>
      <xdr:row>76</xdr:row>
      <xdr:rowOff>62522</xdr:rowOff>
    </xdr:to>
    <xdr:graphicFrame macro="">
      <xdr:nvGraphicFramePr>
        <xdr:cNvPr id="32" name="Gráfico 31">
          <a:extLst>
            <a:ext uri="{FF2B5EF4-FFF2-40B4-BE49-F238E27FC236}">
              <a16:creationId xmlns:a16="http://schemas.microsoft.com/office/drawing/2014/main" id="{05C8E40B-40D7-49CD-8AB5-380CB8BF7B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26</xdr:col>
      <xdr:colOff>69850</xdr:colOff>
      <xdr:row>78</xdr:row>
      <xdr:rowOff>44450</xdr:rowOff>
    </xdr:from>
    <xdr:to>
      <xdr:col>33</xdr:col>
      <xdr:colOff>122650</xdr:colOff>
      <xdr:row>88</xdr:row>
      <xdr:rowOff>410</xdr:rowOff>
    </xdr:to>
    <xdr:graphicFrame macro="">
      <xdr:nvGraphicFramePr>
        <xdr:cNvPr id="33" name="Gráfico 32">
          <a:extLst>
            <a:ext uri="{FF2B5EF4-FFF2-40B4-BE49-F238E27FC236}">
              <a16:creationId xmlns:a16="http://schemas.microsoft.com/office/drawing/2014/main" id="{905351A9-4AD9-4AEF-A997-C911B0678A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33</xdr:col>
      <xdr:colOff>215899</xdr:colOff>
      <xdr:row>70</xdr:row>
      <xdr:rowOff>7258</xdr:rowOff>
    </xdr:from>
    <xdr:to>
      <xdr:col>40</xdr:col>
      <xdr:colOff>268699</xdr:colOff>
      <xdr:row>76</xdr:row>
      <xdr:rowOff>116785</xdr:rowOff>
    </xdr:to>
    <xdr:graphicFrame macro="">
      <xdr:nvGraphicFramePr>
        <xdr:cNvPr id="34" name="Gráfico 33">
          <a:extLst>
            <a:ext uri="{FF2B5EF4-FFF2-40B4-BE49-F238E27FC236}">
              <a16:creationId xmlns:a16="http://schemas.microsoft.com/office/drawing/2014/main" id="{EA897B07-692E-4E07-82D4-7864A42A81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33</xdr:col>
      <xdr:colOff>171450</xdr:colOff>
      <xdr:row>78</xdr:row>
      <xdr:rowOff>95250</xdr:rowOff>
    </xdr:from>
    <xdr:to>
      <xdr:col>40</xdr:col>
      <xdr:colOff>224250</xdr:colOff>
      <xdr:row>88</xdr:row>
      <xdr:rowOff>51210</xdr:rowOff>
    </xdr:to>
    <xdr:graphicFrame macro="">
      <xdr:nvGraphicFramePr>
        <xdr:cNvPr id="35" name="Gráfico 34">
          <a:extLst>
            <a:ext uri="{FF2B5EF4-FFF2-40B4-BE49-F238E27FC236}">
              <a16:creationId xmlns:a16="http://schemas.microsoft.com/office/drawing/2014/main" id="{C2CDD3A6-632B-4FDA-AB6B-94B3099526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40</xdr:col>
      <xdr:colOff>273049</xdr:colOff>
      <xdr:row>70</xdr:row>
      <xdr:rowOff>12700</xdr:rowOff>
    </xdr:from>
    <xdr:to>
      <xdr:col>47</xdr:col>
      <xdr:colOff>325849</xdr:colOff>
      <xdr:row>76</xdr:row>
      <xdr:rowOff>122227</xdr:rowOff>
    </xdr:to>
    <xdr:graphicFrame macro="">
      <xdr:nvGraphicFramePr>
        <xdr:cNvPr id="36" name="Gráfico 35">
          <a:extLst>
            <a:ext uri="{FF2B5EF4-FFF2-40B4-BE49-F238E27FC236}">
              <a16:creationId xmlns:a16="http://schemas.microsoft.com/office/drawing/2014/main" id="{001B42CC-CAA6-4474-BCCF-24DAD813CD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40</xdr:col>
      <xdr:colOff>228600</xdr:colOff>
      <xdr:row>78</xdr:row>
      <xdr:rowOff>100692</xdr:rowOff>
    </xdr:from>
    <xdr:to>
      <xdr:col>47</xdr:col>
      <xdr:colOff>281400</xdr:colOff>
      <xdr:row>88</xdr:row>
      <xdr:rowOff>56652</xdr:rowOff>
    </xdr:to>
    <xdr:graphicFrame macro="">
      <xdr:nvGraphicFramePr>
        <xdr:cNvPr id="37" name="Gráfico 36">
          <a:extLst>
            <a:ext uri="{FF2B5EF4-FFF2-40B4-BE49-F238E27FC236}">
              <a16:creationId xmlns:a16="http://schemas.microsoft.com/office/drawing/2014/main" id="{2B7E5297-871F-4BD6-A113-205CFF23C2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47</xdr:col>
      <xdr:colOff>400049</xdr:colOff>
      <xdr:row>70</xdr:row>
      <xdr:rowOff>50800</xdr:rowOff>
    </xdr:from>
    <xdr:to>
      <xdr:col>54</xdr:col>
      <xdr:colOff>452849</xdr:colOff>
      <xdr:row>76</xdr:row>
      <xdr:rowOff>160327</xdr:rowOff>
    </xdr:to>
    <xdr:graphicFrame macro="">
      <xdr:nvGraphicFramePr>
        <xdr:cNvPr id="38" name="Gráfico 37">
          <a:extLst>
            <a:ext uri="{FF2B5EF4-FFF2-40B4-BE49-F238E27FC236}">
              <a16:creationId xmlns:a16="http://schemas.microsoft.com/office/drawing/2014/main" id="{7B04ED95-84D2-4B12-9C1A-27327E23D8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47</xdr:col>
      <xdr:colOff>355600</xdr:colOff>
      <xdr:row>78</xdr:row>
      <xdr:rowOff>138792</xdr:rowOff>
    </xdr:from>
    <xdr:to>
      <xdr:col>54</xdr:col>
      <xdr:colOff>408400</xdr:colOff>
      <xdr:row>88</xdr:row>
      <xdr:rowOff>94752</xdr:rowOff>
    </xdr:to>
    <xdr:graphicFrame macro="">
      <xdr:nvGraphicFramePr>
        <xdr:cNvPr id="39" name="Gráfico 38">
          <a:extLst>
            <a:ext uri="{FF2B5EF4-FFF2-40B4-BE49-F238E27FC236}">
              <a16:creationId xmlns:a16="http://schemas.microsoft.com/office/drawing/2014/main" id="{915F5254-4047-4A4B-BB56-6DFCD8992A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54</xdr:col>
      <xdr:colOff>387349</xdr:colOff>
      <xdr:row>69</xdr:row>
      <xdr:rowOff>165100</xdr:rowOff>
    </xdr:from>
    <xdr:to>
      <xdr:col>61</xdr:col>
      <xdr:colOff>440149</xdr:colOff>
      <xdr:row>76</xdr:row>
      <xdr:rowOff>80664</xdr:rowOff>
    </xdr:to>
    <xdr:graphicFrame macro="">
      <xdr:nvGraphicFramePr>
        <xdr:cNvPr id="40" name="Gráfico 39">
          <a:extLst>
            <a:ext uri="{FF2B5EF4-FFF2-40B4-BE49-F238E27FC236}">
              <a16:creationId xmlns:a16="http://schemas.microsoft.com/office/drawing/2014/main" id="{38733882-98B0-465F-B494-4C6D76EC85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54</xdr:col>
      <xdr:colOff>355600</xdr:colOff>
      <xdr:row>78</xdr:row>
      <xdr:rowOff>151492</xdr:rowOff>
    </xdr:from>
    <xdr:to>
      <xdr:col>61</xdr:col>
      <xdr:colOff>408400</xdr:colOff>
      <xdr:row>88</xdr:row>
      <xdr:rowOff>107452</xdr:rowOff>
    </xdr:to>
    <xdr:graphicFrame macro="">
      <xdr:nvGraphicFramePr>
        <xdr:cNvPr id="41" name="Gráfico 40">
          <a:extLst>
            <a:ext uri="{FF2B5EF4-FFF2-40B4-BE49-F238E27FC236}">
              <a16:creationId xmlns:a16="http://schemas.microsoft.com/office/drawing/2014/main" id="{2E76B09F-94AA-415B-8768-EF09DAFD0A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61</xdr:col>
      <xdr:colOff>438149</xdr:colOff>
      <xdr:row>69</xdr:row>
      <xdr:rowOff>152400</xdr:rowOff>
    </xdr:from>
    <xdr:to>
      <xdr:col>68</xdr:col>
      <xdr:colOff>490949</xdr:colOff>
      <xdr:row>76</xdr:row>
      <xdr:rowOff>67964</xdr:rowOff>
    </xdr:to>
    <xdr:graphicFrame macro="">
      <xdr:nvGraphicFramePr>
        <xdr:cNvPr id="42" name="Gráfico 41">
          <a:extLst>
            <a:ext uri="{FF2B5EF4-FFF2-40B4-BE49-F238E27FC236}">
              <a16:creationId xmlns:a16="http://schemas.microsoft.com/office/drawing/2014/main" id="{D3B6C930-AA1D-4FCA-94A0-E998CD8C62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61</xdr:col>
      <xdr:colOff>431800</xdr:colOff>
      <xdr:row>78</xdr:row>
      <xdr:rowOff>126092</xdr:rowOff>
    </xdr:from>
    <xdr:to>
      <xdr:col>68</xdr:col>
      <xdr:colOff>484600</xdr:colOff>
      <xdr:row>88</xdr:row>
      <xdr:rowOff>82052</xdr:rowOff>
    </xdr:to>
    <xdr:graphicFrame macro="">
      <xdr:nvGraphicFramePr>
        <xdr:cNvPr id="43" name="Gráfico 42">
          <a:extLst>
            <a:ext uri="{FF2B5EF4-FFF2-40B4-BE49-F238E27FC236}">
              <a16:creationId xmlns:a16="http://schemas.microsoft.com/office/drawing/2014/main" id="{D7FA74D9-B7F8-4A9B-A9BA-D5C3D5D414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396018</xdr:colOff>
      <xdr:row>19</xdr:row>
      <xdr:rowOff>65315</xdr:rowOff>
    </xdr:from>
    <xdr:to>
      <xdr:col>9</xdr:col>
      <xdr:colOff>447977</xdr:colOff>
      <xdr:row>27</xdr:row>
      <xdr:rowOff>132858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B8B2285D-71DC-4D41-A2BF-03EC6F7A8F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405973</xdr:colOff>
      <xdr:row>28</xdr:row>
      <xdr:rowOff>79402</xdr:rowOff>
    </xdr:from>
    <xdr:to>
      <xdr:col>9</xdr:col>
      <xdr:colOff>453973</xdr:colOff>
      <xdr:row>36</xdr:row>
      <xdr:rowOff>146945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10701A7E-7602-4A8B-872A-E4939BFDF1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575021</xdr:colOff>
      <xdr:row>19</xdr:row>
      <xdr:rowOff>57631</xdr:rowOff>
    </xdr:from>
    <xdr:to>
      <xdr:col>15</xdr:col>
      <xdr:colOff>13421</xdr:colOff>
      <xdr:row>27</xdr:row>
      <xdr:rowOff>125174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D5BB175E-2A92-4F35-9720-3F4AD89049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598714</xdr:colOff>
      <xdr:row>28</xdr:row>
      <xdr:rowOff>38100</xdr:rowOff>
    </xdr:from>
    <xdr:to>
      <xdr:col>15</xdr:col>
      <xdr:colOff>37114</xdr:colOff>
      <xdr:row>36</xdr:row>
      <xdr:rowOff>105643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2C19BAD1-4335-4EA2-A78D-A012EEFEB1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102920</xdr:colOff>
      <xdr:row>19</xdr:row>
      <xdr:rowOff>27213</xdr:rowOff>
    </xdr:from>
    <xdr:to>
      <xdr:col>15</xdr:col>
      <xdr:colOff>3337465</xdr:colOff>
      <xdr:row>27</xdr:row>
      <xdr:rowOff>94756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D15FE50F-7E49-43FB-A692-5B10CC289A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136566</xdr:colOff>
      <xdr:row>28</xdr:row>
      <xdr:rowOff>67788</xdr:rowOff>
    </xdr:from>
    <xdr:to>
      <xdr:col>15</xdr:col>
      <xdr:colOff>3371111</xdr:colOff>
      <xdr:row>36</xdr:row>
      <xdr:rowOff>135331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D626734E-B8C6-43C8-84F7-BCE7503D02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166255</xdr:colOff>
      <xdr:row>37</xdr:row>
      <xdr:rowOff>130135</xdr:rowOff>
    </xdr:from>
    <xdr:to>
      <xdr:col>4</xdr:col>
      <xdr:colOff>297382</xdr:colOff>
      <xdr:row>46</xdr:row>
      <xdr:rowOff>17568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E3E9BDC2-BB40-4571-BBE3-650BC90101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19793</xdr:colOff>
      <xdr:row>46</xdr:row>
      <xdr:rowOff>142008</xdr:rowOff>
    </xdr:from>
    <xdr:to>
      <xdr:col>4</xdr:col>
      <xdr:colOff>150920</xdr:colOff>
      <xdr:row>55</xdr:row>
      <xdr:rowOff>29441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AD2D4ED8-4157-4135-B42B-E225ECB90D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</xdr:col>
      <xdr:colOff>459178</xdr:colOff>
      <xdr:row>37</xdr:row>
      <xdr:rowOff>142008</xdr:rowOff>
    </xdr:from>
    <xdr:to>
      <xdr:col>9</xdr:col>
      <xdr:colOff>507178</xdr:colOff>
      <xdr:row>46</xdr:row>
      <xdr:rowOff>29442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F515766D-90C4-4C47-BBC9-F27B1D4C35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</xdr:col>
      <xdr:colOff>469396</xdr:colOff>
      <xdr:row>46</xdr:row>
      <xdr:rowOff>52052</xdr:rowOff>
    </xdr:from>
    <xdr:to>
      <xdr:col>9</xdr:col>
      <xdr:colOff>521206</xdr:colOff>
      <xdr:row>54</xdr:row>
      <xdr:rowOff>108759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6BAE62CA-B1EF-4F43-A141-39F5070B12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9</xdr:col>
      <xdr:colOff>549309</xdr:colOff>
      <xdr:row>37</xdr:row>
      <xdr:rowOff>109947</xdr:rowOff>
    </xdr:from>
    <xdr:to>
      <xdr:col>14</xdr:col>
      <xdr:colOff>603841</xdr:colOff>
      <xdr:row>45</xdr:row>
      <xdr:rowOff>175585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4EDB3B2B-1D00-4032-9CC5-DE80E98AFD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9</xdr:col>
      <xdr:colOff>574642</xdr:colOff>
      <xdr:row>46</xdr:row>
      <xdr:rowOff>62840</xdr:rowOff>
    </xdr:from>
    <xdr:to>
      <xdr:col>15</xdr:col>
      <xdr:colOff>4605</xdr:colOff>
      <xdr:row>54</xdr:row>
      <xdr:rowOff>129072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8A60414D-EFA2-4DB6-86EE-7FFA434904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145473</xdr:colOff>
      <xdr:row>19</xdr:row>
      <xdr:rowOff>69273</xdr:rowOff>
    </xdr:from>
    <xdr:to>
      <xdr:col>4</xdr:col>
      <xdr:colOff>276600</xdr:colOff>
      <xdr:row>27</xdr:row>
      <xdr:rowOff>176401</xdr:rowOff>
    </xdr:to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0F78AEC7-E17F-46A1-BB95-76724BE7FD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173182</xdr:colOff>
      <xdr:row>28</xdr:row>
      <xdr:rowOff>69272</xdr:rowOff>
    </xdr:from>
    <xdr:to>
      <xdr:col>4</xdr:col>
      <xdr:colOff>304309</xdr:colOff>
      <xdr:row>36</xdr:row>
      <xdr:rowOff>176400</xdr:rowOff>
    </xdr:to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FE86C483-BB7D-46C1-B795-530093B057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31</xdr:col>
      <xdr:colOff>284018</xdr:colOff>
      <xdr:row>13</xdr:row>
      <xdr:rowOff>166255</xdr:rowOff>
    </xdr:from>
    <xdr:to>
      <xdr:col>36</xdr:col>
      <xdr:colOff>332018</xdr:colOff>
      <xdr:row>22</xdr:row>
      <xdr:rowOff>79418</xdr:rowOff>
    </xdr:to>
    <xdr:graphicFrame macro="">
      <xdr:nvGraphicFramePr>
        <xdr:cNvPr id="16" name="Gráfico 15">
          <a:extLst>
            <a:ext uri="{FF2B5EF4-FFF2-40B4-BE49-F238E27FC236}">
              <a16:creationId xmlns:a16="http://schemas.microsoft.com/office/drawing/2014/main" id="{3149E402-DF89-461F-B347-39DBC84EE5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36</xdr:col>
      <xdr:colOff>538101</xdr:colOff>
      <xdr:row>6</xdr:row>
      <xdr:rowOff>161207</xdr:rowOff>
    </xdr:from>
    <xdr:to>
      <xdr:col>41</xdr:col>
      <xdr:colOff>588005</xdr:colOff>
      <xdr:row>13</xdr:row>
      <xdr:rowOff>39833</xdr:rowOff>
    </xdr:to>
    <xdr:graphicFrame macro="">
      <xdr:nvGraphicFramePr>
        <xdr:cNvPr id="17" name="Gráfico 16">
          <a:extLst>
            <a:ext uri="{FF2B5EF4-FFF2-40B4-BE49-F238E27FC236}">
              <a16:creationId xmlns:a16="http://schemas.microsoft.com/office/drawing/2014/main" id="{965A766E-8AE7-4C7F-B740-DED0846ADA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31</xdr:col>
      <xdr:colOff>308164</xdr:colOff>
      <xdr:row>6</xdr:row>
      <xdr:rowOff>111580</xdr:rowOff>
    </xdr:from>
    <xdr:to>
      <xdr:col>36</xdr:col>
      <xdr:colOff>358069</xdr:colOff>
      <xdr:row>12</xdr:row>
      <xdr:rowOff>156262</xdr:rowOff>
    </xdr:to>
    <xdr:graphicFrame macro="">
      <xdr:nvGraphicFramePr>
        <xdr:cNvPr id="18" name="Gráfico 17">
          <a:extLst>
            <a:ext uri="{FF2B5EF4-FFF2-40B4-BE49-F238E27FC236}">
              <a16:creationId xmlns:a16="http://schemas.microsoft.com/office/drawing/2014/main" id="{EFB9CF64-40B9-414B-9E3B-45C7FA1396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31</xdr:col>
      <xdr:colOff>173181</xdr:colOff>
      <xdr:row>23</xdr:row>
      <xdr:rowOff>55418</xdr:rowOff>
    </xdr:from>
    <xdr:to>
      <xdr:col>36</xdr:col>
      <xdr:colOff>221181</xdr:colOff>
      <xdr:row>31</xdr:row>
      <xdr:rowOff>162544</xdr:rowOff>
    </xdr:to>
    <xdr:graphicFrame macro="">
      <xdr:nvGraphicFramePr>
        <xdr:cNvPr id="19" name="Gráfico 18">
          <a:extLst>
            <a:ext uri="{FF2B5EF4-FFF2-40B4-BE49-F238E27FC236}">
              <a16:creationId xmlns:a16="http://schemas.microsoft.com/office/drawing/2014/main" id="{3F782E92-6CDB-4A82-8E38-E4AAFD884C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36</xdr:col>
      <xdr:colOff>381000</xdr:colOff>
      <xdr:row>14</xdr:row>
      <xdr:rowOff>55420</xdr:rowOff>
    </xdr:from>
    <xdr:to>
      <xdr:col>41</xdr:col>
      <xdr:colOff>429000</xdr:colOff>
      <xdr:row>22</xdr:row>
      <xdr:rowOff>148692</xdr:rowOff>
    </xdr:to>
    <xdr:graphicFrame macro="">
      <xdr:nvGraphicFramePr>
        <xdr:cNvPr id="20" name="Gráfico 19">
          <a:extLst>
            <a:ext uri="{FF2B5EF4-FFF2-40B4-BE49-F238E27FC236}">
              <a16:creationId xmlns:a16="http://schemas.microsoft.com/office/drawing/2014/main" id="{CC12804C-57E4-4C2C-BECA-7938AFED33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31</xdr:col>
      <xdr:colOff>145473</xdr:colOff>
      <xdr:row>33</xdr:row>
      <xdr:rowOff>13855</xdr:rowOff>
    </xdr:from>
    <xdr:to>
      <xdr:col>36</xdr:col>
      <xdr:colOff>193473</xdr:colOff>
      <xdr:row>41</xdr:row>
      <xdr:rowOff>120982</xdr:rowOff>
    </xdr:to>
    <xdr:graphicFrame macro="">
      <xdr:nvGraphicFramePr>
        <xdr:cNvPr id="21" name="Gráfico 20">
          <a:extLst>
            <a:ext uri="{FF2B5EF4-FFF2-40B4-BE49-F238E27FC236}">
              <a16:creationId xmlns:a16="http://schemas.microsoft.com/office/drawing/2014/main" id="{7A7D61C2-0911-4792-B79A-B00682A3CF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36</xdr:col>
      <xdr:colOff>491836</xdr:colOff>
      <xdr:row>23</xdr:row>
      <xdr:rowOff>69273</xdr:rowOff>
    </xdr:from>
    <xdr:to>
      <xdr:col>41</xdr:col>
      <xdr:colOff>539836</xdr:colOff>
      <xdr:row>31</xdr:row>
      <xdr:rowOff>176400</xdr:rowOff>
    </xdr:to>
    <xdr:graphicFrame macro="">
      <xdr:nvGraphicFramePr>
        <xdr:cNvPr id="22" name="Gráfico 21">
          <a:extLst>
            <a:ext uri="{FF2B5EF4-FFF2-40B4-BE49-F238E27FC236}">
              <a16:creationId xmlns:a16="http://schemas.microsoft.com/office/drawing/2014/main" id="{805C77E4-AF5B-40BA-A873-6420091322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15</xdr:col>
      <xdr:colOff>3692235</xdr:colOff>
      <xdr:row>19</xdr:row>
      <xdr:rowOff>152399</xdr:rowOff>
    </xdr:from>
    <xdr:to>
      <xdr:col>20</xdr:col>
      <xdr:colOff>401290</xdr:colOff>
      <xdr:row>28</xdr:row>
      <xdr:rowOff>79418</xdr:rowOff>
    </xdr:to>
    <xdr:graphicFrame macro="">
      <xdr:nvGraphicFramePr>
        <xdr:cNvPr id="23" name="Gráfico 22">
          <a:extLst>
            <a:ext uri="{FF2B5EF4-FFF2-40B4-BE49-F238E27FC236}">
              <a16:creationId xmlns:a16="http://schemas.microsoft.com/office/drawing/2014/main" id="{7473C5D3-31FD-4A99-A5EE-60751EE883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15</xdr:col>
      <xdr:colOff>3706090</xdr:colOff>
      <xdr:row>28</xdr:row>
      <xdr:rowOff>152400</xdr:rowOff>
    </xdr:from>
    <xdr:to>
      <xdr:col>20</xdr:col>
      <xdr:colOff>415145</xdr:colOff>
      <xdr:row>37</xdr:row>
      <xdr:rowOff>79418</xdr:rowOff>
    </xdr:to>
    <xdr:graphicFrame macro="">
      <xdr:nvGraphicFramePr>
        <xdr:cNvPr id="24" name="Gráfico 23">
          <a:extLst>
            <a:ext uri="{FF2B5EF4-FFF2-40B4-BE49-F238E27FC236}">
              <a16:creationId xmlns:a16="http://schemas.microsoft.com/office/drawing/2014/main" id="{5078041E-93FD-4198-994B-974D08859A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20</xdr:col>
      <xdr:colOff>782782</xdr:colOff>
      <xdr:row>19</xdr:row>
      <xdr:rowOff>55417</xdr:rowOff>
    </xdr:from>
    <xdr:to>
      <xdr:col>25</xdr:col>
      <xdr:colOff>470564</xdr:colOff>
      <xdr:row>27</xdr:row>
      <xdr:rowOff>162545</xdr:rowOff>
    </xdr:to>
    <xdr:graphicFrame macro="">
      <xdr:nvGraphicFramePr>
        <xdr:cNvPr id="25" name="Gráfico 24">
          <a:extLst>
            <a:ext uri="{FF2B5EF4-FFF2-40B4-BE49-F238E27FC236}">
              <a16:creationId xmlns:a16="http://schemas.microsoft.com/office/drawing/2014/main" id="{93A348A0-76F0-4B91-BD9D-244553B669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25</xdr:col>
      <xdr:colOff>602673</xdr:colOff>
      <xdr:row>19</xdr:row>
      <xdr:rowOff>69272</xdr:rowOff>
    </xdr:from>
    <xdr:to>
      <xdr:col>31</xdr:col>
      <xdr:colOff>41073</xdr:colOff>
      <xdr:row>27</xdr:row>
      <xdr:rowOff>176400</xdr:rowOff>
    </xdr:to>
    <xdr:graphicFrame macro="">
      <xdr:nvGraphicFramePr>
        <xdr:cNvPr id="26" name="Gráfico 25">
          <a:extLst>
            <a:ext uri="{FF2B5EF4-FFF2-40B4-BE49-F238E27FC236}">
              <a16:creationId xmlns:a16="http://schemas.microsoft.com/office/drawing/2014/main" id="{A8BC39C0-3C33-491A-B7C2-F5B1758607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25</xdr:col>
      <xdr:colOff>602673</xdr:colOff>
      <xdr:row>28</xdr:row>
      <xdr:rowOff>110837</xdr:rowOff>
    </xdr:from>
    <xdr:to>
      <xdr:col>31</xdr:col>
      <xdr:colOff>41073</xdr:colOff>
      <xdr:row>37</xdr:row>
      <xdr:rowOff>37855</xdr:rowOff>
    </xdr:to>
    <xdr:graphicFrame macro="">
      <xdr:nvGraphicFramePr>
        <xdr:cNvPr id="27" name="Gráfico 26">
          <a:extLst>
            <a:ext uri="{FF2B5EF4-FFF2-40B4-BE49-F238E27FC236}">
              <a16:creationId xmlns:a16="http://schemas.microsoft.com/office/drawing/2014/main" id="{21AE9699-A964-48FB-9D90-A5EF5F4254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20</xdr:col>
      <xdr:colOff>796636</xdr:colOff>
      <xdr:row>28</xdr:row>
      <xdr:rowOff>96982</xdr:rowOff>
    </xdr:from>
    <xdr:to>
      <xdr:col>25</xdr:col>
      <xdr:colOff>484418</xdr:colOff>
      <xdr:row>37</xdr:row>
      <xdr:rowOff>24000</xdr:rowOff>
    </xdr:to>
    <xdr:graphicFrame macro="">
      <xdr:nvGraphicFramePr>
        <xdr:cNvPr id="28" name="Gráfico 27">
          <a:extLst>
            <a:ext uri="{FF2B5EF4-FFF2-40B4-BE49-F238E27FC236}">
              <a16:creationId xmlns:a16="http://schemas.microsoft.com/office/drawing/2014/main" id="{46C2AD7B-1B99-4626-855F-9D93B76508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20</xdr:col>
      <xdr:colOff>796636</xdr:colOff>
      <xdr:row>37</xdr:row>
      <xdr:rowOff>96983</xdr:rowOff>
    </xdr:from>
    <xdr:to>
      <xdr:col>25</xdr:col>
      <xdr:colOff>484418</xdr:colOff>
      <xdr:row>46</xdr:row>
      <xdr:rowOff>24001</xdr:rowOff>
    </xdr:to>
    <xdr:graphicFrame macro="">
      <xdr:nvGraphicFramePr>
        <xdr:cNvPr id="29" name="Gráfico 28">
          <a:extLst>
            <a:ext uri="{FF2B5EF4-FFF2-40B4-BE49-F238E27FC236}">
              <a16:creationId xmlns:a16="http://schemas.microsoft.com/office/drawing/2014/main" id="{7CC75E1F-847E-4265-A9AA-BCD058E70D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19</xdr:col>
      <xdr:colOff>11545</xdr:colOff>
      <xdr:row>69</xdr:row>
      <xdr:rowOff>166585</xdr:rowOff>
    </xdr:from>
    <xdr:to>
      <xdr:col>26</xdr:col>
      <xdr:colOff>78199</xdr:colOff>
      <xdr:row>76</xdr:row>
      <xdr:rowOff>82149</xdr:rowOff>
    </xdr:to>
    <xdr:graphicFrame macro="">
      <xdr:nvGraphicFramePr>
        <xdr:cNvPr id="30" name="Gráfico 29">
          <a:extLst>
            <a:ext uri="{FF2B5EF4-FFF2-40B4-BE49-F238E27FC236}">
              <a16:creationId xmlns:a16="http://schemas.microsoft.com/office/drawing/2014/main" id="{A4C53B44-9A97-4132-A571-3F2A70D661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18</xdr:col>
      <xdr:colOff>707736</xdr:colOff>
      <xdr:row>77</xdr:row>
      <xdr:rowOff>177223</xdr:rowOff>
    </xdr:from>
    <xdr:to>
      <xdr:col>25</xdr:col>
      <xdr:colOff>538863</xdr:colOff>
      <xdr:row>87</xdr:row>
      <xdr:rowOff>133183</xdr:rowOff>
    </xdr:to>
    <xdr:graphicFrame macro="">
      <xdr:nvGraphicFramePr>
        <xdr:cNvPr id="31" name="Gráfico 30">
          <a:extLst>
            <a:ext uri="{FF2B5EF4-FFF2-40B4-BE49-F238E27FC236}">
              <a16:creationId xmlns:a16="http://schemas.microsoft.com/office/drawing/2014/main" id="{C715BB79-4EC2-4653-B687-BC91A2BC29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26</xdr:col>
      <xdr:colOff>114299</xdr:colOff>
      <xdr:row>69</xdr:row>
      <xdr:rowOff>146958</xdr:rowOff>
    </xdr:from>
    <xdr:to>
      <xdr:col>33</xdr:col>
      <xdr:colOff>167099</xdr:colOff>
      <xdr:row>76</xdr:row>
      <xdr:rowOff>62522</xdr:rowOff>
    </xdr:to>
    <xdr:graphicFrame macro="">
      <xdr:nvGraphicFramePr>
        <xdr:cNvPr id="32" name="Gráfico 31">
          <a:extLst>
            <a:ext uri="{FF2B5EF4-FFF2-40B4-BE49-F238E27FC236}">
              <a16:creationId xmlns:a16="http://schemas.microsoft.com/office/drawing/2014/main" id="{8AA05ABE-F845-4A32-BD61-842ACB3C5D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26</xdr:col>
      <xdr:colOff>69850</xdr:colOff>
      <xdr:row>78</xdr:row>
      <xdr:rowOff>44450</xdr:rowOff>
    </xdr:from>
    <xdr:to>
      <xdr:col>33</xdr:col>
      <xdr:colOff>122650</xdr:colOff>
      <xdr:row>88</xdr:row>
      <xdr:rowOff>410</xdr:rowOff>
    </xdr:to>
    <xdr:graphicFrame macro="">
      <xdr:nvGraphicFramePr>
        <xdr:cNvPr id="33" name="Gráfico 32">
          <a:extLst>
            <a:ext uri="{FF2B5EF4-FFF2-40B4-BE49-F238E27FC236}">
              <a16:creationId xmlns:a16="http://schemas.microsoft.com/office/drawing/2014/main" id="{604E7C5E-988D-479E-AFA7-E63BF3377D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33</xdr:col>
      <xdr:colOff>215899</xdr:colOff>
      <xdr:row>70</xdr:row>
      <xdr:rowOff>7258</xdr:rowOff>
    </xdr:from>
    <xdr:to>
      <xdr:col>40</xdr:col>
      <xdr:colOff>268699</xdr:colOff>
      <xdr:row>76</xdr:row>
      <xdr:rowOff>116785</xdr:rowOff>
    </xdr:to>
    <xdr:graphicFrame macro="">
      <xdr:nvGraphicFramePr>
        <xdr:cNvPr id="34" name="Gráfico 33">
          <a:extLst>
            <a:ext uri="{FF2B5EF4-FFF2-40B4-BE49-F238E27FC236}">
              <a16:creationId xmlns:a16="http://schemas.microsoft.com/office/drawing/2014/main" id="{3FBC2530-B3D8-4213-96B7-BE2F6CA53B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33</xdr:col>
      <xdr:colOff>171450</xdr:colOff>
      <xdr:row>78</xdr:row>
      <xdr:rowOff>95250</xdr:rowOff>
    </xdr:from>
    <xdr:to>
      <xdr:col>40</xdr:col>
      <xdr:colOff>224250</xdr:colOff>
      <xdr:row>88</xdr:row>
      <xdr:rowOff>51210</xdr:rowOff>
    </xdr:to>
    <xdr:graphicFrame macro="">
      <xdr:nvGraphicFramePr>
        <xdr:cNvPr id="35" name="Gráfico 34">
          <a:extLst>
            <a:ext uri="{FF2B5EF4-FFF2-40B4-BE49-F238E27FC236}">
              <a16:creationId xmlns:a16="http://schemas.microsoft.com/office/drawing/2014/main" id="{BAE1C3FE-0ED4-40DC-9C7A-19402137FC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40</xdr:col>
      <xdr:colOff>273049</xdr:colOff>
      <xdr:row>70</xdr:row>
      <xdr:rowOff>12700</xdr:rowOff>
    </xdr:from>
    <xdr:to>
      <xdr:col>47</xdr:col>
      <xdr:colOff>325849</xdr:colOff>
      <xdr:row>76</xdr:row>
      <xdr:rowOff>122227</xdr:rowOff>
    </xdr:to>
    <xdr:graphicFrame macro="">
      <xdr:nvGraphicFramePr>
        <xdr:cNvPr id="36" name="Gráfico 35">
          <a:extLst>
            <a:ext uri="{FF2B5EF4-FFF2-40B4-BE49-F238E27FC236}">
              <a16:creationId xmlns:a16="http://schemas.microsoft.com/office/drawing/2014/main" id="{49102D25-BB2C-4DC7-AB17-213CFDF21A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40</xdr:col>
      <xdr:colOff>228600</xdr:colOff>
      <xdr:row>78</xdr:row>
      <xdr:rowOff>100692</xdr:rowOff>
    </xdr:from>
    <xdr:to>
      <xdr:col>47</xdr:col>
      <xdr:colOff>281400</xdr:colOff>
      <xdr:row>88</xdr:row>
      <xdr:rowOff>56652</xdr:rowOff>
    </xdr:to>
    <xdr:graphicFrame macro="">
      <xdr:nvGraphicFramePr>
        <xdr:cNvPr id="37" name="Gráfico 36">
          <a:extLst>
            <a:ext uri="{FF2B5EF4-FFF2-40B4-BE49-F238E27FC236}">
              <a16:creationId xmlns:a16="http://schemas.microsoft.com/office/drawing/2014/main" id="{C630FADD-FD6D-48EA-9496-79C314D767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47</xdr:col>
      <xdr:colOff>400049</xdr:colOff>
      <xdr:row>70</xdr:row>
      <xdr:rowOff>50800</xdr:rowOff>
    </xdr:from>
    <xdr:to>
      <xdr:col>54</xdr:col>
      <xdr:colOff>452849</xdr:colOff>
      <xdr:row>76</xdr:row>
      <xdr:rowOff>160327</xdr:rowOff>
    </xdr:to>
    <xdr:graphicFrame macro="">
      <xdr:nvGraphicFramePr>
        <xdr:cNvPr id="38" name="Gráfico 37">
          <a:extLst>
            <a:ext uri="{FF2B5EF4-FFF2-40B4-BE49-F238E27FC236}">
              <a16:creationId xmlns:a16="http://schemas.microsoft.com/office/drawing/2014/main" id="{13BB8343-3E72-4DC6-8673-9A1D203A50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47</xdr:col>
      <xdr:colOff>355600</xdr:colOff>
      <xdr:row>78</xdr:row>
      <xdr:rowOff>138792</xdr:rowOff>
    </xdr:from>
    <xdr:to>
      <xdr:col>54</xdr:col>
      <xdr:colOff>408400</xdr:colOff>
      <xdr:row>88</xdr:row>
      <xdr:rowOff>94752</xdr:rowOff>
    </xdr:to>
    <xdr:graphicFrame macro="">
      <xdr:nvGraphicFramePr>
        <xdr:cNvPr id="39" name="Gráfico 38">
          <a:extLst>
            <a:ext uri="{FF2B5EF4-FFF2-40B4-BE49-F238E27FC236}">
              <a16:creationId xmlns:a16="http://schemas.microsoft.com/office/drawing/2014/main" id="{66BE0E12-FEC1-4C64-B7CD-739EA6BD47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54</xdr:col>
      <xdr:colOff>387349</xdr:colOff>
      <xdr:row>69</xdr:row>
      <xdr:rowOff>165100</xdr:rowOff>
    </xdr:from>
    <xdr:to>
      <xdr:col>61</xdr:col>
      <xdr:colOff>440149</xdr:colOff>
      <xdr:row>76</xdr:row>
      <xdr:rowOff>80664</xdr:rowOff>
    </xdr:to>
    <xdr:graphicFrame macro="">
      <xdr:nvGraphicFramePr>
        <xdr:cNvPr id="40" name="Gráfico 39">
          <a:extLst>
            <a:ext uri="{FF2B5EF4-FFF2-40B4-BE49-F238E27FC236}">
              <a16:creationId xmlns:a16="http://schemas.microsoft.com/office/drawing/2014/main" id="{8F2A2537-6BBD-45DE-AD21-09BD2D6CE6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54</xdr:col>
      <xdr:colOff>355600</xdr:colOff>
      <xdr:row>78</xdr:row>
      <xdr:rowOff>151492</xdr:rowOff>
    </xdr:from>
    <xdr:to>
      <xdr:col>61</xdr:col>
      <xdr:colOff>408400</xdr:colOff>
      <xdr:row>88</xdr:row>
      <xdr:rowOff>107452</xdr:rowOff>
    </xdr:to>
    <xdr:graphicFrame macro="">
      <xdr:nvGraphicFramePr>
        <xdr:cNvPr id="41" name="Gráfico 40">
          <a:extLst>
            <a:ext uri="{FF2B5EF4-FFF2-40B4-BE49-F238E27FC236}">
              <a16:creationId xmlns:a16="http://schemas.microsoft.com/office/drawing/2014/main" id="{D395C1F5-72B6-4A39-9112-18A5B2B697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61</xdr:col>
      <xdr:colOff>438149</xdr:colOff>
      <xdr:row>69</xdr:row>
      <xdr:rowOff>152400</xdr:rowOff>
    </xdr:from>
    <xdr:to>
      <xdr:col>68</xdr:col>
      <xdr:colOff>490949</xdr:colOff>
      <xdr:row>76</xdr:row>
      <xdr:rowOff>67964</xdr:rowOff>
    </xdr:to>
    <xdr:graphicFrame macro="">
      <xdr:nvGraphicFramePr>
        <xdr:cNvPr id="42" name="Gráfico 41">
          <a:extLst>
            <a:ext uri="{FF2B5EF4-FFF2-40B4-BE49-F238E27FC236}">
              <a16:creationId xmlns:a16="http://schemas.microsoft.com/office/drawing/2014/main" id="{6D175919-284F-48F7-9DEC-6C641CA544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61</xdr:col>
      <xdr:colOff>431800</xdr:colOff>
      <xdr:row>78</xdr:row>
      <xdr:rowOff>126092</xdr:rowOff>
    </xdr:from>
    <xdr:to>
      <xdr:col>68</xdr:col>
      <xdr:colOff>484600</xdr:colOff>
      <xdr:row>88</xdr:row>
      <xdr:rowOff>82052</xdr:rowOff>
    </xdr:to>
    <xdr:graphicFrame macro="">
      <xdr:nvGraphicFramePr>
        <xdr:cNvPr id="43" name="Gráfico 42">
          <a:extLst>
            <a:ext uri="{FF2B5EF4-FFF2-40B4-BE49-F238E27FC236}">
              <a16:creationId xmlns:a16="http://schemas.microsoft.com/office/drawing/2014/main" id="{2F79F14B-7164-44C0-8332-1988A4EFC9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396018</xdr:colOff>
      <xdr:row>19</xdr:row>
      <xdr:rowOff>65315</xdr:rowOff>
    </xdr:from>
    <xdr:to>
      <xdr:col>9</xdr:col>
      <xdr:colOff>447977</xdr:colOff>
      <xdr:row>27</xdr:row>
      <xdr:rowOff>132858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F8521AC2-3D11-4FE3-A60A-0B4ABBF848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405973</xdr:colOff>
      <xdr:row>28</xdr:row>
      <xdr:rowOff>79402</xdr:rowOff>
    </xdr:from>
    <xdr:to>
      <xdr:col>9</xdr:col>
      <xdr:colOff>453973</xdr:colOff>
      <xdr:row>36</xdr:row>
      <xdr:rowOff>146945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957A8FF9-C2E6-49B4-A1F0-C52236A835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575021</xdr:colOff>
      <xdr:row>19</xdr:row>
      <xdr:rowOff>57631</xdr:rowOff>
    </xdr:from>
    <xdr:to>
      <xdr:col>15</xdr:col>
      <xdr:colOff>13421</xdr:colOff>
      <xdr:row>27</xdr:row>
      <xdr:rowOff>125174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5EA5B93F-3FB0-4DC0-929C-A320F9D845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598714</xdr:colOff>
      <xdr:row>28</xdr:row>
      <xdr:rowOff>38100</xdr:rowOff>
    </xdr:from>
    <xdr:to>
      <xdr:col>15</xdr:col>
      <xdr:colOff>37114</xdr:colOff>
      <xdr:row>36</xdr:row>
      <xdr:rowOff>105643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76A3B2FC-9213-41DA-84F2-E50405F72E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102920</xdr:colOff>
      <xdr:row>19</xdr:row>
      <xdr:rowOff>27213</xdr:rowOff>
    </xdr:from>
    <xdr:to>
      <xdr:col>15</xdr:col>
      <xdr:colOff>3337465</xdr:colOff>
      <xdr:row>27</xdr:row>
      <xdr:rowOff>94756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1614382B-FC88-40EE-8573-D89F85BA67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136566</xdr:colOff>
      <xdr:row>28</xdr:row>
      <xdr:rowOff>67788</xdr:rowOff>
    </xdr:from>
    <xdr:to>
      <xdr:col>15</xdr:col>
      <xdr:colOff>3371111</xdr:colOff>
      <xdr:row>36</xdr:row>
      <xdr:rowOff>135331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6A457F87-0F0B-4912-AA7D-6B1DB3FC0D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166255</xdr:colOff>
      <xdr:row>37</xdr:row>
      <xdr:rowOff>130135</xdr:rowOff>
    </xdr:from>
    <xdr:to>
      <xdr:col>4</xdr:col>
      <xdr:colOff>297382</xdr:colOff>
      <xdr:row>46</xdr:row>
      <xdr:rowOff>17568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F62563CF-A565-4ADC-9900-EA1A31310D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19793</xdr:colOff>
      <xdr:row>46</xdr:row>
      <xdr:rowOff>142008</xdr:rowOff>
    </xdr:from>
    <xdr:to>
      <xdr:col>4</xdr:col>
      <xdr:colOff>150920</xdr:colOff>
      <xdr:row>55</xdr:row>
      <xdr:rowOff>29441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70754C08-A6FB-4402-927B-639F453EE0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</xdr:col>
      <xdr:colOff>459178</xdr:colOff>
      <xdr:row>37</xdr:row>
      <xdr:rowOff>142008</xdr:rowOff>
    </xdr:from>
    <xdr:to>
      <xdr:col>9</xdr:col>
      <xdr:colOff>507178</xdr:colOff>
      <xdr:row>46</xdr:row>
      <xdr:rowOff>29442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C924ABAC-FFC6-4C21-A23C-57BF15B7B6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</xdr:col>
      <xdr:colOff>469396</xdr:colOff>
      <xdr:row>46</xdr:row>
      <xdr:rowOff>52052</xdr:rowOff>
    </xdr:from>
    <xdr:to>
      <xdr:col>9</xdr:col>
      <xdr:colOff>521206</xdr:colOff>
      <xdr:row>54</xdr:row>
      <xdr:rowOff>108759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C5FD8CC5-74BB-41B5-9B05-C2D868ED43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9</xdr:col>
      <xdr:colOff>549309</xdr:colOff>
      <xdr:row>37</xdr:row>
      <xdr:rowOff>109947</xdr:rowOff>
    </xdr:from>
    <xdr:to>
      <xdr:col>14</xdr:col>
      <xdr:colOff>603841</xdr:colOff>
      <xdr:row>45</xdr:row>
      <xdr:rowOff>175585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718595F1-9CB5-435A-923E-3E230E4024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9</xdr:col>
      <xdr:colOff>574642</xdr:colOff>
      <xdr:row>46</xdr:row>
      <xdr:rowOff>62840</xdr:rowOff>
    </xdr:from>
    <xdr:to>
      <xdr:col>15</xdr:col>
      <xdr:colOff>4605</xdr:colOff>
      <xdr:row>54</xdr:row>
      <xdr:rowOff>129072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2B7DFADC-6C43-4283-80F6-AAF98F8BEE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145473</xdr:colOff>
      <xdr:row>19</xdr:row>
      <xdr:rowOff>69273</xdr:rowOff>
    </xdr:from>
    <xdr:to>
      <xdr:col>4</xdr:col>
      <xdr:colOff>276600</xdr:colOff>
      <xdr:row>27</xdr:row>
      <xdr:rowOff>176401</xdr:rowOff>
    </xdr:to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CC8C57F3-7D28-4DF0-83D5-282089272F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173182</xdr:colOff>
      <xdr:row>28</xdr:row>
      <xdr:rowOff>69272</xdr:rowOff>
    </xdr:from>
    <xdr:to>
      <xdr:col>4</xdr:col>
      <xdr:colOff>304309</xdr:colOff>
      <xdr:row>36</xdr:row>
      <xdr:rowOff>176400</xdr:rowOff>
    </xdr:to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76459ADB-DF74-494B-8C1F-D549BA0A6C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31</xdr:col>
      <xdr:colOff>284018</xdr:colOff>
      <xdr:row>13</xdr:row>
      <xdr:rowOff>166255</xdr:rowOff>
    </xdr:from>
    <xdr:to>
      <xdr:col>36</xdr:col>
      <xdr:colOff>332018</xdr:colOff>
      <xdr:row>22</xdr:row>
      <xdr:rowOff>79418</xdr:rowOff>
    </xdr:to>
    <xdr:graphicFrame macro="">
      <xdr:nvGraphicFramePr>
        <xdr:cNvPr id="16" name="Gráfico 15">
          <a:extLst>
            <a:ext uri="{FF2B5EF4-FFF2-40B4-BE49-F238E27FC236}">
              <a16:creationId xmlns:a16="http://schemas.microsoft.com/office/drawing/2014/main" id="{2A6044D0-07C7-43EA-814C-4DDBA822F6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36</xdr:col>
      <xdr:colOff>538101</xdr:colOff>
      <xdr:row>6</xdr:row>
      <xdr:rowOff>161207</xdr:rowOff>
    </xdr:from>
    <xdr:to>
      <xdr:col>41</xdr:col>
      <xdr:colOff>588005</xdr:colOff>
      <xdr:row>13</xdr:row>
      <xdr:rowOff>39833</xdr:rowOff>
    </xdr:to>
    <xdr:graphicFrame macro="">
      <xdr:nvGraphicFramePr>
        <xdr:cNvPr id="17" name="Gráfico 16">
          <a:extLst>
            <a:ext uri="{FF2B5EF4-FFF2-40B4-BE49-F238E27FC236}">
              <a16:creationId xmlns:a16="http://schemas.microsoft.com/office/drawing/2014/main" id="{1E5AF3AF-941D-4A2B-AA59-AB42A0D9A2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31</xdr:col>
      <xdr:colOff>308164</xdr:colOff>
      <xdr:row>6</xdr:row>
      <xdr:rowOff>111580</xdr:rowOff>
    </xdr:from>
    <xdr:to>
      <xdr:col>36</xdr:col>
      <xdr:colOff>358069</xdr:colOff>
      <xdr:row>12</xdr:row>
      <xdr:rowOff>156262</xdr:rowOff>
    </xdr:to>
    <xdr:graphicFrame macro="">
      <xdr:nvGraphicFramePr>
        <xdr:cNvPr id="18" name="Gráfico 17">
          <a:extLst>
            <a:ext uri="{FF2B5EF4-FFF2-40B4-BE49-F238E27FC236}">
              <a16:creationId xmlns:a16="http://schemas.microsoft.com/office/drawing/2014/main" id="{F39009F9-8820-457B-95E2-CF04F4F203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31</xdr:col>
      <xdr:colOff>173181</xdr:colOff>
      <xdr:row>23</xdr:row>
      <xdr:rowOff>55418</xdr:rowOff>
    </xdr:from>
    <xdr:to>
      <xdr:col>36</xdr:col>
      <xdr:colOff>221181</xdr:colOff>
      <xdr:row>31</xdr:row>
      <xdr:rowOff>162544</xdr:rowOff>
    </xdr:to>
    <xdr:graphicFrame macro="">
      <xdr:nvGraphicFramePr>
        <xdr:cNvPr id="19" name="Gráfico 18">
          <a:extLst>
            <a:ext uri="{FF2B5EF4-FFF2-40B4-BE49-F238E27FC236}">
              <a16:creationId xmlns:a16="http://schemas.microsoft.com/office/drawing/2014/main" id="{82B5643F-8FB0-4B2C-803D-9388763BDA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36</xdr:col>
      <xdr:colOff>381000</xdr:colOff>
      <xdr:row>14</xdr:row>
      <xdr:rowOff>55420</xdr:rowOff>
    </xdr:from>
    <xdr:to>
      <xdr:col>41</xdr:col>
      <xdr:colOff>429000</xdr:colOff>
      <xdr:row>22</xdr:row>
      <xdr:rowOff>148692</xdr:rowOff>
    </xdr:to>
    <xdr:graphicFrame macro="">
      <xdr:nvGraphicFramePr>
        <xdr:cNvPr id="20" name="Gráfico 19">
          <a:extLst>
            <a:ext uri="{FF2B5EF4-FFF2-40B4-BE49-F238E27FC236}">
              <a16:creationId xmlns:a16="http://schemas.microsoft.com/office/drawing/2014/main" id="{651A4BCA-8D4F-4218-86DD-EE93ECC145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31</xdr:col>
      <xdr:colOff>145473</xdr:colOff>
      <xdr:row>33</xdr:row>
      <xdr:rowOff>13855</xdr:rowOff>
    </xdr:from>
    <xdr:to>
      <xdr:col>36</xdr:col>
      <xdr:colOff>193473</xdr:colOff>
      <xdr:row>41</xdr:row>
      <xdr:rowOff>120982</xdr:rowOff>
    </xdr:to>
    <xdr:graphicFrame macro="">
      <xdr:nvGraphicFramePr>
        <xdr:cNvPr id="21" name="Gráfico 20">
          <a:extLst>
            <a:ext uri="{FF2B5EF4-FFF2-40B4-BE49-F238E27FC236}">
              <a16:creationId xmlns:a16="http://schemas.microsoft.com/office/drawing/2014/main" id="{DC50671A-99B7-49F6-A964-DDF2CBAF89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36</xdr:col>
      <xdr:colOff>491836</xdr:colOff>
      <xdr:row>23</xdr:row>
      <xdr:rowOff>69273</xdr:rowOff>
    </xdr:from>
    <xdr:to>
      <xdr:col>41</xdr:col>
      <xdr:colOff>539836</xdr:colOff>
      <xdr:row>31</xdr:row>
      <xdr:rowOff>176400</xdr:rowOff>
    </xdr:to>
    <xdr:graphicFrame macro="">
      <xdr:nvGraphicFramePr>
        <xdr:cNvPr id="22" name="Gráfico 21">
          <a:extLst>
            <a:ext uri="{FF2B5EF4-FFF2-40B4-BE49-F238E27FC236}">
              <a16:creationId xmlns:a16="http://schemas.microsoft.com/office/drawing/2014/main" id="{8FA5C9AA-7E2C-454F-A49F-6482FE0249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15</xdr:col>
      <xdr:colOff>3692235</xdr:colOff>
      <xdr:row>19</xdr:row>
      <xdr:rowOff>152399</xdr:rowOff>
    </xdr:from>
    <xdr:to>
      <xdr:col>20</xdr:col>
      <xdr:colOff>401290</xdr:colOff>
      <xdr:row>28</xdr:row>
      <xdr:rowOff>79418</xdr:rowOff>
    </xdr:to>
    <xdr:graphicFrame macro="">
      <xdr:nvGraphicFramePr>
        <xdr:cNvPr id="23" name="Gráfico 22">
          <a:extLst>
            <a:ext uri="{FF2B5EF4-FFF2-40B4-BE49-F238E27FC236}">
              <a16:creationId xmlns:a16="http://schemas.microsoft.com/office/drawing/2014/main" id="{32D05514-BDDA-471F-B121-823CA76C27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15</xdr:col>
      <xdr:colOff>3706090</xdr:colOff>
      <xdr:row>28</xdr:row>
      <xdr:rowOff>152400</xdr:rowOff>
    </xdr:from>
    <xdr:to>
      <xdr:col>20</xdr:col>
      <xdr:colOff>415145</xdr:colOff>
      <xdr:row>37</xdr:row>
      <xdr:rowOff>79418</xdr:rowOff>
    </xdr:to>
    <xdr:graphicFrame macro="">
      <xdr:nvGraphicFramePr>
        <xdr:cNvPr id="24" name="Gráfico 23">
          <a:extLst>
            <a:ext uri="{FF2B5EF4-FFF2-40B4-BE49-F238E27FC236}">
              <a16:creationId xmlns:a16="http://schemas.microsoft.com/office/drawing/2014/main" id="{0B2FC565-760F-4D3E-9DD8-3220E5568E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20</xdr:col>
      <xdr:colOff>782782</xdr:colOff>
      <xdr:row>19</xdr:row>
      <xdr:rowOff>55417</xdr:rowOff>
    </xdr:from>
    <xdr:to>
      <xdr:col>25</xdr:col>
      <xdr:colOff>470564</xdr:colOff>
      <xdr:row>27</xdr:row>
      <xdr:rowOff>162545</xdr:rowOff>
    </xdr:to>
    <xdr:graphicFrame macro="">
      <xdr:nvGraphicFramePr>
        <xdr:cNvPr id="25" name="Gráfico 24">
          <a:extLst>
            <a:ext uri="{FF2B5EF4-FFF2-40B4-BE49-F238E27FC236}">
              <a16:creationId xmlns:a16="http://schemas.microsoft.com/office/drawing/2014/main" id="{B46CA9DC-8A82-4B17-9607-558D59E64D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25</xdr:col>
      <xdr:colOff>602673</xdr:colOff>
      <xdr:row>19</xdr:row>
      <xdr:rowOff>69272</xdr:rowOff>
    </xdr:from>
    <xdr:to>
      <xdr:col>31</xdr:col>
      <xdr:colOff>41073</xdr:colOff>
      <xdr:row>27</xdr:row>
      <xdr:rowOff>176400</xdr:rowOff>
    </xdr:to>
    <xdr:graphicFrame macro="">
      <xdr:nvGraphicFramePr>
        <xdr:cNvPr id="26" name="Gráfico 25">
          <a:extLst>
            <a:ext uri="{FF2B5EF4-FFF2-40B4-BE49-F238E27FC236}">
              <a16:creationId xmlns:a16="http://schemas.microsoft.com/office/drawing/2014/main" id="{BD809665-509E-40D2-A6BA-886C618F1B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25</xdr:col>
      <xdr:colOff>602673</xdr:colOff>
      <xdr:row>28</xdr:row>
      <xdr:rowOff>110837</xdr:rowOff>
    </xdr:from>
    <xdr:to>
      <xdr:col>31</xdr:col>
      <xdr:colOff>41073</xdr:colOff>
      <xdr:row>37</xdr:row>
      <xdr:rowOff>37855</xdr:rowOff>
    </xdr:to>
    <xdr:graphicFrame macro="">
      <xdr:nvGraphicFramePr>
        <xdr:cNvPr id="27" name="Gráfico 26">
          <a:extLst>
            <a:ext uri="{FF2B5EF4-FFF2-40B4-BE49-F238E27FC236}">
              <a16:creationId xmlns:a16="http://schemas.microsoft.com/office/drawing/2014/main" id="{1718FD80-6CE9-4C38-BE6F-34FE2E0690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20</xdr:col>
      <xdr:colOff>796636</xdr:colOff>
      <xdr:row>28</xdr:row>
      <xdr:rowOff>96982</xdr:rowOff>
    </xdr:from>
    <xdr:to>
      <xdr:col>25</xdr:col>
      <xdr:colOff>484418</xdr:colOff>
      <xdr:row>37</xdr:row>
      <xdr:rowOff>24000</xdr:rowOff>
    </xdr:to>
    <xdr:graphicFrame macro="">
      <xdr:nvGraphicFramePr>
        <xdr:cNvPr id="28" name="Gráfico 27">
          <a:extLst>
            <a:ext uri="{FF2B5EF4-FFF2-40B4-BE49-F238E27FC236}">
              <a16:creationId xmlns:a16="http://schemas.microsoft.com/office/drawing/2014/main" id="{46248007-AAD7-4FD5-A92F-859772A2B1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20</xdr:col>
      <xdr:colOff>796636</xdr:colOff>
      <xdr:row>37</xdr:row>
      <xdr:rowOff>96983</xdr:rowOff>
    </xdr:from>
    <xdr:to>
      <xdr:col>25</xdr:col>
      <xdr:colOff>484418</xdr:colOff>
      <xdr:row>46</xdr:row>
      <xdr:rowOff>24001</xdr:rowOff>
    </xdr:to>
    <xdr:graphicFrame macro="">
      <xdr:nvGraphicFramePr>
        <xdr:cNvPr id="29" name="Gráfico 28">
          <a:extLst>
            <a:ext uri="{FF2B5EF4-FFF2-40B4-BE49-F238E27FC236}">
              <a16:creationId xmlns:a16="http://schemas.microsoft.com/office/drawing/2014/main" id="{B6098513-C6D8-42A9-88C7-13E706878F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19</xdr:col>
      <xdr:colOff>11545</xdr:colOff>
      <xdr:row>69</xdr:row>
      <xdr:rowOff>166585</xdr:rowOff>
    </xdr:from>
    <xdr:to>
      <xdr:col>26</xdr:col>
      <xdr:colOff>78199</xdr:colOff>
      <xdr:row>76</xdr:row>
      <xdr:rowOff>82149</xdr:rowOff>
    </xdr:to>
    <xdr:graphicFrame macro="">
      <xdr:nvGraphicFramePr>
        <xdr:cNvPr id="30" name="Gráfico 29">
          <a:extLst>
            <a:ext uri="{FF2B5EF4-FFF2-40B4-BE49-F238E27FC236}">
              <a16:creationId xmlns:a16="http://schemas.microsoft.com/office/drawing/2014/main" id="{64E43C1A-B2F9-40C9-88B2-5AB5CC632C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18</xdr:col>
      <xdr:colOff>707736</xdr:colOff>
      <xdr:row>77</xdr:row>
      <xdr:rowOff>177223</xdr:rowOff>
    </xdr:from>
    <xdr:to>
      <xdr:col>25</xdr:col>
      <xdr:colOff>538863</xdr:colOff>
      <xdr:row>87</xdr:row>
      <xdr:rowOff>133183</xdr:rowOff>
    </xdr:to>
    <xdr:graphicFrame macro="">
      <xdr:nvGraphicFramePr>
        <xdr:cNvPr id="31" name="Gráfico 30">
          <a:extLst>
            <a:ext uri="{FF2B5EF4-FFF2-40B4-BE49-F238E27FC236}">
              <a16:creationId xmlns:a16="http://schemas.microsoft.com/office/drawing/2014/main" id="{DE2276F3-8854-43BB-BA0C-27061472B0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26</xdr:col>
      <xdr:colOff>114299</xdr:colOff>
      <xdr:row>69</xdr:row>
      <xdr:rowOff>146958</xdr:rowOff>
    </xdr:from>
    <xdr:to>
      <xdr:col>33</xdr:col>
      <xdr:colOff>167099</xdr:colOff>
      <xdr:row>76</xdr:row>
      <xdr:rowOff>62522</xdr:rowOff>
    </xdr:to>
    <xdr:graphicFrame macro="">
      <xdr:nvGraphicFramePr>
        <xdr:cNvPr id="32" name="Gráfico 31">
          <a:extLst>
            <a:ext uri="{FF2B5EF4-FFF2-40B4-BE49-F238E27FC236}">
              <a16:creationId xmlns:a16="http://schemas.microsoft.com/office/drawing/2014/main" id="{7902BF52-9D4C-4BE5-A7C6-A0985ED623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26</xdr:col>
      <xdr:colOff>69850</xdr:colOff>
      <xdr:row>78</xdr:row>
      <xdr:rowOff>44450</xdr:rowOff>
    </xdr:from>
    <xdr:to>
      <xdr:col>33</xdr:col>
      <xdr:colOff>122650</xdr:colOff>
      <xdr:row>88</xdr:row>
      <xdr:rowOff>410</xdr:rowOff>
    </xdr:to>
    <xdr:graphicFrame macro="">
      <xdr:nvGraphicFramePr>
        <xdr:cNvPr id="33" name="Gráfico 32">
          <a:extLst>
            <a:ext uri="{FF2B5EF4-FFF2-40B4-BE49-F238E27FC236}">
              <a16:creationId xmlns:a16="http://schemas.microsoft.com/office/drawing/2014/main" id="{5241BFBA-2F67-42E1-9B14-C8030A2B6C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33</xdr:col>
      <xdr:colOff>215899</xdr:colOff>
      <xdr:row>70</xdr:row>
      <xdr:rowOff>7258</xdr:rowOff>
    </xdr:from>
    <xdr:to>
      <xdr:col>40</xdr:col>
      <xdr:colOff>268699</xdr:colOff>
      <xdr:row>76</xdr:row>
      <xdr:rowOff>116785</xdr:rowOff>
    </xdr:to>
    <xdr:graphicFrame macro="">
      <xdr:nvGraphicFramePr>
        <xdr:cNvPr id="34" name="Gráfico 33">
          <a:extLst>
            <a:ext uri="{FF2B5EF4-FFF2-40B4-BE49-F238E27FC236}">
              <a16:creationId xmlns:a16="http://schemas.microsoft.com/office/drawing/2014/main" id="{AB7551EF-FAE4-4FDE-92AB-61C5653C62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33</xdr:col>
      <xdr:colOff>171450</xdr:colOff>
      <xdr:row>78</xdr:row>
      <xdr:rowOff>95250</xdr:rowOff>
    </xdr:from>
    <xdr:to>
      <xdr:col>40</xdr:col>
      <xdr:colOff>224250</xdr:colOff>
      <xdr:row>88</xdr:row>
      <xdr:rowOff>51210</xdr:rowOff>
    </xdr:to>
    <xdr:graphicFrame macro="">
      <xdr:nvGraphicFramePr>
        <xdr:cNvPr id="35" name="Gráfico 34">
          <a:extLst>
            <a:ext uri="{FF2B5EF4-FFF2-40B4-BE49-F238E27FC236}">
              <a16:creationId xmlns:a16="http://schemas.microsoft.com/office/drawing/2014/main" id="{1BB144D9-B371-4D9F-9356-720ECCE3D3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40</xdr:col>
      <xdr:colOff>273049</xdr:colOff>
      <xdr:row>70</xdr:row>
      <xdr:rowOff>12700</xdr:rowOff>
    </xdr:from>
    <xdr:to>
      <xdr:col>47</xdr:col>
      <xdr:colOff>325849</xdr:colOff>
      <xdr:row>76</xdr:row>
      <xdr:rowOff>122227</xdr:rowOff>
    </xdr:to>
    <xdr:graphicFrame macro="">
      <xdr:nvGraphicFramePr>
        <xdr:cNvPr id="36" name="Gráfico 35">
          <a:extLst>
            <a:ext uri="{FF2B5EF4-FFF2-40B4-BE49-F238E27FC236}">
              <a16:creationId xmlns:a16="http://schemas.microsoft.com/office/drawing/2014/main" id="{57166B22-0531-4FCF-B2CC-58E581741D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40</xdr:col>
      <xdr:colOff>228600</xdr:colOff>
      <xdr:row>78</xdr:row>
      <xdr:rowOff>100692</xdr:rowOff>
    </xdr:from>
    <xdr:to>
      <xdr:col>47</xdr:col>
      <xdr:colOff>281400</xdr:colOff>
      <xdr:row>88</xdr:row>
      <xdr:rowOff>56652</xdr:rowOff>
    </xdr:to>
    <xdr:graphicFrame macro="">
      <xdr:nvGraphicFramePr>
        <xdr:cNvPr id="37" name="Gráfico 36">
          <a:extLst>
            <a:ext uri="{FF2B5EF4-FFF2-40B4-BE49-F238E27FC236}">
              <a16:creationId xmlns:a16="http://schemas.microsoft.com/office/drawing/2014/main" id="{9BC35E16-A24B-4BBE-81AE-71CACC0FC2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47</xdr:col>
      <xdr:colOff>400049</xdr:colOff>
      <xdr:row>70</xdr:row>
      <xdr:rowOff>50800</xdr:rowOff>
    </xdr:from>
    <xdr:to>
      <xdr:col>54</xdr:col>
      <xdr:colOff>452849</xdr:colOff>
      <xdr:row>76</xdr:row>
      <xdr:rowOff>160327</xdr:rowOff>
    </xdr:to>
    <xdr:graphicFrame macro="">
      <xdr:nvGraphicFramePr>
        <xdr:cNvPr id="38" name="Gráfico 37">
          <a:extLst>
            <a:ext uri="{FF2B5EF4-FFF2-40B4-BE49-F238E27FC236}">
              <a16:creationId xmlns:a16="http://schemas.microsoft.com/office/drawing/2014/main" id="{F627A88C-40A7-4690-8236-4B447EBD0C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47</xdr:col>
      <xdr:colOff>355600</xdr:colOff>
      <xdr:row>78</xdr:row>
      <xdr:rowOff>138792</xdr:rowOff>
    </xdr:from>
    <xdr:to>
      <xdr:col>54</xdr:col>
      <xdr:colOff>408400</xdr:colOff>
      <xdr:row>88</xdr:row>
      <xdr:rowOff>94752</xdr:rowOff>
    </xdr:to>
    <xdr:graphicFrame macro="">
      <xdr:nvGraphicFramePr>
        <xdr:cNvPr id="39" name="Gráfico 38">
          <a:extLst>
            <a:ext uri="{FF2B5EF4-FFF2-40B4-BE49-F238E27FC236}">
              <a16:creationId xmlns:a16="http://schemas.microsoft.com/office/drawing/2014/main" id="{585BA9AD-E0E7-47B0-968E-27C5B633DB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54</xdr:col>
      <xdr:colOff>387349</xdr:colOff>
      <xdr:row>69</xdr:row>
      <xdr:rowOff>165100</xdr:rowOff>
    </xdr:from>
    <xdr:to>
      <xdr:col>61</xdr:col>
      <xdr:colOff>440149</xdr:colOff>
      <xdr:row>76</xdr:row>
      <xdr:rowOff>80664</xdr:rowOff>
    </xdr:to>
    <xdr:graphicFrame macro="">
      <xdr:nvGraphicFramePr>
        <xdr:cNvPr id="40" name="Gráfico 39">
          <a:extLst>
            <a:ext uri="{FF2B5EF4-FFF2-40B4-BE49-F238E27FC236}">
              <a16:creationId xmlns:a16="http://schemas.microsoft.com/office/drawing/2014/main" id="{59CE40F5-D3F2-4099-AB56-41A95E1CBC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54</xdr:col>
      <xdr:colOff>355600</xdr:colOff>
      <xdr:row>78</xdr:row>
      <xdr:rowOff>151492</xdr:rowOff>
    </xdr:from>
    <xdr:to>
      <xdr:col>61</xdr:col>
      <xdr:colOff>408400</xdr:colOff>
      <xdr:row>88</xdr:row>
      <xdr:rowOff>107452</xdr:rowOff>
    </xdr:to>
    <xdr:graphicFrame macro="">
      <xdr:nvGraphicFramePr>
        <xdr:cNvPr id="41" name="Gráfico 40">
          <a:extLst>
            <a:ext uri="{FF2B5EF4-FFF2-40B4-BE49-F238E27FC236}">
              <a16:creationId xmlns:a16="http://schemas.microsoft.com/office/drawing/2014/main" id="{DA74AC56-0D3B-4A04-8F35-3E8A85340D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61</xdr:col>
      <xdr:colOff>438149</xdr:colOff>
      <xdr:row>69</xdr:row>
      <xdr:rowOff>152400</xdr:rowOff>
    </xdr:from>
    <xdr:to>
      <xdr:col>68</xdr:col>
      <xdr:colOff>490949</xdr:colOff>
      <xdr:row>76</xdr:row>
      <xdr:rowOff>67964</xdr:rowOff>
    </xdr:to>
    <xdr:graphicFrame macro="">
      <xdr:nvGraphicFramePr>
        <xdr:cNvPr id="42" name="Gráfico 41">
          <a:extLst>
            <a:ext uri="{FF2B5EF4-FFF2-40B4-BE49-F238E27FC236}">
              <a16:creationId xmlns:a16="http://schemas.microsoft.com/office/drawing/2014/main" id="{8A6EC69B-95AC-4C0F-94FB-274BE77756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61</xdr:col>
      <xdr:colOff>431800</xdr:colOff>
      <xdr:row>78</xdr:row>
      <xdr:rowOff>126092</xdr:rowOff>
    </xdr:from>
    <xdr:to>
      <xdr:col>68</xdr:col>
      <xdr:colOff>484600</xdr:colOff>
      <xdr:row>88</xdr:row>
      <xdr:rowOff>82052</xdr:rowOff>
    </xdr:to>
    <xdr:graphicFrame macro="">
      <xdr:nvGraphicFramePr>
        <xdr:cNvPr id="43" name="Gráfico 42">
          <a:extLst>
            <a:ext uri="{FF2B5EF4-FFF2-40B4-BE49-F238E27FC236}">
              <a16:creationId xmlns:a16="http://schemas.microsoft.com/office/drawing/2014/main" id="{742A599B-1970-4020-8080-3B9D3D0265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396018</xdr:colOff>
      <xdr:row>19</xdr:row>
      <xdr:rowOff>65315</xdr:rowOff>
    </xdr:from>
    <xdr:to>
      <xdr:col>9</xdr:col>
      <xdr:colOff>447977</xdr:colOff>
      <xdr:row>27</xdr:row>
      <xdr:rowOff>132858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75798774-CE7E-43DB-9E7E-9665C6126A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405973</xdr:colOff>
      <xdr:row>28</xdr:row>
      <xdr:rowOff>79402</xdr:rowOff>
    </xdr:from>
    <xdr:to>
      <xdr:col>9</xdr:col>
      <xdr:colOff>453973</xdr:colOff>
      <xdr:row>36</xdr:row>
      <xdr:rowOff>146945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9FABA636-5B13-45AE-9232-2D92762EB5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575021</xdr:colOff>
      <xdr:row>19</xdr:row>
      <xdr:rowOff>57631</xdr:rowOff>
    </xdr:from>
    <xdr:to>
      <xdr:col>15</xdr:col>
      <xdr:colOff>13421</xdr:colOff>
      <xdr:row>27</xdr:row>
      <xdr:rowOff>125174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25AC97D9-DD81-418F-8867-F1C3E349EA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598714</xdr:colOff>
      <xdr:row>28</xdr:row>
      <xdr:rowOff>38100</xdr:rowOff>
    </xdr:from>
    <xdr:to>
      <xdr:col>15</xdr:col>
      <xdr:colOff>37114</xdr:colOff>
      <xdr:row>36</xdr:row>
      <xdr:rowOff>105643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6233B6E5-DC94-4BEB-9C22-9B73C4EB7A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102920</xdr:colOff>
      <xdr:row>19</xdr:row>
      <xdr:rowOff>27213</xdr:rowOff>
    </xdr:from>
    <xdr:to>
      <xdr:col>15</xdr:col>
      <xdr:colOff>3337465</xdr:colOff>
      <xdr:row>27</xdr:row>
      <xdr:rowOff>94756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3ED1F0A8-35D6-4FA2-A86C-611F1A1EA6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136566</xdr:colOff>
      <xdr:row>28</xdr:row>
      <xdr:rowOff>67788</xdr:rowOff>
    </xdr:from>
    <xdr:to>
      <xdr:col>15</xdr:col>
      <xdr:colOff>3371111</xdr:colOff>
      <xdr:row>36</xdr:row>
      <xdr:rowOff>135331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9D956A01-0D19-4CE8-B1CE-5C114395E2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166255</xdr:colOff>
      <xdr:row>37</xdr:row>
      <xdr:rowOff>130135</xdr:rowOff>
    </xdr:from>
    <xdr:to>
      <xdr:col>4</xdr:col>
      <xdr:colOff>297382</xdr:colOff>
      <xdr:row>46</xdr:row>
      <xdr:rowOff>17568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1656E618-A09C-4DCA-BE12-6FF87B4BFA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19793</xdr:colOff>
      <xdr:row>46</xdr:row>
      <xdr:rowOff>142008</xdr:rowOff>
    </xdr:from>
    <xdr:to>
      <xdr:col>4</xdr:col>
      <xdr:colOff>150920</xdr:colOff>
      <xdr:row>55</xdr:row>
      <xdr:rowOff>29441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E28E32F7-95D1-44FC-8F1C-920CCC91C4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</xdr:col>
      <xdr:colOff>459178</xdr:colOff>
      <xdr:row>37</xdr:row>
      <xdr:rowOff>142008</xdr:rowOff>
    </xdr:from>
    <xdr:to>
      <xdr:col>9</xdr:col>
      <xdr:colOff>507178</xdr:colOff>
      <xdr:row>46</xdr:row>
      <xdr:rowOff>29442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FDE82295-EEAF-4902-83E0-7752E4238D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</xdr:col>
      <xdr:colOff>469396</xdr:colOff>
      <xdr:row>46</xdr:row>
      <xdr:rowOff>52052</xdr:rowOff>
    </xdr:from>
    <xdr:to>
      <xdr:col>9</xdr:col>
      <xdr:colOff>521206</xdr:colOff>
      <xdr:row>54</xdr:row>
      <xdr:rowOff>108759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AB8A035B-378E-44A4-AC4A-A0952E18AC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9</xdr:col>
      <xdr:colOff>549309</xdr:colOff>
      <xdr:row>37</xdr:row>
      <xdr:rowOff>109947</xdr:rowOff>
    </xdr:from>
    <xdr:to>
      <xdr:col>14</xdr:col>
      <xdr:colOff>603841</xdr:colOff>
      <xdr:row>45</xdr:row>
      <xdr:rowOff>175585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63E0A39E-C194-4FE9-A483-EE949A2082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9</xdr:col>
      <xdr:colOff>574642</xdr:colOff>
      <xdr:row>46</xdr:row>
      <xdr:rowOff>62840</xdr:rowOff>
    </xdr:from>
    <xdr:to>
      <xdr:col>15</xdr:col>
      <xdr:colOff>4605</xdr:colOff>
      <xdr:row>54</xdr:row>
      <xdr:rowOff>129072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A3CDF1BA-2131-4762-B3FF-4067A8E6CE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145473</xdr:colOff>
      <xdr:row>19</xdr:row>
      <xdr:rowOff>69273</xdr:rowOff>
    </xdr:from>
    <xdr:to>
      <xdr:col>4</xdr:col>
      <xdr:colOff>276600</xdr:colOff>
      <xdr:row>27</xdr:row>
      <xdr:rowOff>176401</xdr:rowOff>
    </xdr:to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85C8A16F-7AA4-4E4C-89BD-85BBB43D14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173182</xdr:colOff>
      <xdr:row>28</xdr:row>
      <xdr:rowOff>69272</xdr:rowOff>
    </xdr:from>
    <xdr:to>
      <xdr:col>4</xdr:col>
      <xdr:colOff>304309</xdr:colOff>
      <xdr:row>36</xdr:row>
      <xdr:rowOff>176400</xdr:rowOff>
    </xdr:to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AD9623CF-BC7E-4C75-B906-1AFFB9A3F2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31</xdr:col>
      <xdr:colOff>284018</xdr:colOff>
      <xdr:row>13</xdr:row>
      <xdr:rowOff>166255</xdr:rowOff>
    </xdr:from>
    <xdr:to>
      <xdr:col>36</xdr:col>
      <xdr:colOff>332018</xdr:colOff>
      <xdr:row>22</xdr:row>
      <xdr:rowOff>79418</xdr:rowOff>
    </xdr:to>
    <xdr:graphicFrame macro="">
      <xdr:nvGraphicFramePr>
        <xdr:cNvPr id="16" name="Gráfico 15">
          <a:extLst>
            <a:ext uri="{FF2B5EF4-FFF2-40B4-BE49-F238E27FC236}">
              <a16:creationId xmlns:a16="http://schemas.microsoft.com/office/drawing/2014/main" id="{94B3C266-01E3-4F24-B2A5-C5E5270750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36</xdr:col>
      <xdr:colOff>538101</xdr:colOff>
      <xdr:row>6</xdr:row>
      <xdr:rowOff>161207</xdr:rowOff>
    </xdr:from>
    <xdr:to>
      <xdr:col>41</xdr:col>
      <xdr:colOff>588005</xdr:colOff>
      <xdr:row>13</xdr:row>
      <xdr:rowOff>39833</xdr:rowOff>
    </xdr:to>
    <xdr:graphicFrame macro="">
      <xdr:nvGraphicFramePr>
        <xdr:cNvPr id="17" name="Gráfico 16">
          <a:extLst>
            <a:ext uri="{FF2B5EF4-FFF2-40B4-BE49-F238E27FC236}">
              <a16:creationId xmlns:a16="http://schemas.microsoft.com/office/drawing/2014/main" id="{CB27719B-80EF-4945-A50B-17FF917478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31</xdr:col>
      <xdr:colOff>308164</xdr:colOff>
      <xdr:row>6</xdr:row>
      <xdr:rowOff>111580</xdr:rowOff>
    </xdr:from>
    <xdr:to>
      <xdr:col>36</xdr:col>
      <xdr:colOff>358069</xdr:colOff>
      <xdr:row>12</xdr:row>
      <xdr:rowOff>156262</xdr:rowOff>
    </xdr:to>
    <xdr:graphicFrame macro="">
      <xdr:nvGraphicFramePr>
        <xdr:cNvPr id="18" name="Gráfico 17">
          <a:extLst>
            <a:ext uri="{FF2B5EF4-FFF2-40B4-BE49-F238E27FC236}">
              <a16:creationId xmlns:a16="http://schemas.microsoft.com/office/drawing/2014/main" id="{B6756C30-1E0D-4A8C-A2EF-FD3C1C52BD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31</xdr:col>
      <xdr:colOff>173181</xdr:colOff>
      <xdr:row>23</xdr:row>
      <xdr:rowOff>55418</xdr:rowOff>
    </xdr:from>
    <xdr:to>
      <xdr:col>36</xdr:col>
      <xdr:colOff>221181</xdr:colOff>
      <xdr:row>31</xdr:row>
      <xdr:rowOff>162544</xdr:rowOff>
    </xdr:to>
    <xdr:graphicFrame macro="">
      <xdr:nvGraphicFramePr>
        <xdr:cNvPr id="19" name="Gráfico 18">
          <a:extLst>
            <a:ext uri="{FF2B5EF4-FFF2-40B4-BE49-F238E27FC236}">
              <a16:creationId xmlns:a16="http://schemas.microsoft.com/office/drawing/2014/main" id="{04C90FB3-24E4-4458-A89D-708B747F32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36</xdr:col>
      <xdr:colOff>381000</xdr:colOff>
      <xdr:row>14</xdr:row>
      <xdr:rowOff>55420</xdr:rowOff>
    </xdr:from>
    <xdr:to>
      <xdr:col>41</xdr:col>
      <xdr:colOff>429000</xdr:colOff>
      <xdr:row>22</xdr:row>
      <xdr:rowOff>148692</xdr:rowOff>
    </xdr:to>
    <xdr:graphicFrame macro="">
      <xdr:nvGraphicFramePr>
        <xdr:cNvPr id="20" name="Gráfico 19">
          <a:extLst>
            <a:ext uri="{FF2B5EF4-FFF2-40B4-BE49-F238E27FC236}">
              <a16:creationId xmlns:a16="http://schemas.microsoft.com/office/drawing/2014/main" id="{6005A866-476F-411D-9FD6-F1C5C7468D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31</xdr:col>
      <xdr:colOff>145473</xdr:colOff>
      <xdr:row>33</xdr:row>
      <xdr:rowOff>13855</xdr:rowOff>
    </xdr:from>
    <xdr:to>
      <xdr:col>36</xdr:col>
      <xdr:colOff>193473</xdr:colOff>
      <xdr:row>41</xdr:row>
      <xdr:rowOff>120982</xdr:rowOff>
    </xdr:to>
    <xdr:graphicFrame macro="">
      <xdr:nvGraphicFramePr>
        <xdr:cNvPr id="21" name="Gráfico 20">
          <a:extLst>
            <a:ext uri="{FF2B5EF4-FFF2-40B4-BE49-F238E27FC236}">
              <a16:creationId xmlns:a16="http://schemas.microsoft.com/office/drawing/2014/main" id="{09BB9CB7-B63A-4DC5-A261-5897ECB85F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36</xdr:col>
      <xdr:colOff>491836</xdr:colOff>
      <xdr:row>23</xdr:row>
      <xdr:rowOff>69273</xdr:rowOff>
    </xdr:from>
    <xdr:to>
      <xdr:col>41</xdr:col>
      <xdr:colOff>539836</xdr:colOff>
      <xdr:row>31</xdr:row>
      <xdr:rowOff>176400</xdr:rowOff>
    </xdr:to>
    <xdr:graphicFrame macro="">
      <xdr:nvGraphicFramePr>
        <xdr:cNvPr id="22" name="Gráfico 21">
          <a:extLst>
            <a:ext uri="{FF2B5EF4-FFF2-40B4-BE49-F238E27FC236}">
              <a16:creationId xmlns:a16="http://schemas.microsoft.com/office/drawing/2014/main" id="{35E04B86-F73A-4BDE-9069-7EDB19D691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15</xdr:col>
      <xdr:colOff>3692235</xdr:colOff>
      <xdr:row>19</xdr:row>
      <xdr:rowOff>152399</xdr:rowOff>
    </xdr:from>
    <xdr:to>
      <xdr:col>20</xdr:col>
      <xdr:colOff>401290</xdr:colOff>
      <xdr:row>28</xdr:row>
      <xdr:rowOff>79418</xdr:rowOff>
    </xdr:to>
    <xdr:graphicFrame macro="">
      <xdr:nvGraphicFramePr>
        <xdr:cNvPr id="23" name="Gráfico 22">
          <a:extLst>
            <a:ext uri="{FF2B5EF4-FFF2-40B4-BE49-F238E27FC236}">
              <a16:creationId xmlns:a16="http://schemas.microsoft.com/office/drawing/2014/main" id="{E7A9F926-C6A1-461F-B15D-9354AF5A12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15</xdr:col>
      <xdr:colOff>3706090</xdr:colOff>
      <xdr:row>28</xdr:row>
      <xdr:rowOff>152400</xdr:rowOff>
    </xdr:from>
    <xdr:to>
      <xdr:col>20</xdr:col>
      <xdr:colOff>415145</xdr:colOff>
      <xdr:row>37</xdr:row>
      <xdr:rowOff>79418</xdr:rowOff>
    </xdr:to>
    <xdr:graphicFrame macro="">
      <xdr:nvGraphicFramePr>
        <xdr:cNvPr id="24" name="Gráfico 23">
          <a:extLst>
            <a:ext uri="{FF2B5EF4-FFF2-40B4-BE49-F238E27FC236}">
              <a16:creationId xmlns:a16="http://schemas.microsoft.com/office/drawing/2014/main" id="{BF19DA83-C89E-4486-915A-A39FCB5E7B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20</xdr:col>
      <xdr:colOff>782782</xdr:colOff>
      <xdr:row>19</xdr:row>
      <xdr:rowOff>55417</xdr:rowOff>
    </xdr:from>
    <xdr:to>
      <xdr:col>25</xdr:col>
      <xdr:colOff>470564</xdr:colOff>
      <xdr:row>27</xdr:row>
      <xdr:rowOff>162545</xdr:rowOff>
    </xdr:to>
    <xdr:graphicFrame macro="">
      <xdr:nvGraphicFramePr>
        <xdr:cNvPr id="25" name="Gráfico 24">
          <a:extLst>
            <a:ext uri="{FF2B5EF4-FFF2-40B4-BE49-F238E27FC236}">
              <a16:creationId xmlns:a16="http://schemas.microsoft.com/office/drawing/2014/main" id="{F21DF108-BBC0-4E7F-9B22-B0C1DC5208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25</xdr:col>
      <xdr:colOff>602673</xdr:colOff>
      <xdr:row>19</xdr:row>
      <xdr:rowOff>69272</xdr:rowOff>
    </xdr:from>
    <xdr:to>
      <xdr:col>31</xdr:col>
      <xdr:colOff>41073</xdr:colOff>
      <xdr:row>27</xdr:row>
      <xdr:rowOff>176400</xdr:rowOff>
    </xdr:to>
    <xdr:graphicFrame macro="">
      <xdr:nvGraphicFramePr>
        <xdr:cNvPr id="26" name="Gráfico 25">
          <a:extLst>
            <a:ext uri="{FF2B5EF4-FFF2-40B4-BE49-F238E27FC236}">
              <a16:creationId xmlns:a16="http://schemas.microsoft.com/office/drawing/2014/main" id="{73D71487-B545-4231-AEEC-75BDE5700E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25</xdr:col>
      <xdr:colOff>602673</xdr:colOff>
      <xdr:row>28</xdr:row>
      <xdr:rowOff>110837</xdr:rowOff>
    </xdr:from>
    <xdr:to>
      <xdr:col>31</xdr:col>
      <xdr:colOff>41073</xdr:colOff>
      <xdr:row>37</xdr:row>
      <xdr:rowOff>37855</xdr:rowOff>
    </xdr:to>
    <xdr:graphicFrame macro="">
      <xdr:nvGraphicFramePr>
        <xdr:cNvPr id="27" name="Gráfico 26">
          <a:extLst>
            <a:ext uri="{FF2B5EF4-FFF2-40B4-BE49-F238E27FC236}">
              <a16:creationId xmlns:a16="http://schemas.microsoft.com/office/drawing/2014/main" id="{8A5C1D1D-D815-4ADA-9159-A372C0C182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20</xdr:col>
      <xdr:colOff>796636</xdr:colOff>
      <xdr:row>28</xdr:row>
      <xdr:rowOff>96982</xdr:rowOff>
    </xdr:from>
    <xdr:to>
      <xdr:col>25</xdr:col>
      <xdr:colOff>484418</xdr:colOff>
      <xdr:row>37</xdr:row>
      <xdr:rowOff>24000</xdr:rowOff>
    </xdr:to>
    <xdr:graphicFrame macro="">
      <xdr:nvGraphicFramePr>
        <xdr:cNvPr id="28" name="Gráfico 27">
          <a:extLst>
            <a:ext uri="{FF2B5EF4-FFF2-40B4-BE49-F238E27FC236}">
              <a16:creationId xmlns:a16="http://schemas.microsoft.com/office/drawing/2014/main" id="{93B20F45-52AF-4630-8DA1-CF3B80640D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20</xdr:col>
      <xdr:colOff>796636</xdr:colOff>
      <xdr:row>37</xdr:row>
      <xdr:rowOff>96983</xdr:rowOff>
    </xdr:from>
    <xdr:to>
      <xdr:col>25</xdr:col>
      <xdr:colOff>484418</xdr:colOff>
      <xdr:row>46</xdr:row>
      <xdr:rowOff>24001</xdr:rowOff>
    </xdr:to>
    <xdr:graphicFrame macro="">
      <xdr:nvGraphicFramePr>
        <xdr:cNvPr id="29" name="Gráfico 28">
          <a:extLst>
            <a:ext uri="{FF2B5EF4-FFF2-40B4-BE49-F238E27FC236}">
              <a16:creationId xmlns:a16="http://schemas.microsoft.com/office/drawing/2014/main" id="{07812B8A-3517-4882-9C06-30D62B5BF1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19</xdr:col>
      <xdr:colOff>11545</xdr:colOff>
      <xdr:row>69</xdr:row>
      <xdr:rowOff>166585</xdr:rowOff>
    </xdr:from>
    <xdr:to>
      <xdr:col>26</xdr:col>
      <xdr:colOff>78199</xdr:colOff>
      <xdr:row>76</xdr:row>
      <xdr:rowOff>82149</xdr:rowOff>
    </xdr:to>
    <xdr:graphicFrame macro="">
      <xdr:nvGraphicFramePr>
        <xdr:cNvPr id="30" name="Gráfico 29">
          <a:extLst>
            <a:ext uri="{FF2B5EF4-FFF2-40B4-BE49-F238E27FC236}">
              <a16:creationId xmlns:a16="http://schemas.microsoft.com/office/drawing/2014/main" id="{FC26A2DC-5FDC-4307-A244-A2C90970AC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18</xdr:col>
      <xdr:colOff>707736</xdr:colOff>
      <xdr:row>77</xdr:row>
      <xdr:rowOff>177223</xdr:rowOff>
    </xdr:from>
    <xdr:to>
      <xdr:col>25</xdr:col>
      <xdr:colOff>538863</xdr:colOff>
      <xdr:row>87</xdr:row>
      <xdr:rowOff>133183</xdr:rowOff>
    </xdr:to>
    <xdr:graphicFrame macro="">
      <xdr:nvGraphicFramePr>
        <xdr:cNvPr id="31" name="Gráfico 30">
          <a:extLst>
            <a:ext uri="{FF2B5EF4-FFF2-40B4-BE49-F238E27FC236}">
              <a16:creationId xmlns:a16="http://schemas.microsoft.com/office/drawing/2014/main" id="{27DBAA14-E97C-4425-BF9F-17107E844F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26</xdr:col>
      <xdr:colOff>114299</xdr:colOff>
      <xdr:row>69</xdr:row>
      <xdr:rowOff>146958</xdr:rowOff>
    </xdr:from>
    <xdr:to>
      <xdr:col>33</xdr:col>
      <xdr:colOff>167099</xdr:colOff>
      <xdr:row>76</xdr:row>
      <xdr:rowOff>62522</xdr:rowOff>
    </xdr:to>
    <xdr:graphicFrame macro="">
      <xdr:nvGraphicFramePr>
        <xdr:cNvPr id="32" name="Gráfico 31">
          <a:extLst>
            <a:ext uri="{FF2B5EF4-FFF2-40B4-BE49-F238E27FC236}">
              <a16:creationId xmlns:a16="http://schemas.microsoft.com/office/drawing/2014/main" id="{5464EB75-716A-4A8F-B907-7DFB7FA71D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26</xdr:col>
      <xdr:colOff>69850</xdr:colOff>
      <xdr:row>78</xdr:row>
      <xdr:rowOff>44450</xdr:rowOff>
    </xdr:from>
    <xdr:to>
      <xdr:col>33</xdr:col>
      <xdr:colOff>122650</xdr:colOff>
      <xdr:row>88</xdr:row>
      <xdr:rowOff>410</xdr:rowOff>
    </xdr:to>
    <xdr:graphicFrame macro="">
      <xdr:nvGraphicFramePr>
        <xdr:cNvPr id="33" name="Gráfico 32">
          <a:extLst>
            <a:ext uri="{FF2B5EF4-FFF2-40B4-BE49-F238E27FC236}">
              <a16:creationId xmlns:a16="http://schemas.microsoft.com/office/drawing/2014/main" id="{4DD3BB82-9AA7-4707-8A47-CEC3163DC3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33</xdr:col>
      <xdr:colOff>215899</xdr:colOff>
      <xdr:row>70</xdr:row>
      <xdr:rowOff>7258</xdr:rowOff>
    </xdr:from>
    <xdr:to>
      <xdr:col>40</xdr:col>
      <xdr:colOff>268699</xdr:colOff>
      <xdr:row>76</xdr:row>
      <xdr:rowOff>116785</xdr:rowOff>
    </xdr:to>
    <xdr:graphicFrame macro="">
      <xdr:nvGraphicFramePr>
        <xdr:cNvPr id="34" name="Gráfico 33">
          <a:extLst>
            <a:ext uri="{FF2B5EF4-FFF2-40B4-BE49-F238E27FC236}">
              <a16:creationId xmlns:a16="http://schemas.microsoft.com/office/drawing/2014/main" id="{D7A09C7D-3236-4B58-B243-DEA879B31E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33</xdr:col>
      <xdr:colOff>171450</xdr:colOff>
      <xdr:row>78</xdr:row>
      <xdr:rowOff>95250</xdr:rowOff>
    </xdr:from>
    <xdr:to>
      <xdr:col>40</xdr:col>
      <xdr:colOff>224250</xdr:colOff>
      <xdr:row>88</xdr:row>
      <xdr:rowOff>51210</xdr:rowOff>
    </xdr:to>
    <xdr:graphicFrame macro="">
      <xdr:nvGraphicFramePr>
        <xdr:cNvPr id="35" name="Gráfico 34">
          <a:extLst>
            <a:ext uri="{FF2B5EF4-FFF2-40B4-BE49-F238E27FC236}">
              <a16:creationId xmlns:a16="http://schemas.microsoft.com/office/drawing/2014/main" id="{85340063-0568-4053-BB38-3CD4F8A8AA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40</xdr:col>
      <xdr:colOff>273049</xdr:colOff>
      <xdr:row>70</xdr:row>
      <xdr:rowOff>12700</xdr:rowOff>
    </xdr:from>
    <xdr:to>
      <xdr:col>47</xdr:col>
      <xdr:colOff>325849</xdr:colOff>
      <xdr:row>76</xdr:row>
      <xdr:rowOff>122227</xdr:rowOff>
    </xdr:to>
    <xdr:graphicFrame macro="">
      <xdr:nvGraphicFramePr>
        <xdr:cNvPr id="36" name="Gráfico 35">
          <a:extLst>
            <a:ext uri="{FF2B5EF4-FFF2-40B4-BE49-F238E27FC236}">
              <a16:creationId xmlns:a16="http://schemas.microsoft.com/office/drawing/2014/main" id="{C16A9F12-1CE2-48FC-BEAF-0FB84E7887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40</xdr:col>
      <xdr:colOff>228600</xdr:colOff>
      <xdr:row>78</xdr:row>
      <xdr:rowOff>100692</xdr:rowOff>
    </xdr:from>
    <xdr:to>
      <xdr:col>47</xdr:col>
      <xdr:colOff>281400</xdr:colOff>
      <xdr:row>88</xdr:row>
      <xdr:rowOff>56652</xdr:rowOff>
    </xdr:to>
    <xdr:graphicFrame macro="">
      <xdr:nvGraphicFramePr>
        <xdr:cNvPr id="37" name="Gráfico 36">
          <a:extLst>
            <a:ext uri="{FF2B5EF4-FFF2-40B4-BE49-F238E27FC236}">
              <a16:creationId xmlns:a16="http://schemas.microsoft.com/office/drawing/2014/main" id="{9D17C341-7DE6-4D15-A41A-0DF3FB2E45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47</xdr:col>
      <xdr:colOff>400049</xdr:colOff>
      <xdr:row>70</xdr:row>
      <xdr:rowOff>50800</xdr:rowOff>
    </xdr:from>
    <xdr:to>
      <xdr:col>54</xdr:col>
      <xdr:colOff>452849</xdr:colOff>
      <xdr:row>76</xdr:row>
      <xdr:rowOff>160327</xdr:rowOff>
    </xdr:to>
    <xdr:graphicFrame macro="">
      <xdr:nvGraphicFramePr>
        <xdr:cNvPr id="38" name="Gráfico 37">
          <a:extLst>
            <a:ext uri="{FF2B5EF4-FFF2-40B4-BE49-F238E27FC236}">
              <a16:creationId xmlns:a16="http://schemas.microsoft.com/office/drawing/2014/main" id="{472B3CC0-EE76-4D08-A83B-C376B46CBF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47</xdr:col>
      <xdr:colOff>355600</xdr:colOff>
      <xdr:row>78</xdr:row>
      <xdr:rowOff>138792</xdr:rowOff>
    </xdr:from>
    <xdr:to>
      <xdr:col>54</xdr:col>
      <xdr:colOff>408400</xdr:colOff>
      <xdr:row>88</xdr:row>
      <xdr:rowOff>94752</xdr:rowOff>
    </xdr:to>
    <xdr:graphicFrame macro="">
      <xdr:nvGraphicFramePr>
        <xdr:cNvPr id="39" name="Gráfico 38">
          <a:extLst>
            <a:ext uri="{FF2B5EF4-FFF2-40B4-BE49-F238E27FC236}">
              <a16:creationId xmlns:a16="http://schemas.microsoft.com/office/drawing/2014/main" id="{779C752E-C720-4716-891D-7D05CE50A2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54</xdr:col>
      <xdr:colOff>387349</xdr:colOff>
      <xdr:row>69</xdr:row>
      <xdr:rowOff>165100</xdr:rowOff>
    </xdr:from>
    <xdr:to>
      <xdr:col>61</xdr:col>
      <xdr:colOff>440149</xdr:colOff>
      <xdr:row>76</xdr:row>
      <xdr:rowOff>80664</xdr:rowOff>
    </xdr:to>
    <xdr:graphicFrame macro="">
      <xdr:nvGraphicFramePr>
        <xdr:cNvPr id="40" name="Gráfico 39">
          <a:extLst>
            <a:ext uri="{FF2B5EF4-FFF2-40B4-BE49-F238E27FC236}">
              <a16:creationId xmlns:a16="http://schemas.microsoft.com/office/drawing/2014/main" id="{02C6A5AD-E2BF-46F9-A81A-7828A3282E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54</xdr:col>
      <xdr:colOff>355600</xdr:colOff>
      <xdr:row>78</xdr:row>
      <xdr:rowOff>151492</xdr:rowOff>
    </xdr:from>
    <xdr:to>
      <xdr:col>61</xdr:col>
      <xdr:colOff>408400</xdr:colOff>
      <xdr:row>88</xdr:row>
      <xdr:rowOff>107452</xdr:rowOff>
    </xdr:to>
    <xdr:graphicFrame macro="">
      <xdr:nvGraphicFramePr>
        <xdr:cNvPr id="41" name="Gráfico 40">
          <a:extLst>
            <a:ext uri="{FF2B5EF4-FFF2-40B4-BE49-F238E27FC236}">
              <a16:creationId xmlns:a16="http://schemas.microsoft.com/office/drawing/2014/main" id="{09756969-62CC-4D8C-88C8-1D5DB583F6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61</xdr:col>
      <xdr:colOff>438149</xdr:colOff>
      <xdr:row>69</xdr:row>
      <xdr:rowOff>152400</xdr:rowOff>
    </xdr:from>
    <xdr:to>
      <xdr:col>68</xdr:col>
      <xdr:colOff>490949</xdr:colOff>
      <xdr:row>76</xdr:row>
      <xdr:rowOff>67964</xdr:rowOff>
    </xdr:to>
    <xdr:graphicFrame macro="">
      <xdr:nvGraphicFramePr>
        <xdr:cNvPr id="42" name="Gráfico 41">
          <a:extLst>
            <a:ext uri="{FF2B5EF4-FFF2-40B4-BE49-F238E27FC236}">
              <a16:creationId xmlns:a16="http://schemas.microsoft.com/office/drawing/2014/main" id="{89CBF9DA-FB10-4B7E-8A49-4EAE76E77E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61</xdr:col>
      <xdr:colOff>431800</xdr:colOff>
      <xdr:row>78</xdr:row>
      <xdr:rowOff>126092</xdr:rowOff>
    </xdr:from>
    <xdr:to>
      <xdr:col>68</xdr:col>
      <xdr:colOff>484600</xdr:colOff>
      <xdr:row>88</xdr:row>
      <xdr:rowOff>82052</xdr:rowOff>
    </xdr:to>
    <xdr:graphicFrame macro="">
      <xdr:nvGraphicFramePr>
        <xdr:cNvPr id="43" name="Gráfico 42">
          <a:extLst>
            <a:ext uri="{FF2B5EF4-FFF2-40B4-BE49-F238E27FC236}">
              <a16:creationId xmlns:a16="http://schemas.microsoft.com/office/drawing/2014/main" id="{B1A76A6C-E487-477B-8CB3-362E792831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396018</xdr:colOff>
      <xdr:row>19</xdr:row>
      <xdr:rowOff>65315</xdr:rowOff>
    </xdr:from>
    <xdr:to>
      <xdr:col>9</xdr:col>
      <xdr:colOff>447977</xdr:colOff>
      <xdr:row>27</xdr:row>
      <xdr:rowOff>132858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B35B4514-0317-495E-8F0D-76F446420F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405973</xdr:colOff>
      <xdr:row>28</xdr:row>
      <xdr:rowOff>79402</xdr:rowOff>
    </xdr:from>
    <xdr:to>
      <xdr:col>9</xdr:col>
      <xdr:colOff>453973</xdr:colOff>
      <xdr:row>36</xdr:row>
      <xdr:rowOff>146945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D77E1684-6845-49A8-9B62-A2A24EBD4A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575021</xdr:colOff>
      <xdr:row>19</xdr:row>
      <xdr:rowOff>57631</xdr:rowOff>
    </xdr:from>
    <xdr:to>
      <xdr:col>15</xdr:col>
      <xdr:colOff>13421</xdr:colOff>
      <xdr:row>27</xdr:row>
      <xdr:rowOff>125174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7AB52B02-02BB-499B-8E72-5818DCF395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598714</xdr:colOff>
      <xdr:row>28</xdr:row>
      <xdr:rowOff>38100</xdr:rowOff>
    </xdr:from>
    <xdr:to>
      <xdr:col>15</xdr:col>
      <xdr:colOff>37114</xdr:colOff>
      <xdr:row>36</xdr:row>
      <xdr:rowOff>105643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619852AC-9C3F-41EB-A5AE-E22CB8C825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102920</xdr:colOff>
      <xdr:row>19</xdr:row>
      <xdr:rowOff>27213</xdr:rowOff>
    </xdr:from>
    <xdr:to>
      <xdr:col>15</xdr:col>
      <xdr:colOff>3337465</xdr:colOff>
      <xdr:row>27</xdr:row>
      <xdr:rowOff>94756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FAF92353-6BFE-430C-99F1-EEF6511C3C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136566</xdr:colOff>
      <xdr:row>28</xdr:row>
      <xdr:rowOff>67788</xdr:rowOff>
    </xdr:from>
    <xdr:to>
      <xdr:col>15</xdr:col>
      <xdr:colOff>3371111</xdr:colOff>
      <xdr:row>36</xdr:row>
      <xdr:rowOff>135331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41B06FC5-4DFD-49FF-9EAF-70B6DE5956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166255</xdr:colOff>
      <xdr:row>37</xdr:row>
      <xdr:rowOff>130135</xdr:rowOff>
    </xdr:from>
    <xdr:to>
      <xdr:col>4</xdr:col>
      <xdr:colOff>297382</xdr:colOff>
      <xdr:row>46</xdr:row>
      <xdr:rowOff>17568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EF6EED52-517B-441C-B089-0FFBA23F57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19793</xdr:colOff>
      <xdr:row>46</xdr:row>
      <xdr:rowOff>142008</xdr:rowOff>
    </xdr:from>
    <xdr:to>
      <xdr:col>4</xdr:col>
      <xdr:colOff>150920</xdr:colOff>
      <xdr:row>55</xdr:row>
      <xdr:rowOff>29441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27038EDE-9776-48DE-B5BC-AE4DDBE693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</xdr:col>
      <xdr:colOff>459178</xdr:colOff>
      <xdr:row>37</xdr:row>
      <xdr:rowOff>142008</xdr:rowOff>
    </xdr:from>
    <xdr:to>
      <xdr:col>9</xdr:col>
      <xdr:colOff>507178</xdr:colOff>
      <xdr:row>46</xdr:row>
      <xdr:rowOff>29442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01DA3EF2-9714-4EF9-8E08-A0E02BBE88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</xdr:col>
      <xdr:colOff>469396</xdr:colOff>
      <xdr:row>46</xdr:row>
      <xdr:rowOff>52052</xdr:rowOff>
    </xdr:from>
    <xdr:to>
      <xdr:col>9</xdr:col>
      <xdr:colOff>521206</xdr:colOff>
      <xdr:row>54</xdr:row>
      <xdr:rowOff>108759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38915637-1197-4940-B92E-B0E0FD3807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9</xdr:col>
      <xdr:colOff>549309</xdr:colOff>
      <xdr:row>37</xdr:row>
      <xdr:rowOff>109947</xdr:rowOff>
    </xdr:from>
    <xdr:to>
      <xdr:col>14</xdr:col>
      <xdr:colOff>603841</xdr:colOff>
      <xdr:row>45</xdr:row>
      <xdr:rowOff>175585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1987D403-ABE8-433B-94C8-C07361DC45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9</xdr:col>
      <xdr:colOff>574642</xdr:colOff>
      <xdr:row>46</xdr:row>
      <xdr:rowOff>62840</xdr:rowOff>
    </xdr:from>
    <xdr:to>
      <xdr:col>15</xdr:col>
      <xdr:colOff>4605</xdr:colOff>
      <xdr:row>54</xdr:row>
      <xdr:rowOff>129072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15322DF2-D617-4D09-A6D2-819891DFF5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145473</xdr:colOff>
      <xdr:row>19</xdr:row>
      <xdr:rowOff>69273</xdr:rowOff>
    </xdr:from>
    <xdr:to>
      <xdr:col>4</xdr:col>
      <xdr:colOff>276600</xdr:colOff>
      <xdr:row>27</xdr:row>
      <xdr:rowOff>176401</xdr:rowOff>
    </xdr:to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A863CC7D-37EF-4974-AC5B-A1D002EF28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173182</xdr:colOff>
      <xdr:row>28</xdr:row>
      <xdr:rowOff>69272</xdr:rowOff>
    </xdr:from>
    <xdr:to>
      <xdr:col>4</xdr:col>
      <xdr:colOff>304309</xdr:colOff>
      <xdr:row>36</xdr:row>
      <xdr:rowOff>176400</xdr:rowOff>
    </xdr:to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F72C0A6B-62D9-4941-B809-5C58118229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31</xdr:col>
      <xdr:colOff>284018</xdr:colOff>
      <xdr:row>13</xdr:row>
      <xdr:rowOff>166255</xdr:rowOff>
    </xdr:from>
    <xdr:to>
      <xdr:col>36</xdr:col>
      <xdr:colOff>332018</xdr:colOff>
      <xdr:row>22</xdr:row>
      <xdr:rowOff>79418</xdr:rowOff>
    </xdr:to>
    <xdr:graphicFrame macro="">
      <xdr:nvGraphicFramePr>
        <xdr:cNvPr id="16" name="Gráfico 15">
          <a:extLst>
            <a:ext uri="{FF2B5EF4-FFF2-40B4-BE49-F238E27FC236}">
              <a16:creationId xmlns:a16="http://schemas.microsoft.com/office/drawing/2014/main" id="{34289E5A-32EB-4072-99B7-10A1F6268F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36</xdr:col>
      <xdr:colOff>538101</xdr:colOff>
      <xdr:row>6</xdr:row>
      <xdr:rowOff>161207</xdr:rowOff>
    </xdr:from>
    <xdr:to>
      <xdr:col>41</xdr:col>
      <xdr:colOff>588005</xdr:colOff>
      <xdr:row>13</xdr:row>
      <xdr:rowOff>39833</xdr:rowOff>
    </xdr:to>
    <xdr:graphicFrame macro="">
      <xdr:nvGraphicFramePr>
        <xdr:cNvPr id="17" name="Gráfico 16">
          <a:extLst>
            <a:ext uri="{FF2B5EF4-FFF2-40B4-BE49-F238E27FC236}">
              <a16:creationId xmlns:a16="http://schemas.microsoft.com/office/drawing/2014/main" id="{5FB734F9-107C-4776-8649-E9C5A4F97F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31</xdr:col>
      <xdr:colOff>308164</xdr:colOff>
      <xdr:row>6</xdr:row>
      <xdr:rowOff>111580</xdr:rowOff>
    </xdr:from>
    <xdr:to>
      <xdr:col>36</xdr:col>
      <xdr:colOff>358069</xdr:colOff>
      <xdr:row>12</xdr:row>
      <xdr:rowOff>156262</xdr:rowOff>
    </xdr:to>
    <xdr:graphicFrame macro="">
      <xdr:nvGraphicFramePr>
        <xdr:cNvPr id="18" name="Gráfico 17">
          <a:extLst>
            <a:ext uri="{FF2B5EF4-FFF2-40B4-BE49-F238E27FC236}">
              <a16:creationId xmlns:a16="http://schemas.microsoft.com/office/drawing/2014/main" id="{2735EEE2-850D-4169-8178-EADEEB9D1C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31</xdr:col>
      <xdr:colOff>173181</xdr:colOff>
      <xdr:row>23</xdr:row>
      <xdr:rowOff>55418</xdr:rowOff>
    </xdr:from>
    <xdr:to>
      <xdr:col>36</xdr:col>
      <xdr:colOff>221181</xdr:colOff>
      <xdr:row>31</xdr:row>
      <xdr:rowOff>162544</xdr:rowOff>
    </xdr:to>
    <xdr:graphicFrame macro="">
      <xdr:nvGraphicFramePr>
        <xdr:cNvPr id="19" name="Gráfico 18">
          <a:extLst>
            <a:ext uri="{FF2B5EF4-FFF2-40B4-BE49-F238E27FC236}">
              <a16:creationId xmlns:a16="http://schemas.microsoft.com/office/drawing/2014/main" id="{096A5128-9A0E-4ECC-9560-3E938B2164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36</xdr:col>
      <xdr:colOff>381000</xdr:colOff>
      <xdr:row>14</xdr:row>
      <xdr:rowOff>55420</xdr:rowOff>
    </xdr:from>
    <xdr:to>
      <xdr:col>41</xdr:col>
      <xdr:colOff>429000</xdr:colOff>
      <xdr:row>22</xdr:row>
      <xdr:rowOff>148692</xdr:rowOff>
    </xdr:to>
    <xdr:graphicFrame macro="">
      <xdr:nvGraphicFramePr>
        <xdr:cNvPr id="20" name="Gráfico 19">
          <a:extLst>
            <a:ext uri="{FF2B5EF4-FFF2-40B4-BE49-F238E27FC236}">
              <a16:creationId xmlns:a16="http://schemas.microsoft.com/office/drawing/2014/main" id="{2BF05449-91BF-4BD6-9AB1-ADD43500B8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31</xdr:col>
      <xdr:colOff>145473</xdr:colOff>
      <xdr:row>33</xdr:row>
      <xdr:rowOff>13855</xdr:rowOff>
    </xdr:from>
    <xdr:to>
      <xdr:col>36</xdr:col>
      <xdr:colOff>193473</xdr:colOff>
      <xdr:row>41</xdr:row>
      <xdr:rowOff>120982</xdr:rowOff>
    </xdr:to>
    <xdr:graphicFrame macro="">
      <xdr:nvGraphicFramePr>
        <xdr:cNvPr id="21" name="Gráfico 20">
          <a:extLst>
            <a:ext uri="{FF2B5EF4-FFF2-40B4-BE49-F238E27FC236}">
              <a16:creationId xmlns:a16="http://schemas.microsoft.com/office/drawing/2014/main" id="{9D6AFA5B-4B5E-4CCB-8C9D-04F4A321C1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36</xdr:col>
      <xdr:colOff>491836</xdr:colOff>
      <xdr:row>23</xdr:row>
      <xdr:rowOff>69273</xdr:rowOff>
    </xdr:from>
    <xdr:to>
      <xdr:col>41</xdr:col>
      <xdr:colOff>539836</xdr:colOff>
      <xdr:row>31</xdr:row>
      <xdr:rowOff>176400</xdr:rowOff>
    </xdr:to>
    <xdr:graphicFrame macro="">
      <xdr:nvGraphicFramePr>
        <xdr:cNvPr id="22" name="Gráfico 21">
          <a:extLst>
            <a:ext uri="{FF2B5EF4-FFF2-40B4-BE49-F238E27FC236}">
              <a16:creationId xmlns:a16="http://schemas.microsoft.com/office/drawing/2014/main" id="{5470336C-1045-4A68-82A3-F99F114481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15</xdr:col>
      <xdr:colOff>3692235</xdr:colOff>
      <xdr:row>19</xdr:row>
      <xdr:rowOff>152399</xdr:rowOff>
    </xdr:from>
    <xdr:to>
      <xdr:col>20</xdr:col>
      <xdr:colOff>401290</xdr:colOff>
      <xdr:row>28</xdr:row>
      <xdr:rowOff>79418</xdr:rowOff>
    </xdr:to>
    <xdr:graphicFrame macro="">
      <xdr:nvGraphicFramePr>
        <xdr:cNvPr id="23" name="Gráfico 22">
          <a:extLst>
            <a:ext uri="{FF2B5EF4-FFF2-40B4-BE49-F238E27FC236}">
              <a16:creationId xmlns:a16="http://schemas.microsoft.com/office/drawing/2014/main" id="{6A6CE31F-483C-407D-A2D2-E8FF34F846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15</xdr:col>
      <xdr:colOff>3706090</xdr:colOff>
      <xdr:row>28</xdr:row>
      <xdr:rowOff>152400</xdr:rowOff>
    </xdr:from>
    <xdr:to>
      <xdr:col>20</xdr:col>
      <xdr:colOff>415145</xdr:colOff>
      <xdr:row>37</xdr:row>
      <xdr:rowOff>79418</xdr:rowOff>
    </xdr:to>
    <xdr:graphicFrame macro="">
      <xdr:nvGraphicFramePr>
        <xdr:cNvPr id="24" name="Gráfico 23">
          <a:extLst>
            <a:ext uri="{FF2B5EF4-FFF2-40B4-BE49-F238E27FC236}">
              <a16:creationId xmlns:a16="http://schemas.microsoft.com/office/drawing/2014/main" id="{45530E8E-0177-47C2-8F28-A4CE048901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20</xdr:col>
      <xdr:colOff>782782</xdr:colOff>
      <xdr:row>19</xdr:row>
      <xdr:rowOff>55417</xdr:rowOff>
    </xdr:from>
    <xdr:to>
      <xdr:col>25</xdr:col>
      <xdr:colOff>470564</xdr:colOff>
      <xdr:row>27</xdr:row>
      <xdr:rowOff>162545</xdr:rowOff>
    </xdr:to>
    <xdr:graphicFrame macro="">
      <xdr:nvGraphicFramePr>
        <xdr:cNvPr id="25" name="Gráfico 24">
          <a:extLst>
            <a:ext uri="{FF2B5EF4-FFF2-40B4-BE49-F238E27FC236}">
              <a16:creationId xmlns:a16="http://schemas.microsoft.com/office/drawing/2014/main" id="{634A01C9-47FA-48D5-A1B4-EFB5A56771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25</xdr:col>
      <xdr:colOff>602673</xdr:colOff>
      <xdr:row>19</xdr:row>
      <xdr:rowOff>69272</xdr:rowOff>
    </xdr:from>
    <xdr:to>
      <xdr:col>31</xdr:col>
      <xdr:colOff>41073</xdr:colOff>
      <xdr:row>27</xdr:row>
      <xdr:rowOff>176400</xdr:rowOff>
    </xdr:to>
    <xdr:graphicFrame macro="">
      <xdr:nvGraphicFramePr>
        <xdr:cNvPr id="26" name="Gráfico 25">
          <a:extLst>
            <a:ext uri="{FF2B5EF4-FFF2-40B4-BE49-F238E27FC236}">
              <a16:creationId xmlns:a16="http://schemas.microsoft.com/office/drawing/2014/main" id="{7E4C08A9-05BA-4158-A3A6-D2E36CF27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25</xdr:col>
      <xdr:colOff>602673</xdr:colOff>
      <xdr:row>28</xdr:row>
      <xdr:rowOff>110837</xdr:rowOff>
    </xdr:from>
    <xdr:to>
      <xdr:col>31</xdr:col>
      <xdr:colOff>41073</xdr:colOff>
      <xdr:row>37</xdr:row>
      <xdr:rowOff>37855</xdr:rowOff>
    </xdr:to>
    <xdr:graphicFrame macro="">
      <xdr:nvGraphicFramePr>
        <xdr:cNvPr id="27" name="Gráfico 26">
          <a:extLst>
            <a:ext uri="{FF2B5EF4-FFF2-40B4-BE49-F238E27FC236}">
              <a16:creationId xmlns:a16="http://schemas.microsoft.com/office/drawing/2014/main" id="{59F47BDB-A8A6-4D08-9923-1393D76459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20</xdr:col>
      <xdr:colOff>796636</xdr:colOff>
      <xdr:row>28</xdr:row>
      <xdr:rowOff>96982</xdr:rowOff>
    </xdr:from>
    <xdr:to>
      <xdr:col>25</xdr:col>
      <xdr:colOff>484418</xdr:colOff>
      <xdr:row>37</xdr:row>
      <xdr:rowOff>24000</xdr:rowOff>
    </xdr:to>
    <xdr:graphicFrame macro="">
      <xdr:nvGraphicFramePr>
        <xdr:cNvPr id="28" name="Gráfico 27">
          <a:extLst>
            <a:ext uri="{FF2B5EF4-FFF2-40B4-BE49-F238E27FC236}">
              <a16:creationId xmlns:a16="http://schemas.microsoft.com/office/drawing/2014/main" id="{A837F082-7084-456A-9E9B-B7C95B6EE3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20</xdr:col>
      <xdr:colOff>796636</xdr:colOff>
      <xdr:row>37</xdr:row>
      <xdr:rowOff>96983</xdr:rowOff>
    </xdr:from>
    <xdr:to>
      <xdr:col>25</xdr:col>
      <xdr:colOff>484418</xdr:colOff>
      <xdr:row>46</xdr:row>
      <xdr:rowOff>24001</xdr:rowOff>
    </xdr:to>
    <xdr:graphicFrame macro="">
      <xdr:nvGraphicFramePr>
        <xdr:cNvPr id="29" name="Gráfico 28">
          <a:extLst>
            <a:ext uri="{FF2B5EF4-FFF2-40B4-BE49-F238E27FC236}">
              <a16:creationId xmlns:a16="http://schemas.microsoft.com/office/drawing/2014/main" id="{BB0776CA-2222-4291-8C0A-98B34AEE11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19</xdr:col>
      <xdr:colOff>11545</xdr:colOff>
      <xdr:row>69</xdr:row>
      <xdr:rowOff>166585</xdr:rowOff>
    </xdr:from>
    <xdr:to>
      <xdr:col>26</xdr:col>
      <xdr:colOff>78199</xdr:colOff>
      <xdr:row>76</xdr:row>
      <xdr:rowOff>82149</xdr:rowOff>
    </xdr:to>
    <xdr:graphicFrame macro="">
      <xdr:nvGraphicFramePr>
        <xdr:cNvPr id="30" name="Gráfico 29">
          <a:extLst>
            <a:ext uri="{FF2B5EF4-FFF2-40B4-BE49-F238E27FC236}">
              <a16:creationId xmlns:a16="http://schemas.microsoft.com/office/drawing/2014/main" id="{0735BACE-90AE-4A4B-B1DF-F7636E66F5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18</xdr:col>
      <xdr:colOff>707736</xdr:colOff>
      <xdr:row>77</xdr:row>
      <xdr:rowOff>177223</xdr:rowOff>
    </xdr:from>
    <xdr:to>
      <xdr:col>25</xdr:col>
      <xdr:colOff>538863</xdr:colOff>
      <xdr:row>87</xdr:row>
      <xdr:rowOff>133183</xdr:rowOff>
    </xdr:to>
    <xdr:graphicFrame macro="">
      <xdr:nvGraphicFramePr>
        <xdr:cNvPr id="31" name="Gráfico 30">
          <a:extLst>
            <a:ext uri="{FF2B5EF4-FFF2-40B4-BE49-F238E27FC236}">
              <a16:creationId xmlns:a16="http://schemas.microsoft.com/office/drawing/2014/main" id="{7907474A-8378-4E12-8AC6-DBA14ED3B5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26</xdr:col>
      <xdr:colOff>114299</xdr:colOff>
      <xdr:row>69</xdr:row>
      <xdr:rowOff>146958</xdr:rowOff>
    </xdr:from>
    <xdr:to>
      <xdr:col>33</xdr:col>
      <xdr:colOff>167099</xdr:colOff>
      <xdr:row>76</xdr:row>
      <xdr:rowOff>62522</xdr:rowOff>
    </xdr:to>
    <xdr:graphicFrame macro="">
      <xdr:nvGraphicFramePr>
        <xdr:cNvPr id="32" name="Gráfico 31">
          <a:extLst>
            <a:ext uri="{FF2B5EF4-FFF2-40B4-BE49-F238E27FC236}">
              <a16:creationId xmlns:a16="http://schemas.microsoft.com/office/drawing/2014/main" id="{DC4B0A64-1A72-4300-A48E-4112FD8A84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26</xdr:col>
      <xdr:colOff>69850</xdr:colOff>
      <xdr:row>78</xdr:row>
      <xdr:rowOff>44450</xdr:rowOff>
    </xdr:from>
    <xdr:to>
      <xdr:col>33</xdr:col>
      <xdr:colOff>122650</xdr:colOff>
      <xdr:row>88</xdr:row>
      <xdr:rowOff>410</xdr:rowOff>
    </xdr:to>
    <xdr:graphicFrame macro="">
      <xdr:nvGraphicFramePr>
        <xdr:cNvPr id="33" name="Gráfico 32">
          <a:extLst>
            <a:ext uri="{FF2B5EF4-FFF2-40B4-BE49-F238E27FC236}">
              <a16:creationId xmlns:a16="http://schemas.microsoft.com/office/drawing/2014/main" id="{D9210E11-2012-446A-8AE7-8F0393D257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33</xdr:col>
      <xdr:colOff>215899</xdr:colOff>
      <xdr:row>70</xdr:row>
      <xdr:rowOff>7258</xdr:rowOff>
    </xdr:from>
    <xdr:to>
      <xdr:col>40</xdr:col>
      <xdr:colOff>268699</xdr:colOff>
      <xdr:row>76</xdr:row>
      <xdr:rowOff>116785</xdr:rowOff>
    </xdr:to>
    <xdr:graphicFrame macro="">
      <xdr:nvGraphicFramePr>
        <xdr:cNvPr id="34" name="Gráfico 33">
          <a:extLst>
            <a:ext uri="{FF2B5EF4-FFF2-40B4-BE49-F238E27FC236}">
              <a16:creationId xmlns:a16="http://schemas.microsoft.com/office/drawing/2014/main" id="{038DF365-E286-4E38-9EB5-6606610E644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33</xdr:col>
      <xdr:colOff>171450</xdr:colOff>
      <xdr:row>78</xdr:row>
      <xdr:rowOff>95250</xdr:rowOff>
    </xdr:from>
    <xdr:to>
      <xdr:col>40</xdr:col>
      <xdr:colOff>224250</xdr:colOff>
      <xdr:row>88</xdr:row>
      <xdr:rowOff>51210</xdr:rowOff>
    </xdr:to>
    <xdr:graphicFrame macro="">
      <xdr:nvGraphicFramePr>
        <xdr:cNvPr id="35" name="Gráfico 34">
          <a:extLst>
            <a:ext uri="{FF2B5EF4-FFF2-40B4-BE49-F238E27FC236}">
              <a16:creationId xmlns:a16="http://schemas.microsoft.com/office/drawing/2014/main" id="{6E736E2E-3EBF-4682-B4B4-772BC2F668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40</xdr:col>
      <xdr:colOff>273049</xdr:colOff>
      <xdr:row>70</xdr:row>
      <xdr:rowOff>12700</xdr:rowOff>
    </xdr:from>
    <xdr:to>
      <xdr:col>47</xdr:col>
      <xdr:colOff>325849</xdr:colOff>
      <xdr:row>76</xdr:row>
      <xdr:rowOff>122227</xdr:rowOff>
    </xdr:to>
    <xdr:graphicFrame macro="">
      <xdr:nvGraphicFramePr>
        <xdr:cNvPr id="36" name="Gráfico 35">
          <a:extLst>
            <a:ext uri="{FF2B5EF4-FFF2-40B4-BE49-F238E27FC236}">
              <a16:creationId xmlns:a16="http://schemas.microsoft.com/office/drawing/2014/main" id="{830921C9-BF55-4214-81AF-C744FF1B7D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40</xdr:col>
      <xdr:colOff>228600</xdr:colOff>
      <xdr:row>78</xdr:row>
      <xdr:rowOff>100692</xdr:rowOff>
    </xdr:from>
    <xdr:to>
      <xdr:col>47</xdr:col>
      <xdr:colOff>281400</xdr:colOff>
      <xdr:row>88</xdr:row>
      <xdr:rowOff>56652</xdr:rowOff>
    </xdr:to>
    <xdr:graphicFrame macro="">
      <xdr:nvGraphicFramePr>
        <xdr:cNvPr id="37" name="Gráfico 36">
          <a:extLst>
            <a:ext uri="{FF2B5EF4-FFF2-40B4-BE49-F238E27FC236}">
              <a16:creationId xmlns:a16="http://schemas.microsoft.com/office/drawing/2014/main" id="{F805BF8B-5993-49FB-ADEA-0CB31C5154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47</xdr:col>
      <xdr:colOff>400049</xdr:colOff>
      <xdr:row>70</xdr:row>
      <xdr:rowOff>50800</xdr:rowOff>
    </xdr:from>
    <xdr:to>
      <xdr:col>54</xdr:col>
      <xdr:colOff>452849</xdr:colOff>
      <xdr:row>76</xdr:row>
      <xdr:rowOff>160327</xdr:rowOff>
    </xdr:to>
    <xdr:graphicFrame macro="">
      <xdr:nvGraphicFramePr>
        <xdr:cNvPr id="38" name="Gráfico 37">
          <a:extLst>
            <a:ext uri="{FF2B5EF4-FFF2-40B4-BE49-F238E27FC236}">
              <a16:creationId xmlns:a16="http://schemas.microsoft.com/office/drawing/2014/main" id="{C9DBEA97-D0DD-4518-8F2E-0BBCC7AB70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47</xdr:col>
      <xdr:colOff>355600</xdr:colOff>
      <xdr:row>78</xdr:row>
      <xdr:rowOff>138792</xdr:rowOff>
    </xdr:from>
    <xdr:to>
      <xdr:col>54</xdr:col>
      <xdr:colOff>408400</xdr:colOff>
      <xdr:row>88</xdr:row>
      <xdr:rowOff>94752</xdr:rowOff>
    </xdr:to>
    <xdr:graphicFrame macro="">
      <xdr:nvGraphicFramePr>
        <xdr:cNvPr id="39" name="Gráfico 38">
          <a:extLst>
            <a:ext uri="{FF2B5EF4-FFF2-40B4-BE49-F238E27FC236}">
              <a16:creationId xmlns:a16="http://schemas.microsoft.com/office/drawing/2014/main" id="{28B448C6-56D1-4FC0-86C8-F4278F86A88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54</xdr:col>
      <xdr:colOff>387349</xdr:colOff>
      <xdr:row>69</xdr:row>
      <xdr:rowOff>165100</xdr:rowOff>
    </xdr:from>
    <xdr:to>
      <xdr:col>61</xdr:col>
      <xdr:colOff>440149</xdr:colOff>
      <xdr:row>76</xdr:row>
      <xdr:rowOff>80664</xdr:rowOff>
    </xdr:to>
    <xdr:graphicFrame macro="">
      <xdr:nvGraphicFramePr>
        <xdr:cNvPr id="40" name="Gráfico 39">
          <a:extLst>
            <a:ext uri="{FF2B5EF4-FFF2-40B4-BE49-F238E27FC236}">
              <a16:creationId xmlns:a16="http://schemas.microsoft.com/office/drawing/2014/main" id="{A3DE20D3-88C0-4021-8F15-0C9B0B722D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54</xdr:col>
      <xdr:colOff>355600</xdr:colOff>
      <xdr:row>78</xdr:row>
      <xdr:rowOff>151492</xdr:rowOff>
    </xdr:from>
    <xdr:to>
      <xdr:col>61</xdr:col>
      <xdr:colOff>408400</xdr:colOff>
      <xdr:row>88</xdr:row>
      <xdr:rowOff>107452</xdr:rowOff>
    </xdr:to>
    <xdr:graphicFrame macro="">
      <xdr:nvGraphicFramePr>
        <xdr:cNvPr id="41" name="Gráfico 40">
          <a:extLst>
            <a:ext uri="{FF2B5EF4-FFF2-40B4-BE49-F238E27FC236}">
              <a16:creationId xmlns:a16="http://schemas.microsoft.com/office/drawing/2014/main" id="{BE4825E8-3611-45BB-B03C-9C6C859007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61</xdr:col>
      <xdr:colOff>438149</xdr:colOff>
      <xdr:row>69</xdr:row>
      <xdr:rowOff>152400</xdr:rowOff>
    </xdr:from>
    <xdr:to>
      <xdr:col>68</xdr:col>
      <xdr:colOff>490949</xdr:colOff>
      <xdr:row>76</xdr:row>
      <xdr:rowOff>67964</xdr:rowOff>
    </xdr:to>
    <xdr:graphicFrame macro="">
      <xdr:nvGraphicFramePr>
        <xdr:cNvPr id="42" name="Gráfico 41">
          <a:extLst>
            <a:ext uri="{FF2B5EF4-FFF2-40B4-BE49-F238E27FC236}">
              <a16:creationId xmlns:a16="http://schemas.microsoft.com/office/drawing/2014/main" id="{AFAAB287-7CDA-4E19-994C-6C5FE20644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61</xdr:col>
      <xdr:colOff>431800</xdr:colOff>
      <xdr:row>78</xdr:row>
      <xdr:rowOff>126092</xdr:rowOff>
    </xdr:from>
    <xdr:to>
      <xdr:col>68</xdr:col>
      <xdr:colOff>484600</xdr:colOff>
      <xdr:row>88</xdr:row>
      <xdr:rowOff>82052</xdr:rowOff>
    </xdr:to>
    <xdr:graphicFrame macro="">
      <xdr:nvGraphicFramePr>
        <xdr:cNvPr id="43" name="Gráfico 42">
          <a:extLst>
            <a:ext uri="{FF2B5EF4-FFF2-40B4-BE49-F238E27FC236}">
              <a16:creationId xmlns:a16="http://schemas.microsoft.com/office/drawing/2014/main" id="{722742A6-FF42-4381-854E-AEEC5842F7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396018</xdr:colOff>
      <xdr:row>19</xdr:row>
      <xdr:rowOff>65315</xdr:rowOff>
    </xdr:from>
    <xdr:to>
      <xdr:col>9</xdr:col>
      <xdr:colOff>447977</xdr:colOff>
      <xdr:row>27</xdr:row>
      <xdr:rowOff>132858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85971286-581F-429A-AA2D-03A82ED0FD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405973</xdr:colOff>
      <xdr:row>28</xdr:row>
      <xdr:rowOff>79402</xdr:rowOff>
    </xdr:from>
    <xdr:to>
      <xdr:col>9</xdr:col>
      <xdr:colOff>453973</xdr:colOff>
      <xdr:row>36</xdr:row>
      <xdr:rowOff>146945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FC8FC69B-FC74-4C8A-9B56-893FBE4050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575021</xdr:colOff>
      <xdr:row>19</xdr:row>
      <xdr:rowOff>57631</xdr:rowOff>
    </xdr:from>
    <xdr:to>
      <xdr:col>15</xdr:col>
      <xdr:colOff>13421</xdr:colOff>
      <xdr:row>27</xdr:row>
      <xdr:rowOff>125174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5AA270F-65E2-4F46-B630-8D03590C9F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598714</xdr:colOff>
      <xdr:row>28</xdr:row>
      <xdr:rowOff>38100</xdr:rowOff>
    </xdr:from>
    <xdr:to>
      <xdr:col>15</xdr:col>
      <xdr:colOff>37114</xdr:colOff>
      <xdr:row>36</xdr:row>
      <xdr:rowOff>105643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2EF1EBDF-299E-4EB9-94AE-75A66EA175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102920</xdr:colOff>
      <xdr:row>19</xdr:row>
      <xdr:rowOff>27213</xdr:rowOff>
    </xdr:from>
    <xdr:to>
      <xdr:col>15</xdr:col>
      <xdr:colOff>3337465</xdr:colOff>
      <xdr:row>27</xdr:row>
      <xdr:rowOff>94756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5F2789C1-AF91-42ED-A16A-6CDD26AE5D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136566</xdr:colOff>
      <xdr:row>28</xdr:row>
      <xdr:rowOff>67788</xdr:rowOff>
    </xdr:from>
    <xdr:to>
      <xdr:col>15</xdr:col>
      <xdr:colOff>3371111</xdr:colOff>
      <xdr:row>36</xdr:row>
      <xdr:rowOff>135331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7C22431A-2CC8-480D-9AC4-4291EF6090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166255</xdr:colOff>
      <xdr:row>37</xdr:row>
      <xdr:rowOff>130135</xdr:rowOff>
    </xdr:from>
    <xdr:to>
      <xdr:col>4</xdr:col>
      <xdr:colOff>297382</xdr:colOff>
      <xdr:row>46</xdr:row>
      <xdr:rowOff>17568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F40400AB-35EA-4AB0-8601-D23A7DD01B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19793</xdr:colOff>
      <xdr:row>46</xdr:row>
      <xdr:rowOff>142008</xdr:rowOff>
    </xdr:from>
    <xdr:to>
      <xdr:col>4</xdr:col>
      <xdr:colOff>150920</xdr:colOff>
      <xdr:row>55</xdr:row>
      <xdr:rowOff>29441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B2A189C5-FA1B-4B92-9C56-04C823A22D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</xdr:col>
      <xdr:colOff>459178</xdr:colOff>
      <xdr:row>37</xdr:row>
      <xdr:rowOff>142008</xdr:rowOff>
    </xdr:from>
    <xdr:to>
      <xdr:col>9</xdr:col>
      <xdr:colOff>507178</xdr:colOff>
      <xdr:row>46</xdr:row>
      <xdr:rowOff>29442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2EB183CC-5C36-4315-9943-1CE26CE1A8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</xdr:col>
      <xdr:colOff>469396</xdr:colOff>
      <xdr:row>46</xdr:row>
      <xdr:rowOff>52052</xdr:rowOff>
    </xdr:from>
    <xdr:to>
      <xdr:col>9</xdr:col>
      <xdr:colOff>521206</xdr:colOff>
      <xdr:row>54</xdr:row>
      <xdr:rowOff>108759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83AAB5CC-F669-487E-8349-4FDDA13843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9</xdr:col>
      <xdr:colOff>549309</xdr:colOff>
      <xdr:row>37</xdr:row>
      <xdr:rowOff>109947</xdr:rowOff>
    </xdr:from>
    <xdr:to>
      <xdr:col>14</xdr:col>
      <xdr:colOff>603841</xdr:colOff>
      <xdr:row>45</xdr:row>
      <xdr:rowOff>175585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8CDBEECD-18D8-49AC-8E8F-65A9DC6146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9</xdr:col>
      <xdr:colOff>574642</xdr:colOff>
      <xdr:row>46</xdr:row>
      <xdr:rowOff>62840</xdr:rowOff>
    </xdr:from>
    <xdr:to>
      <xdr:col>15</xdr:col>
      <xdr:colOff>4605</xdr:colOff>
      <xdr:row>54</xdr:row>
      <xdr:rowOff>129072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D77C2C93-6E23-4584-A321-87E6C96E8B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145473</xdr:colOff>
      <xdr:row>19</xdr:row>
      <xdr:rowOff>69273</xdr:rowOff>
    </xdr:from>
    <xdr:to>
      <xdr:col>4</xdr:col>
      <xdr:colOff>276600</xdr:colOff>
      <xdr:row>27</xdr:row>
      <xdr:rowOff>176401</xdr:rowOff>
    </xdr:to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06B379F6-BA85-43B6-9820-C1985E35D8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173182</xdr:colOff>
      <xdr:row>28</xdr:row>
      <xdr:rowOff>69272</xdr:rowOff>
    </xdr:from>
    <xdr:to>
      <xdr:col>4</xdr:col>
      <xdr:colOff>304309</xdr:colOff>
      <xdr:row>36</xdr:row>
      <xdr:rowOff>176400</xdr:rowOff>
    </xdr:to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85647C07-68C0-4552-B55E-0C5F56156B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31</xdr:col>
      <xdr:colOff>284018</xdr:colOff>
      <xdr:row>13</xdr:row>
      <xdr:rowOff>166255</xdr:rowOff>
    </xdr:from>
    <xdr:to>
      <xdr:col>36</xdr:col>
      <xdr:colOff>332018</xdr:colOff>
      <xdr:row>22</xdr:row>
      <xdr:rowOff>79418</xdr:rowOff>
    </xdr:to>
    <xdr:graphicFrame macro="">
      <xdr:nvGraphicFramePr>
        <xdr:cNvPr id="16" name="Gráfico 15">
          <a:extLst>
            <a:ext uri="{FF2B5EF4-FFF2-40B4-BE49-F238E27FC236}">
              <a16:creationId xmlns:a16="http://schemas.microsoft.com/office/drawing/2014/main" id="{95600CA7-0878-4860-A046-7B5B7DD9F8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36</xdr:col>
      <xdr:colOff>538101</xdr:colOff>
      <xdr:row>6</xdr:row>
      <xdr:rowOff>161207</xdr:rowOff>
    </xdr:from>
    <xdr:to>
      <xdr:col>41</xdr:col>
      <xdr:colOff>588005</xdr:colOff>
      <xdr:row>13</xdr:row>
      <xdr:rowOff>39833</xdr:rowOff>
    </xdr:to>
    <xdr:graphicFrame macro="">
      <xdr:nvGraphicFramePr>
        <xdr:cNvPr id="17" name="Gráfico 16">
          <a:extLst>
            <a:ext uri="{FF2B5EF4-FFF2-40B4-BE49-F238E27FC236}">
              <a16:creationId xmlns:a16="http://schemas.microsoft.com/office/drawing/2014/main" id="{335BD405-939D-41F1-B538-0263BF6D5F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31</xdr:col>
      <xdr:colOff>308164</xdr:colOff>
      <xdr:row>6</xdr:row>
      <xdr:rowOff>111580</xdr:rowOff>
    </xdr:from>
    <xdr:to>
      <xdr:col>36</xdr:col>
      <xdr:colOff>358069</xdr:colOff>
      <xdr:row>12</xdr:row>
      <xdr:rowOff>156262</xdr:rowOff>
    </xdr:to>
    <xdr:graphicFrame macro="">
      <xdr:nvGraphicFramePr>
        <xdr:cNvPr id="18" name="Gráfico 17">
          <a:extLst>
            <a:ext uri="{FF2B5EF4-FFF2-40B4-BE49-F238E27FC236}">
              <a16:creationId xmlns:a16="http://schemas.microsoft.com/office/drawing/2014/main" id="{6039A6C2-F903-4BB6-A2D6-2E18EDF53C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31</xdr:col>
      <xdr:colOff>173181</xdr:colOff>
      <xdr:row>23</xdr:row>
      <xdr:rowOff>55418</xdr:rowOff>
    </xdr:from>
    <xdr:to>
      <xdr:col>36</xdr:col>
      <xdr:colOff>221181</xdr:colOff>
      <xdr:row>31</xdr:row>
      <xdr:rowOff>162544</xdr:rowOff>
    </xdr:to>
    <xdr:graphicFrame macro="">
      <xdr:nvGraphicFramePr>
        <xdr:cNvPr id="19" name="Gráfico 18">
          <a:extLst>
            <a:ext uri="{FF2B5EF4-FFF2-40B4-BE49-F238E27FC236}">
              <a16:creationId xmlns:a16="http://schemas.microsoft.com/office/drawing/2014/main" id="{4A7AAB78-C34A-4195-8F10-8ED51F9A2C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36</xdr:col>
      <xdr:colOff>381000</xdr:colOff>
      <xdr:row>14</xdr:row>
      <xdr:rowOff>55420</xdr:rowOff>
    </xdr:from>
    <xdr:to>
      <xdr:col>41</xdr:col>
      <xdr:colOff>429000</xdr:colOff>
      <xdr:row>22</xdr:row>
      <xdr:rowOff>148692</xdr:rowOff>
    </xdr:to>
    <xdr:graphicFrame macro="">
      <xdr:nvGraphicFramePr>
        <xdr:cNvPr id="20" name="Gráfico 19">
          <a:extLst>
            <a:ext uri="{FF2B5EF4-FFF2-40B4-BE49-F238E27FC236}">
              <a16:creationId xmlns:a16="http://schemas.microsoft.com/office/drawing/2014/main" id="{11DC87A9-6EF2-4F4E-B1AE-5F81BD720E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31</xdr:col>
      <xdr:colOff>145473</xdr:colOff>
      <xdr:row>33</xdr:row>
      <xdr:rowOff>13855</xdr:rowOff>
    </xdr:from>
    <xdr:to>
      <xdr:col>36</xdr:col>
      <xdr:colOff>193473</xdr:colOff>
      <xdr:row>41</xdr:row>
      <xdr:rowOff>120982</xdr:rowOff>
    </xdr:to>
    <xdr:graphicFrame macro="">
      <xdr:nvGraphicFramePr>
        <xdr:cNvPr id="21" name="Gráfico 20">
          <a:extLst>
            <a:ext uri="{FF2B5EF4-FFF2-40B4-BE49-F238E27FC236}">
              <a16:creationId xmlns:a16="http://schemas.microsoft.com/office/drawing/2014/main" id="{9526A82D-1845-4795-A994-D2CEBB5E1A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36</xdr:col>
      <xdr:colOff>491836</xdr:colOff>
      <xdr:row>23</xdr:row>
      <xdr:rowOff>69273</xdr:rowOff>
    </xdr:from>
    <xdr:to>
      <xdr:col>41</xdr:col>
      <xdr:colOff>539836</xdr:colOff>
      <xdr:row>31</xdr:row>
      <xdr:rowOff>176400</xdr:rowOff>
    </xdr:to>
    <xdr:graphicFrame macro="">
      <xdr:nvGraphicFramePr>
        <xdr:cNvPr id="22" name="Gráfico 21">
          <a:extLst>
            <a:ext uri="{FF2B5EF4-FFF2-40B4-BE49-F238E27FC236}">
              <a16:creationId xmlns:a16="http://schemas.microsoft.com/office/drawing/2014/main" id="{76CB19B4-EC4D-472F-A75A-467B49A359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15</xdr:col>
      <xdr:colOff>3692235</xdr:colOff>
      <xdr:row>19</xdr:row>
      <xdr:rowOff>152399</xdr:rowOff>
    </xdr:from>
    <xdr:to>
      <xdr:col>20</xdr:col>
      <xdr:colOff>401290</xdr:colOff>
      <xdr:row>28</xdr:row>
      <xdr:rowOff>79418</xdr:rowOff>
    </xdr:to>
    <xdr:graphicFrame macro="">
      <xdr:nvGraphicFramePr>
        <xdr:cNvPr id="23" name="Gráfico 22">
          <a:extLst>
            <a:ext uri="{FF2B5EF4-FFF2-40B4-BE49-F238E27FC236}">
              <a16:creationId xmlns:a16="http://schemas.microsoft.com/office/drawing/2014/main" id="{AAAEEBD5-FCCB-45D4-8B8E-E1E1878271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15</xdr:col>
      <xdr:colOff>3706090</xdr:colOff>
      <xdr:row>28</xdr:row>
      <xdr:rowOff>152400</xdr:rowOff>
    </xdr:from>
    <xdr:to>
      <xdr:col>20</xdr:col>
      <xdr:colOff>415145</xdr:colOff>
      <xdr:row>37</xdr:row>
      <xdr:rowOff>79418</xdr:rowOff>
    </xdr:to>
    <xdr:graphicFrame macro="">
      <xdr:nvGraphicFramePr>
        <xdr:cNvPr id="24" name="Gráfico 23">
          <a:extLst>
            <a:ext uri="{FF2B5EF4-FFF2-40B4-BE49-F238E27FC236}">
              <a16:creationId xmlns:a16="http://schemas.microsoft.com/office/drawing/2014/main" id="{DCC7D140-9830-4E60-9C36-0DBBEC8A2F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20</xdr:col>
      <xdr:colOff>782782</xdr:colOff>
      <xdr:row>19</xdr:row>
      <xdr:rowOff>55417</xdr:rowOff>
    </xdr:from>
    <xdr:to>
      <xdr:col>25</xdr:col>
      <xdr:colOff>470564</xdr:colOff>
      <xdr:row>27</xdr:row>
      <xdr:rowOff>162545</xdr:rowOff>
    </xdr:to>
    <xdr:graphicFrame macro="">
      <xdr:nvGraphicFramePr>
        <xdr:cNvPr id="25" name="Gráfico 24">
          <a:extLst>
            <a:ext uri="{FF2B5EF4-FFF2-40B4-BE49-F238E27FC236}">
              <a16:creationId xmlns:a16="http://schemas.microsoft.com/office/drawing/2014/main" id="{D9AAD566-8B08-400A-9B27-C5EED15E1F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25</xdr:col>
      <xdr:colOff>602673</xdr:colOff>
      <xdr:row>19</xdr:row>
      <xdr:rowOff>69272</xdr:rowOff>
    </xdr:from>
    <xdr:to>
      <xdr:col>31</xdr:col>
      <xdr:colOff>41073</xdr:colOff>
      <xdr:row>27</xdr:row>
      <xdr:rowOff>176400</xdr:rowOff>
    </xdr:to>
    <xdr:graphicFrame macro="">
      <xdr:nvGraphicFramePr>
        <xdr:cNvPr id="26" name="Gráfico 25">
          <a:extLst>
            <a:ext uri="{FF2B5EF4-FFF2-40B4-BE49-F238E27FC236}">
              <a16:creationId xmlns:a16="http://schemas.microsoft.com/office/drawing/2014/main" id="{CBA77D4D-F916-49CE-B0BA-9BDC72E454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25</xdr:col>
      <xdr:colOff>602673</xdr:colOff>
      <xdr:row>28</xdr:row>
      <xdr:rowOff>110837</xdr:rowOff>
    </xdr:from>
    <xdr:to>
      <xdr:col>31</xdr:col>
      <xdr:colOff>41073</xdr:colOff>
      <xdr:row>37</xdr:row>
      <xdr:rowOff>37855</xdr:rowOff>
    </xdr:to>
    <xdr:graphicFrame macro="">
      <xdr:nvGraphicFramePr>
        <xdr:cNvPr id="27" name="Gráfico 26">
          <a:extLst>
            <a:ext uri="{FF2B5EF4-FFF2-40B4-BE49-F238E27FC236}">
              <a16:creationId xmlns:a16="http://schemas.microsoft.com/office/drawing/2014/main" id="{92ADA93F-A5C7-480E-B4A4-719E9C87D9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20</xdr:col>
      <xdr:colOff>796636</xdr:colOff>
      <xdr:row>28</xdr:row>
      <xdr:rowOff>96982</xdr:rowOff>
    </xdr:from>
    <xdr:to>
      <xdr:col>25</xdr:col>
      <xdr:colOff>484418</xdr:colOff>
      <xdr:row>37</xdr:row>
      <xdr:rowOff>24000</xdr:rowOff>
    </xdr:to>
    <xdr:graphicFrame macro="">
      <xdr:nvGraphicFramePr>
        <xdr:cNvPr id="28" name="Gráfico 27">
          <a:extLst>
            <a:ext uri="{FF2B5EF4-FFF2-40B4-BE49-F238E27FC236}">
              <a16:creationId xmlns:a16="http://schemas.microsoft.com/office/drawing/2014/main" id="{0FDF3DBA-2887-4D4A-A65D-25F6F00F9C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20</xdr:col>
      <xdr:colOff>796636</xdr:colOff>
      <xdr:row>37</xdr:row>
      <xdr:rowOff>96983</xdr:rowOff>
    </xdr:from>
    <xdr:to>
      <xdr:col>25</xdr:col>
      <xdr:colOff>484418</xdr:colOff>
      <xdr:row>46</xdr:row>
      <xdr:rowOff>24001</xdr:rowOff>
    </xdr:to>
    <xdr:graphicFrame macro="">
      <xdr:nvGraphicFramePr>
        <xdr:cNvPr id="29" name="Gráfico 28">
          <a:extLst>
            <a:ext uri="{FF2B5EF4-FFF2-40B4-BE49-F238E27FC236}">
              <a16:creationId xmlns:a16="http://schemas.microsoft.com/office/drawing/2014/main" id="{9068FE9E-E410-46EA-8A21-1AE0193D0E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19</xdr:col>
      <xdr:colOff>11545</xdr:colOff>
      <xdr:row>69</xdr:row>
      <xdr:rowOff>166585</xdr:rowOff>
    </xdr:from>
    <xdr:to>
      <xdr:col>26</xdr:col>
      <xdr:colOff>78199</xdr:colOff>
      <xdr:row>76</xdr:row>
      <xdr:rowOff>82149</xdr:rowOff>
    </xdr:to>
    <xdr:graphicFrame macro="">
      <xdr:nvGraphicFramePr>
        <xdr:cNvPr id="30" name="Gráfico 29">
          <a:extLst>
            <a:ext uri="{FF2B5EF4-FFF2-40B4-BE49-F238E27FC236}">
              <a16:creationId xmlns:a16="http://schemas.microsoft.com/office/drawing/2014/main" id="{E36C1805-4F34-4C1E-A711-BD76EB3EA2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18</xdr:col>
      <xdr:colOff>707736</xdr:colOff>
      <xdr:row>77</xdr:row>
      <xdr:rowOff>177223</xdr:rowOff>
    </xdr:from>
    <xdr:to>
      <xdr:col>25</xdr:col>
      <xdr:colOff>538863</xdr:colOff>
      <xdr:row>87</xdr:row>
      <xdr:rowOff>133183</xdr:rowOff>
    </xdr:to>
    <xdr:graphicFrame macro="">
      <xdr:nvGraphicFramePr>
        <xdr:cNvPr id="31" name="Gráfico 30">
          <a:extLst>
            <a:ext uri="{FF2B5EF4-FFF2-40B4-BE49-F238E27FC236}">
              <a16:creationId xmlns:a16="http://schemas.microsoft.com/office/drawing/2014/main" id="{CBCC0445-AFA2-458E-AAC5-F5EEF5BFAD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26</xdr:col>
      <xdr:colOff>114299</xdr:colOff>
      <xdr:row>69</xdr:row>
      <xdr:rowOff>146958</xdr:rowOff>
    </xdr:from>
    <xdr:to>
      <xdr:col>33</xdr:col>
      <xdr:colOff>167099</xdr:colOff>
      <xdr:row>76</xdr:row>
      <xdr:rowOff>62522</xdr:rowOff>
    </xdr:to>
    <xdr:graphicFrame macro="">
      <xdr:nvGraphicFramePr>
        <xdr:cNvPr id="32" name="Gráfico 31">
          <a:extLst>
            <a:ext uri="{FF2B5EF4-FFF2-40B4-BE49-F238E27FC236}">
              <a16:creationId xmlns:a16="http://schemas.microsoft.com/office/drawing/2014/main" id="{E65F7858-3570-4561-BE7D-E0E8B62602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26</xdr:col>
      <xdr:colOff>69850</xdr:colOff>
      <xdr:row>78</xdr:row>
      <xdr:rowOff>44450</xdr:rowOff>
    </xdr:from>
    <xdr:to>
      <xdr:col>33</xdr:col>
      <xdr:colOff>122650</xdr:colOff>
      <xdr:row>88</xdr:row>
      <xdr:rowOff>410</xdr:rowOff>
    </xdr:to>
    <xdr:graphicFrame macro="">
      <xdr:nvGraphicFramePr>
        <xdr:cNvPr id="33" name="Gráfico 32">
          <a:extLst>
            <a:ext uri="{FF2B5EF4-FFF2-40B4-BE49-F238E27FC236}">
              <a16:creationId xmlns:a16="http://schemas.microsoft.com/office/drawing/2014/main" id="{DF76BB1B-82C8-41B3-B132-D1464D9C2D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33</xdr:col>
      <xdr:colOff>215899</xdr:colOff>
      <xdr:row>70</xdr:row>
      <xdr:rowOff>7258</xdr:rowOff>
    </xdr:from>
    <xdr:to>
      <xdr:col>40</xdr:col>
      <xdr:colOff>268699</xdr:colOff>
      <xdr:row>76</xdr:row>
      <xdr:rowOff>116785</xdr:rowOff>
    </xdr:to>
    <xdr:graphicFrame macro="">
      <xdr:nvGraphicFramePr>
        <xdr:cNvPr id="34" name="Gráfico 33">
          <a:extLst>
            <a:ext uri="{FF2B5EF4-FFF2-40B4-BE49-F238E27FC236}">
              <a16:creationId xmlns:a16="http://schemas.microsoft.com/office/drawing/2014/main" id="{364C7AC1-986A-49F2-915E-FC520E6646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33</xdr:col>
      <xdr:colOff>171450</xdr:colOff>
      <xdr:row>78</xdr:row>
      <xdr:rowOff>95250</xdr:rowOff>
    </xdr:from>
    <xdr:to>
      <xdr:col>40</xdr:col>
      <xdr:colOff>224250</xdr:colOff>
      <xdr:row>88</xdr:row>
      <xdr:rowOff>51210</xdr:rowOff>
    </xdr:to>
    <xdr:graphicFrame macro="">
      <xdr:nvGraphicFramePr>
        <xdr:cNvPr id="35" name="Gráfico 34">
          <a:extLst>
            <a:ext uri="{FF2B5EF4-FFF2-40B4-BE49-F238E27FC236}">
              <a16:creationId xmlns:a16="http://schemas.microsoft.com/office/drawing/2014/main" id="{B64A8A19-99AB-4E25-BF79-65EA74C322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40</xdr:col>
      <xdr:colOff>273049</xdr:colOff>
      <xdr:row>70</xdr:row>
      <xdr:rowOff>12700</xdr:rowOff>
    </xdr:from>
    <xdr:to>
      <xdr:col>47</xdr:col>
      <xdr:colOff>325849</xdr:colOff>
      <xdr:row>76</xdr:row>
      <xdr:rowOff>122227</xdr:rowOff>
    </xdr:to>
    <xdr:graphicFrame macro="">
      <xdr:nvGraphicFramePr>
        <xdr:cNvPr id="36" name="Gráfico 35">
          <a:extLst>
            <a:ext uri="{FF2B5EF4-FFF2-40B4-BE49-F238E27FC236}">
              <a16:creationId xmlns:a16="http://schemas.microsoft.com/office/drawing/2014/main" id="{5E0B5EF2-CBA7-4245-84F7-3B13EA4982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40</xdr:col>
      <xdr:colOff>228600</xdr:colOff>
      <xdr:row>78</xdr:row>
      <xdr:rowOff>100692</xdr:rowOff>
    </xdr:from>
    <xdr:to>
      <xdr:col>47</xdr:col>
      <xdr:colOff>281400</xdr:colOff>
      <xdr:row>88</xdr:row>
      <xdr:rowOff>56652</xdr:rowOff>
    </xdr:to>
    <xdr:graphicFrame macro="">
      <xdr:nvGraphicFramePr>
        <xdr:cNvPr id="37" name="Gráfico 36">
          <a:extLst>
            <a:ext uri="{FF2B5EF4-FFF2-40B4-BE49-F238E27FC236}">
              <a16:creationId xmlns:a16="http://schemas.microsoft.com/office/drawing/2014/main" id="{6BA49C96-FD75-4685-8C3B-E5DF83FBAE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47</xdr:col>
      <xdr:colOff>400049</xdr:colOff>
      <xdr:row>70</xdr:row>
      <xdr:rowOff>50800</xdr:rowOff>
    </xdr:from>
    <xdr:to>
      <xdr:col>54</xdr:col>
      <xdr:colOff>452849</xdr:colOff>
      <xdr:row>76</xdr:row>
      <xdr:rowOff>160327</xdr:rowOff>
    </xdr:to>
    <xdr:graphicFrame macro="">
      <xdr:nvGraphicFramePr>
        <xdr:cNvPr id="38" name="Gráfico 37">
          <a:extLst>
            <a:ext uri="{FF2B5EF4-FFF2-40B4-BE49-F238E27FC236}">
              <a16:creationId xmlns:a16="http://schemas.microsoft.com/office/drawing/2014/main" id="{A79B8086-6C72-4FD6-B1B3-F8AF05B46B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47</xdr:col>
      <xdr:colOff>355600</xdr:colOff>
      <xdr:row>78</xdr:row>
      <xdr:rowOff>138792</xdr:rowOff>
    </xdr:from>
    <xdr:to>
      <xdr:col>54</xdr:col>
      <xdr:colOff>408400</xdr:colOff>
      <xdr:row>88</xdr:row>
      <xdr:rowOff>94752</xdr:rowOff>
    </xdr:to>
    <xdr:graphicFrame macro="">
      <xdr:nvGraphicFramePr>
        <xdr:cNvPr id="39" name="Gráfico 38">
          <a:extLst>
            <a:ext uri="{FF2B5EF4-FFF2-40B4-BE49-F238E27FC236}">
              <a16:creationId xmlns:a16="http://schemas.microsoft.com/office/drawing/2014/main" id="{BD401C04-025D-4E38-8C21-230CC89D7F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54</xdr:col>
      <xdr:colOff>387349</xdr:colOff>
      <xdr:row>69</xdr:row>
      <xdr:rowOff>165100</xdr:rowOff>
    </xdr:from>
    <xdr:to>
      <xdr:col>61</xdr:col>
      <xdr:colOff>440149</xdr:colOff>
      <xdr:row>76</xdr:row>
      <xdr:rowOff>80664</xdr:rowOff>
    </xdr:to>
    <xdr:graphicFrame macro="">
      <xdr:nvGraphicFramePr>
        <xdr:cNvPr id="40" name="Gráfico 39">
          <a:extLst>
            <a:ext uri="{FF2B5EF4-FFF2-40B4-BE49-F238E27FC236}">
              <a16:creationId xmlns:a16="http://schemas.microsoft.com/office/drawing/2014/main" id="{15E7AC77-28E5-4617-B78D-A57817EC71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54</xdr:col>
      <xdr:colOff>355600</xdr:colOff>
      <xdr:row>78</xdr:row>
      <xdr:rowOff>151492</xdr:rowOff>
    </xdr:from>
    <xdr:to>
      <xdr:col>61</xdr:col>
      <xdr:colOff>408400</xdr:colOff>
      <xdr:row>88</xdr:row>
      <xdr:rowOff>107452</xdr:rowOff>
    </xdr:to>
    <xdr:graphicFrame macro="">
      <xdr:nvGraphicFramePr>
        <xdr:cNvPr id="41" name="Gráfico 40">
          <a:extLst>
            <a:ext uri="{FF2B5EF4-FFF2-40B4-BE49-F238E27FC236}">
              <a16:creationId xmlns:a16="http://schemas.microsoft.com/office/drawing/2014/main" id="{9F08252B-16D2-4DFF-A24C-71C63CA11F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61</xdr:col>
      <xdr:colOff>438149</xdr:colOff>
      <xdr:row>69</xdr:row>
      <xdr:rowOff>152400</xdr:rowOff>
    </xdr:from>
    <xdr:to>
      <xdr:col>68</xdr:col>
      <xdr:colOff>490949</xdr:colOff>
      <xdr:row>76</xdr:row>
      <xdr:rowOff>67964</xdr:rowOff>
    </xdr:to>
    <xdr:graphicFrame macro="">
      <xdr:nvGraphicFramePr>
        <xdr:cNvPr id="42" name="Gráfico 41">
          <a:extLst>
            <a:ext uri="{FF2B5EF4-FFF2-40B4-BE49-F238E27FC236}">
              <a16:creationId xmlns:a16="http://schemas.microsoft.com/office/drawing/2014/main" id="{24843ABD-56FC-4537-ABF0-C2866994E8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61</xdr:col>
      <xdr:colOff>431800</xdr:colOff>
      <xdr:row>78</xdr:row>
      <xdr:rowOff>126092</xdr:rowOff>
    </xdr:from>
    <xdr:to>
      <xdr:col>68</xdr:col>
      <xdr:colOff>484600</xdr:colOff>
      <xdr:row>88</xdr:row>
      <xdr:rowOff>82052</xdr:rowOff>
    </xdr:to>
    <xdr:graphicFrame macro="">
      <xdr:nvGraphicFramePr>
        <xdr:cNvPr id="43" name="Gráfico 42">
          <a:extLst>
            <a:ext uri="{FF2B5EF4-FFF2-40B4-BE49-F238E27FC236}">
              <a16:creationId xmlns:a16="http://schemas.microsoft.com/office/drawing/2014/main" id="{5BF24164-0E8A-4BFD-8212-18CCDA2084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396018</xdr:colOff>
      <xdr:row>19</xdr:row>
      <xdr:rowOff>65315</xdr:rowOff>
    </xdr:from>
    <xdr:to>
      <xdr:col>9</xdr:col>
      <xdr:colOff>447977</xdr:colOff>
      <xdr:row>27</xdr:row>
      <xdr:rowOff>132858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BF565D49-3CE6-4582-B483-1A3FB281BB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405973</xdr:colOff>
      <xdr:row>28</xdr:row>
      <xdr:rowOff>79402</xdr:rowOff>
    </xdr:from>
    <xdr:to>
      <xdr:col>9</xdr:col>
      <xdr:colOff>453973</xdr:colOff>
      <xdr:row>36</xdr:row>
      <xdr:rowOff>146945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2A7F6AB9-C5DB-4485-B05C-AEC5089E74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575021</xdr:colOff>
      <xdr:row>19</xdr:row>
      <xdr:rowOff>57631</xdr:rowOff>
    </xdr:from>
    <xdr:to>
      <xdr:col>15</xdr:col>
      <xdr:colOff>13421</xdr:colOff>
      <xdr:row>27</xdr:row>
      <xdr:rowOff>125174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D96800D-1732-4EA0-91E2-5FD36D0884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598714</xdr:colOff>
      <xdr:row>28</xdr:row>
      <xdr:rowOff>38100</xdr:rowOff>
    </xdr:from>
    <xdr:to>
      <xdr:col>15</xdr:col>
      <xdr:colOff>37114</xdr:colOff>
      <xdr:row>36</xdr:row>
      <xdr:rowOff>105643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5D26AA82-32DF-4CDA-BF41-DBCA7FB9CA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102920</xdr:colOff>
      <xdr:row>19</xdr:row>
      <xdr:rowOff>27213</xdr:rowOff>
    </xdr:from>
    <xdr:to>
      <xdr:col>15</xdr:col>
      <xdr:colOff>3337465</xdr:colOff>
      <xdr:row>27</xdr:row>
      <xdr:rowOff>94756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46DDC7E0-83D5-4E96-BC36-1406A309B2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136566</xdr:colOff>
      <xdr:row>28</xdr:row>
      <xdr:rowOff>67788</xdr:rowOff>
    </xdr:from>
    <xdr:to>
      <xdr:col>15</xdr:col>
      <xdr:colOff>3371111</xdr:colOff>
      <xdr:row>36</xdr:row>
      <xdr:rowOff>135331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31F45D7C-192E-4775-8D0E-DEC33E10D8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166255</xdr:colOff>
      <xdr:row>37</xdr:row>
      <xdr:rowOff>130135</xdr:rowOff>
    </xdr:from>
    <xdr:to>
      <xdr:col>4</xdr:col>
      <xdr:colOff>297382</xdr:colOff>
      <xdr:row>46</xdr:row>
      <xdr:rowOff>17568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629B4467-142D-45F7-8C46-32468CEFE8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19793</xdr:colOff>
      <xdr:row>46</xdr:row>
      <xdr:rowOff>142008</xdr:rowOff>
    </xdr:from>
    <xdr:to>
      <xdr:col>4</xdr:col>
      <xdr:colOff>150920</xdr:colOff>
      <xdr:row>55</xdr:row>
      <xdr:rowOff>29441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8E8DB924-9044-404B-8CA2-F63C50294B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</xdr:col>
      <xdr:colOff>459178</xdr:colOff>
      <xdr:row>37</xdr:row>
      <xdr:rowOff>142008</xdr:rowOff>
    </xdr:from>
    <xdr:to>
      <xdr:col>9</xdr:col>
      <xdr:colOff>507178</xdr:colOff>
      <xdr:row>46</xdr:row>
      <xdr:rowOff>29442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ED2B01FE-8C35-4806-953B-D8BB273871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</xdr:col>
      <xdr:colOff>469396</xdr:colOff>
      <xdr:row>46</xdr:row>
      <xdr:rowOff>52052</xdr:rowOff>
    </xdr:from>
    <xdr:to>
      <xdr:col>9</xdr:col>
      <xdr:colOff>521206</xdr:colOff>
      <xdr:row>54</xdr:row>
      <xdr:rowOff>108759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A71BF5A5-27D2-4FA2-B1B0-A8465F6FEA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9</xdr:col>
      <xdr:colOff>549309</xdr:colOff>
      <xdr:row>37</xdr:row>
      <xdr:rowOff>109947</xdr:rowOff>
    </xdr:from>
    <xdr:to>
      <xdr:col>14</xdr:col>
      <xdr:colOff>603841</xdr:colOff>
      <xdr:row>45</xdr:row>
      <xdr:rowOff>175585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B14140FF-0523-45A3-80B4-DA9B9279DE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9</xdr:col>
      <xdr:colOff>574642</xdr:colOff>
      <xdr:row>46</xdr:row>
      <xdr:rowOff>62840</xdr:rowOff>
    </xdr:from>
    <xdr:to>
      <xdr:col>15</xdr:col>
      <xdr:colOff>4605</xdr:colOff>
      <xdr:row>54</xdr:row>
      <xdr:rowOff>129072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F89359AC-2BBB-460F-AFF7-FA79711058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145473</xdr:colOff>
      <xdr:row>19</xdr:row>
      <xdr:rowOff>69273</xdr:rowOff>
    </xdr:from>
    <xdr:to>
      <xdr:col>4</xdr:col>
      <xdr:colOff>276600</xdr:colOff>
      <xdr:row>27</xdr:row>
      <xdr:rowOff>176401</xdr:rowOff>
    </xdr:to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2A0F0B4E-CEF2-4FCD-8FCE-4CA02656B0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173182</xdr:colOff>
      <xdr:row>28</xdr:row>
      <xdr:rowOff>69272</xdr:rowOff>
    </xdr:from>
    <xdr:to>
      <xdr:col>4</xdr:col>
      <xdr:colOff>304309</xdr:colOff>
      <xdr:row>36</xdr:row>
      <xdr:rowOff>176400</xdr:rowOff>
    </xdr:to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149C33CB-B64F-4598-9A63-0B6C4D3F69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31</xdr:col>
      <xdr:colOff>284018</xdr:colOff>
      <xdr:row>13</xdr:row>
      <xdr:rowOff>166255</xdr:rowOff>
    </xdr:from>
    <xdr:to>
      <xdr:col>36</xdr:col>
      <xdr:colOff>332018</xdr:colOff>
      <xdr:row>22</xdr:row>
      <xdr:rowOff>79418</xdr:rowOff>
    </xdr:to>
    <xdr:graphicFrame macro="">
      <xdr:nvGraphicFramePr>
        <xdr:cNvPr id="16" name="Gráfico 15">
          <a:extLst>
            <a:ext uri="{FF2B5EF4-FFF2-40B4-BE49-F238E27FC236}">
              <a16:creationId xmlns:a16="http://schemas.microsoft.com/office/drawing/2014/main" id="{446C565E-797A-415A-8C46-19A87BE00D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36</xdr:col>
      <xdr:colOff>538101</xdr:colOff>
      <xdr:row>6</xdr:row>
      <xdr:rowOff>161207</xdr:rowOff>
    </xdr:from>
    <xdr:to>
      <xdr:col>41</xdr:col>
      <xdr:colOff>588005</xdr:colOff>
      <xdr:row>13</xdr:row>
      <xdr:rowOff>39833</xdr:rowOff>
    </xdr:to>
    <xdr:graphicFrame macro="">
      <xdr:nvGraphicFramePr>
        <xdr:cNvPr id="17" name="Gráfico 16">
          <a:extLst>
            <a:ext uri="{FF2B5EF4-FFF2-40B4-BE49-F238E27FC236}">
              <a16:creationId xmlns:a16="http://schemas.microsoft.com/office/drawing/2014/main" id="{57EF39BF-EB79-4021-AAA8-1FC55C3B2B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31</xdr:col>
      <xdr:colOff>308164</xdr:colOff>
      <xdr:row>6</xdr:row>
      <xdr:rowOff>111580</xdr:rowOff>
    </xdr:from>
    <xdr:to>
      <xdr:col>36</xdr:col>
      <xdr:colOff>358069</xdr:colOff>
      <xdr:row>12</xdr:row>
      <xdr:rowOff>156262</xdr:rowOff>
    </xdr:to>
    <xdr:graphicFrame macro="">
      <xdr:nvGraphicFramePr>
        <xdr:cNvPr id="18" name="Gráfico 17">
          <a:extLst>
            <a:ext uri="{FF2B5EF4-FFF2-40B4-BE49-F238E27FC236}">
              <a16:creationId xmlns:a16="http://schemas.microsoft.com/office/drawing/2014/main" id="{204A58EC-23FE-43ED-AEF4-2E764BB7D7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31</xdr:col>
      <xdr:colOff>173181</xdr:colOff>
      <xdr:row>23</xdr:row>
      <xdr:rowOff>55418</xdr:rowOff>
    </xdr:from>
    <xdr:to>
      <xdr:col>36</xdr:col>
      <xdr:colOff>221181</xdr:colOff>
      <xdr:row>31</xdr:row>
      <xdr:rowOff>162544</xdr:rowOff>
    </xdr:to>
    <xdr:graphicFrame macro="">
      <xdr:nvGraphicFramePr>
        <xdr:cNvPr id="19" name="Gráfico 18">
          <a:extLst>
            <a:ext uri="{FF2B5EF4-FFF2-40B4-BE49-F238E27FC236}">
              <a16:creationId xmlns:a16="http://schemas.microsoft.com/office/drawing/2014/main" id="{D66A5685-F4BC-4962-99AA-2E6692AB73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36</xdr:col>
      <xdr:colOff>381000</xdr:colOff>
      <xdr:row>14</xdr:row>
      <xdr:rowOff>55420</xdr:rowOff>
    </xdr:from>
    <xdr:to>
      <xdr:col>41</xdr:col>
      <xdr:colOff>429000</xdr:colOff>
      <xdr:row>22</xdr:row>
      <xdr:rowOff>148692</xdr:rowOff>
    </xdr:to>
    <xdr:graphicFrame macro="">
      <xdr:nvGraphicFramePr>
        <xdr:cNvPr id="20" name="Gráfico 19">
          <a:extLst>
            <a:ext uri="{FF2B5EF4-FFF2-40B4-BE49-F238E27FC236}">
              <a16:creationId xmlns:a16="http://schemas.microsoft.com/office/drawing/2014/main" id="{E9BF5B79-220F-4A2B-BE81-5D3C919064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31</xdr:col>
      <xdr:colOff>145473</xdr:colOff>
      <xdr:row>33</xdr:row>
      <xdr:rowOff>13855</xdr:rowOff>
    </xdr:from>
    <xdr:to>
      <xdr:col>36</xdr:col>
      <xdr:colOff>193473</xdr:colOff>
      <xdr:row>41</xdr:row>
      <xdr:rowOff>120982</xdr:rowOff>
    </xdr:to>
    <xdr:graphicFrame macro="">
      <xdr:nvGraphicFramePr>
        <xdr:cNvPr id="21" name="Gráfico 20">
          <a:extLst>
            <a:ext uri="{FF2B5EF4-FFF2-40B4-BE49-F238E27FC236}">
              <a16:creationId xmlns:a16="http://schemas.microsoft.com/office/drawing/2014/main" id="{0EA471F3-5ECD-4DB9-857E-301692E6A0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36</xdr:col>
      <xdr:colOff>491836</xdr:colOff>
      <xdr:row>23</xdr:row>
      <xdr:rowOff>69273</xdr:rowOff>
    </xdr:from>
    <xdr:to>
      <xdr:col>41</xdr:col>
      <xdr:colOff>539836</xdr:colOff>
      <xdr:row>31</xdr:row>
      <xdr:rowOff>176400</xdr:rowOff>
    </xdr:to>
    <xdr:graphicFrame macro="">
      <xdr:nvGraphicFramePr>
        <xdr:cNvPr id="22" name="Gráfico 21">
          <a:extLst>
            <a:ext uri="{FF2B5EF4-FFF2-40B4-BE49-F238E27FC236}">
              <a16:creationId xmlns:a16="http://schemas.microsoft.com/office/drawing/2014/main" id="{069414AA-3068-49D0-BFD9-BBD51A7E18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15</xdr:col>
      <xdr:colOff>3692235</xdr:colOff>
      <xdr:row>19</xdr:row>
      <xdr:rowOff>152399</xdr:rowOff>
    </xdr:from>
    <xdr:to>
      <xdr:col>20</xdr:col>
      <xdr:colOff>401290</xdr:colOff>
      <xdr:row>28</xdr:row>
      <xdr:rowOff>79418</xdr:rowOff>
    </xdr:to>
    <xdr:graphicFrame macro="">
      <xdr:nvGraphicFramePr>
        <xdr:cNvPr id="23" name="Gráfico 22">
          <a:extLst>
            <a:ext uri="{FF2B5EF4-FFF2-40B4-BE49-F238E27FC236}">
              <a16:creationId xmlns:a16="http://schemas.microsoft.com/office/drawing/2014/main" id="{72E33780-1EBE-4FB1-B214-8B5A20FEF1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15</xdr:col>
      <xdr:colOff>3706090</xdr:colOff>
      <xdr:row>28</xdr:row>
      <xdr:rowOff>152400</xdr:rowOff>
    </xdr:from>
    <xdr:to>
      <xdr:col>20</xdr:col>
      <xdr:colOff>415145</xdr:colOff>
      <xdr:row>37</xdr:row>
      <xdr:rowOff>79418</xdr:rowOff>
    </xdr:to>
    <xdr:graphicFrame macro="">
      <xdr:nvGraphicFramePr>
        <xdr:cNvPr id="24" name="Gráfico 23">
          <a:extLst>
            <a:ext uri="{FF2B5EF4-FFF2-40B4-BE49-F238E27FC236}">
              <a16:creationId xmlns:a16="http://schemas.microsoft.com/office/drawing/2014/main" id="{501F607B-C428-4DCB-BB91-AEFCF2CAF0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20</xdr:col>
      <xdr:colOff>782782</xdr:colOff>
      <xdr:row>19</xdr:row>
      <xdr:rowOff>55417</xdr:rowOff>
    </xdr:from>
    <xdr:to>
      <xdr:col>25</xdr:col>
      <xdr:colOff>470564</xdr:colOff>
      <xdr:row>27</xdr:row>
      <xdr:rowOff>162545</xdr:rowOff>
    </xdr:to>
    <xdr:graphicFrame macro="">
      <xdr:nvGraphicFramePr>
        <xdr:cNvPr id="25" name="Gráfico 24">
          <a:extLst>
            <a:ext uri="{FF2B5EF4-FFF2-40B4-BE49-F238E27FC236}">
              <a16:creationId xmlns:a16="http://schemas.microsoft.com/office/drawing/2014/main" id="{0D5C66D6-EB00-4608-BF8C-A81BF5AE5CE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25</xdr:col>
      <xdr:colOff>602673</xdr:colOff>
      <xdr:row>19</xdr:row>
      <xdr:rowOff>69272</xdr:rowOff>
    </xdr:from>
    <xdr:to>
      <xdr:col>31</xdr:col>
      <xdr:colOff>41073</xdr:colOff>
      <xdr:row>27</xdr:row>
      <xdr:rowOff>176400</xdr:rowOff>
    </xdr:to>
    <xdr:graphicFrame macro="">
      <xdr:nvGraphicFramePr>
        <xdr:cNvPr id="26" name="Gráfico 25">
          <a:extLst>
            <a:ext uri="{FF2B5EF4-FFF2-40B4-BE49-F238E27FC236}">
              <a16:creationId xmlns:a16="http://schemas.microsoft.com/office/drawing/2014/main" id="{5E2DFDAC-3104-48E4-B2DF-2CC4C8CF2C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25</xdr:col>
      <xdr:colOff>602673</xdr:colOff>
      <xdr:row>28</xdr:row>
      <xdr:rowOff>110837</xdr:rowOff>
    </xdr:from>
    <xdr:to>
      <xdr:col>31</xdr:col>
      <xdr:colOff>41073</xdr:colOff>
      <xdr:row>37</xdr:row>
      <xdr:rowOff>37855</xdr:rowOff>
    </xdr:to>
    <xdr:graphicFrame macro="">
      <xdr:nvGraphicFramePr>
        <xdr:cNvPr id="27" name="Gráfico 26">
          <a:extLst>
            <a:ext uri="{FF2B5EF4-FFF2-40B4-BE49-F238E27FC236}">
              <a16:creationId xmlns:a16="http://schemas.microsoft.com/office/drawing/2014/main" id="{6A1C9C83-5DC6-4DFD-9EB4-99DE39012B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20</xdr:col>
      <xdr:colOff>796636</xdr:colOff>
      <xdr:row>28</xdr:row>
      <xdr:rowOff>96982</xdr:rowOff>
    </xdr:from>
    <xdr:to>
      <xdr:col>25</xdr:col>
      <xdr:colOff>484418</xdr:colOff>
      <xdr:row>37</xdr:row>
      <xdr:rowOff>24000</xdr:rowOff>
    </xdr:to>
    <xdr:graphicFrame macro="">
      <xdr:nvGraphicFramePr>
        <xdr:cNvPr id="28" name="Gráfico 27">
          <a:extLst>
            <a:ext uri="{FF2B5EF4-FFF2-40B4-BE49-F238E27FC236}">
              <a16:creationId xmlns:a16="http://schemas.microsoft.com/office/drawing/2014/main" id="{799AC4BE-A7AE-4FB7-9C89-883F1B5BB8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20</xdr:col>
      <xdr:colOff>796636</xdr:colOff>
      <xdr:row>37</xdr:row>
      <xdr:rowOff>96983</xdr:rowOff>
    </xdr:from>
    <xdr:to>
      <xdr:col>25</xdr:col>
      <xdr:colOff>484418</xdr:colOff>
      <xdr:row>46</xdr:row>
      <xdr:rowOff>24001</xdr:rowOff>
    </xdr:to>
    <xdr:graphicFrame macro="">
      <xdr:nvGraphicFramePr>
        <xdr:cNvPr id="29" name="Gráfico 28">
          <a:extLst>
            <a:ext uri="{FF2B5EF4-FFF2-40B4-BE49-F238E27FC236}">
              <a16:creationId xmlns:a16="http://schemas.microsoft.com/office/drawing/2014/main" id="{C34B217A-5C0F-4BAE-B617-D041207867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19</xdr:col>
      <xdr:colOff>11545</xdr:colOff>
      <xdr:row>69</xdr:row>
      <xdr:rowOff>166585</xdr:rowOff>
    </xdr:from>
    <xdr:to>
      <xdr:col>26</xdr:col>
      <xdr:colOff>78199</xdr:colOff>
      <xdr:row>76</xdr:row>
      <xdr:rowOff>82149</xdr:rowOff>
    </xdr:to>
    <xdr:graphicFrame macro="">
      <xdr:nvGraphicFramePr>
        <xdr:cNvPr id="30" name="Gráfico 29">
          <a:extLst>
            <a:ext uri="{FF2B5EF4-FFF2-40B4-BE49-F238E27FC236}">
              <a16:creationId xmlns:a16="http://schemas.microsoft.com/office/drawing/2014/main" id="{F12D9520-11D2-4160-9791-51F4C5F68F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18</xdr:col>
      <xdr:colOff>707736</xdr:colOff>
      <xdr:row>77</xdr:row>
      <xdr:rowOff>177223</xdr:rowOff>
    </xdr:from>
    <xdr:to>
      <xdr:col>25</xdr:col>
      <xdr:colOff>538863</xdr:colOff>
      <xdr:row>87</xdr:row>
      <xdr:rowOff>133183</xdr:rowOff>
    </xdr:to>
    <xdr:graphicFrame macro="">
      <xdr:nvGraphicFramePr>
        <xdr:cNvPr id="31" name="Gráfico 30">
          <a:extLst>
            <a:ext uri="{FF2B5EF4-FFF2-40B4-BE49-F238E27FC236}">
              <a16:creationId xmlns:a16="http://schemas.microsoft.com/office/drawing/2014/main" id="{BBC9E58F-C211-4EB4-BF48-32EE4E6FE2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26</xdr:col>
      <xdr:colOff>114299</xdr:colOff>
      <xdr:row>69</xdr:row>
      <xdr:rowOff>146958</xdr:rowOff>
    </xdr:from>
    <xdr:to>
      <xdr:col>33</xdr:col>
      <xdr:colOff>167099</xdr:colOff>
      <xdr:row>76</xdr:row>
      <xdr:rowOff>62522</xdr:rowOff>
    </xdr:to>
    <xdr:graphicFrame macro="">
      <xdr:nvGraphicFramePr>
        <xdr:cNvPr id="32" name="Gráfico 31">
          <a:extLst>
            <a:ext uri="{FF2B5EF4-FFF2-40B4-BE49-F238E27FC236}">
              <a16:creationId xmlns:a16="http://schemas.microsoft.com/office/drawing/2014/main" id="{0AB200D9-15FE-450D-83B3-BD60A0464C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26</xdr:col>
      <xdr:colOff>69850</xdr:colOff>
      <xdr:row>78</xdr:row>
      <xdr:rowOff>44450</xdr:rowOff>
    </xdr:from>
    <xdr:to>
      <xdr:col>33</xdr:col>
      <xdr:colOff>122650</xdr:colOff>
      <xdr:row>88</xdr:row>
      <xdr:rowOff>410</xdr:rowOff>
    </xdr:to>
    <xdr:graphicFrame macro="">
      <xdr:nvGraphicFramePr>
        <xdr:cNvPr id="33" name="Gráfico 32">
          <a:extLst>
            <a:ext uri="{FF2B5EF4-FFF2-40B4-BE49-F238E27FC236}">
              <a16:creationId xmlns:a16="http://schemas.microsoft.com/office/drawing/2014/main" id="{8892EEFE-CDB6-4A5B-A48A-9421898C8E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33</xdr:col>
      <xdr:colOff>215899</xdr:colOff>
      <xdr:row>70</xdr:row>
      <xdr:rowOff>7258</xdr:rowOff>
    </xdr:from>
    <xdr:to>
      <xdr:col>40</xdr:col>
      <xdr:colOff>268699</xdr:colOff>
      <xdr:row>76</xdr:row>
      <xdr:rowOff>116785</xdr:rowOff>
    </xdr:to>
    <xdr:graphicFrame macro="">
      <xdr:nvGraphicFramePr>
        <xdr:cNvPr id="34" name="Gráfico 33">
          <a:extLst>
            <a:ext uri="{FF2B5EF4-FFF2-40B4-BE49-F238E27FC236}">
              <a16:creationId xmlns:a16="http://schemas.microsoft.com/office/drawing/2014/main" id="{0B287CA8-1158-42B5-A44B-637AA5D11D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33</xdr:col>
      <xdr:colOff>171450</xdr:colOff>
      <xdr:row>78</xdr:row>
      <xdr:rowOff>95250</xdr:rowOff>
    </xdr:from>
    <xdr:to>
      <xdr:col>40</xdr:col>
      <xdr:colOff>224250</xdr:colOff>
      <xdr:row>88</xdr:row>
      <xdr:rowOff>51210</xdr:rowOff>
    </xdr:to>
    <xdr:graphicFrame macro="">
      <xdr:nvGraphicFramePr>
        <xdr:cNvPr id="35" name="Gráfico 34">
          <a:extLst>
            <a:ext uri="{FF2B5EF4-FFF2-40B4-BE49-F238E27FC236}">
              <a16:creationId xmlns:a16="http://schemas.microsoft.com/office/drawing/2014/main" id="{0A69E2FB-454C-4EA6-8575-1FAE3D5482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40</xdr:col>
      <xdr:colOff>273049</xdr:colOff>
      <xdr:row>70</xdr:row>
      <xdr:rowOff>12700</xdr:rowOff>
    </xdr:from>
    <xdr:to>
      <xdr:col>47</xdr:col>
      <xdr:colOff>325849</xdr:colOff>
      <xdr:row>76</xdr:row>
      <xdr:rowOff>122227</xdr:rowOff>
    </xdr:to>
    <xdr:graphicFrame macro="">
      <xdr:nvGraphicFramePr>
        <xdr:cNvPr id="36" name="Gráfico 35">
          <a:extLst>
            <a:ext uri="{FF2B5EF4-FFF2-40B4-BE49-F238E27FC236}">
              <a16:creationId xmlns:a16="http://schemas.microsoft.com/office/drawing/2014/main" id="{F7AB1AA4-FC3E-4124-814A-CDA54ED5BE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40</xdr:col>
      <xdr:colOff>300037</xdr:colOff>
      <xdr:row>78</xdr:row>
      <xdr:rowOff>96882</xdr:rowOff>
    </xdr:from>
    <xdr:to>
      <xdr:col>47</xdr:col>
      <xdr:colOff>356647</xdr:colOff>
      <xdr:row>88</xdr:row>
      <xdr:rowOff>60462</xdr:rowOff>
    </xdr:to>
    <xdr:graphicFrame macro="">
      <xdr:nvGraphicFramePr>
        <xdr:cNvPr id="37" name="Gráfico 36">
          <a:extLst>
            <a:ext uri="{FF2B5EF4-FFF2-40B4-BE49-F238E27FC236}">
              <a16:creationId xmlns:a16="http://schemas.microsoft.com/office/drawing/2014/main" id="{D04AD874-2922-4C4F-A241-4E4FED1F98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47</xdr:col>
      <xdr:colOff>400049</xdr:colOff>
      <xdr:row>70</xdr:row>
      <xdr:rowOff>50800</xdr:rowOff>
    </xdr:from>
    <xdr:to>
      <xdr:col>54</xdr:col>
      <xdr:colOff>452849</xdr:colOff>
      <xdr:row>76</xdr:row>
      <xdr:rowOff>160327</xdr:rowOff>
    </xdr:to>
    <xdr:graphicFrame macro="">
      <xdr:nvGraphicFramePr>
        <xdr:cNvPr id="38" name="Gráfico 37">
          <a:extLst>
            <a:ext uri="{FF2B5EF4-FFF2-40B4-BE49-F238E27FC236}">
              <a16:creationId xmlns:a16="http://schemas.microsoft.com/office/drawing/2014/main" id="{5E0CA24A-374A-42C4-A1A9-C3D344D403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47</xdr:col>
      <xdr:colOff>355600</xdr:colOff>
      <xdr:row>78</xdr:row>
      <xdr:rowOff>138792</xdr:rowOff>
    </xdr:from>
    <xdr:to>
      <xdr:col>54</xdr:col>
      <xdr:colOff>408400</xdr:colOff>
      <xdr:row>88</xdr:row>
      <xdr:rowOff>94752</xdr:rowOff>
    </xdr:to>
    <xdr:graphicFrame macro="">
      <xdr:nvGraphicFramePr>
        <xdr:cNvPr id="39" name="Gráfico 38">
          <a:extLst>
            <a:ext uri="{FF2B5EF4-FFF2-40B4-BE49-F238E27FC236}">
              <a16:creationId xmlns:a16="http://schemas.microsoft.com/office/drawing/2014/main" id="{67734018-1B44-4E63-8840-A019EAF817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54</xdr:col>
      <xdr:colOff>387349</xdr:colOff>
      <xdr:row>69</xdr:row>
      <xdr:rowOff>165100</xdr:rowOff>
    </xdr:from>
    <xdr:to>
      <xdr:col>61</xdr:col>
      <xdr:colOff>440149</xdr:colOff>
      <xdr:row>76</xdr:row>
      <xdr:rowOff>80664</xdr:rowOff>
    </xdr:to>
    <xdr:graphicFrame macro="">
      <xdr:nvGraphicFramePr>
        <xdr:cNvPr id="40" name="Gráfico 39">
          <a:extLst>
            <a:ext uri="{FF2B5EF4-FFF2-40B4-BE49-F238E27FC236}">
              <a16:creationId xmlns:a16="http://schemas.microsoft.com/office/drawing/2014/main" id="{8F093969-1F8E-42F8-AA0F-FB505CD4F6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54</xdr:col>
      <xdr:colOff>355600</xdr:colOff>
      <xdr:row>78</xdr:row>
      <xdr:rowOff>151492</xdr:rowOff>
    </xdr:from>
    <xdr:to>
      <xdr:col>61</xdr:col>
      <xdr:colOff>408400</xdr:colOff>
      <xdr:row>88</xdr:row>
      <xdr:rowOff>107452</xdr:rowOff>
    </xdr:to>
    <xdr:graphicFrame macro="">
      <xdr:nvGraphicFramePr>
        <xdr:cNvPr id="41" name="Gráfico 40">
          <a:extLst>
            <a:ext uri="{FF2B5EF4-FFF2-40B4-BE49-F238E27FC236}">
              <a16:creationId xmlns:a16="http://schemas.microsoft.com/office/drawing/2014/main" id="{3BC63C50-4BE6-4EF9-A263-02511C3616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61</xdr:col>
      <xdr:colOff>438149</xdr:colOff>
      <xdr:row>69</xdr:row>
      <xdr:rowOff>152400</xdr:rowOff>
    </xdr:from>
    <xdr:to>
      <xdr:col>68</xdr:col>
      <xdr:colOff>490949</xdr:colOff>
      <xdr:row>76</xdr:row>
      <xdr:rowOff>67964</xdr:rowOff>
    </xdr:to>
    <xdr:graphicFrame macro="">
      <xdr:nvGraphicFramePr>
        <xdr:cNvPr id="42" name="Gráfico 41">
          <a:extLst>
            <a:ext uri="{FF2B5EF4-FFF2-40B4-BE49-F238E27FC236}">
              <a16:creationId xmlns:a16="http://schemas.microsoft.com/office/drawing/2014/main" id="{4E923A8C-06CC-4D76-8EA5-6148467008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61</xdr:col>
      <xdr:colOff>431800</xdr:colOff>
      <xdr:row>78</xdr:row>
      <xdr:rowOff>126092</xdr:rowOff>
    </xdr:from>
    <xdr:to>
      <xdr:col>68</xdr:col>
      <xdr:colOff>484600</xdr:colOff>
      <xdr:row>88</xdr:row>
      <xdr:rowOff>82052</xdr:rowOff>
    </xdr:to>
    <xdr:graphicFrame macro="">
      <xdr:nvGraphicFramePr>
        <xdr:cNvPr id="43" name="Gráfico 42">
          <a:extLst>
            <a:ext uri="{FF2B5EF4-FFF2-40B4-BE49-F238E27FC236}">
              <a16:creationId xmlns:a16="http://schemas.microsoft.com/office/drawing/2014/main" id="{77A3F4B8-FC0C-44FF-8D99-BB240414A3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396018</xdr:colOff>
      <xdr:row>19</xdr:row>
      <xdr:rowOff>65315</xdr:rowOff>
    </xdr:from>
    <xdr:to>
      <xdr:col>9</xdr:col>
      <xdr:colOff>447977</xdr:colOff>
      <xdr:row>27</xdr:row>
      <xdr:rowOff>132858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48E0FCB8-AE01-435F-A652-6EAD3190A8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405973</xdr:colOff>
      <xdr:row>28</xdr:row>
      <xdr:rowOff>79402</xdr:rowOff>
    </xdr:from>
    <xdr:to>
      <xdr:col>9</xdr:col>
      <xdr:colOff>453973</xdr:colOff>
      <xdr:row>36</xdr:row>
      <xdr:rowOff>146945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E5F336-F3AE-4789-885A-521F741BA9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575021</xdr:colOff>
      <xdr:row>19</xdr:row>
      <xdr:rowOff>57631</xdr:rowOff>
    </xdr:from>
    <xdr:to>
      <xdr:col>15</xdr:col>
      <xdr:colOff>13421</xdr:colOff>
      <xdr:row>27</xdr:row>
      <xdr:rowOff>125174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FD9E78B3-A821-4EEE-99E9-1C9676ED38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598714</xdr:colOff>
      <xdr:row>28</xdr:row>
      <xdr:rowOff>38100</xdr:rowOff>
    </xdr:from>
    <xdr:to>
      <xdr:col>15</xdr:col>
      <xdr:colOff>37114</xdr:colOff>
      <xdr:row>36</xdr:row>
      <xdr:rowOff>105643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B84069F2-5609-4F1A-A5C5-423AB493E0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102920</xdr:colOff>
      <xdr:row>19</xdr:row>
      <xdr:rowOff>27213</xdr:rowOff>
    </xdr:from>
    <xdr:to>
      <xdr:col>15</xdr:col>
      <xdr:colOff>3337465</xdr:colOff>
      <xdr:row>27</xdr:row>
      <xdr:rowOff>94756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5D808F8B-17A0-43FB-8FBC-FD1449AD8A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136566</xdr:colOff>
      <xdr:row>28</xdr:row>
      <xdr:rowOff>67788</xdr:rowOff>
    </xdr:from>
    <xdr:to>
      <xdr:col>15</xdr:col>
      <xdr:colOff>3371111</xdr:colOff>
      <xdr:row>36</xdr:row>
      <xdr:rowOff>135331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06348792-767A-4769-A2BA-D56E9D93EE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166255</xdr:colOff>
      <xdr:row>37</xdr:row>
      <xdr:rowOff>130135</xdr:rowOff>
    </xdr:from>
    <xdr:to>
      <xdr:col>4</xdr:col>
      <xdr:colOff>297382</xdr:colOff>
      <xdr:row>46</xdr:row>
      <xdr:rowOff>17568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E753E420-C48E-4C84-B835-EB886FBC29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19793</xdr:colOff>
      <xdr:row>46</xdr:row>
      <xdr:rowOff>142008</xdr:rowOff>
    </xdr:from>
    <xdr:to>
      <xdr:col>4</xdr:col>
      <xdr:colOff>150920</xdr:colOff>
      <xdr:row>55</xdr:row>
      <xdr:rowOff>29441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E4BCC840-91A7-4898-AA58-FF3CD495F3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</xdr:col>
      <xdr:colOff>459178</xdr:colOff>
      <xdr:row>37</xdr:row>
      <xdr:rowOff>142008</xdr:rowOff>
    </xdr:from>
    <xdr:to>
      <xdr:col>9</xdr:col>
      <xdr:colOff>507178</xdr:colOff>
      <xdr:row>46</xdr:row>
      <xdr:rowOff>29442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4E0638CD-5411-4849-9E3F-F90E90924B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</xdr:col>
      <xdr:colOff>469396</xdr:colOff>
      <xdr:row>46</xdr:row>
      <xdr:rowOff>52052</xdr:rowOff>
    </xdr:from>
    <xdr:to>
      <xdr:col>9</xdr:col>
      <xdr:colOff>521206</xdr:colOff>
      <xdr:row>54</xdr:row>
      <xdr:rowOff>108759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3B590569-B28C-4E95-9FAE-767115F850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9</xdr:col>
      <xdr:colOff>549309</xdr:colOff>
      <xdr:row>37</xdr:row>
      <xdr:rowOff>109947</xdr:rowOff>
    </xdr:from>
    <xdr:to>
      <xdr:col>14</xdr:col>
      <xdr:colOff>603841</xdr:colOff>
      <xdr:row>45</xdr:row>
      <xdr:rowOff>175585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BD566F1E-40A9-4BC6-B43B-D89562A189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9</xdr:col>
      <xdr:colOff>574642</xdr:colOff>
      <xdr:row>46</xdr:row>
      <xdr:rowOff>62840</xdr:rowOff>
    </xdr:from>
    <xdr:to>
      <xdr:col>15</xdr:col>
      <xdr:colOff>4605</xdr:colOff>
      <xdr:row>54</xdr:row>
      <xdr:rowOff>129072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A8228471-30BE-498E-AF29-5CF458526C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145473</xdr:colOff>
      <xdr:row>19</xdr:row>
      <xdr:rowOff>69273</xdr:rowOff>
    </xdr:from>
    <xdr:to>
      <xdr:col>4</xdr:col>
      <xdr:colOff>276600</xdr:colOff>
      <xdr:row>27</xdr:row>
      <xdr:rowOff>176401</xdr:rowOff>
    </xdr:to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395C21C1-565A-4DE3-9466-E24A4EAC63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173182</xdr:colOff>
      <xdr:row>28</xdr:row>
      <xdr:rowOff>69272</xdr:rowOff>
    </xdr:from>
    <xdr:to>
      <xdr:col>4</xdr:col>
      <xdr:colOff>304309</xdr:colOff>
      <xdr:row>36</xdr:row>
      <xdr:rowOff>176400</xdr:rowOff>
    </xdr:to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87A96168-E8AE-429D-AB3B-F558663E9B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31</xdr:col>
      <xdr:colOff>284018</xdr:colOff>
      <xdr:row>13</xdr:row>
      <xdr:rowOff>166255</xdr:rowOff>
    </xdr:from>
    <xdr:to>
      <xdr:col>36</xdr:col>
      <xdr:colOff>332018</xdr:colOff>
      <xdr:row>22</xdr:row>
      <xdr:rowOff>79418</xdr:rowOff>
    </xdr:to>
    <xdr:graphicFrame macro="">
      <xdr:nvGraphicFramePr>
        <xdr:cNvPr id="16" name="Gráfico 15">
          <a:extLst>
            <a:ext uri="{FF2B5EF4-FFF2-40B4-BE49-F238E27FC236}">
              <a16:creationId xmlns:a16="http://schemas.microsoft.com/office/drawing/2014/main" id="{470C4EDC-0EBE-4129-B100-F8435AA8F0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36</xdr:col>
      <xdr:colOff>538101</xdr:colOff>
      <xdr:row>6</xdr:row>
      <xdr:rowOff>161207</xdr:rowOff>
    </xdr:from>
    <xdr:to>
      <xdr:col>41</xdr:col>
      <xdr:colOff>588005</xdr:colOff>
      <xdr:row>13</xdr:row>
      <xdr:rowOff>39833</xdr:rowOff>
    </xdr:to>
    <xdr:graphicFrame macro="">
      <xdr:nvGraphicFramePr>
        <xdr:cNvPr id="17" name="Gráfico 16">
          <a:extLst>
            <a:ext uri="{FF2B5EF4-FFF2-40B4-BE49-F238E27FC236}">
              <a16:creationId xmlns:a16="http://schemas.microsoft.com/office/drawing/2014/main" id="{17514300-9E2E-4221-ACF3-FCB5EF1421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31</xdr:col>
      <xdr:colOff>308164</xdr:colOff>
      <xdr:row>6</xdr:row>
      <xdr:rowOff>111580</xdr:rowOff>
    </xdr:from>
    <xdr:to>
      <xdr:col>36</xdr:col>
      <xdr:colOff>358069</xdr:colOff>
      <xdr:row>12</xdr:row>
      <xdr:rowOff>156262</xdr:rowOff>
    </xdr:to>
    <xdr:graphicFrame macro="">
      <xdr:nvGraphicFramePr>
        <xdr:cNvPr id="18" name="Gráfico 17">
          <a:extLst>
            <a:ext uri="{FF2B5EF4-FFF2-40B4-BE49-F238E27FC236}">
              <a16:creationId xmlns:a16="http://schemas.microsoft.com/office/drawing/2014/main" id="{346F8CA2-DACA-4A8B-B0B5-E0DD253BEA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31</xdr:col>
      <xdr:colOff>173181</xdr:colOff>
      <xdr:row>23</xdr:row>
      <xdr:rowOff>55418</xdr:rowOff>
    </xdr:from>
    <xdr:to>
      <xdr:col>36</xdr:col>
      <xdr:colOff>221181</xdr:colOff>
      <xdr:row>31</xdr:row>
      <xdr:rowOff>162544</xdr:rowOff>
    </xdr:to>
    <xdr:graphicFrame macro="">
      <xdr:nvGraphicFramePr>
        <xdr:cNvPr id="19" name="Gráfico 18">
          <a:extLst>
            <a:ext uri="{FF2B5EF4-FFF2-40B4-BE49-F238E27FC236}">
              <a16:creationId xmlns:a16="http://schemas.microsoft.com/office/drawing/2014/main" id="{3A1E4855-9A4C-4CD3-B123-719A5499E6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36</xdr:col>
      <xdr:colOff>381000</xdr:colOff>
      <xdr:row>14</xdr:row>
      <xdr:rowOff>55420</xdr:rowOff>
    </xdr:from>
    <xdr:to>
      <xdr:col>41</xdr:col>
      <xdr:colOff>429000</xdr:colOff>
      <xdr:row>22</xdr:row>
      <xdr:rowOff>148692</xdr:rowOff>
    </xdr:to>
    <xdr:graphicFrame macro="">
      <xdr:nvGraphicFramePr>
        <xdr:cNvPr id="20" name="Gráfico 19">
          <a:extLst>
            <a:ext uri="{FF2B5EF4-FFF2-40B4-BE49-F238E27FC236}">
              <a16:creationId xmlns:a16="http://schemas.microsoft.com/office/drawing/2014/main" id="{7C597009-3E87-475A-A531-03A5AC629F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31</xdr:col>
      <xdr:colOff>145473</xdr:colOff>
      <xdr:row>33</xdr:row>
      <xdr:rowOff>13855</xdr:rowOff>
    </xdr:from>
    <xdr:to>
      <xdr:col>36</xdr:col>
      <xdr:colOff>193473</xdr:colOff>
      <xdr:row>41</xdr:row>
      <xdr:rowOff>120982</xdr:rowOff>
    </xdr:to>
    <xdr:graphicFrame macro="">
      <xdr:nvGraphicFramePr>
        <xdr:cNvPr id="21" name="Gráfico 20">
          <a:extLst>
            <a:ext uri="{FF2B5EF4-FFF2-40B4-BE49-F238E27FC236}">
              <a16:creationId xmlns:a16="http://schemas.microsoft.com/office/drawing/2014/main" id="{143AFC0D-C94F-4AF4-9986-4AE84ED205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36</xdr:col>
      <xdr:colOff>491836</xdr:colOff>
      <xdr:row>23</xdr:row>
      <xdr:rowOff>69273</xdr:rowOff>
    </xdr:from>
    <xdr:to>
      <xdr:col>41</xdr:col>
      <xdr:colOff>539836</xdr:colOff>
      <xdr:row>31</xdr:row>
      <xdr:rowOff>176400</xdr:rowOff>
    </xdr:to>
    <xdr:graphicFrame macro="">
      <xdr:nvGraphicFramePr>
        <xdr:cNvPr id="22" name="Gráfico 21">
          <a:extLst>
            <a:ext uri="{FF2B5EF4-FFF2-40B4-BE49-F238E27FC236}">
              <a16:creationId xmlns:a16="http://schemas.microsoft.com/office/drawing/2014/main" id="{7C718894-2D9D-42F4-A326-17736242B9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15</xdr:col>
      <xdr:colOff>3692235</xdr:colOff>
      <xdr:row>19</xdr:row>
      <xdr:rowOff>152399</xdr:rowOff>
    </xdr:from>
    <xdr:to>
      <xdr:col>20</xdr:col>
      <xdr:colOff>401290</xdr:colOff>
      <xdr:row>28</xdr:row>
      <xdr:rowOff>79418</xdr:rowOff>
    </xdr:to>
    <xdr:graphicFrame macro="">
      <xdr:nvGraphicFramePr>
        <xdr:cNvPr id="23" name="Gráfico 22">
          <a:extLst>
            <a:ext uri="{FF2B5EF4-FFF2-40B4-BE49-F238E27FC236}">
              <a16:creationId xmlns:a16="http://schemas.microsoft.com/office/drawing/2014/main" id="{AC2FC8EE-AEFE-4091-B1CA-9493BC4426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15</xdr:col>
      <xdr:colOff>3706090</xdr:colOff>
      <xdr:row>28</xdr:row>
      <xdr:rowOff>152400</xdr:rowOff>
    </xdr:from>
    <xdr:to>
      <xdr:col>20</xdr:col>
      <xdr:colOff>415145</xdr:colOff>
      <xdr:row>37</xdr:row>
      <xdr:rowOff>79418</xdr:rowOff>
    </xdr:to>
    <xdr:graphicFrame macro="">
      <xdr:nvGraphicFramePr>
        <xdr:cNvPr id="24" name="Gráfico 23">
          <a:extLst>
            <a:ext uri="{FF2B5EF4-FFF2-40B4-BE49-F238E27FC236}">
              <a16:creationId xmlns:a16="http://schemas.microsoft.com/office/drawing/2014/main" id="{49F462CB-94DF-427A-A83D-CD717FA496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20</xdr:col>
      <xdr:colOff>782782</xdr:colOff>
      <xdr:row>19</xdr:row>
      <xdr:rowOff>55417</xdr:rowOff>
    </xdr:from>
    <xdr:to>
      <xdr:col>25</xdr:col>
      <xdr:colOff>470564</xdr:colOff>
      <xdr:row>27</xdr:row>
      <xdr:rowOff>162545</xdr:rowOff>
    </xdr:to>
    <xdr:graphicFrame macro="">
      <xdr:nvGraphicFramePr>
        <xdr:cNvPr id="25" name="Gráfico 24">
          <a:extLst>
            <a:ext uri="{FF2B5EF4-FFF2-40B4-BE49-F238E27FC236}">
              <a16:creationId xmlns:a16="http://schemas.microsoft.com/office/drawing/2014/main" id="{CC34E34D-4E83-4D69-B59A-A568827422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25</xdr:col>
      <xdr:colOff>602673</xdr:colOff>
      <xdr:row>19</xdr:row>
      <xdr:rowOff>69272</xdr:rowOff>
    </xdr:from>
    <xdr:to>
      <xdr:col>31</xdr:col>
      <xdr:colOff>41073</xdr:colOff>
      <xdr:row>27</xdr:row>
      <xdr:rowOff>176400</xdr:rowOff>
    </xdr:to>
    <xdr:graphicFrame macro="">
      <xdr:nvGraphicFramePr>
        <xdr:cNvPr id="26" name="Gráfico 25">
          <a:extLst>
            <a:ext uri="{FF2B5EF4-FFF2-40B4-BE49-F238E27FC236}">
              <a16:creationId xmlns:a16="http://schemas.microsoft.com/office/drawing/2014/main" id="{F58C7CC6-E479-46D4-9764-6961911AAE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25</xdr:col>
      <xdr:colOff>602673</xdr:colOff>
      <xdr:row>28</xdr:row>
      <xdr:rowOff>110837</xdr:rowOff>
    </xdr:from>
    <xdr:to>
      <xdr:col>31</xdr:col>
      <xdr:colOff>41073</xdr:colOff>
      <xdr:row>37</xdr:row>
      <xdr:rowOff>37855</xdr:rowOff>
    </xdr:to>
    <xdr:graphicFrame macro="">
      <xdr:nvGraphicFramePr>
        <xdr:cNvPr id="27" name="Gráfico 26">
          <a:extLst>
            <a:ext uri="{FF2B5EF4-FFF2-40B4-BE49-F238E27FC236}">
              <a16:creationId xmlns:a16="http://schemas.microsoft.com/office/drawing/2014/main" id="{160F16CD-9C68-465A-9334-5BDEE0F45B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20</xdr:col>
      <xdr:colOff>796636</xdr:colOff>
      <xdr:row>28</xdr:row>
      <xdr:rowOff>96982</xdr:rowOff>
    </xdr:from>
    <xdr:to>
      <xdr:col>25</xdr:col>
      <xdr:colOff>484418</xdr:colOff>
      <xdr:row>37</xdr:row>
      <xdr:rowOff>24000</xdr:rowOff>
    </xdr:to>
    <xdr:graphicFrame macro="">
      <xdr:nvGraphicFramePr>
        <xdr:cNvPr id="28" name="Gráfico 27">
          <a:extLst>
            <a:ext uri="{FF2B5EF4-FFF2-40B4-BE49-F238E27FC236}">
              <a16:creationId xmlns:a16="http://schemas.microsoft.com/office/drawing/2014/main" id="{E452E0AC-A093-4214-8023-5F38DD653F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20</xdr:col>
      <xdr:colOff>796636</xdr:colOff>
      <xdr:row>37</xdr:row>
      <xdr:rowOff>96983</xdr:rowOff>
    </xdr:from>
    <xdr:to>
      <xdr:col>25</xdr:col>
      <xdr:colOff>484418</xdr:colOff>
      <xdr:row>46</xdr:row>
      <xdr:rowOff>24001</xdr:rowOff>
    </xdr:to>
    <xdr:graphicFrame macro="">
      <xdr:nvGraphicFramePr>
        <xdr:cNvPr id="29" name="Gráfico 28">
          <a:extLst>
            <a:ext uri="{FF2B5EF4-FFF2-40B4-BE49-F238E27FC236}">
              <a16:creationId xmlns:a16="http://schemas.microsoft.com/office/drawing/2014/main" id="{78CCF382-6570-4BD5-B69D-500450370A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19</xdr:col>
      <xdr:colOff>11545</xdr:colOff>
      <xdr:row>69</xdr:row>
      <xdr:rowOff>166585</xdr:rowOff>
    </xdr:from>
    <xdr:to>
      <xdr:col>26</xdr:col>
      <xdr:colOff>78199</xdr:colOff>
      <xdr:row>76</xdr:row>
      <xdr:rowOff>82149</xdr:rowOff>
    </xdr:to>
    <xdr:graphicFrame macro="">
      <xdr:nvGraphicFramePr>
        <xdr:cNvPr id="30" name="Gráfico 29">
          <a:extLst>
            <a:ext uri="{FF2B5EF4-FFF2-40B4-BE49-F238E27FC236}">
              <a16:creationId xmlns:a16="http://schemas.microsoft.com/office/drawing/2014/main" id="{0EC0E820-CBD6-4DA5-AA3B-3AF6A770C7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18</xdr:col>
      <xdr:colOff>707736</xdr:colOff>
      <xdr:row>77</xdr:row>
      <xdr:rowOff>177223</xdr:rowOff>
    </xdr:from>
    <xdr:to>
      <xdr:col>25</xdr:col>
      <xdr:colOff>538863</xdr:colOff>
      <xdr:row>87</xdr:row>
      <xdr:rowOff>133183</xdr:rowOff>
    </xdr:to>
    <xdr:graphicFrame macro="">
      <xdr:nvGraphicFramePr>
        <xdr:cNvPr id="31" name="Gráfico 30">
          <a:extLst>
            <a:ext uri="{FF2B5EF4-FFF2-40B4-BE49-F238E27FC236}">
              <a16:creationId xmlns:a16="http://schemas.microsoft.com/office/drawing/2014/main" id="{DF57D9B0-FE29-4096-86DC-4A80B2704C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26</xdr:col>
      <xdr:colOff>114299</xdr:colOff>
      <xdr:row>69</xdr:row>
      <xdr:rowOff>146958</xdr:rowOff>
    </xdr:from>
    <xdr:to>
      <xdr:col>33</xdr:col>
      <xdr:colOff>167099</xdr:colOff>
      <xdr:row>76</xdr:row>
      <xdr:rowOff>62522</xdr:rowOff>
    </xdr:to>
    <xdr:graphicFrame macro="">
      <xdr:nvGraphicFramePr>
        <xdr:cNvPr id="32" name="Gráfico 31">
          <a:extLst>
            <a:ext uri="{FF2B5EF4-FFF2-40B4-BE49-F238E27FC236}">
              <a16:creationId xmlns:a16="http://schemas.microsoft.com/office/drawing/2014/main" id="{510B9ED8-879D-4B93-B956-5AB658A7FC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26</xdr:col>
      <xdr:colOff>69850</xdr:colOff>
      <xdr:row>78</xdr:row>
      <xdr:rowOff>44450</xdr:rowOff>
    </xdr:from>
    <xdr:to>
      <xdr:col>33</xdr:col>
      <xdr:colOff>122650</xdr:colOff>
      <xdr:row>88</xdr:row>
      <xdr:rowOff>410</xdr:rowOff>
    </xdr:to>
    <xdr:graphicFrame macro="">
      <xdr:nvGraphicFramePr>
        <xdr:cNvPr id="33" name="Gráfico 32">
          <a:extLst>
            <a:ext uri="{FF2B5EF4-FFF2-40B4-BE49-F238E27FC236}">
              <a16:creationId xmlns:a16="http://schemas.microsoft.com/office/drawing/2014/main" id="{12F3895D-7FB4-4306-AA10-251E68D12A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33</xdr:col>
      <xdr:colOff>215899</xdr:colOff>
      <xdr:row>70</xdr:row>
      <xdr:rowOff>7258</xdr:rowOff>
    </xdr:from>
    <xdr:to>
      <xdr:col>40</xdr:col>
      <xdr:colOff>268699</xdr:colOff>
      <xdr:row>76</xdr:row>
      <xdr:rowOff>116785</xdr:rowOff>
    </xdr:to>
    <xdr:graphicFrame macro="">
      <xdr:nvGraphicFramePr>
        <xdr:cNvPr id="34" name="Gráfico 33">
          <a:extLst>
            <a:ext uri="{FF2B5EF4-FFF2-40B4-BE49-F238E27FC236}">
              <a16:creationId xmlns:a16="http://schemas.microsoft.com/office/drawing/2014/main" id="{9617CCF2-3F52-4EE1-B485-6F7F7E57D8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33</xdr:col>
      <xdr:colOff>171450</xdr:colOff>
      <xdr:row>78</xdr:row>
      <xdr:rowOff>95250</xdr:rowOff>
    </xdr:from>
    <xdr:to>
      <xdr:col>40</xdr:col>
      <xdr:colOff>224250</xdr:colOff>
      <xdr:row>88</xdr:row>
      <xdr:rowOff>51210</xdr:rowOff>
    </xdr:to>
    <xdr:graphicFrame macro="">
      <xdr:nvGraphicFramePr>
        <xdr:cNvPr id="35" name="Gráfico 34">
          <a:extLst>
            <a:ext uri="{FF2B5EF4-FFF2-40B4-BE49-F238E27FC236}">
              <a16:creationId xmlns:a16="http://schemas.microsoft.com/office/drawing/2014/main" id="{03244CA1-9B76-467B-8C4D-1D8D4C0F75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40</xdr:col>
      <xdr:colOff>273049</xdr:colOff>
      <xdr:row>70</xdr:row>
      <xdr:rowOff>12700</xdr:rowOff>
    </xdr:from>
    <xdr:to>
      <xdr:col>47</xdr:col>
      <xdr:colOff>325849</xdr:colOff>
      <xdr:row>76</xdr:row>
      <xdr:rowOff>122227</xdr:rowOff>
    </xdr:to>
    <xdr:graphicFrame macro="">
      <xdr:nvGraphicFramePr>
        <xdr:cNvPr id="36" name="Gráfico 35">
          <a:extLst>
            <a:ext uri="{FF2B5EF4-FFF2-40B4-BE49-F238E27FC236}">
              <a16:creationId xmlns:a16="http://schemas.microsoft.com/office/drawing/2014/main" id="{E47A90FE-EAD4-422E-8E97-8009F31E45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40</xdr:col>
      <xdr:colOff>228600</xdr:colOff>
      <xdr:row>78</xdr:row>
      <xdr:rowOff>100692</xdr:rowOff>
    </xdr:from>
    <xdr:to>
      <xdr:col>47</xdr:col>
      <xdr:colOff>281400</xdr:colOff>
      <xdr:row>88</xdr:row>
      <xdr:rowOff>56652</xdr:rowOff>
    </xdr:to>
    <xdr:graphicFrame macro="">
      <xdr:nvGraphicFramePr>
        <xdr:cNvPr id="37" name="Gráfico 36">
          <a:extLst>
            <a:ext uri="{FF2B5EF4-FFF2-40B4-BE49-F238E27FC236}">
              <a16:creationId xmlns:a16="http://schemas.microsoft.com/office/drawing/2014/main" id="{B1CEBB3C-02D4-4B59-8504-4EACB82ABC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47</xdr:col>
      <xdr:colOff>400049</xdr:colOff>
      <xdr:row>70</xdr:row>
      <xdr:rowOff>50800</xdr:rowOff>
    </xdr:from>
    <xdr:to>
      <xdr:col>54</xdr:col>
      <xdr:colOff>452849</xdr:colOff>
      <xdr:row>76</xdr:row>
      <xdr:rowOff>160327</xdr:rowOff>
    </xdr:to>
    <xdr:graphicFrame macro="">
      <xdr:nvGraphicFramePr>
        <xdr:cNvPr id="38" name="Gráfico 37">
          <a:extLst>
            <a:ext uri="{FF2B5EF4-FFF2-40B4-BE49-F238E27FC236}">
              <a16:creationId xmlns:a16="http://schemas.microsoft.com/office/drawing/2014/main" id="{5ABE7F7A-90B7-4FC1-893D-8EC6028EDC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47</xdr:col>
      <xdr:colOff>355600</xdr:colOff>
      <xdr:row>78</xdr:row>
      <xdr:rowOff>138792</xdr:rowOff>
    </xdr:from>
    <xdr:to>
      <xdr:col>54</xdr:col>
      <xdr:colOff>408400</xdr:colOff>
      <xdr:row>88</xdr:row>
      <xdr:rowOff>94752</xdr:rowOff>
    </xdr:to>
    <xdr:graphicFrame macro="">
      <xdr:nvGraphicFramePr>
        <xdr:cNvPr id="39" name="Gráfico 38">
          <a:extLst>
            <a:ext uri="{FF2B5EF4-FFF2-40B4-BE49-F238E27FC236}">
              <a16:creationId xmlns:a16="http://schemas.microsoft.com/office/drawing/2014/main" id="{892AFBF7-2711-4649-962C-35DCE4D94A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54</xdr:col>
      <xdr:colOff>387349</xdr:colOff>
      <xdr:row>69</xdr:row>
      <xdr:rowOff>165100</xdr:rowOff>
    </xdr:from>
    <xdr:to>
      <xdr:col>61</xdr:col>
      <xdr:colOff>440149</xdr:colOff>
      <xdr:row>76</xdr:row>
      <xdr:rowOff>80664</xdr:rowOff>
    </xdr:to>
    <xdr:graphicFrame macro="">
      <xdr:nvGraphicFramePr>
        <xdr:cNvPr id="40" name="Gráfico 39">
          <a:extLst>
            <a:ext uri="{FF2B5EF4-FFF2-40B4-BE49-F238E27FC236}">
              <a16:creationId xmlns:a16="http://schemas.microsoft.com/office/drawing/2014/main" id="{ADFD8012-4E35-4BAB-8868-DC8DC56006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54</xdr:col>
      <xdr:colOff>355600</xdr:colOff>
      <xdr:row>78</xdr:row>
      <xdr:rowOff>151492</xdr:rowOff>
    </xdr:from>
    <xdr:to>
      <xdr:col>61</xdr:col>
      <xdr:colOff>408400</xdr:colOff>
      <xdr:row>88</xdr:row>
      <xdr:rowOff>107452</xdr:rowOff>
    </xdr:to>
    <xdr:graphicFrame macro="">
      <xdr:nvGraphicFramePr>
        <xdr:cNvPr id="41" name="Gráfico 40">
          <a:extLst>
            <a:ext uri="{FF2B5EF4-FFF2-40B4-BE49-F238E27FC236}">
              <a16:creationId xmlns:a16="http://schemas.microsoft.com/office/drawing/2014/main" id="{62571FD3-9252-420E-861B-CF58DFD217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61</xdr:col>
      <xdr:colOff>438149</xdr:colOff>
      <xdr:row>69</xdr:row>
      <xdr:rowOff>152400</xdr:rowOff>
    </xdr:from>
    <xdr:to>
      <xdr:col>68</xdr:col>
      <xdr:colOff>490949</xdr:colOff>
      <xdr:row>76</xdr:row>
      <xdr:rowOff>67964</xdr:rowOff>
    </xdr:to>
    <xdr:graphicFrame macro="">
      <xdr:nvGraphicFramePr>
        <xdr:cNvPr id="42" name="Gráfico 41">
          <a:extLst>
            <a:ext uri="{FF2B5EF4-FFF2-40B4-BE49-F238E27FC236}">
              <a16:creationId xmlns:a16="http://schemas.microsoft.com/office/drawing/2014/main" id="{9B713C8C-4987-410F-9B04-103C0DBB32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61</xdr:col>
      <xdr:colOff>431800</xdr:colOff>
      <xdr:row>78</xdr:row>
      <xdr:rowOff>126092</xdr:rowOff>
    </xdr:from>
    <xdr:to>
      <xdr:col>68</xdr:col>
      <xdr:colOff>484600</xdr:colOff>
      <xdr:row>88</xdr:row>
      <xdr:rowOff>82052</xdr:rowOff>
    </xdr:to>
    <xdr:graphicFrame macro="">
      <xdr:nvGraphicFramePr>
        <xdr:cNvPr id="43" name="Gráfico 42">
          <a:extLst>
            <a:ext uri="{FF2B5EF4-FFF2-40B4-BE49-F238E27FC236}">
              <a16:creationId xmlns:a16="http://schemas.microsoft.com/office/drawing/2014/main" id="{92FEC8BE-0A05-4FB6-B2DD-AA9BFAA8E4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396018</xdr:colOff>
      <xdr:row>19</xdr:row>
      <xdr:rowOff>65315</xdr:rowOff>
    </xdr:from>
    <xdr:to>
      <xdr:col>9</xdr:col>
      <xdr:colOff>447977</xdr:colOff>
      <xdr:row>27</xdr:row>
      <xdr:rowOff>132858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DD25805-09C5-4744-BC14-413E339A75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405973</xdr:colOff>
      <xdr:row>28</xdr:row>
      <xdr:rowOff>79402</xdr:rowOff>
    </xdr:from>
    <xdr:to>
      <xdr:col>9</xdr:col>
      <xdr:colOff>453973</xdr:colOff>
      <xdr:row>36</xdr:row>
      <xdr:rowOff>146945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B7BBD7A1-7776-4C5F-BF1D-4F65A5F9B2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575021</xdr:colOff>
      <xdr:row>19</xdr:row>
      <xdr:rowOff>57631</xdr:rowOff>
    </xdr:from>
    <xdr:to>
      <xdr:col>15</xdr:col>
      <xdr:colOff>13421</xdr:colOff>
      <xdr:row>27</xdr:row>
      <xdr:rowOff>125174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88E8A827-D4E6-47E5-A075-C9E95CD5FA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598714</xdr:colOff>
      <xdr:row>28</xdr:row>
      <xdr:rowOff>38100</xdr:rowOff>
    </xdr:from>
    <xdr:to>
      <xdr:col>15</xdr:col>
      <xdr:colOff>37114</xdr:colOff>
      <xdr:row>36</xdr:row>
      <xdr:rowOff>105643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83A5E815-EAEF-41AB-BBD5-6BBAB5336A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102920</xdr:colOff>
      <xdr:row>19</xdr:row>
      <xdr:rowOff>27213</xdr:rowOff>
    </xdr:from>
    <xdr:to>
      <xdr:col>15</xdr:col>
      <xdr:colOff>3337465</xdr:colOff>
      <xdr:row>27</xdr:row>
      <xdr:rowOff>94756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4CF40C31-5C1E-4AFF-A504-07301005D7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136566</xdr:colOff>
      <xdr:row>28</xdr:row>
      <xdr:rowOff>67788</xdr:rowOff>
    </xdr:from>
    <xdr:to>
      <xdr:col>15</xdr:col>
      <xdr:colOff>3371111</xdr:colOff>
      <xdr:row>36</xdr:row>
      <xdr:rowOff>135331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56087DF9-FE6D-4A36-A173-F6380B1793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166255</xdr:colOff>
      <xdr:row>37</xdr:row>
      <xdr:rowOff>130135</xdr:rowOff>
    </xdr:from>
    <xdr:to>
      <xdr:col>4</xdr:col>
      <xdr:colOff>297382</xdr:colOff>
      <xdr:row>46</xdr:row>
      <xdr:rowOff>17568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DCB1B044-A7F0-4FF8-8129-47130B0BB6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19793</xdr:colOff>
      <xdr:row>46</xdr:row>
      <xdr:rowOff>142008</xdr:rowOff>
    </xdr:from>
    <xdr:to>
      <xdr:col>4</xdr:col>
      <xdr:colOff>150920</xdr:colOff>
      <xdr:row>55</xdr:row>
      <xdr:rowOff>29441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A00F0DA1-56E3-4DCD-BD3D-54C2236924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</xdr:col>
      <xdr:colOff>459178</xdr:colOff>
      <xdr:row>37</xdr:row>
      <xdr:rowOff>142008</xdr:rowOff>
    </xdr:from>
    <xdr:to>
      <xdr:col>9</xdr:col>
      <xdr:colOff>507178</xdr:colOff>
      <xdr:row>46</xdr:row>
      <xdr:rowOff>29442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CD8A626E-DA11-4F2A-A53E-ED54614673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</xdr:col>
      <xdr:colOff>469396</xdr:colOff>
      <xdr:row>46</xdr:row>
      <xdr:rowOff>52052</xdr:rowOff>
    </xdr:from>
    <xdr:to>
      <xdr:col>9</xdr:col>
      <xdr:colOff>521206</xdr:colOff>
      <xdr:row>54</xdr:row>
      <xdr:rowOff>108759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1C2BFF19-7B95-4867-A043-9FA42A8EBC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9</xdr:col>
      <xdr:colOff>549309</xdr:colOff>
      <xdr:row>37</xdr:row>
      <xdr:rowOff>109947</xdr:rowOff>
    </xdr:from>
    <xdr:to>
      <xdr:col>14</xdr:col>
      <xdr:colOff>603841</xdr:colOff>
      <xdr:row>45</xdr:row>
      <xdr:rowOff>175585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F9806FF9-CDAC-4743-A15C-0FEE6A3F70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9</xdr:col>
      <xdr:colOff>574642</xdr:colOff>
      <xdr:row>46</xdr:row>
      <xdr:rowOff>62840</xdr:rowOff>
    </xdr:from>
    <xdr:to>
      <xdr:col>15</xdr:col>
      <xdr:colOff>4605</xdr:colOff>
      <xdr:row>54</xdr:row>
      <xdr:rowOff>129072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1FB73354-FBB6-4DB3-9660-875A2EB2F1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145473</xdr:colOff>
      <xdr:row>19</xdr:row>
      <xdr:rowOff>69273</xdr:rowOff>
    </xdr:from>
    <xdr:to>
      <xdr:col>4</xdr:col>
      <xdr:colOff>276600</xdr:colOff>
      <xdr:row>27</xdr:row>
      <xdr:rowOff>176401</xdr:rowOff>
    </xdr:to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5750BA9D-28D5-4523-BAB7-2D768DD236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173182</xdr:colOff>
      <xdr:row>28</xdr:row>
      <xdr:rowOff>69272</xdr:rowOff>
    </xdr:from>
    <xdr:to>
      <xdr:col>4</xdr:col>
      <xdr:colOff>304309</xdr:colOff>
      <xdr:row>36</xdr:row>
      <xdr:rowOff>176400</xdr:rowOff>
    </xdr:to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69A6660D-05A1-4F27-80B2-C6C0A2693C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31</xdr:col>
      <xdr:colOff>284018</xdr:colOff>
      <xdr:row>13</xdr:row>
      <xdr:rowOff>166255</xdr:rowOff>
    </xdr:from>
    <xdr:to>
      <xdr:col>36</xdr:col>
      <xdr:colOff>332018</xdr:colOff>
      <xdr:row>22</xdr:row>
      <xdr:rowOff>79418</xdr:rowOff>
    </xdr:to>
    <xdr:graphicFrame macro="">
      <xdr:nvGraphicFramePr>
        <xdr:cNvPr id="16" name="Gráfico 15">
          <a:extLst>
            <a:ext uri="{FF2B5EF4-FFF2-40B4-BE49-F238E27FC236}">
              <a16:creationId xmlns:a16="http://schemas.microsoft.com/office/drawing/2014/main" id="{4DD8CFB7-9DD7-4311-A081-670BFB4BAC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36</xdr:col>
      <xdr:colOff>538101</xdr:colOff>
      <xdr:row>6</xdr:row>
      <xdr:rowOff>161207</xdr:rowOff>
    </xdr:from>
    <xdr:to>
      <xdr:col>41</xdr:col>
      <xdr:colOff>588005</xdr:colOff>
      <xdr:row>13</xdr:row>
      <xdr:rowOff>39833</xdr:rowOff>
    </xdr:to>
    <xdr:graphicFrame macro="">
      <xdr:nvGraphicFramePr>
        <xdr:cNvPr id="17" name="Gráfico 16">
          <a:extLst>
            <a:ext uri="{FF2B5EF4-FFF2-40B4-BE49-F238E27FC236}">
              <a16:creationId xmlns:a16="http://schemas.microsoft.com/office/drawing/2014/main" id="{C9075C7D-4D96-4F4F-BA45-6B538FC401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31</xdr:col>
      <xdr:colOff>308164</xdr:colOff>
      <xdr:row>6</xdr:row>
      <xdr:rowOff>111580</xdr:rowOff>
    </xdr:from>
    <xdr:to>
      <xdr:col>36</xdr:col>
      <xdr:colOff>358069</xdr:colOff>
      <xdr:row>12</xdr:row>
      <xdr:rowOff>156262</xdr:rowOff>
    </xdr:to>
    <xdr:graphicFrame macro="">
      <xdr:nvGraphicFramePr>
        <xdr:cNvPr id="18" name="Gráfico 17">
          <a:extLst>
            <a:ext uri="{FF2B5EF4-FFF2-40B4-BE49-F238E27FC236}">
              <a16:creationId xmlns:a16="http://schemas.microsoft.com/office/drawing/2014/main" id="{4D481CF0-B853-426A-B02F-FBC4EF414A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31</xdr:col>
      <xdr:colOff>173181</xdr:colOff>
      <xdr:row>23</xdr:row>
      <xdr:rowOff>55418</xdr:rowOff>
    </xdr:from>
    <xdr:to>
      <xdr:col>36</xdr:col>
      <xdr:colOff>221181</xdr:colOff>
      <xdr:row>31</xdr:row>
      <xdr:rowOff>162544</xdr:rowOff>
    </xdr:to>
    <xdr:graphicFrame macro="">
      <xdr:nvGraphicFramePr>
        <xdr:cNvPr id="19" name="Gráfico 18">
          <a:extLst>
            <a:ext uri="{FF2B5EF4-FFF2-40B4-BE49-F238E27FC236}">
              <a16:creationId xmlns:a16="http://schemas.microsoft.com/office/drawing/2014/main" id="{6CECFE72-4A2F-406B-9ECD-FE4C906405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36</xdr:col>
      <xdr:colOff>381000</xdr:colOff>
      <xdr:row>14</xdr:row>
      <xdr:rowOff>55420</xdr:rowOff>
    </xdr:from>
    <xdr:to>
      <xdr:col>41</xdr:col>
      <xdr:colOff>429000</xdr:colOff>
      <xdr:row>22</xdr:row>
      <xdr:rowOff>148692</xdr:rowOff>
    </xdr:to>
    <xdr:graphicFrame macro="">
      <xdr:nvGraphicFramePr>
        <xdr:cNvPr id="20" name="Gráfico 19">
          <a:extLst>
            <a:ext uri="{FF2B5EF4-FFF2-40B4-BE49-F238E27FC236}">
              <a16:creationId xmlns:a16="http://schemas.microsoft.com/office/drawing/2014/main" id="{1FC7E39A-FED5-4C59-8ACB-6E2DE1C638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31</xdr:col>
      <xdr:colOff>145473</xdr:colOff>
      <xdr:row>33</xdr:row>
      <xdr:rowOff>13855</xdr:rowOff>
    </xdr:from>
    <xdr:to>
      <xdr:col>36</xdr:col>
      <xdr:colOff>193473</xdr:colOff>
      <xdr:row>41</xdr:row>
      <xdr:rowOff>120982</xdr:rowOff>
    </xdr:to>
    <xdr:graphicFrame macro="">
      <xdr:nvGraphicFramePr>
        <xdr:cNvPr id="21" name="Gráfico 20">
          <a:extLst>
            <a:ext uri="{FF2B5EF4-FFF2-40B4-BE49-F238E27FC236}">
              <a16:creationId xmlns:a16="http://schemas.microsoft.com/office/drawing/2014/main" id="{714457EC-CCD4-42B5-9A75-540113CBF8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36</xdr:col>
      <xdr:colOff>491836</xdr:colOff>
      <xdr:row>23</xdr:row>
      <xdr:rowOff>69273</xdr:rowOff>
    </xdr:from>
    <xdr:to>
      <xdr:col>41</xdr:col>
      <xdr:colOff>539836</xdr:colOff>
      <xdr:row>31</xdr:row>
      <xdr:rowOff>176400</xdr:rowOff>
    </xdr:to>
    <xdr:graphicFrame macro="">
      <xdr:nvGraphicFramePr>
        <xdr:cNvPr id="22" name="Gráfico 21">
          <a:extLst>
            <a:ext uri="{FF2B5EF4-FFF2-40B4-BE49-F238E27FC236}">
              <a16:creationId xmlns:a16="http://schemas.microsoft.com/office/drawing/2014/main" id="{FB2642D9-10DA-4FEC-B928-6555E209F6B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15</xdr:col>
      <xdr:colOff>3692235</xdr:colOff>
      <xdr:row>19</xdr:row>
      <xdr:rowOff>152399</xdr:rowOff>
    </xdr:from>
    <xdr:to>
      <xdr:col>20</xdr:col>
      <xdr:colOff>401290</xdr:colOff>
      <xdr:row>28</xdr:row>
      <xdr:rowOff>79418</xdr:rowOff>
    </xdr:to>
    <xdr:graphicFrame macro="">
      <xdr:nvGraphicFramePr>
        <xdr:cNvPr id="23" name="Gráfico 22">
          <a:extLst>
            <a:ext uri="{FF2B5EF4-FFF2-40B4-BE49-F238E27FC236}">
              <a16:creationId xmlns:a16="http://schemas.microsoft.com/office/drawing/2014/main" id="{D91C08C6-6A7B-4DA3-A68E-A97941102AE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15</xdr:col>
      <xdr:colOff>3706090</xdr:colOff>
      <xdr:row>28</xdr:row>
      <xdr:rowOff>152400</xdr:rowOff>
    </xdr:from>
    <xdr:to>
      <xdr:col>20</xdr:col>
      <xdr:colOff>415145</xdr:colOff>
      <xdr:row>37</xdr:row>
      <xdr:rowOff>79418</xdr:rowOff>
    </xdr:to>
    <xdr:graphicFrame macro="">
      <xdr:nvGraphicFramePr>
        <xdr:cNvPr id="24" name="Gráfico 23">
          <a:extLst>
            <a:ext uri="{FF2B5EF4-FFF2-40B4-BE49-F238E27FC236}">
              <a16:creationId xmlns:a16="http://schemas.microsoft.com/office/drawing/2014/main" id="{EA9526AF-3DE7-44BD-ADC9-C79817E7E5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20</xdr:col>
      <xdr:colOff>782782</xdr:colOff>
      <xdr:row>19</xdr:row>
      <xdr:rowOff>55417</xdr:rowOff>
    </xdr:from>
    <xdr:to>
      <xdr:col>25</xdr:col>
      <xdr:colOff>470564</xdr:colOff>
      <xdr:row>27</xdr:row>
      <xdr:rowOff>162545</xdr:rowOff>
    </xdr:to>
    <xdr:graphicFrame macro="">
      <xdr:nvGraphicFramePr>
        <xdr:cNvPr id="25" name="Gráfico 24">
          <a:extLst>
            <a:ext uri="{FF2B5EF4-FFF2-40B4-BE49-F238E27FC236}">
              <a16:creationId xmlns:a16="http://schemas.microsoft.com/office/drawing/2014/main" id="{1B94DCD1-CDC5-4B64-ADAF-16FAC4A2A6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25</xdr:col>
      <xdr:colOff>602673</xdr:colOff>
      <xdr:row>19</xdr:row>
      <xdr:rowOff>69272</xdr:rowOff>
    </xdr:from>
    <xdr:to>
      <xdr:col>31</xdr:col>
      <xdr:colOff>41073</xdr:colOff>
      <xdr:row>27</xdr:row>
      <xdr:rowOff>176400</xdr:rowOff>
    </xdr:to>
    <xdr:graphicFrame macro="">
      <xdr:nvGraphicFramePr>
        <xdr:cNvPr id="26" name="Gráfico 25">
          <a:extLst>
            <a:ext uri="{FF2B5EF4-FFF2-40B4-BE49-F238E27FC236}">
              <a16:creationId xmlns:a16="http://schemas.microsoft.com/office/drawing/2014/main" id="{19209399-FC6E-4AFA-8E66-BCC0F62E87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25</xdr:col>
      <xdr:colOff>602673</xdr:colOff>
      <xdr:row>28</xdr:row>
      <xdr:rowOff>110837</xdr:rowOff>
    </xdr:from>
    <xdr:to>
      <xdr:col>31</xdr:col>
      <xdr:colOff>41073</xdr:colOff>
      <xdr:row>37</xdr:row>
      <xdr:rowOff>37855</xdr:rowOff>
    </xdr:to>
    <xdr:graphicFrame macro="">
      <xdr:nvGraphicFramePr>
        <xdr:cNvPr id="27" name="Gráfico 26">
          <a:extLst>
            <a:ext uri="{FF2B5EF4-FFF2-40B4-BE49-F238E27FC236}">
              <a16:creationId xmlns:a16="http://schemas.microsoft.com/office/drawing/2014/main" id="{B20F5431-44FC-476F-A8BE-0FC8499B92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20</xdr:col>
      <xdr:colOff>796636</xdr:colOff>
      <xdr:row>28</xdr:row>
      <xdr:rowOff>96982</xdr:rowOff>
    </xdr:from>
    <xdr:to>
      <xdr:col>25</xdr:col>
      <xdr:colOff>484418</xdr:colOff>
      <xdr:row>37</xdr:row>
      <xdr:rowOff>24000</xdr:rowOff>
    </xdr:to>
    <xdr:graphicFrame macro="">
      <xdr:nvGraphicFramePr>
        <xdr:cNvPr id="28" name="Gráfico 27">
          <a:extLst>
            <a:ext uri="{FF2B5EF4-FFF2-40B4-BE49-F238E27FC236}">
              <a16:creationId xmlns:a16="http://schemas.microsoft.com/office/drawing/2014/main" id="{2DE14CEC-64A8-462A-9B6B-36F189FC14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20</xdr:col>
      <xdr:colOff>796636</xdr:colOff>
      <xdr:row>37</xdr:row>
      <xdr:rowOff>96983</xdr:rowOff>
    </xdr:from>
    <xdr:to>
      <xdr:col>25</xdr:col>
      <xdr:colOff>484418</xdr:colOff>
      <xdr:row>46</xdr:row>
      <xdr:rowOff>24001</xdr:rowOff>
    </xdr:to>
    <xdr:graphicFrame macro="">
      <xdr:nvGraphicFramePr>
        <xdr:cNvPr id="29" name="Gráfico 28">
          <a:extLst>
            <a:ext uri="{FF2B5EF4-FFF2-40B4-BE49-F238E27FC236}">
              <a16:creationId xmlns:a16="http://schemas.microsoft.com/office/drawing/2014/main" id="{7F22933D-3110-40A7-B9DB-C0E2527914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19</xdr:col>
      <xdr:colOff>11545</xdr:colOff>
      <xdr:row>69</xdr:row>
      <xdr:rowOff>166585</xdr:rowOff>
    </xdr:from>
    <xdr:to>
      <xdr:col>26</xdr:col>
      <xdr:colOff>78199</xdr:colOff>
      <xdr:row>76</xdr:row>
      <xdr:rowOff>82149</xdr:rowOff>
    </xdr:to>
    <xdr:graphicFrame macro="">
      <xdr:nvGraphicFramePr>
        <xdr:cNvPr id="30" name="Gráfico 29">
          <a:extLst>
            <a:ext uri="{FF2B5EF4-FFF2-40B4-BE49-F238E27FC236}">
              <a16:creationId xmlns:a16="http://schemas.microsoft.com/office/drawing/2014/main" id="{1D093415-F03E-45E3-B261-792D9CA541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18</xdr:col>
      <xdr:colOff>707736</xdr:colOff>
      <xdr:row>77</xdr:row>
      <xdr:rowOff>177223</xdr:rowOff>
    </xdr:from>
    <xdr:to>
      <xdr:col>25</xdr:col>
      <xdr:colOff>538863</xdr:colOff>
      <xdr:row>87</xdr:row>
      <xdr:rowOff>133183</xdr:rowOff>
    </xdr:to>
    <xdr:graphicFrame macro="">
      <xdr:nvGraphicFramePr>
        <xdr:cNvPr id="31" name="Gráfico 30">
          <a:extLst>
            <a:ext uri="{FF2B5EF4-FFF2-40B4-BE49-F238E27FC236}">
              <a16:creationId xmlns:a16="http://schemas.microsoft.com/office/drawing/2014/main" id="{C46C5331-1B14-4CB3-9513-CA8D1A02DB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26</xdr:col>
      <xdr:colOff>114299</xdr:colOff>
      <xdr:row>69</xdr:row>
      <xdr:rowOff>146958</xdr:rowOff>
    </xdr:from>
    <xdr:to>
      <xdr:col>33</xdr:col>
      <xdr:colOff>167099</xdr:colOff>
      <xdr:row>76</xdr:row>
      <xdr:rowOff>62522</xdr:rowOff>
    </xdr:to>
    <xdr:graphicFrame macro="">
      <xdr:nvGraphicFramePr>
        <xdr:cNvPr id="32" name="Gráfico 31">
          <a:extLst>
            <a:ext uri="{FF2B5EF4-FFF2-40B4-BE49-F238E27FC236}">
              <a16:creationId xmlns:a16="http://schemas.microsoft.com/office/drawing/2014/main" id="{5CF9BE59-5FE8-4550-8512-29873C5262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26</xdr:col>
      <xdr:colOff>69850</xdr:colOff>
      <xdr:row>78</xdr:row>
      <xdr:rowOff>44450</xdr:rowOff>
    </xdr:from>
    <xdr:to>
      <xdr:col>33</xdr:col>
      <xdr:colOff>122650</xdr:colOff>
      <xdr:row>88</xdr:row>
      <xdr:rowOff>410</xdr:rowOff>
    </xdr:to>
    <xdr:graphicFrame macro="">
      <xdr:nvGraphicFramePr>
        <xdr:cNvPr id="33" name="Gráfico 32">
          <a:extLst>
            <a:ext uri="{FF2B5EF4-FFF2-40B4-BE49-F238E27FC236}">
              <a16:creationId xmlns:a16="http://schemas.microsoft.com/office/drawing/2014/main" id="{68000908-4633-48EF-BDDA-49CDF9D777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33</xdr:col>
      <xdr:colOff>215899</xdr:colOff>
      <xdr:row>70</xdr:row>
      <xdr:rowOff>7258</xdr:rowOff>
    </xdr:from>
    <xdr:to>
      <xdr:col>40</xdr:col>
      <xdr:colOff>268699</xdr:colOff>
      <xdr:row>76</xdr:row>
      <xdr:rowOff>116785</xdr:rowOff>
    </xdr:to>
    <xdr:graphicFrame macro="">
      <xdr:nvGraphicFramePr>
        <xdr:cNvPr id="34" name="Gráfico 33">
          <a:extLst>
            <a:ext uri="{FF2B5EF4-FFF2-40B4-BE49-F238E27FC236}">
              <a16:creationId xmlns:a16="http://schemas.microsoft.com/office/drawing/2014/main" id="{57F2A8DF-1450-4671-B0AD-E3B65B3DC6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33</xdr:col>
      <xdr:colOff>171450</xdr:colOff>
      <xdr:row>78</xdr:row>
      <xdr:rowOff>95250</xdr:rowOff>
    </xdr:from>
    <xdr:to>
      <xdr:col>40</xdr:col>
      <xdr:colOff>224250</xdr:colOff>
      <xdr:row>88</xdr:row>
      <xdr:rowOff>51210</xdr:rowOff>
    </xdr:to>
    <xdr:graphicFrame macro="">
      <xdr:nvGraphicFramePr>
        <xdr:cNvPr id="35" name="Gráfico 34">
          <a:extLst>
            <a:ext uri="{FF2B5EF4-FFF2-40B4-BE49-F238E27FC236}">
              <a16:creationId xmlns:a16="http://schemas.microsoft.com/office/drawing/2014/main" id="{BA479204-E7E3-4976-9880-DE12295AC6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40</xdr:col>
      <xdr:colOff>273049</xdr:colOff>
      <xdr:row>70</xdr:row>
      <xdr:rowOff>12700</xdr:rowOff>
    </xdr:from>
    <xdr:to>
      <xdr:col>47</xdr:col>
      <xdr:colOff>325849</xdr:colOff>
      <xdr:row>76</xdr:row>
      <xdr:rowOff>122227</xdr:rowOff>
    </xdr:to>
    <xdr:graphicFrame macro="">
      <xdr:nvGraphicFramePr>
        <xdr:cNvPr id="36" name="Gráfico 35">
          <a:extLst>
            <a:ext uri="{FF2B5EF4-FFF2-40B4-BE49-F238E27FC236}">
              <a16:creationId xmlns:a16="http://schemas.microsoft.com/office/drawing/2014/main" id="{D129D2EC-BB88-424F-AEDE-DFAF8245B2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40</xdr:col>
      <xdr:colOff>228600</xdr:colOff>
      <xdr:row>78</xdr:row>
      <xdr:rowOff>100692</xdr:rowOff>
    </xdr:from>
    <xdr:to>
      <xdr:col>47</xdr:col>
      <xdr:colOff>281400</xdr:colOff>
      <xdr:row>88</xdr:row>
      <xdr:rowOff>56652</xdr:rowOff>
    </xdr:to>
    <xdr:graphicFrame macro="">
      <xdr:nvGraphicFramePr>
        <xdr:cNvPr id="37" name="Gráfico 36">
          <a:extLst>
            <a:ext uri="{FF2B5EF4-FFF2-40B4-BE49-F238E27FC236}">
              <a16:creationId xmlns:a16="http://schemas.microsoft.com/office/drawing/2014/main" id="{B83EA076-6AB3-4B0E-A910-F3EC827BAA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47</xdr:col>
      <xdr:colOff>400049</xdr:colOff>
      <xdr:row>70</xdr:row>
      <xdr:rowOff>50800</xdr:rowOff>
    </xdr:from>
    <xdr:to>
      <xdr:col>54</xdr:col>
      <xdr:colOff>452849</xdr:colOff>
      <xdr:row>76</xdr:row>
      <xdr:rowOff>160327</xdr:rowOff>
    </xdr:to>
    <xdr:graphicFrame macro="">
      <xdr:nvGraphicFramePr>
        <xdr:cNvPr id="38" name="Gráfico 37">
          <a:extLst>
            <a:ext uri="{FF2B5EF4-FFF2-40B4-BE49-F238E27FC236}">
              <a16:creationId xmlns:a16="http://schemas.microsoft.com/office/drawing/2014/main" id="{339ED6A5-E951-4014-BE5D-7AF6AF9355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47</xdr:col>
      <xdr:colOff>355600</xdr:colOff>
      <xdr:row>78</xdr:row>
      <xdr:rowOff>138792</xdr:rowOff>
    </xdr:from>
    <xdr:to>
      <xdr:col>54</xdr:col>
      <xdr:colOff>408400</xdr:colOff>
      <xdr:row>88</xdr:row>
      <xdr:rowOff>94752</xdr:rowOff>
    </xdr:to>
    <xdr:graphicFrame macro="">
      <xdr:nvGraphicFramePr>
        <xdr:cNvPr id="39" name="Gráfico 38">
          <a:extLst>
            <a:ext uri="{FF2B5EF4-FFF2-40B4-BE49-F238E27FC236}">
              <a16:creationId xmlns:a16="http://schemas.microsoft.com/office/drawing/2014/main" id="{D950DA42-1153-433F-855E-A9B53F8766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54</xdr:col>
      <xdr:colOff>387349</xdr:colOff>
      <xdr:row>69</xdr:row>
      <xdr:rowOff>165100</xdr:rowOff>
    </xdr:from>
    <xdr:to>
      <xdr:col>61</xdr:col>
      <xdr:colOff>440149</xdr:colOff>
      <xdr:row>76</xdr:row>
      <xdr:rowOff>80664</xdr:rowOff>
    </xdr:to>
    <xdr:graphicFrame macro="">
      <xdr:nvGraphicFramePr>
        <xdr:cNvPr id="40" name="Gráfico 39">
          <a:extLst>
            <a:ext uri="{FF2B5EF4-FFF2-40B4-BE49-F238E27FC236}">
              <a16:creationId xmlns:a16="http://schemas.microsoft.com/office/drawing/2014/main" id="{9FB87F77-7F09-4D02-BC3F-3B74BDFF32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54</xdr:col>
      <xdr:colOff>355600</xdr:colOff>
      <xdr:row>78</xdr:row>
      <xdr:rowOff>151492</xdr:rowOff>
    </xdr:from>
    <xdr:to>
      <xdr:col>61</xdr:col>
      <xdr:colOff>408400</xdr:colOff>
      <xdr:row>88</xdr:row>
      <xdr:rowOff>107452</xdr:rowOff>
    </xdr:to>
    <xdr:graphicFrame macro="">
      <xdr:nvGraphicFramePr>
        <xdr:cNvPr id="41" name="Gráfico 40">
          <a:extLst>
            <a:ext uri="{FF2B5EF4-FFF2-40B4-BE49-F238E27FC236}">
              <a16:creationId xmlns:a16="http://schemas.microsoft.com/office/drawing/2014/main" id="{63984AAD-ABE3-481A-AF36-3346DC0375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61</xdr:col>
      <xdr:colOff>438149</xdr:colOff>
      <xdr:row>69</xdr:row>
      <xdr:rowOff>152400</xdr:rowOff>
    </xdr:from>
    <xdr:to>
      <xdr:col>68</xdr:col>
      <xdr:colOff>490949</xdr:colOff>
      <xdr:row>76</xdr:row>
      <xdr:rowOff>67964</xdr:rowOff>
    </xdr:to>
    <xdr:graphicFrame macro="">
      <xdr:nvGraphicFramePr>
        <xdr:cNvPr id="42" name="Gráfico 41">
          <a:extLst>
            <a:ext uri="{FF2B5EF4-FFF2-40B4-BE49-F238E27FC236}">
              <a16:creationId xmlns:a16="http://schemas.microsoft.com/office/drawing/2014/main" id="{073B7C99-CB84-461F-900B-C741E68167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61</xdr:col>
      <xdr:colOff>431800</xdr:colOff>
      <xdr:row>78</xdr:row>
      <xdr:rowOff>126092</xdr:rowOff>
    </xdr:from>
    <xdr:to>
      <xdr:col>68</xdr:col>
      <xdr:colOff>484600</xdr:colOff>
      <xdr:row>88</xdr:row>
      <xdr:rowOff>82052</xdr:rowOff>
    </xdr:to>
    <xdr:graphicFrame macro="">
      <xdr:nvGraphicFramePr>
        <xdr:cNvPr id="43" name="Gráfico 42">
          <a:extLst>
            <a:ext uri="{FF2B5EF4-FFF2-40B4-BE49-F238E27FC236}">
              <a16:creationId xmlns:a16="http://schemas.microsoft.com/office/drawing/2014/main" id="{2924EC8A-B56A-4804-BF1E-FD8FD05277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396018</xdr:colOff>
      <xdr:row>19</xdr:row>
      <xdr:rowOff>65315</xdr:rowOff>
    </xdr:from>
    <xdr:to>
      <xdr:col>9</xdr:col>
      <xdr:colOff>447977</xdr:colOff>
      <xdr:row>27</xdr:row>
      <xdr:rowOff>132858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AD5CF84-621A-4322-A051-4894CEAF22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405973</xdr:colOff>
      <xdr:row>28</xdr:row>
      <xdr:rowOff>79402</xdr:rowOff>
    </xdr:from>
    <xdr:to>
      <xdr:col>9</xdr:col>
      <xdr:colOff>453973</xdr:colOff>
      <xdr:row>36</xdr:row>
      <xdr:rowOff>146945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7566AD0F-081D-4E60-8F7B-3F45ECF5D3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575021</xdr:colOff>
      <xdr:row>19</xdr:row>
      <xdr:rowOff>57631</xdr:rowOff>
    </xdr:from>
    <xdr:to>
      <xdr:col>15</xdr:col>
      <xdr:colOff>13421</xdr:colOff>
      <xdr:row>27</xdr:row>
      <xdr:rowOff>125174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5053F843-2A6D-4BC3-9AB5-F1290685AC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598714</xdr:colOff>
      <xdr:row>28</xdr:row>
      <xdr:rowOff>38100</xdr:rowOff>
    </xdr:from>
    <xdr:to>
      <xdr:col>15</xdr:col>
      <xdr:colOff>37114</xdr:colOff>
      <xdr:row>36</xdr:row>
      <xdr:rowOff>105643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02057D16-C7DD-4220-B0C2-B69BC1239F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102920</xdr:colOff>
      <xdr:row>19</xdr:row>
      <xdr:rowOff>27213</xdr:rowOff>
    </xdr:from>
    <xdr:to>
      <xdr:col>15</xdr:col>
      <xdr:colOff>3337465</xdr:colOff>
      <xdr:row>27</xdr:row>
      <xdr:rowOff>94756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C8AD4000-483C-4839-8111-4368CC3564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136566</xdr:colOff>
      <xdr:row>28</xdr:row>
      <xdr:rowOff>67788</xdr:rowOff>
    </xdr:from>
    <xdr:to>
      <xdr:col>15</xdr:col>
      <xdr:colOff>3371111</xdr:colOff>
      <xdr:row>36</xdr:row>
      <xdr:rowOff>135331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4A06D060-F5B3-4326-8FE6-18494CA416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166255</xdr:colOff>
      <xdr:row>37</xdr:row>
      <xdr:rowOff>130135</xdr:rowOff>
    </xdr:from>
    <xdr:to>
      <xdr:col>4</xdr:col>
      <xdr:colOff>297382</xdr:colOff>
      <xdr:row>46</xdr:row>
      <xdr:rowOff>17568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A61A0F5F-BAB3-407C-8EF6-F2D7D55A7B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19793</xdr:colOff>
      <xdr:row>46</xdr:row>
      <xdr:rowOff>142008</xdr:rowOff>
    </xdr:from>
    <xdr:to>
      <xdr:col>4</xdr:col>
      <xdr:colOff>150920</xdr:colOff>
      <xdr:row>55</xdr:row>
      <xdr:rowOff>29441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62D2B1A6-D5D3-4CE7-ACB6-ED5510F428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</xdr:col>
      <xdr:colOff>459178</xdr:colOff>
      <xdr:row>37</xdr:row>
      <xdr:rowOff>142008</xdr:rowOff>
    </xdr:from>
    <xdr:to>
      <xdr:col>9</xdr:col>
      <xdr:colOff>507178</xdr:colOff>
      <xdr:row>46</xdr:row>
      <xdr:rowOff>29442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996F4B5D-EA67-416D-933B-F5AAFFB334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</xdr:col>
      <xdr:colOff>469396</xdr:colOff>
      <xdr:row>46</xdr:row>
      <xdr:rowOff>52052</xdr:rowOff>
    </xdr:from>
    <xdr:to>
      <xdr:col>9</xdr:col>
      <xdr:colOff>521206</xdr:colOff>
      <xdr:row>54</xdr:row>
      <xdr:rowOff>108759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5299361F-5CFA-40DC-A666-6F0FE06135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9</xdr:col>
      <xdr:colOff>549309</xdr:colOff>
      <xdr:row>37</xdr:row>
      <xdr:rowOff>109947</xdr:rowOff>
    </xdr:from>
    <xdr:to>
      <xdr:col>14</xdr:col>
      <xdr:colOff>603841</xdr:colOff>
      <xdr:row>45</xdr:row>
      <xdr:rowOff>175585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29D6BEA0-B9CA-4F60-A3F9-745D0790AB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9</xdr:col>
      <xdr:colOff>574642</xdr:colOff>
      <xdr:row>46</xdr:row>
      <xdr:rowOff>62840</xdr:rowOff>
    </xdr:from>
    <xdr:to>
      <xdr:col>15</xdr:col>
      <xdr:colOff>4605</xdr:colOff>
      <xdr:row>54</xdr:row>
      <xdr:rowOff>129072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72DD69BC-CBA0-4163-AF4E-C9533256A8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145473</xdr:colOff>
      <xdr:row>19</xdr:row>
      <xdr:rowOff>69273</xdr:rowOff>
    </xdr:from>
    <xdr:to>
      <xdr:col>4</xdr:col>
      <xdr:colOff>276600</xdr:colOff>
      <xdr:row>27</xdr:row>
      <xdr:rowOff>176401</xdr:rowOff>
    </xdr:to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DFB13264-CDF3-4C72-8369-1FCCF656B48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173182</xdr:colOff>
      <xdr:row>28</xdr:row>
      <xdr:rowOff>69272</xdr:rowOff>
    </xdr:from>
    <xdr:to>
      <xdr:col>4</xdr:col>
      <xdr:colOff>304309</xdr:colOff>
      <xdr:row>36</xdr:row>
      <xdr:rowOff>176400</xdr:rowOff>
    </xdr:to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6AB21A34-7FAB-4394-9D81-6CAEA99EA9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31</xdr:col>
      <xdr:colOff>284018</xdr:colOff>
      <xdr:row>13</xdr:row>
      <xdr:rowOff>166255</xdr:rowOff>
    </xdr:from>
    <xdr:to>
      <xdr:col>36</xdr:col>
      <xdr:colOff>332018</xdr:colOff>
      <xdr:row>22</xdr:row>
      <xdr:rowOff>79418</xdr:rowOff>
    </xdr:to>
    <xdr:graphicFrame macro="">
      <xdr:nvGraphicFramePr>
        <xdr:cNvPr id="16" name="Gráfico 15">
          <a:extLst>
            <a:ext uri="{FF2B5EF4-FFF2-40B4-BE49-F238E27FC236}">
              <a16:creationId xmlns:a16="http://schemas.microsoft.com/office/drawing/2014/main" id="{EFF01D31-87D6-4FD6-BABB-5F04ABC21E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36</xdr:col>
      <xdr:colOff>538101</xdr:colOff>
      <xdr:row>6</xdr:row>
      <xdr:rowOff>161207</xdr:rowOff>
    </xdr:from>
    <xdr:to>
      <xdr:col>41</xdr:col>
      <xdr:colOff>588005</xdr:colOff>
      <xdr:row>13</xdr:row>
      <xdr:rowOff>39833</xdr:rowOff>
    </xdr:to>
    <xdr:graphicFrame macro="">
      <xdr:nvGraphicFramePr>
        <xdr:cNvPr id="17" name="Gráfico 16">
          <a:extLst>
            <a:ext uri="{FF2B5EF4-FFF2-40B4-BE49-F238E27FC236}">
              <a16:creationId xmlns:a16="http://schemas.microsoft.com/office/drawing/2014/main" id="{46B3EAD4-5B7D-4B96-A4A1-449AEC891B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31</xdr:col>
      <xdr:colOff>308164</xdr:colOff>
      <xdr:row>6</xdr:row>
      <xdr:rowOff>111580</xdr:rowOff>
    </xdr:from>
    <xdr:to>
      <xdr:col>36</xdr:col>
      <xdr:colOff>358069</xdr:colOff>
      <xdr:row>12</xdr:row>
      <xdr:rowOff>156262</xdr:rowOff>
    </xdr:to>
    <xdr:graphicFrame macro="">
      <xdr:nvGraphicFramePr>
        <xdr:cNvPr id="18" name="Gráfico 17">
          <a:extLst>
            <a:ext uri="{FF2B5EF4-FFF2-40B4-BE49-F238E27FC236}">
              <a16:creationId xmlns:a16="http://schemas.microsoft.com/office/drawing/2014/main" id="{D033EDA3-E56A-44FE-A5B4-1766B9EB58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31</xdr:col>
      <xdr:colOff>173181</xdr:colOff>
      <xdr:row>23</xdr:row>
      <xdr:rowOff>55418</xdr:rowOff>
    </xdr:from>
    <xdr:to>
      <xdr:col>36</xdr:col>
      <xdr:colOff>221181</xdr:colOff>
      <xdr:row>31</xdr:row>
      <xdr:rowOff>162544</xdr:rowOff>
    </xdr:to>
    <xdr:graphicFrame macro="">
      <xdr:nvGraphicFramePr>
        <xdr:cNvPr id="19" name="Gráfico 18">
          <a:extLst>
            <a:ext uri="{FF2B5EF4-FFF2-40B4-BE49-F238E27FC236}">
              <a16:creationId xmlns:a16="http://schemas.microsoft.com/office/drawing/2014/main" id="{A6F0CC40-0CFE-4C26-A1C2-A13C681CC4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36</xdr:col>
      <xdr:colOff>381000</xdr:colOff>
      <xdr:row>14</xdr:row>
      <xdr:rowOff>55420</xdr:rowOff>
    </xdr:from>
    <xdr:to>
      <xdr:col>41</xdr:col>
      <xdr:colOff>429000</xdr:colOff>
      <xdr:row>22</xdr:row>
      <xdr:rowOff>148692</xdr:rowOff>
    </xdr:to>
    <xdr:graphicFrame macro="">
      <xdr:nvGraphicFramePr>
        <xdr:cNvPr id="20" name="Gráfico 19">
          <a:extLst>
            <a:ext uri="{FF2B5EF4-FFF2-40B4-BE49-F238E27FC236}">
              <a16:creationId xmlns:a16="http://schemas.microsoft.com/office/drawing/2014/main" id="{1DC0FC29-A057-41F3-9BF3-5EB69B47C8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31</xdr:col>
      <xdr:colOff>145473</xdr:colOff>
      <xdr:row>33</xdr:row>
      <xdr:rowOff>13855</xdr:rowOff>
    </xdr:from>
    <xdr:to>
      <xdr:col>36</xdr:col>
      <xdr:colOff>193473</xdr:colOff>
      <xdr:row>41</xdr:row>
      <xdr:rowOff>120982</xdr:rowOff>
    </xdr:to>
    <xdr:graphicFrame macro="">
      <xdr:nvGraphicFramePr>
        <xdr:cNvPr id="21" name="Gráfico 20">
          <a:extLst>
            <a:ext uri="{FF2B5EF4-FFF2-40B4-BE49-F238E27FC236}">
              <a16:creationId xmlns:a16="http://schemas.microsoft.com/office/drawing/2014/main" id="{EF5A4E9D-1EFE-4BB7-9A19-E903D80A12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36</xdr:col>
      <xdr:colOff>491836</xdr:colOff>
      <xdr:row>23</xdr:row>
      <xdr:rowOff>69273</xdr:rowOff>
    </xdr:from>
    <xdr:to>
      <xdr:col>41</xdr:col>
      <xdr:colOff>539836</xdr:colOff>
      <xdr:row>31</xdr:row>
      <xdr:rowOff>176400</xdr:rowOff>
    </xdr:to>
    <xdr:graphicFrame macro="">
      <xdr:nvGraphicFramePr>
        <xdr:cNvPr id="22" name="Gráfico 21">
          <a:extLst>
            <a:ext uri="{FF2B5EF4-FFF2-40B4-BE49-F238E27FC236}">
              <a16:creationId xmlns:a16="http://schemas.microsoft.com/office/drawing/2014/main" id="{6D43EE99-8067-4514-A518-502C731ACE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15</xdr:col>
      <xdr:colOff>3692235</xdr:colOff>
      <xdr:row>19</xdr:row>
      <xdr:rowOff>152399</xdr:rowOff>
    </xdr:from>
    <xdr:to>
      <xdr:col>20</xdr:col>
      <xdr:colOff>401290</xdr:colOff>
      <xdr:row>28</xdr:row>
      <xdr:rowOff>79418</xdr:rowOff>
    </xdr:to>
    <xdr:graphicFrame macro="">
      <xdr:nvGraphicFramePr>
        <xdr:cNvPr id="23" name="Gráfico 22">
          <a:extLst>
            <a:ext uri="{FF2B5EF4-FFF2-40B4-BE49-F238E27FC236}">
              <a16:creationId xmlns:a16="http://schemas.microsoft.com/office/drawing/2014/main" id="{38EEF498-5E76-4FE4-A75C-A535CD62AD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15</xdr:col>
      <xdr:colOff>3706090</xdr:colOff>
      <xdr:row>28</xdr:row>
      <xdr:rowOff>152400</xdr:rowOff>
    </xdr:from>
    <xdr:to>
      <xdr:col>20</xdr:col>
      <xdr:colOff>415145</xdr:colOff>
      <xdr:row>37</xdr:row>
      <xdr:rowOff>79418</xdr:rowOff>
    </xdr:to>
    <xdr:graphicFrame macro="">
      <xdr:nvGraphicFramePr>
        <xdr:cNvPr id="24" name="Gráfico 23">
          <a:extLst>
            <a:ext uri="{FF2B5EF4-FFF2-40B4-BE49-F238E27FC236}">
              <a16:creationId xmlns:a16="http://schemas.microsoft.com/office/drawing/2014/main" id="{D49CA09D-1035-4501-B877-03C40C8DEC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20</xdr:col>
      <xdr:colOff>782782</xdr:colOff>
      <xdr:row>19</xdr:row>
      <xdr:rowOff>55417</xdr:rowOff>
    </xdr:from>
    <xdr:to>
      <xdr:col>25</xdr:col>
      <xdr:colOff>470564</xdr:colOff>
      <xdr:row>27</xdr:row>
      <xdr:rowOff>162545</xdr:rowOff>
    </xdr:to>
    <xdr:graphicFrame macro="">
      <xdr:nvGraphicFramePr>
        <xdr:cNvPr id="25" name="Gráfico 24">
          <a:extLst>
            <a:ext uri="{FF2B5EF4-FFF2-40B4-BE49-F238E27FC236}">
              <a16:creationId xmlns:a16="http://schemas.microsoft.com/office/drawing/2014/main" id="{60733310-B9B6-455F-9115-0F9CAD9B00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25</xdr:col>
      <xdr:colOff>602673</xdr:colOff>
      <xdr:row>19</xdr:row>
      <xdr:rowOff>69272</xdr:rowOff>
    </xdr:from>
    <xdr:to>
      <xdr:col>31</xdr:col>
      <xdr:colOff>41073</xdr:colOff>
      <xdr:row>27</xdr:row>
      <xdr:rowOff>176400</xdr:rowOff>
    </xdr:to>
    <xdr:graphicFrame macro="">
      <xdr:nvGraphicFramePr>
        <xdr:cNvPr id="26" name="Gráfico 25">
          <a:extLst>
            <a:ext uri="{FF2B5EF4-FFF2-40B4-BE49-F238E27FC236}">
              <a16:creationId xmlns:a16="http://schemas.microsoft.com/office/drawing/2014/main" id="{265F10F0-27A8-4151-B46E-B273D943D2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25</xdr:col>
      <xdr:colOff>602673</xdr:colOff>
      <xdr:row>28</xdr:row>
      <xdr:rowOff>110837</xdr:rowOff>
    </xdr:from>
    <xdr:to>
      <xdr:col>31</xdr:col>
      <xdr:colOff>41073</xdr:colOff>
      <xdr:row>37</xdr:row>
      <xdr:rowOff>37855</xdr:rowOff>
    </xdr:to>
    <xdr:graphicFrame macro="">
      <xdr:nvGraphicFramePr>
        <xdr:cNvPr id="27" name="Gráfico 26">
          <a:extLst>
            <a:ext uri="{FF2B5EF4-FFF2-40B4-BE49-F238E27FC236}">
              <a16:creationId xmlns:a16="http://schemas.microsoft.com/office/drawing/2014/main" id="{A1D9FC70-59F5-4C5D-BB19-5820C83C52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20</xdr:col>
      <xdr:colOff>796636</xdr:colOff>
      <xdr:row>28</xdr:row>
      <xdr:rowOff>96982</xdr:rowOff>
    </xdr:from>
    <xdr:to>
      <xdr:col>25</xdr:col>
      <xdr:colOff>484418</xdr:colOff>
      <xdr:row>37</xdr:row>
      <xdr:rowOff>24000</xdr:rowOff>
    </xdr:to>
    <xdr:graphicFrame macro="">
      <xdr:nvGraphicFramePr>
        <xdr:cNvPr id="28" name="Gráfico 27">
          <a:extLst>
            <a:ext uri="{FF2B5EF4-FFF2-40B4-BE49-F238E27FC236}">
              <a16:creationId xmlns:a16="http://schemas.microsoft.com/office/drawing/2014/main" id="{8BB97660-FB2D-45F8-ACB1-77B0F91BD8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20</xdr:col>
      <xdr:colOff>796636</xdr:colOff>
      <xdr:row>37</xdr:row>
      <xdr:rowOff>96983</xdr:rowOff>
    </xdr:from>
    <xdr:to>
      <xdr:col>25</xdr:col>
      <xdr:colOff>484418</xdr:colOff>
      <xdr:row>46</xdr:row>
      <xdr:rowOff>24001</xdr:rowOff>
    </xdr:to>
    <xdr:graphicFrame macro="">
      <xdr:nvGraphicFramePr>
        <xdr:cNvPr id="29" name="Gráfico 28">
          <a:extLst>
            <a:ext uri="{FF2B5EF4-FFF2-40B4-BE49-F238E27FC236}">
              <a16:creationId xmlns:a16="http://schemas.microsoft.com/office/drawing/2014/main" id="{A09198CF-87E0-4409-90C1-130E647B55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19</xdr:col>
      <xdr:colOff>11545</xdr:colOff>
      <xdr:row>69</xdr:row>
      <xdr:rowOff>166585</xdr:rowOff>
    </xdr:from>
    <xdr:to>
      <xdr:col>26</xdr:col>
      <xdr:colOff>78199</xdr:colOff>
      <xdr:row>76</xdr:row>
      <xdr:rowOff>82149</xdr:rowOff>
    </xdr:to>
    <xdr:graphicFrame macro="">
      <xdr:nvGraphicFramePr>
        <xdr:cNvPr id="30" name="Gráfico 29">
          <a:extLst>
            <a:ext uri="{FF2B5EF4-FFF2-40B4-BE49-F238E27FC236}">
              <a16:creationId xmlns:a16="http://schemas.microsoft.com/office/drawing/2014/main" id="{64F6C12A-96E2-4C4C-9730-5B45B3FB46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18</xdr:col>
      <xdr:colOff>707736</xdr:colOff>
      <xdr:row>77</xdr:row>
      <xdr:rowOff>177223</xdr:rowOff>
    </xdr:from>
    <xdr:to>
      <xdr:col>25</xdr:col>
      <xdr:colOff>538863</xdr:colOff>
      <xdr:row>87</xdr:row>
      <xdr:rowOff>133183</xdr:rowOff>
    </xdr:to>
    <xdr:graphicFrame macro="">
      <xdr:nvGraphicFramePr>
        <xdr:cNvPr id="31" name="Gráfico 30">
          <a:extLst>
            <a:ext uri="{FF2B5EF4-FFF2-40B4-BE49-F238E27FC236}">
              <a16:creationId xmlns:a16="http://schemas.microsoft.com/office/drawing/2014/main" id="{9F64C03B-453C-4CBE-8BE4-EEDC7D1DC2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26</xdr:col>
      <xdr:colOff>114299</xdr:colOff>
      <xdr:row>69</xdr:row>
      <xdr:rowOff>146958</xdr:rowOff>
    </xdr:from>
    <xdr:to>
      <xdr:col>33</xdr:col>
      <xdr:colOff>167099</xdr:colOff>
      <xdr:row>76</xdr:row>
      <xdr:rowOff>62522</xdr:rowOff>
    </xdr:to>
    <xdr:graphicFrame macro="">
      <xdr:nvGraphicFramePr>
        <xdr:cNvPr id="32" name="Gráfico 31">
          <a:extLst>
            <a:ext uri="{FF2B5EF4-FFF2-40B4-BE49-F238E27FC236}">
              <a16:creationId xmlns:a16="http://schemas.microsoft.com/office/drawing/2014/main" id="{2885846C-7C61-4C64-9855-A3970978BA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26</xdr:col>
      <xdr:colOff>69850</xdr:colOff>
      <xdr:row>78</xdr:row>
      <xdr:rowOff>44450</xdr:rowOff>
    </xdr:from>
    <xdr:to>
      <xdr:col>33</xdr:col>
      <xdr:colOff>122650</xdr:colOff>
      <xdr:row>88</xdr:row>
      <xdr:rowOff>410</xdr:rowOff>
    </xdr:to>
    <xdr:graphicFrame macro="">
      <xdr:nvGraphicFramePr>
        <xdr:cNvPr id="33" name="Gráfico 32">
          <a:extLst>
            <a:ext uri="{FF2B5EF4-FFF2-40B4-BE49-F238E27FC236}">
              <a16:creationId xmlns:a16="http://schemas.microsoft.com/office/drawing/2014/main" id="{F9960329-86F8-4DEE-AC4F-05EF190F4BE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33</xdr:col>
      <xdr:colOff>215899</xdr:colOff>
      <xdr:row>70</xdr:row>
      <xdr:rowOff>7258</xdr:rowOff>
    </xdr:from>
    <xdr:to>
      <xdr:col>40</xdr:col>
      <xdr:colOff>268699</xdr:colOff>
      <xdr:row>76</xdr:row>
      <xdr:rowOff>116785</xdr:rowOff>
    </xdr:to>
    <xdr:graphicFrame macro="">
      <xdr:nvGraphicFramePr>
        <xdr:cNvPr id="34" name="Gráfico 33">
          <a:extLst>
            <a:ext uri="{FF2B5EF4-FFF2-40B4-BE49-F238E27FC236}">
              <a16:creationId xmlns:a16="http://schemas.microsoft.com/office/drawing/2014/main" id="{D753C2D9-FBD5-4A29-BEF6-D9667EE31B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33</xdr:col>
      <xdr:colOff>171450</xdr:colOff>
      <xdr:row>78</xdr:row>
      <xdr:rowOff>95250</xdr:rowOff>
    </xdr:from>
    <xdr:to>
      <xdr:col>40</xdr:col>
      <xdr:colOff>224250</xdr:colOff>
      <xdr:row>88</xdr:row>
      <xdr:rowOff>51210</xdr:rowOff>
    </xdr:to>
    <xdr:graphicFrame macro="">
      <xdr:nvGraphicFramePr>
        <xdr:cNvPr id="35" name="Gráfico 34">
          <a:extLst>
            <a:ext uri="{FF2B5EF4-FFF2-40B4-BE49-F238E27FC236}">
              <a16:creationId xmlns:a16="http://schemas.microsoft.com/office/drawing/2014/main" id="{904A1B0D-E1B9-4C11-81EB-2757253245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40</xdr:col>
      <xdr:colOff>273049</xdr:colOff>
      <xdr:row>70</xdr:row>
      <xdr:rowOff>12700</xdr:rowOff>
    </xdr:from>
    <xdr:to>
      <xdr:col>47</xdr:col>
      <xdr:colOff>325849</xdr:colOff>
      <xdr:row>76</xdr:row>
      <xdr:rowOff>122227</xdr:rowOff>
    </xdr:to>
    <xdr:graphicFrame macro="">
      <xdr:nvGraphicFramePr>
        <xdr:cNvPr id="36" name="Gráfico 35">
          <a:extLst>
            <a:ext uri="{FF2B5EF4-FFF2-40B4-BE49-F238E27FC236}">
              <a16:creationId xmlns:a16="http://schemas.microsoft.com/office/drawing/2014/main" id="{BED8869F-F923-4C02-94A6-534092E60C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40</xdr:col>
      <xdr:colOff>228600</xdr:colOff>
      <xdr:row>78</xdr:row>
      <xdr:rowOff>100692</xdr:rowOff>
    </xdr:from>
    <xdr:to>
      <xdr:col>47</xdr:col>
      <xdr:colOff>281400</xdr:colOff>
      <xdr:row>88</xdr:row>
      <xdr:rowOff>56652</xdr:rowOff>
    </xdr:to>
    <xdr:graphicFrame macro="">
      <xdr:nvGraphicFramePr>
        <xdr:cNvPr id="37" name="Gráfico 36">
          <a:extLst>
            <a:ext uri="{FF2B5EF4-FFF2-40B4-BE49-F238E27FC236}">
              <a16:creationId xmlns:a16="http://schemas.microsoft.com/office/drawing/2014/main" id="{7B4AF659-4F3C-4FD6-87E1-2D33C00DBC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47</xdr:col>
      <xdr:colOff>400049</xdr:colOff>
      <xdr:row>70</xdr:row>
      <xdr:rowOff>50800</xdr:rowOff>
    </xdr:from>
    <xdr:to>
      <xdr:col>54</xdr:col>
      <xdr:colOff>452849</xdr:colOff>
      <xdr:row>76</xdr:row>
      <xdr:rowOff>160327</xdr:rowOff>
    </xdr:to>
    <xdr:graphicFrame macro="">
      <xdr:nvGraphicFramePr>
        <xdr:cNvPr id="38" name="Gráfico 37">
          <a:extLst>
            <a:ext uri="{FF2B5EF4-FFF2-40B4-BE49-F238E27FC236}">
              <a16:creationId xmlns:a16="http://schemas.microsoft.com/office/drawing/2014/main" id="{029D5E1C-F3A9-4181-843F-1234F7DE9E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47</xdr:col>
      <xdr:colOff>355600</xdr:colOff>
      <xdr:row>78</xdr:row>
      <xdr:rowOff>138792</xdr:rowOff>
    </xdr:from>
    <xdr:to>
      <xdr:col>54</xdr:col>
      <xdr:colOff>408400</xdr:colOff>
      <xdr:row>88</xdr:row>
      <xdr:rowOff>94752</xdr:rowOff>
    </xdr:to>
    <xdr:graphicFrame macro="">
      <xdr:nvGraphicFramePr>
        <xdr:cNvPr id="39" name="Gráfico 38">
          <a:extLst>
            <a:ext uri="{FF2B5EF4-FFF2-40B4-BE49-F238E27FC236}">
              <a16:creationId xmlns:a16="http://schemas.microsoft.com/office/drawing/2014/main" id="{FCE7691E-8802-491F-A26B-5FF873450E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54</xdr:col>
      <xdr:colOff>387349</xdr:colOff>
      <xdr:row>69</xdr:row>
      <xdr:rowOff>165100</xdr:rowOff>
    </xdr:from>
    <xdr:to>
      <xdr:col>61</xdr:col>
      <xdr:colOff>440149</xdr:colOff>
      <xdr:row>76</xdr:row>
      <xdr:rowOff>80664</xdr:rowOff>
    </xdr:to>
    <xdr:graphicFrame macro="">
      <xdr:nvGraphicFramePr>
        <xdr:cNvPr id="40" name="Gráfico 39">
          <a:extLst>
            <a:ext uri="{FF2B5EF4-FFF2-40B4-BE49-F238E27FC236}">
              <a16:creationId xmlns:a16="http://schemas.microsoft.com/office/drawing/2014/main" id="{7AE990C5-0A89-45AB-BE0D-2E63640BB3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54</xdr:col>
      <xdr:colOff>355600</xdr:colOff>
      <xdr:row>78</xdr:row>
      <xdr:rowOff>151492</xdr:rowOff>
    </xdr:from>
    <xdr:to>
      <xdr:col>61</xdr:col>
      <xdr:colOff>408400</xdr:colOff>
      <xdr:row>88</xdr:row>
      <xdr:rowOff>107452</xdr:rowOff>
    </xdr:to>
    <xdr:graphicFrame macro="">
      <xdr:nvGraphicFramePr>
        <xdr:cNvPr id="41" name="Gráfico 40">
          <a:extLst>
            <a:ext uri="{FF2B5EF4-FFF2-40B4-BE49-F238E27FC236}">
              <a16:creationId xmlns:a16="http://schemas.microsoft.com/office/drawing/2014/main" id="{665B55BE-4A7A-419D-A95A-3A13006BA2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61</xdr:col>
      <xdr:colOff>438149</xdr:colOff>
      <xdr:row>69</xdr:row>
      <xdr:rowOff>152400</xdr:rowOff>
    </xdr:from>
    <xdr:to>
      <xdr:col>68</xdr:col>
      <xdr:colOff>490949</xdr:colOff>
      <xdr:row>76</xdr:row>
      <xdr:rowOff>67964</xdr:rowOff>
    </xdr:to>
    <xdr:graphicFrame macro="">
      <xdr:nvGraphicFramePr>
        <xdr:cNvPr id="42" name="Gráfico 41">
          <a:extLst>
            <a:ext uri="{FF2B5EF4-FFF2-40B4-BE49-F238E27FC236}">
              <a16:creationId xmlns:a16="http://schemas.microsoft.com/office/drawing/2014/main" id="{8615DEF5-5034-4B4D-97F5-7D24A0FEF3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61</xdr:col>
      <xdr:colOff>431800</xdr:colOff>
      <xdr:row>78</xdr:row>
      <xdr:rowOff>126092</xdr:rowOff>
    </xdr:from>
    <xdr:to>
      <xdr:col>68</xdr:col>
      <xdr:colOff>484600</xdr:colOff>
      <xdr:row>88</xdr:row>
      <xdr:rowOff>82052</xdr:rowOff>
    </xdr:to>
    <xdr:graphicFrame macro="">
      <xdr:nvGraphicFramePr>
        <xdr:cNvPr id="43" name="Gráfico 42">
          <a:extLst>
            <a:ext uri="{FF2B5EF4-FFF2-40B4-BE49-F238E27FC236}">
              <a16:creationId xmlns:a16="http://schemas.microsoft.com/office/drawing/2014/main" id="{234E2611-E9E9-457E-9A07-A3BCCDFF8F4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396018</xdr:colOff>
      <xdr:row>19</xdr:row>
      <xdr:rowOff>65315</xdr:rowOff>
    </xdr:from>
    <xdr:to>
      <xdr:col>9</xdr:col>
      <xdr:colOff>447977</xdr:colOff>
      <xdr:row>27</xdr:row>
      <xdr:rowOff>132858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8015924-55B1-47B1-BD57-E6AD67D2EB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405973</xdr:colOff>
      <xdr:row>28</xdr:row>
      <xdr:rowOff>79402</xdr:rowOff>
    </xdr:from>
    <xdr:to>
      <xdr:col>9</xdr:col>
      <xdr:colOff>453973</xdr:colOff>
      <xdr:row>36</xdr:row>
      <xdr:rowOff>146945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79C0A426-B2EC-43A9-AE3F-A77A5EEA08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575021</xdr:colOff>
      <xdr:row>19</xdr:row>
      <xdr:rowOff>57631</xdr:rowOff>
    </xdr:from>
    <xdr:to>
      <xdr:col>15</xdr:col>
      <xdr:colOff>13421</xdr:colOff>
      <xdr:row>27</xdr:row>
      <xdr:rowOff>125174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4F1EB086-0E6D-4986-9606-5F1A10E03D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598714</xdr:colOff>
      <xdr:row>28</xdr:row>
      <xdr:rowOff>38100</xdr:rowOff>
    </xdr:from>
    <xdr:to>
      <xdr:col>15</xdr:col>
      <xdr:colOff>37114</xdr:colOff>
      <xdr:row>36</xdr:row>
      <xdr:rowOff>105643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2258A25D-7B56-4BB2-8D44-20DB315FFD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102920</xdr:colOff>
      <xdr:row>19</xdr:row>
      <xdr:rowOff>27213</xdr:rowOff>
    </xdr:from>
    <xdr:to>
      <xdr:col>15</xdr:col>
      <xdr:colOff>3337465</xdr:colOff>
      <xdr:row>27</xdr:row>
      <xdr:rowOff>94756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195B1D50-64D1-4061-8757-6F6A84616A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136566</xdr:colOff>
      <xdr:row>28</xdr:row>
      <xdr:rowOff>67788</xdr:rowOff>
    </xdr:from>
    <xdr:to>
      <xdr:col>15</xdr:col>
      <xdr:colOff>3371111</xdr:colOff>
      <xdr:row>36</xdr:row>
      <xdr:rowOff>135331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DDEFDCF9-7ECA-4944-9E1C-2A45A0ADF4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166255</xdr:colOff>
      <xdr:row>37</xdr:row>
      <xdr:rowOff>130135</xdr:rowOff>
    </xdr:from>
    <xdr:to>
      <xdr:col>4</xdr:col>
      <xdr:colOff>297382</xdr:colOff>
      <xdr:row>46</xdr:row>
      <xdr:rowOff>17568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639B8984-14D8-45BB-BBC8-EC25AAF6DA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19793</xdr:colOff>
      <xdr:row>46</xdr:row>
      <xdr:rowOff>142008</xdr:rowOff>
    </xdr:from>
    <xdr:to>
      <xdr:col>4</xdr:col>
      <xdr:colOff>150920</xdr:colOff>
      <xdr:row>55</xdr:row>
      <xdr:rowOff>29441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7F0BE05E-D979-41B5-AEB3-3F4072BD61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</xdr:col>
      <xdr:colOff>459178</xdr:colOff>
      <xdr:row>37</xdr:row>
      <xdr:rowOff>142008</xdr:rowOff>
    </xdr:from>
    <xdr:to>
      <xdr:col>9</xdr:col>
      <xdr:colOff>507178</xdr:colOff>
      <xdr:row>46</xdr:row>
      <xdr:rowOff>29442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DA4144DF-62D9-45F8-959C-8198E1D9EE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</xdr:col>
      <xdr:colOff>469396</xdr:colOff>
      <xdr:row>46</xdr:row>
      <xdr:rowOff>52052</xdr:rowOff>
    </xdr:from>
    <xdr:to>
      <xdr:col>9</xdr:col>
      <xdr:colOff>521206</xdr:colOff>
      <xdr:row>54</xdr:row>
      <xdr:rowOff>108759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C84B96C6-5D5B-4362-95AF-BC0E96412B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9</xdr:col>
      <xdr:colOff>549309</xdr:colOff>
      <xdr:row>37</xdr:row>
      <xdr:rowOff>109947</xdr:rowOff>
    </xdr:from>
    <xdr:to>
      <xdr:col>14</xdr:col>
      <xdr:colOff>603841</xdr:colOff>
      <xdr:row>45</xdr:row>
      <xdr:rowOff>175585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9076F188-E2E2-4787-8B5D-81B7207BDC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9</xdr:col>
      <xdr:colOff>574642</xdr:colOff>
      <xdr:row>46</xdr:row>
      <xdr:rowOff>62840</xdr:rowOff>
    </xdr:from>
    <xdr:to>
      <xdr:col>15</xdr:col>
      <xdr:colOff>4605</xdr:colOff>
      <xdr:row>54</xdr:row>
      <xdr:rowOff>129072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6AD64176-A6E4-46F3-A6BF-3193CA31C4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145473</xdr:colOff>
      <xdr:row>19</xdr:row>
      <xdr:rowOff>69273</xdr:rowOff>
    </xdr:from>
    <xdr:to>
      <xdr:col>4</xdr:col>
      <xdr:colOff>276600</xdr:colOff>
      <xdr:row>27</xdr:row>
      <xdr:rowOff>176401</xdr:rowOff>
    </xdr:to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10942BA2-61DD-4006-AB51-65DDFED88F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173182</xdr:colOff>
      <xdr:row>28</xdr:row>
      <xdr:rowOff>69272</xdr:rowOff>
    </xdr:from>
    <xdr:to>
      <xdr:col>4</xdr:col>
      <xdr:colOff>304309</xdr:colOff>
      <xdr:row>36</xdr:row>
      <xdr:rowOff>176400</xdr:rowOff>
    </xdr:to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36955486-2822-4D8B-98EA-3577D42DE1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31</xdr:col>
      <xdr:colOff>284018</xdr:colOff>
      <xdr:row>13</xdr:row>
      <xdr:rowOff>166255</xdr:rowOff>
    </xdr:from>
    <xdr:to>
      <xdr:col>36</xdr:col>
      <xdr:colOff>332018</xdr:colOff>
      <xdr:row>22</xdr:row>
      <xdr:rowOff>79418</xdr:rowOff>
    </xdr:to>
    <xdr:graphicFrame macro="">
      <xdr:nvGraphicFramePr>
        <xdr:cNvPr id="16" name="Gráfico 15">
          <a:extLst>
            <a:ext uri="{FF2B5EF4-FFF2-40B4-BE49-F238E27FC236}">
              <a16:creationId xmlns:a16="http://schemas.microsoft.com/office/drawing/2014/main" id="{D2C119CE-D3A7-41EF-B925-A8DB0AB727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36</xdr:col>
      <xdr:colOff>538101</xdr:colOff>
      <xdr:row>6</xdr:row>
      <xdr:rowOff>161207</xdr:rowOff>
    </xdr:from>
    <xdr:to>
      <xdr:col>41</xdr:col>
      <xdr:colOff>588005</xdr:colOff>
      <xdr:row>13</xdr:row>
      <xdr:rowOff>39833</xdr:rowOff>
    </xdr:to>
    <xdr:graphicFrame macro="">
      <xdr:nvGraphicFramePr>
        <xdr:cNvPr id="17" name="Gráfico 16">
          <a:extLst>
            <a:ext uri="{FF2B5EF4-FFF2-40B4-BE49-F238E27FC236}">
              <a16:creationId xmlns:a16="http://schemas.microsoft.com/office/drawing/2014/main" id="{6FE225CF-3BDA-4CE3-A00B-A1C8E9090C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31</xdr:col>
      <xdr:colOff>308164</xdr:colOff>
      <xdr:row>6</xdr:row>
      <xdr:rowOff>111580</xdr:rowOff>
    </xdr:from>
    <xdr:to>
      <xdr:col>36</xdr:col>
      <xdr:colOff>358069</xdr:colOff>
      <xdr:row>12</xdr:row>
      <xdr:rowOff>156262</xdr:rowOff>
    </xdr:to>
    <xdr:graphicFrame macro="">
      <xdr:nvGraphicFramePr>
        <xdr:cNvPr id="18" name="Gráfico 17">
          <a:extLst>
            <a:ext uri="{FF2B5EF4-FFF2-40B4-BE49-F238E27FC236}">
              <a16:creationId xmlns:a16="http://schemas.microsoft.com/office/drawing/2014/main" id="{358EA57D-AA5E-4413-9A17-F03742AB02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31</xdr:col>
      <xdr:colOff>173181</xdr:colOff>
      <xdr:row>23</xdr:row>
      <xdr:rowOff>55418</xdr:rowOff>
    </xdr:from>
    <xdr:to>
      <xdr:col>36</xdr:col>
      <xdr:colOff>221181</xdr:colOff>
      <xdr:row>31</xdr:row>
      <xdr:rowOff>162544</xdr:rowOff>
    </xdr:to>
    <xdr:graphicFrame macro="">
      <xdr:nvGraphicFramePr>
        <xdr:cNvPr id="19" name="Gráfico 18">
          <a:extLst>
            <a:ext uri="{FF2B5EF4-FFF2-40B4-BE49-F238E27FC236}">
              <a16:creationId xmlns:a16="http://schemas.microsoft.com/office/drawing/2014/main" id="{2B384CCB-7845-461A-8A3E-C1AD38E0AB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36</xdr:col>
      <xdr:colOff>381000</xdr:colOff>
      <xdr:row>14</xdr:row>
      <xdr:rowOff>55420</xdr:rowOff>
    </xdr:from>
    <xdr:to>
      <xdr:col>41</xdr:col>
      <xdr:colOff>429000</xdr:colOff>
      <xdr:row>22</xdr:row>
      <xdr:rowOff>148692</xdr:rowOff>
    </xdr:to>
    <xdr:graphicFrame macro="">
      <xdr:nvGraphicFramePr>
        <xdr:cNvPr id="20" name="Gráfico 19">
          <a:extLst>
            <a:ext uri="{FF2B5EF4-FFF2-40B4-BE49-F238E27FC236}">
              <a16:creationId xmlns:a16="http://schemas.microsoft.com/office/drawing/2014/main" id="{F2E63EB8-DF7E-4FD6-9327-7A7526CD49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31</xdr:col>
      <xdr:colOff>145473</xdr:colOff>
      <xdr:row>33</xdr:row>
      <xdr:rowOff>13855</xdr:rowOff>
    </xdr:from>
    <xdr:to>
      <xdr:col>36</xdr:col>
      <xdr:colOff>193473</xdr:colOff>
      <xdr:row>41</xdr:row>
      <xdr:rowOff>120982</xdr:rowOff>
    </xdr:to>
    <xdr:graphicFrame macro="">
      <xdr:nvGraphicFramePr>
        <xdr:cNvPr id="21" name="Gráfico 20">
          <a:extLst>
            <a:ext uri="{FF2B5EF4-FFF2-40B4-BE49-F238E27FC236}">
              <a16:creationId xmlns:a16="http://schemas.microsoft.com/office/drawing/2014/main" id="{F2846313-6C1C-4766-81B9-A5CF4A6290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36</xdr:col>
      <xdr:colOff>491836</xdr:colOff>
      <xdr:row>23</xdr:row>
      <xdr:rowOff>69273</xdr:rowOff>
    </xdr:from>
    <xdr:to>
      <xdr:col>41</xdr:col>
      <xdr:colOff>539836</xdr:colOff>
      <xdr:row>31</xdr:row>
      <xdr:rowOff>176400</xdr:rowOff>
    </xdr:to>
    <xdr:graphicFrame macro="">
      <xdr:nvGraphicFramePr>
        <xdr:cNvPr id="22" name="Gráfico 21">
          <a:extLst>
            <a:ext uri="{FF2B5EF4-FFF2-40B4-BE49-F238E27FC236}">
              <a16:creationId xmlns:a16="http://schemas.microsoft.com/office/drawing/2014/main" id="{350CE1EA-DC45-41E4-AAD1-CCC5A3920F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15</xdr:col>
      <xdr:colOff>3692235</xdr:colOff>
      <xdr:row>19</xdr:row>
      <xdr:rowOff>152399</xdr:rowOff>
    </xdr:from>
    <xdr:to>
      <xdr:col>20</xdr:col>
      <xdr:colOff>401290</xdr:colOff>
      <xdr:row>28</xdr:row>
      <xdr:rowOff>79418</xdr:rowOff>
    </xdr:to>
    <xdr:graphicFrame macro="">
      <xdr:nvGraphicFramePr>
        <xdr:cNvPr id="23" name="Gráfico 22">
          <a:extLst>
            <a:ext uri="{FF2B5EF4-FFF2-40B4-BE49-F238E27FC236}">
              <a16:creationId xmlns:a16="http://schemas.microsoft.com/office/drawing/2014/main" id="{9118BA9F-0986-4EED-83F3-72FA79839E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15</xdr:col>
      <xdr:colOff>3706090</xdr:colOff>
      <xdr:row>28</xdr:row>
      <xdr:rowOff>152400</xdr:rowOff>
    </xdr:from>
    <xdr:to>
      <xdr:col>20</xdr:col>
      <xdr:colOff>415145</xdr:colOff>
      <xdr:row>37</xdr:row>
      <xdr:rowOff>79418</xdr:rowOff>
    </xdr:to>
    <xdr:graphicFrame macro="">
      <xdr:nvGraphicFramePr>
        <xdr:cNvPr id="24" name="Gráfico 23">
          <a:extLst>
            <a:ext uri="{FF2B5EF4-FFF2-40B4-BE49-F238E27FC236}">
              <a16:creationId xmlns:a16="http://schemas.microsoft.com/office/drawing/2014/main" id="{C061B0F2-5FB0-48C1-8680-DBE58C233E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20</xdr:col>
      <xdr:colOff>782782</xdr:colOff>
      <xdr:row>19</xdr:row>
      <xdr:rowOff>55417</xdr:rowOff>
    </xdr:from>
    <xdr:to>
      <xdr:col>25</xdr:col>
      <xdr:colOff>470564</xdr:colOff>
      <xdr:row>27</xdr:row>
      <xdr:rowOff>162545</xdr:rowOff>
    </xdr:to>
    <xdr:graphicFrame macro="">
      <xdr:nvGraphicFramePr>
        <xdr:cNvPr id="25" name="Gráfico 24">
          <a:extLst>
            <a:ext uri="{FF2B5EF4-FFF2-40B4-BE49-F238E27FC236}">
              <a16:creationId xmlns:a16="http://schemas.microsoft.com/office/drawing/2014/main" id="{E3622012-5593-448B-A307-1BA8BC4016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25</xdr:col>
      <xdr:colOff>602673</xdr:colOff>
      <xdr:row>19</xdr:row>
      <xdr:rowOff>69272</xdr:rowOff>
    </xdr:from>
    <xdr:to>
      <xdr:col>31</xdr:col>
      <xdr:colOff>41073</xdr:colOff>
      <xdr:row>27</xdr:row>
      <xdr:rowOff>176400</xdr:rowOff>
    </xdr:to>
    <xdr:graphicFrame macro="">
      <xdr:nvGraphicFramePr>
        <xdr:cNvPr id="26" name="Gráfico 25">
          <a:extLst>
            <a:ext uri="{FF2B5EF4-FFF2-40B4-BE49-F238E27FC236}">
              <a16:creationId xmlns:a16="http://schemas.microsoft.com/office/drawing/2014/main" id="{7CD3F48B-FB6F-4380-B503-E6089D2DAF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25</xdr:col>
      <xdr:colOff>602673</xdr:colOff>
      <xdr:row>28</xdr:row>
      <xdr:rowOff>110837</xdr:rowOff>
    </xdr:from>
    <xdr:to>
      <xdr:col>31</xdr:col>
      <xdr:colOff>41073</xdr:colOff>
      <xdr:row>37</xdr:row>
      <xdr:rowOff>37855</xdr:rowOff>
    </xdr:to>
    <xdr:graphicFrame macro="">
      <xdr:nvGraphicFramePr>
        <xdr:cNvPr id="27" name="Gráfico 26">
          <a:extLst>
            <a:ext uri="{FF2B5EF4-FFF2-40B4-BE49-F238E27FC236}">
              <a16:creationId xmlns:a16="http://schemas.microsoft.com/office/drawing/2014/main" id="{7CF85D10-0F65-43DC-8094-D5E1F08877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20</xdr:col>
      <xdr:colOff>796636</xdr:colOff>
      <xdr:row>28</xdr:row>
      <xdr:rowOff>96982</xdr:rowOff>
    </xdr:from>
    <xdr:to>
      <xdr:col>25</xdr:col>
      <xdr:colOff>484418</xdr:colOff>
      <xdr:row>37</xdr:row>
      <xdr:rowOff>24000</xdr:rowOff>
    </xdr:to>
    <xdr:graphicFrame macro="">
      <xdr:nvGraphicFramePr>
        <xdr:cNvPr id="28" name="Gráfico 27">
          <a:extLst>
            <a:ext uri="{FF2B5EF4-FFF2-40B4-BE49-F238E27FC236}">
              <a16:creationId xmlns:a16="http://schemas.microsoft.com/office/drawing/2014/main" id="{FC1A6A8B-7F98-4CA1-A42E-9CB46DC15A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20</xdr:col>
      <xdr:colOff>796636</xdr:colOff>
      <xdr:row>37</xdr:row>
      <xdr:rowOff>96983</xdr:rowOff>
    </xdr:from>
    <xdr:to>
      <xdr:col>25</xdr:col>
      <xdr:colOff>484418</xdr:colOff>
      <xdr:row>46</xdr:row>
      <xdr:rowOff>24001</xdr:rowOff>
    </xdr:to>
    <xdr:graphicFrame macro="">
      <xdr:nvGraphicFramePr>
        <xdr:cNvPr id="29" name="Gráfico 28">
          <a:extLst>
            <a:ext uri="{FF2B5EF4-FFF2-40B4-BE49-F238E27FC236}">
              <a16:creationId xmlns:a16="http://schemas.microsoft.com/office/drawing/2014/main" id="{EB243D4D-4A4C-4198-86CB-982D241F7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19</xdr:col>
      <xdr:colOff>11545</xdr:colOff>
      <xdr:row>69</xdr:row>
      <xdr:rowOff>166585</xdr:rowOff>
    </xdr:from>
    <xdr:to>
      <xdr:col>26</xdr:col>
      <xdr:colOff>78199</xdr:colOff>
      <xdr:row>76</xdr:row>
      <xdr:rowOff>82149</xdr:rowOff>
    </xdr:to>
    <xdr:graphicFrame macro="">
      <xdr:nvGraphicFramePr>
        <xdr:cNvPr id="30" name="Gráfico 29">
          <a:extLst>
            <a:ext uri="{FF2B5EF4-FFF2-40B4-BE49-F238E27FC236}">
              <a16:creationId xmlns:a16="http://schemas.microsoft.com/office/drawing/2014/main" id="{24C8955C-A45B-4D8A-BD82-2B3E8159B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18</xdr:col>
      <xdr:colOff>707736</xdr:colOff>
      <xdr:row>77</xdr:row>
      <xdr:rowOff>177223</xdr:rowOff>
    </xdr:from>
    <xdr:to>
      <xdr:col>25</xdr:col>
      <xdr:colOff>538863</xdr:colOff>
      <xdr:row>87</xdr:row>
      <xdr:rowOff>133183</xdr:rowOff>
    </xdr:to>
    <xdr:graphicFrame macro="">
      <xdr:nvGraphicFramePr>
        <xdr:cNvPr id="31" name="Gráfico 30">
          <a:extLst>
            <a:ext uri="{FF2B5EF4-FFF2-40B4-BE49-F238E27FC236}">
              <a16:creationId xmlns:a16="http://schemas.microsoft.com/office/drawing/2014/main" id="{DBF32FB8-2635-476E-8402-21DC2B1F7B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26</xdr:col>
      <xdr:colOff>114299</xdr:colOff>
      <xdr:row>69</xdr:row>
      <xdr:rowOff>146958</xdr:rowOff>
    </xdr:from>
    <xdr:to>
      <xdr:col>33</xdr:col>
      <xdr:colOff>167099</xdr:colOff>
      <xdr:row>76</xdr:row>
      <xdr:rowOff>62522</xdr:rowOff>
    </xdr:to>
    <xdr:graphicFrame macro="">
      <xdr:nvGraphicFramePr>
        <xdr:cNvPr id="32" name="Gráfico 31">
          <a:extLst>
            <a:ext uri="{FF2B5EF4-FFF2-40B4-BE49-F238E27FC236}">
              <a16:creationId xmlns:a16="http://schemas.microsoft.com/office/drawing/2014/main" id="{CC01BDB0-C5BD-451F-8A7E-62C69DC8F0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26</xdr:col>
      <xdr:colOff>69850</xdr:colOff>
      <xdr:row>78</xdr:row>
      <xdr:rowOff>44450</xdr:rowOff>
    </xdr:from>
    <xdr:to>
      <xdr:col>33</xdr:col>
      <xdr:colOff>122650</xdr:colOff>
      <xdr:row>88</xdr:row>
      <xdr:rowOff>410</xdr:rowOff>
    </xdr:to>
    <xdr:graphicFrame macro="">
      <xdr:nvGraphicFramePr>
        <xdr:cNvPr id="33" name="Gráfico 32">
          <a:extLst>
            <a:ext uri="{FF2B5EF4-FFF2-40B4-BE49-F238E27FC236}">
              <a16:creationId xmlns:a16="http://schemas.microsoft.com/office/drawing/2014/main" id="{22190F61-4204-46A6-9BE8-D611D38FEE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33</xdr:col>
      <xdr:colOff>215899</xdr:colOff>
      <xdr:row>70</xdr:row>
      <xdr:rowOff>7258</xdr:rowOff>
    </xdr:from>
    <xdr:to>
      <xdr:col>40</xdr:col>
      <xdr:colOff>268699</xdr:colOff>
      <xdr:row>76</xdr:row>
      <xdr:rowOff>116785</xdr:rowOff>
    </xdr:to>
    <xdr:graphicFrame macro="">
      <xdr:nvGraphicFramePr>
        <xdr:cNvPr id="34" name="Gráfico 33">
          <a:extLst>
            <a:ext uri="{FF2B5EF4-FFF2-40B4-BE49-F238E27FC236}">
              <a16:creationId xmlns:a16="http://schemas.microsoft.com/office/drawing/2014/main" id="{4C0E41E2-68A4-4B60-90CD-945CC8F9C0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33</xdr:col>
      <xdr:colOff>171450</xdr:colOff>
      <xdr:row>78</xdr:row>
      <xdr:rowOff>95250</xdr:rowOff>
    </xdr:from>
    <xdr:to>
      <xdr:col>40</xdr:col>
      <xdr:colOff>224250</xdr:colOff>
      <xdr:row>88</xdr:row>
      <xdr:rowOff>51210</xdr:rowOff>
    </xdr:to>
    <xdr:graphicFrame macro="">
      <xdr:nvGraphicFramePr>
        <xdr:cNvPr id="35" name="Gráfico 34">
          <a:extLst>
            <a:ext uri="{FF2B5EF4-FFF2-40B4-BE49-F238E27FC236}">
              <a16:creationId xmlns:a16="http://schemas.microsoft.com/office/drawing/2014/main" id="{ECE73857-E907-4802-A512-D7EB62DA67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40</xdr:col>
      <xdr:colOff>273049</xdr:colOff>
      <xdr:row>70</xdr:row>
      <xdr:rowOff>12700</xdr:rowOff>
    </xdr:from>
    <xdr:to>
      <xdr:col>47</xdr:col>
      <xdr:colOff>325849</xdr:colOff>
      <xdr:row>76</xdr:row>
      <xdr:rowOff>122227</xdr:rowOff>
    </xdr:to>
    <xdr:graphicFrame macro="">
      <xdr:nvGraphicFramePr>
        <xdr:cNvPr id="36" name="Gráfico 35">
          <a:extLst>
            <a:ext uri="{FF2B5EF4-FFF2-40B4-BE49-F238E27FC236}">
              <a16:creationId xmlns:a16="http://schemas.microsoft.com/office/drawing/2014/main" id="{1275FED9-9621-4AC0-8029-3DFD0FF038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40</xdr:col>
      <xdr:colOff>228600</xdr:colOff>
      <xdr:row>78</xdr:row>
      <xdr:rowOff>100692</xdr:rowOff>
    </xdr:from>
    <xdr:to>
      <xdr:col>47</xdr:col>
      <xdr:colOff>281400</xdr:colOff>
      <xdr:row>88</xdr:row>
      <xdr:rowOff>56652</xdr:rowOff>
    </xdr:to>
    <xdr:graphicFrame macro="">
      <xdr:nvGraphicFramePr>
        <xdr:cNvPr id="37" name="Gráfico 36">
          <a:extLst>
            <a:ext uri="{FF2B5EF4-FFF2-40B4-BE49-F238E27FC236}">
              <a16:creationId xmlns:a16="http://schemas.microsoft.com/office/drawing/2014/main" id="{684FCC68-D74A-443D-B28D-8BD74FDAEB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47</xdr:col>
      <xdr:colOff>400049</xdr:colOff>
      <xdr:row>70</xdr:row>
      <xdr:rowOff>50800</xdr:rowOff>
    </xdr:from>
    <xdr:to>
      <xdr:col>54</xdr:col>
      <xdr:colOff>452849</xdr:colOff>
      <xdr:row>76</xdr:row>
      <xdr:rowOff>160327</xdr:rowOff>
    </xdr:to>
    <xdr:graphicFrame macro="">
      <xdr:nvGraphicFramePr>
        <xdr:cNvPr id="38" name="Gráfico 37">
          <a:extLst>
            <a:ext uri="{FF2B5EF4-FFF2-40B4-BE49-F238E27FC236}">
              <a16:creationId xmlns:a16="http://schemas.microsoft.com/office/drawing/2014/main" id="{C887D3AC-0453-45BB-895E-DB0FE8F4A4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47</xdr:col>
      <xdr:colOff>355600</xdr:colOff>
      <xdr:row>78</xdr:row>
      <xdr:rowOff>138792</xdr:rowOff>
    </xdr:from>
    <xdr:to>
      <xdr:col>54</xdr:col>
      <xdr:colOff>408400</xdr:colOff>
      <xdr:row>88</xdr:row>
      <xdr:rowOff>94752</xdr:rowOff>
    </xdr:to>
    <xdr:graphicFrame macro="">
      <xdr:nvGraphicFramePr>
        <xdr:cNvPr id="39" name="Gráfico 38">
          <a:extLst>
            <a:ext uri="{FF2B5EF4-FFF2-40B4-BE49-F238E27FC236}">
              <a16:creationId xmlns:a16="http://schemas.microsoft.com/office/drawing/2014/main" id="{0D8754E0-0923-4E07-972F-D3EE42416B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54</xdr:col>
      <xdr:colOff>387349</xdr:colOff>
      <xdr:row>69</xdr:row>
      <xdr:rowOff>165100</xdr:rowOff>
    </xdr:from>
    <xdr:to>
      <xdr:col>61</xdr:col>
      <xdr:colOff>440149</xdr:colOff>
      <xdr:row>76</xdr:row>
      <xdr:rowOff>80664</xdr:rowOff>
    </xdr:to>
    <xdr:graphicFrame macro="">
      <xdr:nvGraphicFramePr>
        <xdr:cNvPr id="40" name="Gráfico 39">
          <a:extLst>
            <a:ext uri="{FF2B5EF4-FFF2-40B4-BE49-F238E27FC236}">
              <a16:creationId xmlns:a16="http://schemas.microsoft.com/office/drawing/2014/main" id="{1FE88F67-D81B-4E1B-972D-34723F34E4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54</xdr:col>
      <xdr:colOff>355600</xdr:colOff>
      <xdr:row>78</xdr:row>
      <xdr:rowOff>151492</xdr:rowOff>
    </xdr:from>
    <xdr:to>
      <xdr:col>61</xdr:col>
      <xdr:colOff>408400</xdr:colOff>
      <xdr:row>88</xdr:row>
      <xdr:rowOff>107452</xdr:rowOff>
    </xdr:to>
    <xdr:graphicFrame macro="">
      <xdr:nvGraphicFramePr>
        <xdr:cNvPr id="41" name="Gráfico 40">
          <a:extLst>
            <a:ext uri="{FF2B5EF4-FFF2-40B4-BE49-F238E27FC236}">
              <a16:creationId xmlns:a16="http://schemas.microsoft.com/office/drawing/2014/main" id="{C87D8499-F67F-4C08-956E-EEC7FFA52E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61</xdr:col>
      <xdr:colOff>438149</xdr:colOff>
      <xdr:row>69</xdr:row>
      <xdr:rowOff>152400</xdr:rowOff>
    </xdr:from>
    <xdr:to>
      <xdr:col>68</xdr:col>
      <xdr:colOff>490949</xdr:colOff>
      <xdr:row>76</xdr:row>
      <xdr:rowOff>67964</xdr:rowOff>
    </xdr:to>
    <xdr:graphicFrame macro="">
      <xdr:nvGraphicFramePr>
        <xdr:cNvPr id="42" name="Gráfico 41">
          <a:extLst>
            <a:ext uri="{FF2B5EF4-FFF2-40B4-BE49-F238E27FC236}">
              <a16:creationId xmlns:a16="http://schemas.microsoft.com/office/drawing/2014/main" id="{8D9040FB-AC23-4C63-A463-69BFC4F235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61</xdr:col>
      <xdr:colOff>431800</xdr:colOff>
      <xdr:row>78</xdr:row>
      <xdr:rowOff>126092</xdr:rowOff>
    </xdr:from>
    <xdr:to>
      <xdr:col>68</xdr:col>
      <xdr:colOff>484600</xdr:colOff>
      <xdr:row>88</xdr:row>
      <xdr:rowOff>82052</xdr:rowOff>
    </xdr:to>
    <xdr:graphicFrame macro="">
      <xdr:nvGraphicFramePr>
        <xdr:cNvPr id="43" name="Gráfico 42">
          <a:extLst>
            <a:ext uri="{FF2B5EF4-FFF2-40B4-BE49-F238E27FC236}">
              <a16:creationId xmlns:a16="http://schemas.microsoft.com/office/drawing/2014/main" id="{35E55D65-D69F-4116-A277-9BA860C5A1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396018</xdr:colOff>
      <xdr:row>19</xdr:row>
      <xdr:rowOff>65315</xdr:rowOff>
    </xdr:from>
    <xdr:to>
      <xdr:col>9</xdr:col>
      <xdr:colOff>447977</xdr:colOff>
      <xdr:row>27</xdr:row>
      <xdr:rowOff>132858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1E0520C3-38EF-425B-A344-B0EB5BC53A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405973</xdr:colOff>
      <xdr:row>28</xdr:row>
      <xdr:rowOff>79402</xdr:rowOff>
    </xdr:from>
    <xdr:to>
      <xdr:col>9</xdr:col>
      <xdr:colOff>453973</xdr:colOff>
      <xdr:row>36</xdr:row>
      <xdr:rowOff>146945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F0037E05-6AA6-4744-A7F9-06747FC691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575021</xdr:colOff>
      <xdr:row>19</xdr:row>
      <xdr:rowOff>57631</xdr:rowOff>
    </xdr:from>
    <xdr:to>
      <xdr:col>15</xdr:col>
      <xdr:colOff>13421</xdr:colOff>
      <xdr:row>27</xdr:row>
      <xdr:rowOff>125174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2B6058ED-D1D0-430E-9451-35C37B0109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598714</xdr:colOff>
      <xdr:row>28</xdr:row>
      <xdr:rowOff>38100</xdr:rowOff>
    </xdr:from>
    <xdr:to>
      <xdr:col>15</xdr:col>
      <xdr:colOff>37114</xdr:colOff>
      <xdr:row>36</xdr:row>
      <xdr:rowOff>105643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F5FC40EF-C625-434F-9C65-1BB14FCD09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102920</xdr:colOff>
      <xdr:row>19</xdr:row>
      <xdr:rowOff>27213</xdr:rowOff>
    </xdr:from>
    <xdr:to>
      <xdr:col>15</xdr:col>
      <xdr:colOff>3337465</xdr:colOff>
      <xdr:row>27</xdr:row>
      <xdr:rowOff>94756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CE5D18EF-DB11-432A-A52D-D2D6A46FD0E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136566</xdr:colOff>
      <xdr:row>28</xdr:row>
      <xdr:rowOff>67788</xdr:rowOff>
    </xdr:from>
    <xdr:to>
      <xdr:col>15</xdr:col>
      <xdr:colOff>3371111</xdr:colOff>
      <xdr:row>36</xdr:row>
      <xdr:rowOff>135331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37F9DF7E-C711-4CDB-A4E4-7913783515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166255</xdr:colOff>
      <xdr:row>37</xdr:row>
      <xdr:rowOff>130135</xdr:rowOff>
    </xdr:from>
    <xdr:to>
      <xdr:col>4</xdr:col>
      <xdr:colOff>297382</xdr:colOff>
      <xdr:row>46</xdr:row>
      <xdr:rowOff>17568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5B78BE0A-0DAD-4611-8A09-189435A64F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19793</xdr:colOff>
      <xdr:row>46</xdr:row>
      <xdr:rowOff>142008</xdr:rowOff>
    </xdr:from>
    <xdr:to>
      <xdr:col>4</xdr:col>
      <xdr:colOff>150920</xdr:colOff>
      <xdr:row>55</xdr:row>
      <xdr:rowOff>29441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E6F96DED-47B2-4BD6-8FDD-94BFE0C146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</xdr:col>
      <xdr:colOff>459178</xdr:colOff>
      <xdr:row>37</xdr:row>
      <xdr:rowOff>142008</xdr:rowOff>
    </xdr:from>
    <xdr:to>
      <xdr:col>9</xdr:col>
      <xdr:colOff>507178</xdr:colOff>
      <xdr:row>46</xdr:row>
      <xdr:rowOff>29442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079677EF-0168-412A-B76E-C108989AD2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</xdr:col>
      <xdr:colOff>469396</xdr:colOff>
      <xdr:row>46</xdr:row>
      <xdr:rowOff>52052</xdr:rowOff>
    </xdr:from>
    <xdr:to>
      <xdr:col>9</xdr:col>
      <xdr:colOff>521206</xdr:colOff>
      <xdr:row>54</xdr:row>
      <xdr:rowOff>108759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3ADD4525-C977-42EE-8D00-11F02055B1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9</xdr:col>
      <xdr:colOff>549309</xdr:colOff>
      <xdr:row>37</xdr:row>
      <xdr:rowOff>109947</xdr:rowOff>
    </xdr:from>
    <xdr:to>
      <xdr:col>14</xdr:col>
      <xdr:colOff>603841</xdr:colOff>
      <xdr:row>45</xdr:row>
      <xdr:rowOff>175585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190FF065-BB8A-4D5E-977E-37C2AB1E38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9</xdr:col>
      <xdr:colOff>574642</xdr:colOff>
      <xdr:row>46</xdr:row>
      <xdr:rowOff>62840</xdr:rowOff>
    </xdr:from>
    <xdr:to>
      <xdr:col>15</xdr:col>
      <xdr:colOff>4605</xdr:colOff>
      <xdr:row>54</xdr:row>
      <xdr:rowOff>129072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46FE51AF-86B0-4C98-8422-71C71E3C9C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145473</xdr:colOff>
      <xdr:row>19</xdr:row>
      <xdr:rowOff>69273</xdr:rowOff>
    </xdr:from>
    <xdr:to>
      <xdr:col>4</xdr:col>
      <xdr:colOff>276600</xdr:colOff>
      <xdr:row>27</xdr:row>
      <xdr:rowOff>176401</xdr:rowOff>
    </xdr:to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535610E4-F76E-489C-8972-AE098CCCF2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173182</xdr:colOff>
      <xdr:row>28</xdr:row>
      <xdr:rowOff>69272</xdr:rowOff>
    </xdr:from>
    <xdr:to>
      <xdr:col>4</xdr:col>
      <xdr:colOff>304309</xdr:colOff>
      <xdr:row>36</xdr:row>
      <xdr:rowOff>176400</xdr:rowOff>
    </xdr:to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6C09FF78-AE87-4F77-93B7-F6B00C7F49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31</xdr:col>
      <xdr:colOff>284018</xdr:colOff>
      <xdr:row>13</xdr:row>
      <xdr:rowOff>166255</xdr:rowOff>
    </xdr:from>
    <xdr:to>
      <xdr:col>36</xdr:col>
      <xdr:colOff>332018</xdr:colOff>
      <xdr:row>22</xdr:row>
      <xdr:rowOff>79418</xdr:rowOff>
    </xdr:to>
    <xdr:graphicFrame macro="">
      <xdr:nvGraphicFramePr>
        <xdr:cNvPr id="16" name="Gráfico 15">
          <a:extLst>
            <a:ext uri="{FF2B5EF4-FFF2-40B4-BE49-F238E27FC236}">
              <a16:creationId xmlns:a16="http://schemas.microsoft.com/office/drawing/2014/main" id="{60BDE38F-071C-452F-9B69-3F30E869CE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36</xdr:col>
      <xdr:colOff>538101</xdr:colOff>
      <xdr:row>6</xdr:row>
      <xdr:rowOff>161207</xdr:rowOff>
    </xdr:from>
    <xdr:to>
      <xdr:col>41</xdr:col>
      <xdr:colOff>588005</xdr:colOff>
      <xdr:row>13</xdr:row>
      <xdr:rowOff>39833</xdr:rowOff>
    </xdr:to>
    <xdr:graphicFrame macro="">
      <xdr:nvGraphicFramePr>
        <xdr:cNvPr id="17" name="Gráfico 16">
          <a:extLst>
            <a:ext uri="{FF2B5EF4-FFF2-40B4-BE49-F238E27FC236}">
              <a16:creationId xmlns:a16="http://schemas.microsoft.com/office/drawing/2014/main" id="{878B1844-18EC-4E2E-B550-5C8F362987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31</xdr:col>
      <xdr:colOff>308164</xdr:colOff>
      <xdr:row>6</xdr:row>
      <xdr:rowOff>111580</xdr:rowOff>
    </xdr:from>
    <xdr:to>
      <xdr:col>36</xdr:col>
      <xdr:colOff>358069</xdr:colOff>
      <xdr:row>12</xdr:row>
      <xdr:rowOff>156262</xdr:rowOff>
    </xdr:to>
    <xdr:graphicFrame macro="">
      <xdr:nvGraphicFramePr>
        <xdr:cNvPr id="18" name="Gráfico 17">
          <a:extLst>
            <a:ext uri="{FF2B5EF4-FFF2-40B4-BE49-F238E27FC236}">
              <a16:creationId xmlns:a16="http://schemas.microsoft.com/office/drawing/2014/main" id="{7D40978A-7A46-4AFB-AF5A-6C35C34075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31</xdr:col>
      <xdr:colOff>173181</xdr:colOff>
      <xdr:row>23</xdr:row>
      <xdr:rowOff>55418</xdr:rowOff>
    </xdr:from>
    <xdr:to>
      <xdr:col>36</xdr:col>
      <xdr:colOff>221181</xdr:colOff>
      <xdr:row>31</xdr:row>
      <xdr:rowOff>162544</xdr:rowOff>
    </xdr:to>
    <xdr:graphicFrame macro="">
      <xdr:nvGraphicFramePr>
        <xdr:cNvPr id="19" name="Gráfico 18">
          <a:extLst>
            <a:ext uri="{FF2B5EF4-FFF2-40B4-BE49-F238E27FC236}">
              <a16:creationId xmlns:a16="http://schemas.microsoft.com/office/drawing/2014/main" id="{D1DF922D-5DA3-4613-A37F-DA95AAC2F6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36</xdr:col>
      <xdr:colOff>381000</xdr:colOff>
      <xdr:row>14</xdr:row>
      <xdr:rowOff>55420</xdr:rowOff>
    </xdr:from>
    <xdr:to>
      <xdr:col>41</xdr:col>
      <xdr:colOff>429000</xdr:colOff>
      <xdr:row>22</xdr:row>
      <xdr:rowOff>148692</xdr:rowOff>
    </xdr:to>
    <xdr:graphicFrame macro="">
      <xdr:nvGraphicFramePr>
        <xdr:cNvPr id="20" name="Gráfico 19">
          <a:extLst>
            <a:ext uri="{FF2B5EF4-FFF2-40B4-BE49-F238E27FC236}">
              <a16:creationId xmlns:a16="http://schemas.microsoft.com/office/drawing/2014/main" id="{AF20EDA4-831E-413D-9AE0-497CBB5253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31</xdr:col>
      <xdr:colOff>145473</xdr:colOff>
      <xdr:row>33</xdr:row>
      <xdr:rowOff>13855</xdr:rowOff>
    </xdr:from>
    <xdr:to>
      <xdr:col>36</xdr:col>
      <xdr:colOff>193473</xdr:colOff>
      <xdr:row>41</xdr:row>
      <xdr:rowOff>120982</xdr:rowOff>
    </xdr:to>
    <xdr:graphicFrame macro="">
      <xdr:nvGraphicFramePr>
        <xdr:cNvPr id="21" name="Gráfico 20">
          <a:extLst>
            <a:ext uri="{FF2B5EF4-FFF2-40B4-BE49-F238E27FC236}">
              <a16:creationId xmlns:a16="http://schemas.microsoft.com/office/drawing/2014/main" id="{DA83E674-166B-4A74-9832-A2D27214F7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36</xdr:col>
      <xdr:colOff>491836</xdr:colOff>
      <xdr:row>23</xdr:row>
      <xdr:rowOff>69273</xdr:rowOff>
    </xdr:from>
    <xdr:to>
      <xdr:col>41</xdr:col>
      <xdr:colOff>539836</xdr:colOff>
      <xdr:row>31</xdr:row>
      <xdr:rowOff>176400</xdr:rowOff>
    </xdr:to>
    <xdr:graphicFrame macro="">
      <xdr:nvGraphicFramePr>
        <xdr:cNvPr id="22" name="Gráfico 21">
          <a:extLst>
            <a:ext uri="{FF2B5EF4-FFF2-40B4-BE49-F238E27FC236}">
              <a16:creationId xmlns:a16="http://schemas.microsoft.com/office/drawing/2014/main" id="{9769EF99-7F77-4DD5-8123-F3535B2F2F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15</xdr:col>
      <xdr:colOff>3692235</xdr:colOff>
      <xdr:row>19</xdr:row>
      <xdr:rowOff>152399</xdr:rowOff>
    </xdr:from>
    <xdr:to>
      <xdr:col>20</xdr:col>
      <xdr:colOff>401290</xdr:colOff>
      <xdr:row>28</xdr:row>
      <xdr:rowOff>79418</xdr:rowOff>
    </xdr:to>
    <xdr:graphicFrame macro="">
      <xdr:nvGraphicFramePr>
        <xdr:cNvPr id="23" name="Gráfico 22">
          <a:extLst>
            <a:ext uri="{FF2B5EF4-FFF2-40B4-BE49-F238E27FC236}">
              <a16:creationId xmlns:a16="http://schemas.microsoft.com/office/drawing/2014/main" id="{BFEC866C-FCA2-4CD3-9D9E-96DE689F06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15</xdr:col>
      <xdr:colOff>3706090</xdr:colOff>
      <xdr:row>28</xdr:row>
      <xdr:rowOff>152400</xdr:rowOff>
    </xdr:from>
    <xdr:to>
      <xdr:col>20</xdr:col>
      <xdr:colOff>415145</xdr:colOff>
      <xdr:row>37</xdr:row>
      <xdr:rowOff>79418</xdr:rowOff>
    </xdr:to>
    <xdr:graphicFrame macro="">
      <xdr:nvGraphicFramePr>
        <xdr:cNvPr id="24" name="Gráfico 23">
          <a:extLst>
            <a:ext uri="{FF2B5EF4-FFF2-40B4-BE49-F238E27FC236}">
              <a16:creationId xmlns:a16="http://schemas.microsoft.com/office/drawing/2014/main" id="{A8D129E0-7256-4301-B46E-51F035741F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20</xdr:col>
      <xdr:colOff>782782</xdr:colOff>
      <xdr:row>19</xdr:row>
      <xdr:rowOff>55417</xdr:rowOff>
    </xdr:from>
    <xdr:to>
      <xdr:col>25</xdr:col>
      <xdr:colOff>470564</xdr:colOff>
      <xdr:row>27</xdr:row>
      <xdr:rowOff>162545</xdr:rowOff>
    </xdr:to>
    <xdr:graphicFrame macro="">
      <xdr:nvGraphicFramePr>
        <xdr:cNvPr id="25" name="Gráfico 24">
          <a:extLst>
            <a:ext uri="{FF2B5EF4-FFF2-40B4-BE49-F238E27FC236}">
              <a16:creationId xmlns:a16="http://schemas.microsoft.com/office/drawing/2014/main" id="{AFF4389C-76B0-4146-9F21-9326460938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25</xdr:col>
      <xdr:colOff>602673</xdr:colOff>
      <xdr:row>19</xdr:row>
      <xdr:rowOff>69272</xdr:rowOff>
    </xdr:from>
    <xdr:to>
      <xdr:col>31</xdr:col>
      <xdr:colOff>41073</xdr:colOff>
      <xdr:row>27</xdr:row>
      <xdr:rowOff>176400</xdr:rowOff>
    </xdr:to>
    <xdr:graphicFrame macro="">
      <xdr:nvGraphicFramePr>
        <xdr:cNvPr id="26" name="Gráfico 25">
          <a:extLst>
            <a:ext uri="{FF2B5EF4-FFF2-40B4-BE49-F238E27FC236}">
              <a16:creationId xmlns:a16="http://schemas.microsoft.com/office/drawing/2014/main" id="{A7CD8072-4B2F-42B3-9117-22C290BE09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25</xdr:col>
      <xdr:colOff>602673</xdr:colOff>
      <xdr:row>28</xdr:row>
      <xdr:rowOff>110837</xdr:rowOff>
    </xdr:from>
    <xdr:to>
      <xdr:col>31</xdr:col>
      <xdr:colOff>41073</xdr:colOff>
      <xdr:row>37</xdr:row>
      <xdr:rowOff>37855</xdr:rowOff>
    </xdr:to>
    <xdr:graphicFrame macro="">
      <xdr:nvGraphicFramePr>
        <xdr:cNvPr id="27" name="Gráfico 26">
          <a:extLst>
            <a:ext uri="{FF2B5EF4-FFF2-40B4-BE49-F238E27FC236}">
              <a16:creationId xmlns:a16="http://schemas.microsoft.com/office/drawing/2014/main" id="{E26754F3-82B9-4966-AC42-947CC861C5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20</xdr:col>
      <xdr:colOff>796636</xdr:colOff>
      <xdr:row>28</xdr:row>
      <xdr:rowOff>96982</xdr:rowOff>
    </xdr:from>
    <xdr:to>
      <xdr:col>25</xdr:col>
      <xdr:colOff>484418</xdr:colOff>
      <xdr:row>37</xdr:row>
      <xdr:rowOff>24000</xdr:rowOff>
    </xdr:to>
    <xdr:graphicFrame macro="">
      <xdr:nvGraphicFramePr>
        <xdr:cNvPr id="28" name="Gráfico 27">
          <a:extLst>
            <a:ext uri="{FF2B5EF4-FFF2-40B4-BE49-F238E27FC236}">
              <a16:creationId xmlns:a16="http://schemas.microsoft.com/office/drawing/2014/main" id="{9C53C49E-531D-4889-BFD1-CE44E9779A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20</xdr:col>
      <xdr:colOff>796636</xdr:colOff>
      <xdr:row>37</xdr:row>
      <xdr:rowOff>96983</xdr:rowOff>
    </xdr:from>
    <xdr:to>
      <xdr:col>25</xdr:col>
      <xdr:colOff>484418</xdr:colOff>
      <xdr:row>46</xdr:row>
      <xdr:rowOff>24001</xdr:rowOff>
    </xdr:to>
    <xdr:graphicFrame macro="">
      <xdr:nvGraphicFramePr>
        <xdr:cNvPr id="29" name="Gráfico 28">
          <a:extLst>
            <a:ext uri="{FF2B5EF4-FFF2-40B4-BE49-F238E27FC236}">
              <a16:creationId xmlns:a16="http://schemas.microsoft.com/office/drawing/2014/main" id="{97BB7FC9-D288-4953-869F-0AF6219585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19</xdr:col>
      <xdr:colOff>11545</xdr:colOff>
      <xdr:row>69</xdr:row>
      <xdr:rowOff>166585</xdr:rowOff>
    </xdr:from>
    <xdr:to>
      <xdr:col>26</xdr:col>
      <xdr:colOff>78199</xdr:colOff>
      <xdr:row>76</xdr:row>
      <xdr:rowOff>82149</xdr:rowOff>
    </xdr:to>
    <xdr:graphicFrame macro="">
      <xdr:nvGraphicFramePr>
        <xdr:cNvPr id="30" name="Gráfico 29">
          <a:extLst>
            <a:ext uri="{FF2B5EF4-FFF2-40B4-BE49-F238E27FC236}">
              <a16:creationId xmlns:a16="http://schemas.microsoft.com/office/drawing/2014/main" id="{1C4CF74E-3D4D-4378-8372-7E18AEEA31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18</xdr:col>
      <xdr:colOff>707736</xdr:colOff>
      <xdr:row>77</xdr:row>
      <xdr:rowOff>177223</xdr:rowOff>
    </xdr:from>
    <xdr:to>
      <xdr:col>25</xdr:col>
      <xdr:colOff>538863</xdr:colOff>
      <xdr:row>87</xdr:row>
      <xdr:rowOff>133183</xdr:rowOff>
    </xdr:to>
    <xdr:graphicFrame macro="">
      <xdr:nvGraphicFramePr>
        <xdr:cNvPr id="31" name="Gráfico 30">
          <a:extLst>
            <a:ext uri="{FF2B5EF4-FFF2-40B4-BE49-F238E27FC236}">
              <a16:creationId xmlns:a16="http://schemas.microsoft.com/office/drawing/2014/main" id="{4B5786F1-8C8B-43CE-959E-E414F65931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26</xdr:col>
      <xdr:colOff>114299</xdr:colOff>
      <xdr:row>69</xdr:row>
      <xdr:rowOff>146958</xdr:rowOff>
    </xdr:from>
    <xdr:to>
      <xdr:col>33</xdr:col>
      <xdr:colOff>167099</xdr:colOff>
      <xdr:row>76</xdr:row>
      <xdr:rowOff>62522</xdr:rowOff>
    </xdr:to>
    <xdr:graphicFrame macro="">
      <xdr:nvGraphicFramePr>
        <xdr:cNvPr id="32" name="Gráfico 31">
          <a:extLst>
            <a:ext uri="{FF2B5EF4-FFF2-40B4-BE49-F238E27FC236}">
              <a16:creationId xmlns:a16="http://schemas.microsoft.com/office/drawing/2014/main" id="{0A8901E1-626E-4D16-854E-9B8B5C7561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26</xdr:col>
      <xdr:colOff>69850</xdr:colOff>
      <xdr:row>78</xdr:row>
      <xdr:rowOff>44450</xdr:rowOff>
    </xdr:from>
    <xdr:to>
      <xdr:col>33</xdr:col>
      <xdr:colOff>122650</xdr:colOff>
      <xdr:row>88</xdr:row>
      <xdr:rowOff>410</xdr:rowOff>
    </xdr:to>
    <xdr:graphicFrame macro="">
      <xdr:nvGraphicFramePr>
        <xdr:cNvPr id="33" name="Gráfico 32">
          <a:extLst>
            <a:ext uri="{FF2B5EF4-FFF2-40B4-BE49-F238E27FC236}">
              <a16:creationId xmlns:a16="http://schemas.microsoft.com/office/drawing/2014/main" id="{8C72B5E3-0332-456E-A412-17E15C6B93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33</xdr:col>
      <xdr:colOff>215899</xdr:colOff>
      <xdr:row>70</xdr:row>
      <xdr:rowOff>7258</xdr:rowOff>
    </xdr:from>
    <xdr:to>
      <xdr:col>40</xdr:col>
      <xdr:colOff>268699</xdr:colOff>
      <xdr:row>76</xdr:row>
      <xdr:rowOff>116785</xdr:rowOff>
    </xdr:to>
    <xdr:graphicFrame macro="">
      <xdr:nvGraphicFramePr>
        <xdr:cNvPr id="34" name="Gráfico 33">
          <a:extLst>
            <a:ext uri="{FF2B5EF4-FFF2-40B4-BE49-F238E27FC236}">
              <a16:creationId xmlns:a16="http://schemas.microsoft.com/office/drawing/2014/main" id="{34E62465-81C0-4D44-85EC-8A9CE1D3AE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33</xdr:col>
      <xdr:colOff>171450</xdr:colOff>
      <xdr:row>78</xdr:row>
      <xdr:rowOff>95250</xdr:rowOff>
    </xdr:from>
    <xdr:to>
      <xdr:col>40</xdr:col>
      <xdr:colOff>224250</xdr:colOff>
      <xdr:row>88</xdr:row>
      <xdr:rowOff>51210</xdr:rowOff>
    </xdr:to>
    <xdr:graphicFrame macro="">
      <xdr:nvGraphicFramePr>
        <xdr:cNvPr id="35" name="Gráfico 34">
          <a:extLst>
            <a:ext uri="{FF2B5EF4-FFF2-40B4-BE49-F238E27FC236}">
              <a16:creationId xmlns:a16="http://schemas.microsoft.com/office/drawing/2014/main" id="{9A7B68D5-704B-4FA4-AAF2-F2132C725F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40</xdr:col>
      <xdr:colOff>273049</xdr:colOff>
      <xdr:row>70</xdr:row>
      <xdr:rowOff>12700</xdr:rowOff>
    </xdr:from>
    <xdr:to>
      <xdr:col>47</xdr:col>
      <xdr:colOff>325849</xdr:colOff>
      <xdr:row>76</xdr:row>
      <xdr:rowOff>122227</xdr:rowOff>
    </xdr:to>
    <xdr:graphicFrame macro="">
      <xdr:nvGraphicFramePr>
        <xdr:cNvPr id="36" name="Gráfico 35">
          <a:extLst>
            <a:ext uri="{FF2B5EF4-FFF2-40B4-BE49-F238E27FC236}">
              <a16:creationId xmlns:a16="http://schemas.microsoft.com/office/drawing/2014/main" id="{8DA2748D-C045-4CE5-A06B-5F52DF080C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40</xdr:col>
      <xdr:colOff>228600</xdr:colOff>
      <xdr:row>78</xdr:row>
      <xdr:rowOff>100692</xdr:rowOff>
    </xdr:from>
    <xdr:to>
      <xdr:col>47</xdr:col>
      <xdr:colOff>281400</xdr:colOff>
      <xdr:row>88</xdr:row>
      <xdr:rowOff>56652</xdr:rowOff>
    </xdr:to>
    <xdr:graphicFrame macro="">
      <xdr:nvGraphicFramePr>
        <xdr:cNvPr id="37" name="Gráfico 36">
          <a:extLst>
            <a:ext uri="{FF2B5EF4-FFF2-40B4-BE49-F238E27FC236}">
              <a16:creationId xmlns:a16="http://schemas.microsoft.com/office/drawing/2014/main" id="{70D6A401-907E-405F-83A1-3F54ED6B2B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47</xdr:col>
      <xdr:colOff>400049</xdr:colOff>
      <xdr:row>70</xdr:row>
      <xdr:rowOff>50800</xdr:rowOff>
    </xdr:from>
    <xdr:to>
      <xdr:col>54</xdr:col>
      <xdr:colOff>452849</xdr:colOff>
      <xdr:row>76</xdr:row>
      <xdr:rowOff>160327</xdr:rowOff>
    </xdr:to>
    <xdr:graphicFrame macro="">
      <xdr:nvGraphicFramePr>
        <xdr:cNvPr id="38" name="Gráfico 37">
          <a:extLst>
            <a:ext uri="{FF2B5EF4-FFF2-40B4-BE49-F238E27FC236}">
              <a16:creationId xmlns:a16="http://schemas.microsoft.com/office/drawing/2014/main" id="{56E97B9D-3A7F-4745-89E2-578A69C483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47</xdr:col>
      <xdr:colOff>355600</xdr:colOff>
      <xdr:row>78</xdr:row>
      <xdr:rowOff>138792</xdr:rowOff>
    </xdr:from>
    <xdr:to>
      <xdr:col>54</xdr:col>
      <xdr:colOff>408400</xdr:colOff>
      <xdr:row>88</xdr:row>
      <xdr:rowOff>94752</xdr:rowOff>
    </xdr:to>
    <xdr:graphicFrame macro="">
      <xdr:nvGraphicFramePr>
        <xdr:cNvPr id="39" name="Gráfico 38">
          <a:extLst>
            <a:ext uri="{FF2B5EF4-FFF2-40B4-BE49-F238E27FC236}">
              <a16:creationId xmlns:a16="http://schemas.microsoft.com/office/drawing/2014/main" id="{AC7C6CCC-8AFE-4017-B7E2-1FD6895B59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54</xdr:col>
      <xdr:colOff>387349</xdr:colOff>
      <xdr:row>69</xdr:row>
      <xdr:rowOff>165100</xdr:rowOff>
    </xdr:from>
    <xdr:to>
      <xdr:col>61</xdr:col>
      <xdr:colOff>440149</xdr:colOff>
      <xdr:row>76</xdr:row>
      <xdr:rowOff>80664</xdr:rowOff>
    </xdr:to>
    <xdr:graphicFrame macro="">
      <xdr:nvGraphicFramePr>
        <xdr:cNvPr id="40" name="Gráfico 39">
          <a:extLst>
            <a:ext uri="{FF2B5EF4-FFF2-40B4-BE49-F238E27FC236}">
              <a16:creationId xmlns:a16="http://schemas.microsoft.com/office/drawing/2014/main" id="{76B1C065-18A9-47CD-8AF9-3EDABCDB7F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54</xdr:col>
      <xdr:colOff>355600</xdr:colOff>
      <xdr:row>78</xdr:row>
      <xdr:rowOff>151492</xdr:rowOff>
    </xdr:from>
    <xdr:to>
      <xdr:col>61</xdr:col>
      <xdr:colOff>408400</xdr:colOff>
      <xdr:row>88</xdr:row>
      <xdr:rowOff>107452</xdr:rowOff>
    </xdr:to>
    <xdr:graphicFrame macro="">
      <xdr:nvGraphicFramePr>
        <xdr:cNvPr id="41" name="Gráfico 40">
          <a:extLst>
            <a:ext uri="{FF2B5EF4-FFF2-40B4-BE49-F238E27FC236}">
              <a16:creationId xmlns:a16="http://schemas.microsoft.com/office/drawing/2014/main" id="{525F5FBD-927A-4E23-B933-CD73B8454E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61</xdr:col>
      <xdr:colOff>438149</xdr:colOff>
      <xdr:row>69</xdr:row>
      <xdr:rowOff>152400</xdr:rowOff>
    </xdr:from>
    <xdr:to>
      <xdr:col>68</xdr:col>
      <xdr:colOff>490949</xdr:colOff>
      <xdr:row>76</xdr:row>
      <xdr:rowOff>67964</xdr:rowOff>
    </xdr:to>
    <xdr:graphicFrame macro="">
      <xdr:nvGraphicFramePr>
        <xdr:cNvPr id="42" name="Gráfico 41">
          <a:extLst>
            <a:ext uri="{FF2B5EF4-FFF2-40B4-BE49-F238E27FC236}">
              <a16:creationId xmlns:a16="http://schemas.microsoft.com/office/drawing/2014/main" id="{C4BB3BF4-5169-4EBB-8B0A-B41700E48D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61</xdr:col>
      <xdr:colOff>431800</xdr:colOff>
      <xdr:row>78</xdr:row>
      <xdr:rowOff>126092</xdr:rowOff>
    </xdr:from>
    <xdr:to>
      <xdr:col>68</xdr:col>
      <xdr:colOff>484600</xdr:colOff>
      <xdr:row>88</xdr:row>
      <xdr:rowOff>82052</xdr:rowOff>
    </xdr:to>
    <xdr:graphicFrame macro="">
      <xdr:nvGraphicFramePr>
        <xdr:cNvPr id="43" name="Gráfico 42">
          <a:extLst>
            <a:ext uri="{FF2B5EF4-FFF2-40B4-BE49-F238E27FC236}">
              <a16:creationId xmlns:a16="http://schemas.microsoft.com/office/drawing/2014/main" id="{845686F0-D9C7-41F2-8913-BEFC4F3B74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myisepipp-my.sharepoint.com/personal/alrfc_isep_ipp_pt/Documents/DOCTORADO/Publica&#231;&#245;es/mOeX/Pokemon%20Results/SUPPORT%20ARI%20POKEMON%20GENS%20SUPP%201.xlsx" TargetMode="External"/><Relationship Id="rId1" Type="http://schemas.openxmlformats.org/officeDocument/2006/relationships/externalLinkPath" Target="/personal/alrfc_isep_ipp_pt/Documents/DOCTORADO/Publica&#231;&#245;es/mOeX/Pokemon%20Results/SUPPORT%20ARI%20POKEMON%20GENS%20SUPP%20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Folha1"/>
      <sheetName val="hasAlternateDexEntry"/>
      <sheetName val="bordersWith"/>
      <sheetName val="from"/>
      <sheetName val="hasAlternateForm"/>
      <sheetName val="hasMegaEvolution"/>
      <sheetName val="hasRegionalForm"/>
      <sheetName val="hasMoveType"/>
      <sheetName val="hasPart"/>
      <sheetName val="hasPokedexEntry"/>
      <sheetName val="hasSignatureAbility"/>
      <sheetName val="hatches"/>
      <sheetName val="hasEvolutionGroup"/>
      <sheetName val="instanceOf"/>
      <sheetName val="isSignatureAbility"/>
      <sheetName val="hasGenderRatio"/>
      <sheetName val="locatedIn"/>
      <sheetName val="partOf"/>
      <sheetName val="presentIn"/>
      <sheetName val="introducedIn"/>
      <sheetName val="uses"/>
      <sheetName val="hasColor"/>
      <sheetName val="hasFacet"/>
      <sheetName val="hasHeight"/>
      <sheetName val="hasName"/>
      <sheetName val="hasPokedexNumber"/>
      <sheetName val="hasShape"/>
      <sheetName val="hasWeight"/>
      <sheetName val="hasValue"/>
    </sheetNames>
    <sheetDataSet>
      <sheetData sheetId="0">
        <row r="42">
          <cell r="F42">
            <v>0.5</v>
          </cell>
        </row>
        <row r="43">
          <cell r="F43">
            <v>0.5</v>
          </cell>
        </row>
        <row r="44">
          <cell r="F44">
            <v>0.4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Tema do Office">
  <a:themeElements>
    <a:clrScheme name="Amarelo">
      <a:dk1>
        <a:sysClr val="windowText" lastClr="000000"/>
      </a:dk1>
      <a:lt1>
        <a:sysClr val="window" lastClr="FFFFFF"/>
      </a:lt1>
      <a:dk2>
        <a:srgbClr val="39302A"/>
      </a:dk2>
      <a:lt2>
        <a:srgbClr val="E5DEDB"/>
      </a:lt2>
      <a:accent1>
        <a:srgbClr val="FFCA08"/>
      </a:accent1>
      <a:accent2>
        <a:srgbClr val="F8931D"/>
      </a:accent2>
      <a:accent3>
        <a:srgbClr val="CE8D3E"/>
      </a:accent3>
      <a:accent4>
        <a:srgbClr val="EC7016"/>
      </a:accent4>
      <a:accent5>
        <a:srgbClr val="E64823"/>
      </a:accent5>
      <a:accent6>
        <a:srgbClr val="9C6A6A"/>
      </a:accent6>
      <a:hlink>
        <a:srgbClr val="2998E3"/>
      </a:hlink>
      <a:folHlink>
        <a:srgbClr val="7F723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043044-45D1-4AE7-A1C5-1D9EC8DE8A6B}">
  <dimension ref="A1:DW658"/>
  <sheetViews>
    <sheetView zoomScale="70" zoomScaleNormal="70" workbookViewId="0">
      <pane xSplit="1" topLeftCell="B1" activePane="topRight" state="frozen"/>
      <selection activeCell="A3" sqref="A3"/>
      <selection pane="topRight" activeCell="A26" sqref="A26:XFD26"/>
    </sheetView>
  </sheetViews>
  <sheetFormatPr defaultRowHeight="14.4" x14ac:dyDescent="0.3"/>
  <cols>
    <col min="1" max="1" width="20.88671875" style="90" customWidth="1"/>
    <col min="2" max="11" width="6.77734375" customWidth="1"/>
    <col min="12" max="13" width="6.77734375" hidden="1" customWidth="1"/>
    <col min="14" max="14" width="6.77734375" customWidth="1"/>
    <col min="15" max="15" width="6.77734375" style="124" customWidth="1"/>
    <col min="16" max="25" width="6.77734375" customWidth="1"/>
    <col min="26" max="27" width="6.77734375" hidden="1" customWidth="1"/>
    <col min="28" max="28" width="6.77734375" customWidth="1"/>
    <col min="29" max="29" width="6.77734375" style="124" customWidth="1"/>
    <col min="30" max="39" width="6.77734375" customWidth="1"/>
    <col min="40" max="41" width="6.77734375" hidden="1" customWidth="1"/>
    <col min="42" max="42" width="6.77734375" customWidth="1"/>
    <col min="43" max="43" width="6.77734375" style="124" customWidth="1"/>
    <col min="44" max="53" width="6.77734375" customWidth="1"/>
    <col min="54" max="55" width="6.77734375" hidden="1" customWidth="1"/>
    <col min="56" max="56" width="6.77734375" customWidth="1"/>
    <col min="57" max="57" width="6.77734375" style="124" customWidth="1"/>
    <col min="58" max="67" width="6.77734375" customWidth="1"/>
    <col min="68" max="69" width="6.77734375" hidden="1" customWidth="1"/>
    <col min="70" max="70" width="6.77734375" customWidth="1"/>
    <col min="71" max="71" width="6.77734375" style="124" customWidth="1"/>
    <col min="72" max="81" width="6.77734375" customWidth="1"/>
    <col min="82" max="83" width="6.77734375" hidden="1" customWidth="1"/>
    <col min="84" max="84" width="6.77734375" customWidth="1"/>
    <col min="85" max="85" width="6.77734375" style="124" customWidth="1"/>
    <col min="86" max="95" width="6.77734375" customWidth="1"/>
    <col min="96" max="97" width="6.77734375" hidden="1" customWidth="1"/>
    <col min="98" max="98" width="6.77734375" customWidth="1"/>
    <col min="99" max="99" width="6.77734375" style="124" customWidth="1"/>
    <col min="100" max="109" width="6.77734375" customWidth="1"/>
    <col min="110" max="111" width="6.77734375" hidden="1" customWidth="1"/>
    <col min="112" max="112" width="6.77734375" customWidth="1"/>
    <col min="113" max="113" width="6.77734375" style="124" customWidth="1"/>
    <col min="114" max="123" width="6.77734375" customWidth="1"/>
    <col min="124" max="125" width="6.77734375" hidden="1" customWidth="1"/>
    <col min="126" max="126" width="6.77734375" customWidth="1"/>
    <col min="127" max="127" width="6.77734375" style="124" customWidth="1"/>
  </cols>
  <sheetData>
    <row r="1" spans="1:127" x14ac:dyDescent="0.3">
      <c r="A1" s="132"/>
      <c r="B1" s="133" t="s">
        <v>33</v>
      </c>
      <c r="C1" s="133"/>
      <c r="D1" s="133"/>
      <c r="E1" s="133"/>
      <c r="F1" s="133"/>
      <c r="G1" s="133"/>
      <c r="H1" s="133"/>
      <c r="I1" s="133"/>
      <c r="J1" s="133"/>
      <c r="K1" s="133"/>
      <c r="L1" s="133"/>
      <c r="M1" s="133"/>
      <c r="N1" s="133"/>
      <c r="O1" s="133"/>
      <c r="P1" s="134" t="s">
        <v>34</v>
      </c>
      <c r="Q1" s="134"/>
      <c r="R1" s="134"/>
      <c r="S1" s="134"/>
      <c r="T1" s="134"/>
      <c r="U1" s="134"/>
      <c r="V1" s="134"/>
      <c r="W1" s="134"/>
      <c r="X1" s="134"/>
      <c r="Y1" s="134"/>
      <c r="Z1" s="134"/>
      <c r="AA1" s="134"/>
      <c r="AB1" s="134"/>
      <c r="AC1" s="134"/>
      <c r="AD1" s="135" t="s">
        <v>35</v>
      </c>
      <c r="AE1" s="135"/>
      <c r="AF1" s="135"/>
      <c r="AG1" s="135"/>
      <c r="AH1" s="135"/>
      <c r="AI1" s="135"/>
      <c r="AJ1" s="135"/>
      <c r="AK1" s="135"/>
      <c r="AL1" s="135"/>
      <c r="AM1" s="135"/>
      <c r="AN1" s="135"/>
      <c r="AO1" s="135"/>
      <c r="AP1" s="135"/>
      <c r="AQ1" s="135"/>
      <c r="AR1" s="136" t="s">
        <v>36</v>
      </c>
      <c r="AS1" s="136"/>
      <c r="AT1" s="136"/>
      <c r="AU1" s="136"/>
      <c r="AV1" s="136"/>
      <c r="AW1" s="136"/>
      <c r="AX1" s="136"/>
      <c r="AY1" s="136"/>
      <c r="AZ1" s="136"/>
      <c r="BA1" s="136"/>
      <c r="BB1" s="136"/>
      <c r="BC1" s="136"/>
      <c r="BD1" s="136"/>
      <c r="BE1" s="136"/>
      <c r="BF1" s="137" t="s">
        <v>37</v>
      </c>
      <c r="BG1" s="137"/>
      <c r="BH1" s="137"/>
      <c r="BI1" s="137"/>
      <c r="BJ1" s="137"/>
      <c r="BK1" s="137"/>
      <c r="BL1" s="137"/>
      <c r="BM1" s="137"/>
      <c r="BN1" s="137"/>
      <c r="BO1" s="137"/>
      <c r="BP1" s="137"/>
      <c r="BQ1" s="137"/>
      <c r="BR1" s="137"/>
      <c r="BS1" s="137"/>
      <c r="BT1" s="144" t="s">
        <v>38</v>
      </c>
      <c r="BU1" s="144"/>
      <c r="BV1" s="144"/>
      <c r="BW1" s="144"/>
      <c r="BX1" s="144"/>
      <c r="BY1" s="144"/>
      <c r="BZ1" s="144"/>
      <c r="CA1" s="144"/>
      <c r="CB1" s="144"/>
      <c r="CC1" s="144"/>
      <c r="CD1" s="144"/>
      <c r="CE1" s="144"/>
      <c r="CF1" s="144"/>
      <c r="CG1" s="144"/>
      <c r="CH1" s="134" t="s">
        <v>39</v>
      </c>
      <c r="CI1" s="134"/>
      <c r="CJ1" s="134"/>
      <c r="CK1" s="134"/>
      <c r="CL1" s="134"/>
      <c r="CM1" s="134"/>
      <c r="CN1" s="134"/>
      <c r="CO1" s="134"/>
      <c r="CP1" s="134"/>
      <c r="CQ1" s="134"/>
      <c r="CR1" s="134"/>
      <c r="CS1" s="134"/>
      <c r="CT1" s="134"/>
      <c r="CU1" s="134"/>
      <c r="CV1" s="145" t="s">
        <v>40</v>
      </c>
      <c r="CW1" s="145"/>
      <c r="CX1" s="145"/>
      <c r="CY1" s="145"/>
      <c r="CZ1" s="145"/>
      <c r="DA1" s="145"/>
      <c r="DB1" s="145"/>
      <c r="DC1" s="145"/>
      <c r="DD1" s="145"/>
      <c r="DE1" s="145"/>
      <c r="DF1" s="145"/>
      <c r="DG1" s="145"/>
      <c r="DH1" s="145"/>
      <c r="DI1" s="145"/>
      <c r="DJ1" s="128" t="s">
        <v>41</v>
      </c>
      <c r="DK1" s="128"/>
      <c r="DL1" s="128"/>
      <c r="DM1" s="128"/>
      <c r="DN1" s="128"/>
      <c r="DO1" s="128"/>
      <c r="DP1" s="128"/>
      <c r="DQ1" s="128"/>
      <c r="DR1" s="128"/>
      <c r="DS1" s="128"/>
      <c r="DT1" s="128"/>
      <c r="DU1" s="128"/>
      <c r="DV1" s="128"/>
      <c r="DW1" s="128"/>
    </row>
    <row r="2" spans="1:127" x14ac:dyDescent="0.3">
      <c r="A2" s="132"/>
      <c r="B2" s="133"/>
      <c r="C2" s="133"/>
      <c r="D2" s="133"/>
      <c r="E2" s="133"/>
      <c r="F2" s="133"/>
      <c r="G2" s="133"/>
      <c r="H2" s="133"/>
      <c r="I2" s="133"/>
      <c r="J2" s="133"/>
      <c r="K2" s="133"/>
      <c r="L2" s="133"/>
      <c r="M2" s="133"/>
      <c r="N2" s="133"/>
      <c r="O2" s="133"/>
      <c r="P2" s="134"/>
      <c r="Q2" s="134"/>
      <c r="R2" s="134"/>
      <c r="S2" s="134"/>
      <c r="T2" s="134"/>
      <c r="U2" s="134"/>
      <c r="V2" s="134"/>
      <c r="W2" s="134"/>
      <c r="X2" s="134"/>
      <c r="Y2" s="134"/>
      <c r="Z2" s="134"/>
      <c r="AA2" s="134"/>
      <c r="AB2" s="134"/>
      <c r="AC2" s="134"/>
      <c r="AD2" s="135"/>
      <c r="AE2" s="135"/>
      <c r="AF2" s="135"/>
      <c r="AG2" s="135"/>
      <c r="AH2" s="135"/>
      <c r="AI2" s="135"/>
      <c r="AJ2" s="135"/>
      <c r="AK2" s="135"/>
      <c r="AL2" s="135"/>
      <c r="AM2" s="135"/>
      <c r="AN2" s="135"/>
      <c r="AO2" s="135"/>
      <c r="AP2" s="135"/>
      <c r="AQ2" s="135"/>
      <c r="AR2" s="136"/>
      <c r="AS2" s="136"/>
      <c r="AT2" s="136"/>
      <c r="AU2" s="136"/>
      <c r="AV2" s="136"/>
      <c r="AW2" s="136"/>
      <c r="AX2" s="136"/>
      <c r="AY2" s="136"/>
      <c r="AZ2" s="136"/>
      <c r="BA2" s="136"/>
      <c r="BB2" s="136"/>
      <c r="BC2" s="136"/>
      <c r="BD2" s="136"/>
      <c r="BE2" s="136"/>
      <c r="BF2" s="137"/>
      <c r="BG2" s="137"/>
      <c r="BH2" s="137"/>
      <c r="BI2" s="137"/>
      <c r="BJ2" s="137"/>
      <c r="BK2" s="137"/>
      <c r="BL2" s="137"/>
      <c r="BM2" s="137"/>
      <c r="BN2" s="137"/>
      <c r="BO2" s="137"/>
      <c r="BP2" s="137"/>
      <c r="BQ2" s="137"/>
      <c r="BR2" s="137"/>
      <c r="BS2" s="137"/>
      <c r="BT2" s="144"/>
      <c r="BU2" s="144"/>
      <c r="BV2" s="144"/>
      <c r="BW2" s="144"/>
      <c r="BX2" s="144"/>
      <c r="BY2" s="144"/>
      <c r="BZ2" s="144"/>
      <c r="CA2" s="144"/>
      <c r="CB2" s="144"/>
      <c r="CC2" s="144"/>
      <c r="CD2" s="144"/>
      <c r="CE2" s="144"/>
      <c r="CF2" s="144"/>
      <c r="CG2" s="144"/>
      <c r="CH2" s="134"/>
      <c r="CI2" s="134"/>
      <c r="CJ2" s="134"/>
      <c r="CK2" s="134"/>
      <c r="CL2" s="134"/>
      <c r="CM2" s="134"/>
      <c r="CN2" s="134"/>
      <c r="CO2" s="134"/>
      <c r="CP2" s="134"/>
      <c r="CQ2" s="134"/>
      <c r="CR2" s="134"/>
      <c r="CS2" s="134"/>
      <c r="CT2" s="134"/>
      <c r="CU2" s="134"/>
      <c r="CV2" s="145"/>
      <c r="CW2" s="145"/>
      <c r="CX2" s="145"/>
      <c r="CY2" s="145"/>
      <c r="CZ2" s="145"/>
      <c r="DA2" s="145"/>
      <c r="DB2" s="145"/>
      <c r="DC2" s="145"/>
      <c r="DD2" s="145"/>
      <c r="DE2" s="145"/>
      <c r="DF2" s="145"/>
      <c r="DG2" s="145"/>
      <c r="DH2" s="145"/>
      <c r="DI2" s="145"/>
      <c r="DJ2" s="128"/>
      <c r="DK2" s="128"/>
      <c r="DL2" s="128"/>
      <c r="DM2" s="128"/>
      <c r="DN2" s="128"/>
      <c r="DO2" s="128"/>
      <c r="DP2" s="128"/>
      <c r="DQ2" s="128"/>
      <c r="DR2" s="128"/>
      <c r="DS2" s="128"/>
      <c r="DT2" s="128"/>
      <c r="DU2" s="128"/>
      <c r="DV2" s="128"/>
      <c r="DW2" s="128"/>
    </row>
    <row r="3" spans="1:127" ht="59.4" customHeight="1" x14ac:dyDescent="0.3">
      <c r="A3" s="132"/>
      <c r="B3" s="129" t="s">
        <v>42</v>
      </c>
      <c r="C3" s="130"/>
      <c r="D3" s="129" t="s">
        <v>43</v>
      </c>
      <c r="E3" s="131"/>
      <c r="F3" s="129" t="s">
        <v>44</v>
      </c>
      <c r="G3" s="131"/>
      <c r="H3" s="129" t="s">
        <v>45</v>
      </c>
      <c r="I3" s="131"/>
      <c r="J3" s="129" t="s">
        <v>46</v>
      </c>
      <c r="K3" s="131"/>
      <c r="L3" s="129" t="s">
        <v>47</v>
      </c>
      <c r="M3" s="131"/>
      <c r="N3" s="130" t="s">
        <v>48</v>
      </c>
      <c r="O3" s="131"/>
      <c r="P3" s="138" t="s">
        <v>42</v>
      </c>
      <c r="Q3" s="139"/>
      <c r="R3" s="138" t="s">
        <v>43</v>
      </c>
      <c r="S3" s="140"/>
      <c r="T3" s="138" t="s">
        <v>44</v>
      </c>
      <c r="U3" s="140"/>
      <c r="V3" s="138" t="s">
        <v>45</v>
      </c>
      <c r="W3" s="140"/>
      <c r="X3" s="138" t="s">
        <v>46</v>
      </c>
      <c r="Y3" s="140"/>
      <c r="Z3" s="138" t="s">
        <v>47</v>
      </c>
      <c r="AA3" s="140"/>
      <c r="AB3" s="139" t="s">
        <v>48</v>
      </c>
      <c r="AC3" s="140"/>
      <c r="AD3" s="141" t="s">
        <v>42</v>
      </c>
      <c r="AE3" s="142"/>
      <c r="AF3" s="141" t="s">
        <v>43</v>
      </c>
      <c r="AG3" s="143"/>
      <c r="AH3" s="141" t="s">
        <v>44</v>
      </c>
      <c r="AI3" s="143"/>
      <c r="AJ3" s="141" t="s">
        <v>45</v>
      </c>
      <c r="AK3" s="143"/>
      <c r="AL3" s="141" t="s">
        <v>46</v>
      </c>
      <c r="AM3" s="143"/>
      <c r="AN3" s="141" t="s">
        <v>47</v>
      </c>
      <c r="AO3" s="143"/>
      <c r="AP3" s="142" t="s">
        <v>48</v>
      </c>
      <c r="AQ3" s="143"/>
      <c r="AR3" s="146" t="s">
        <v>42</v>
      </c>
      <c r="AS3" s="148"/>
      <c r="AT3" s="146" t="s">
        <v>43</v>
      </c>
      <c r="AU3" s="147"/>
      <c r="AV3" s="146" t="s">
        <v>44</v>
      </c>
      <c r="AW3" s="147"/>
      <c r="AX3" s="146" t="s">
        <v>45</v>
      </c>
      <c r="AY3" s="147"/>
      <c r="AZ3" s="146" t="s">
        <v>46</v>
      </c>
      <c r="BA3" s="147"/>
      <c r="BB3" s="146" t="s">
        <v>47</v>
      </c>
      <c r="BC3" s="147"/>
      <c r="BD3" s="148" t="s">
        <v>48</v>
      </c>
      <c r="BE3" s="147"/>
      <c r="BF3" s="154" t="s">
        <v>42</v>
      </c>
      <c r="BG3" s="149"/>
      <c r="BH3" s="154" t="s">
        <v>43</v>
      </c>
      <c r="BI3" s="150"/>
      <c r="BJ3" s="154" t="s">
        <v>44</v>
      </c>
      <c r="BK3" s="150"/>
      <c r="BL3" s="154" t="s">
        <v>45</v>
      </c>
      <c r="BM3" s="150"/>
      <c r="BN3" s="154" t="s">
        <v>46</v>
      </c>
      <c r="BO3" s="150"/>
      <c r="BP3" s="154" t="s">
        <v>47</v>
      </c>
      <c r="BQ3" s="150"/>
      <c r="BR3" s="149" t="s">
        <v>48</v>
      </c>
      <c r="BS3" s="150"/>
      <c r="BT3" s="151" t="s">
        <v>42</v>
      </c>
      <c r="BU3" s="152"/>
      <c r="BV3" s="151" t="s">
        <v>43</v>
      </c>
      <c r="BW3" s="153"/>
      <c r="BX3" s="151" t="s">
        <v>44</v>
      </c>
      <c r="BY3" s="153"/>
      <c r="BZ3" s="151" t="s">
        <v>45</v>
      </c>
      <c r="CA3" s="153"/>
      <c r="CB3" s="151" t="s">
        <v>46</v>
      </c>
      <c r="CC3" s="153"/>
      <c r="CD3" s="151" t="s">
        <v>47</v>
      </c>
      <c r="CE3" s="153"/>
      <c r="CF3" s="152" t="s">
        <v>48</v>
      </c>
      <c r="CG3" s="153"/>
      <c r="CH3" s="138" t="s">
        <v>42</v>
      </c>
      <c r="CI3" s="139"/>
      <c r="CJ3" s="138" t="s">
        <v>43</v>
      </c>
      <c r="CK3" s="140"/>
      <c r="CL3" s="138" t="s">
        <v>44</v>
      </c>
      <c r="CM3" s="140"/>
      <c r="CN3" s="138" t="s">
        <v>45</v>
      </c>
      <c r="CO3" s="140"/>
      <c r="CP3" s="138" t="s">
        <v>46</v>
      </c>
      <c r="CQ3" s="140"/>
      <c r="CR3" s="138" t="s">
        <v>47</v>
      </c>
      <c r="CS3" s="140"/>
      <c r="CT3" s="139" t="s">
        <v>48</v>
      </c>
      <c r="CU3" s="140"/>
      <c r="CV3" s="161" t="s">
        <v>42</v>
      </c>
      <c r="CW3" s="163"/>
      <c r="CX3" s="161" t="s">
        <v>43</v>
      </c>
      <c r="CY3" s="162"/>
      <c r="CZ3" s="161" t="s">
        <v>44</v>
      </c>
      <c r="DA3" s="162"/>
      <c r="DB3" s="161" t="s">
        <v>45</v>
      </c>
      <c r="DC3" s="162"/>
      <c r="DD3" s="161" t="s">
        <v>46</v>
      </c>
      <c r="DE3" s="162"/>
      <c r="DF3" s="161" t="s">
        <v>47</v>
      </c>
      <c r="DG3" s="162"/>
      <c r="DH3" s="163" t="s">
        <v>48</v>
      </c>
      <c r="DI3" s="162"/>
      <c r="DJ3" s="155" t="s">
        <v>42</v>
      </c>
      <c r="DK3" s="157"/>
      <c r="DL3" s="155" t="s">
        <v>43</v>
      </c>
      <c r="DM3" s="156"/>
      <c r="DN3" s="155" t="s">
        <v>44</v>
      </c>
      <c r="DO3" s="156"/>
      <c r="DP3" s="155" t="s">
        <v>45</v>
      </c>
      <c r="DQ3" s="156"/>
      <c r="DR3" s="155" t="s">
        <v>46</v>
      </c>
      <c r="DS3" s="156"/>
      <c r="DT3" s="155" t="s">
        <v>47</v>
      </c>
      <c r="DU3" s="156"/>
      <c r="DV3" s="157" t="s">
        <v>48</v>
      </c>
      <c r="DW3" s="156"/>
    </row>
    <row r="4" spans="1:127" ht="61.05" customHeight="1" x14ac:dyDescent="0.3">
      <c r="A4" s="132"/>
      <c r="B4" s="100" t="s">
        <v>89</v>
      </c>
      <c r="C4" s="101" t="s">
        <v>49</v>
      </c>
      <c r="D4" s="100" t="s">
        <v>89</v>
      </c>
      <c r="E4" s="101" t="s">
        <v>49</v>
      </c>
      <c r="F4" s="100" t="s">
        <v>89</v>
      </c>
      <c r="G4" s="101" t="s">
        <v>49</v>
      </c>
      <c r="H4" s="100" t="s">
        <v>89</v>
      </c>
      <c r="I4" s="101" t="s">
        <v>49</v>
      </c>
      <c r="J4" s="100" t="s">
        <v>89</v>
      </c>
      <c r="K4" s="101" t="s">
        <v>49</v>
      </c>
      <c r="L4" s="100" t="s">
        <v>90</v>
      </c>
      <c r="M4" s="101" t="s">
        <v>49</v>
      </c>
      <c r="N4" s="100" t="s">
        <v>89</v>
      </c>
      <c r="O4" s="102" t="s">
        <v>49</v>
      </c>
      <c r="P4" s="103" t="s">
        <v>89</v>
      </c>
      <c r="Q4" s="103" t="s">
        <v>49</v>
      </c>
      <c r="R4" s="103" t="s">
        <v>89</v>
      </c>
      <c r="S4" s="103" t="s">
        <v>49</v>
      </c>
      <c r="T4" s="103" t="s">
        <v>89</v>
      </c>
      <c r="U4" s="103" t="s">
        <v>49</v>
      </c>
      <c r="V4" s="103" t="s">
        <v>89</v>
      </c>
      <c r="W4" s="103" t="s">
        <v>49</v>
      </c>
      <c r="X4" s="103" t="s">
        <v>89</v>
      </c>
      <c r="Y4" s="103" t="s">
        <v>49</v>
      </c>
      <c r="Z4" s="104" t="s">
        <v>90</v>
      </c>
      <c r="AA4" s="103" t="s">
        <v>49</v>
      </c>
      <c r="AB4" s="103" t="s">
        <v>89</v>
      </c>
      <c r="AC4" s="105" t="s">
        <v>49</v>
      </c>
      <c r="AD4" s="106" t="s">
        <v>89</v>
      </c>
      <c r="AE4" s="106" t="s">
        <v>49</v>
      </c>
      <c r="AF4" s="106" t="s">
        <v>89</v>
      </c>
      <c r="AG4" s="106" t="s">
        <v>49</v>
      </c>
      <c r="AH4" s="106" t="s">
        <v>89</v>
      </c>
      <c r="AI4" s="106" t="s">
        <v>49</v>
      </c>
      <c r="AJ4" s="106" t="s">
        <v>89</v>
      </c>
      <c r="AK4" s="106" t="s">
        <v>49</v>
      </c>
      <c r="AL4" s="106" t="s">
        <v>89</v>
      </c>
      <c r="AM4" s="106" t="s">
        <v>49</v>
      </c>
      <c r="AN4" s="107" t="s">
        <v>90</v>
      </c>
      <c r="AO4" s="106" t="s">
        <v>49</v>
      </c>
      <c r="AP4" s="106" t="s">
        <v>89</v>
      </c>
      <c r="AQ4" s="108" t="s">
        <v>49</v>
      </c>
      <c r="AR4" s="109" t="s">
        <v>89</v>
      </c>
      <c r="AS4" s="109" t="s">
        <v>49</v>
      </c>
      <c r="AT4" s="109" t="s">
        <v>89</v>
      </c>
      <c r="AU4" s="109" t="s">
        <v>49</v>
      </c>
      <c r="AV4" s="109" t="s">
        <v>89</v>
      </c>
      <c r="AW4" s="109" t="s">
        <v>49</v>
      </c>
      <c r="AX4" s="109" t="s">
        <v>89</v>
      </c>
      <c r="AY4" s="109" t="s">
        <v>49</v>
      </c>
      <c r="AZ4" s="109" t="s">
        <v>89</v>
      </c>
      <c r="BA4" s="109" t="s">
        <v>49</v>
      </c>
      <c r="BB4" s="110" t="s">
        <v>90</v>
      </c>
      <c r="BC4" s="109" t="s">
        <v>49</v>
      </c>
      <c r="BD4" s="109" t="s">
        <v>89</v>
      </c>
      <c r="BE4" s="111" t="s">
        <v>49</v>
      </c>
      <c r="BF4" s="112" t="s">
        <v>89</v>
      </c>
      <c r="BG4" s="112" t="s">
        <v>49</v>
      </c>
      <c r="BH4" s="112" t="s">
        <v>89</v>
      </c>
      <c r="BI4" s="112" t="s">
        <v>49</v>
      </c>
      <c r="BJ4" s="112" t="s">
        <v>89</v>
      </c>
      <c r="BK4" s="112" t="s">
        <v>49</v>
      </c>
      <c r="BL4" s="112" t="s">
        <v>89</v>
      </c>
      <c r="BM4" s="112" t="s">
        <v>49</v>
      </c>
      <c r="BN4" s="112" t="s">
        <v>89</v>
      </c>
      <c r="BO4" s="112" t="s">
        <v>49</v>
      </c>
      <c r="BP4" s="113" t="s">
        <v>90</v>
      </c>
      <c r="BQ4" s="112" t="s">
        <v>49</v>
      </c>
      <c r="BR4" s="112" t="s">
        <v>89</v>
      </c>
      <c r="BS4" s="114" t="s">
        <v>49</v>
      </c>
      <c r="BT4" s="115" t="s">
        <v>89</v>
      </c>
      <c r="BU4" s="115" t="s">
        <v>49</v>
      </c>
      <c r="BV4" s="115" t="s">
        <v>89</v>
      </c>
      <c r="BW4" s="115" t="s">
        <v>49</v>
      </c>
      <c r="BX4" s="115" t="s">
        <v>89</v>
      </c>
      <c r="BY4" s="115" t="s">
        <v>49</v>
      </c>
      <c r="BZ4" s="115" t="s">
        <v>89</v>
      </c>
      <c r="CA4" s="115" t="s">
        <v>49</v>
      </c>
      <c r="CB4" s="115" t="s">
        <v>89</v>
      </c>
      <c r="CC4" s="115" t="s">
        <v>49</v>
      </c>
      <c r="CD4" s="116" t="s">
        <v>90</v>
      </c>
      <c r="CE4" s="115" t="s">
        <v>49</v>
      </c>
      <c r="CF4" s="115" t="s">
        <v>89</v>
      </c>
      <c r="CG4" s="117" t="s">
        <v>49</v>
      </c>
      <c r="CH4" s="103" t="s">
        <v>89</v>
      </c>
      <c r="CI4" s="103" t="s">
        <v>49</v>
      </c>
      <c r="CJ4" s="103" t="s">
        <v>89</v>
      </c>
      <c r="CK4" s="103" t="s">
        <v>49</v>
      </c>
      <c r="CL4" s="103" t="s">
        <v>89</v>
      </c>
      <c r="CM4" s="103" t="s">
        <v>49</v>
      </c>
      <c r="CN4" s="103" t="s">
        <v>89</v>
      </c>
      <c r="CO4" s="103" t="s">
        <v>49</v>
      </c>
      <c r="CP4" s="103" t="s">
        <v>89</v>
      </c>
      <c r="CQ4" s="103" t="s">
        <v>49</v>
      </c>
      <c r="CR4" s="104" t="s">
        <v>90</v>
      </c>
      <c r="CS4" s="103" t="s">
        <v>49</v>
      </c>
      <c r="CT4" s="103" t="s">
        <v>89</v>
      </c>
      <c r="CU4" s="105" t="s">
        <v>49</v>
      </c>
      <c r="CV4" s="118" t="s">
        <v>89</v>
      </c>
      <c r="CW4" s="118" t="s">
        <v>49</v>
      </c>
      <c r="CX4" s="118" t="s">
        <v>89</v>
      </c>
      <c r="CY4" s="118" t="s">
        <v>49</v>
      </c>
      <c r="CZ4" s="118" t="s">
        <v>89</v>
      </c>
      <c r="DA4" s="118" t="s">
        <v>49</v>
      </c>
      <c r="DB4" s="118" t="s">
        <v>89</v>
      </c>
      <c r="DC4" s="118" t="s">
        <v>49</v>
      </c>
      <c r="DD4" s="118" t="s">
        <v>89</v>
      </c>
      <c r="DE4" s="118" t="s">
        <v>49</v>
      </c>
      <c r="DF4" s="119" t="s">
        <v>90</v>
      </c>
      <c r="DG4" s="118" t="s">
        <v>49</v>
      </c>
      <c r="DH4" s="118" t="s">
        <v>89</v>
      </c>
      <c r="DI4" s="120" t="s">
        <v>49</v>
      </c>
      <c r="DJ4" s="121" t="s">
        <v>89</v>
      </c>
      <c r="DK4" s="121" t="s">
        <v>49</v>
      </c>
      <c r="DL4" s="121" t="s">
        <v>89</v>
      </c>
      <c r="DM4" s="121" t="s">
        <v>49</v>
      </c>
      <c r="DN4" s="121" t="s">
        <v>89</v>
      </c>
      <c r="DO4" s="121" t="s">
        <v>49</v>
      </c>
      <c r="DP4" s="121" t="s">
        <v>89</v>
      </c>
      <c r="DQ4" s="121" t="s">
        <v>49</v>
      </c>
      <c r="DR4" s="121" t="s">
        <v>89</v>
      </c>
      <c r="DS4" s="121" t="s">
        <v>49</v>
      </c>
      <c r="DT4" s="122" t="s">
        <v>90</v>
      </c>
      <c r="DU4" s="121" t="s">
        <v>49</v>
      </c>
      <c r="DV4" s="121" t="s">
        <v>89</v>
      </c>
      <c r="DW4" s="123" t="s">
        <v>49</v>
      </c>
    </row>
    <row r="5" spans="1:127" ht="15.6" customHeight="1" x14ac:dyDescent="0.3">
      <c r="A5" s="92" t="s">
        <v>60</v>
      </c>
      <c r="B5" s="158" t="s">
        <v>61</v>
      </c>
      <c r="C5" s="159"/>
      <c r="D5" s="159"/>
      <c r="E5" s="159"/>
      <c r="F5" s="159"/>
      <c r="G5" s="159"/>
      <c r="H5" s="159"/>
      <c r="I5" s="159"/>
      <c r="J5" s="159"/>
      <c r="K5" s="159"/>
      <c r="L5" s="159"/>
      <c r="M5" s="159"/>
      <c r="N5" s="159"/>
      <c r="O5" s="160"/>
      <c r="P5" s="2">
        <v>1</v>
      </c>
      <c r="Q5" s="3">
        <v>1</v>
      </c>
      <c r="R5" s="2">
        <v>1</v>
      </c>
      <c r="S5" s="3">
        <v>1</v>
      </c>
      <c r="T5" s="2">
        <v>0.5</v>
      </c>
      <c r="U5" s="3">
        <v>0.86599999999999999</v>
      </c>
      <c r="V5" s="2">
        <v>0.5</v>
      </c>
      <c r="W5" s="3">
        <v>0.83660000000000001</v>
      </c>
      <c r="X5" s="2">
        <v>0.5</v>
      </c>
      <c r="Y5" s="3">
        <v>-0.86599999999999999</v>
      </c>
      <c r="Z5" s="2">
        <v>0.5</v>
      </c>
      <c r="AA5" s="3">
        <v>-0.86599999999999999</v>
      </c>
      <c r="AB5" s="2">
        <v>0.5</v>
      </c>
      <c r="AC5" s="4">
        <v>-0.86599999999999999</v>
      </c>
      <c r="AD5" s="2">
        <v>0.65</v>
      </c>
      <c r="AE5" s="3">
        <v>-0.76</v>
      </c>
      <c r="AF5" s="2">
        <v>0.53</v>
      </c>
      <c r="AG5" s="3">
        <v>-0.9</v>
      </c>
      <c r="AH5" s="2">
        <v>0.35</v>
      </c>
      <c r="AI5" s="3">
        <v>0.76</v>
      </c>
      <c r="AJ5" s="2">
        <v>0.35</v>
      </c>
      <c r="AK5" s="3">
        <v>0.76</v>
      </c>
      <c r="AL5" s="2">
        <v>0.65</v>
      </c>
      <c r="AM5" s="3">
        <v>-0.76</v>
      </c>
      <c r="AN5" s="2">
        <v>0.15</v>
      </c>
      <c r="AO5" s="3">
        <v>-0.99</v>
      </c>
      <c r="AP5" s="2">
        <v>0.85</v>
      </c>
      <c r="AQ5" s="4">
        <v>-0.53</v>
      </c>
      <c r="AR5" s="2">
        <v>0.71</v>
      </c>
      <c r="AS5" s="3">
        <v>-0.71</v>
      </c>
      <c r="AT5" s="2">
        <v>0.64</v>
      </c>
      <c r="AU5" s="3">
        <v>-0.77</v>
      </c>
      <c r="AV5" s="2">
        <v>0.47</v>
      </c>
      <c r="AW5" s="3">
        <v>0.85</v>
      </c>
      <c r="AX5" s="2">
        <v>0.47</v>
      </c>
      <c r="AY5" s="3">
        <v>0.85</v>
      </c>
      <c r="AZ5" s="2">
        <v>0.53</v>
      </c>
      <c r="BA5" s="3">
        <v>-0.84499999999999997</v>
      </c>
      <c r="BB5" s="2">
        <v>0.33</v>
      </c>
      <c r="BC5" s="3">
        <v>-0.94399999999999995</v>
      </c>
      <c r="BD5" s="2">
        <v>0.67</v>
      </c>
      <c r="BE5" s="4">
        <v>-0.74199999999999999</v>
      </c>
      <c r="BF5" s="2">
        <v>0.78</v>
      </c>
      <c r="BG5" s="3">
        <v>-0.63</v>
      </c>
      <c r="BH5" s="2">
        <v>0.71</v>
      </c>
      <c r="BI5" s="3">
        <v>-0.7</v>
      </c>
      <c r="BJ5" s="2">
        <v>0.47</v>
      </c>
      <c r="BK5" s="3">
        <v>0.85</v>
      </c>
      <c r="BL5" s="2">
        <v>0.47</v>
      </c>
      <c r="BM5" s="3">
        <v>0.85</v>
      </c>
      <c r="BN5" s="2">
        <v>0.53</v>
      </c>
      <c r="BO5" s="3">
        <v>-0.84499999999999997</v>
      </c>
      <c r="BP5" s="2">
        <v>0.37</v>
      </c>
      <c r="BQ5" s="3">
        <v>-0.92800000000000005</v>
      </c>
      <c r="BR5" s="2">
        <v>0.63</v>
      </c>
      <c r="BS5" s="4">
        <v>-0.77800000000000002</v>
      </c>
      <c r="BT5" s="2">
        <v>0.77</v>
      </c>
      <c r="BU5" s="3">
        <v>-0.64</v>
      </c>
      <c r="BV5" s="2">
        <v>0.71</v>
      </c>
      <c r="BW5" s="3">
        <v>-0.7</v>
      </c>
      <c r="BX5" s="2">
        <v>0.5</v>
      </c>
      <c r="BY5" s="3">
        <v>0.86399999999999999</v>
      </c>
      <c r="BZ5" s="2">
        <v>0.5</v>
      </c>
      <c r="CA5" s="3">
        <v>0.86399999999999999</v>
      </c>
      <c r="CB5" s="2">
        <v>0.5</v>
      </c>
      <c r="CC5" s="3">
        <v>-0.86399999999999999</v>
      </c>
      <c r="CD5" s="2">
        <v>0.38</v>
      </c>
      <c r="CE5" s="3">
        <v>-0.92500000000000004</v>
      </c>
      <c r="CF5" s="2">
        <v>0.62</v>
      </c>
      <c r="CG5" s="4">
        <v>-0.78400000000000003</v>
      </c>
      <c r="CH5" s="2">
        <v>0.79</v>
      </c>
      <c r="CI5" s="3">
        <v>-0.61</v>
      </c>
      <c r="CJ5" s="2">
        <v>0.74</v>
      </c>
      <c r="CK5" s="3">
        <v>-0.67800000000000005</v>
      </c>
      <c r="CL5" s="2">
        <v>0.5</v>
      </c>
      <c r="CM5" s="3">
        <v>0.86399999999999999</v>
      </c>
      <c r="CN5" s="2">
        <v>0.5</v>
      </c>
      <c r="CO5" s="3">
        <v>0.86399999999999999</v>
      </c>
      <c r="CP5" s="2">
        <v>0.5</v>
      </c>
      <c r="CQ5" s="3">
        <v>-0.86399999999999999</v>
      </c>
      <c r="CR5" s="2">
        <v>0.39</v>
      </c>
      <c r="CS5" s="3">
        <v>-0.92100000000000004</v>
      </c>
      <c r="CT5" s="2">
        <v>0.61</v>
      </c>
      <c r="CU5" s="4">
        <v>-0.79300000000000004</v>
      </c>
      <c r="CV5" s="2">
        <v>0.74</v>
      </c>
      <c r="CW5" s="3">
        <v>-0.67</v>
      </c>
      <c r="CX5" s="2">
        <v>0.68</v>
      </c>
      <c r="CY5" s="3">
        <v>-0.73</v>
      </c>
      <c r="CZ5" s="2">
        <v>0.53</v>
      </c>
      <c r="DA5" s="3">
        <v>0.88300000000000001</v>
      </c>
      <c r="DB5" s="2">
        <v>0.53</v>
      </c>
      <c r="DC5" s="3">
        <v>0.88300000000000001</v>
      </c>
      <c r="DD5" s="2">
        <v>0.47</v>
      </c>
      <c r="DE5" s="3">
        <v>-0.88300000000000001</v>
      </c>
      <c r="DF5" s="2">
        <v>0.35</v>
      </c>
      <c r="DG5" s="3">
        <v>-0.93700000000000006</v>
      </c>
      <c r="DH5" s="2">
        <v>0.65</v>
      </c>
      <c r="DI5" s="4">
        <v>-0.75900000000000001</v>
      </c>
      <c r="DJ5" s="2">
        <v>0.74</v>
      </c>
      <c r="DK5" s="3">
        <v>-0.67</v>
      </c>
      <c r="DL5" s="2">
        <v>0.65</v>
      </c>
      <c r="DM5" s="3">
        <v>-0.76100000000000001</v>
      </c>
      <c r="DN5" s="2">
        <v>0.53</v>
      </c>
      <c r="DO5" s="3">
        <v>0.88500000000000001</v>
      </c>
      <c r="DP5" s="2">
        <v>0.53</v>
      </c>
      <c r="DQ5" s="3">
        <v>0.88500000000000001</v>
      </c>
      <c r="DR5" s="2">
        <v>0.47</v>
      </c>
      <c r="DS5" s="3">
        <v>-0.88500000000000001</v>
      </c>
      <c r="DT5" s="2">
        <v>0.32</v>
      </c>
      <c r="DU5" s="3">
        <v>-0.94799999999999995</v>
      </c>
      <c r="DV5" s="2">
        <v>0.68</v>
      </c>
      <c r="DW5" s="4">
        <v>-0.73299999999999998</v>
      </c>
    </row>
    <row r="6" spans="1:127" x14ac:dyDescent="0.3">
      <c r="A6" s="1" t="s">
        <v>0</v>
      </c>
      <c r="B6" s="2">
        <v>0.15</v>
      </c>
      <c r="C6" s="3">
        <v>-0.99</v>
      </c>
      <c r="D6" s="2">
        <v>0.53</v>
      </c>
      <c r="E6" s="3">
        <v>0.8</v>
      </c>
      <c r="F6" s="2">
        <v>0.51</v>
      </c>
      <c r="G6" s="3">
        <v>0.87</v>
      </c>
      <c r="H6" s="2">
        <v>0.49</v>
      </c>
      <c r="I6">
        <v>0.85899999999999999</v>
      </c>
      <c r="J6" s="2">
        <v>0.51</v>
      </c>
      <c r="K6" s="3">
        <v>-0.85899999999999999</v>
      </c>
      <c r="L6" s="2">
        <v>0.24</v>
      </c>
      <c r="M6" s="3">
        <v>-0.97</v>
      </c>
      <c r="N6" s="2">
        <v>0.76</v>
      </c>
      <c r="O6" s="4">
        <v>-0.65</v>
      </c>
      <c r="P6" s="2">
        <v>0.1</v>
      </c>
      <c r="Q6" s="3">
        <v>-1</v>
      </c>
      <c r="R6" s="2">
        <v>0.41</v>
      </c>
      <c r="S6" s="3">
        <v>-0.91</v>
      </c>
      <c r="T6" s="2">
        <v>0.65</v>
      </c>
      <c r="U6" s="3">
        <v>0.94</v>
      </c>
      <c r="V6" s="2">
        <v>0.63</v>
      </c>
      <c r="W6" s="3">
        <v>0.93</v>
      </c>
      <c r="X6" s="2">
        <v>0.37</v>
      </c>
      <c r="Y6" s="3">
        <v>-0.93100000000000005</v>
      </c>
      <c r="Z6" s="2">
        <v>0.3</v>
      </c>
      <c r="AA6" s="3">
        <v>-0.95</v>
      </c>
      <c r="AB6" s="2">
        <v>0.7</v>
      </c>
      <c r="AC6" s="4">
        <v>-0.71</v>
      </c>
      <c r="AD6" s="2">
        <v>0.11</v>
      </c>
      <c r="AE6" s="3">
        <v>-0.99</v>
      </c>
      <c r="AF6" s="2">
        <v>0.45</v>
      </c>
      <c r="AG6" s="3">
        <v>-0.99</v>
      </c>
      <c r="AH6" s="2">
        <v>0.56000000000000005</v>
      </c>
      <c r="AI6" s="3">
        <v>0.9</v>
      </c>
      <c r="AJ6" s="2">
        <v>0.55000000000000004</v>
      </c>
      <c r="AK6" s="3">
        <v>0.89</v>
      </c>
      <c r="AL6" s="2">
        <v>0.45</v>
      </c>
      <c r="AM6" s="3">
        <v>-0.89</v>
      </c>
      <c r="AN6" s="2">
        <v>0.21</v>
      </c>
      <c r="AO6" s="3">
        <v>-0.98</v>
      </c>
      <c r="AP6" s="2">
        <v>0.79</v>
      </c>
      <c r="AQ6" s="4">
        <v>-0.61</v>
      </c>
      <c r="AR6" s="2">
        <v>0.11</v>
      </c>
      <c r="AS6" s="3">
        <v>-0.99</v>
      </c>
      <c r="AT6" s="2">
        <v>0.45</v>
      </c>
      <c r="AU6" s="3">
        <v>-0.89</v>
      </c>
      <c r="AV6" s="2">
        <v>0.56000000000000005</v>
      </c>
      <c r="AW6" s="3">
        <v>0.89</v>
      </c>
      <c r="AX6" s="2">
        <v>0.55000000000000004</v>
      </c>
      <c r="AY6" s="3">
        <v>0.89</v>
      </c>
      <c r="AZ6" s="2">
        <v>0.45</v>
      </c>
      <c r="BA6" s="3">
        <v>-0.89400000000000002</v>
      </c>
      <c r="BB6" s="2">
        <v>0.21</v>
      </c>
      <c r="BC6" s="3">
        <v>-0.97</v>
      </c>
      <c r="BD6" s="2">
        <v>0.79</v>
      </c>
      <c r="BE6" s="4">
        <v>-0.61499999999999999</v>
      </c>
      <c r="BF6" s="2">
        <v>0.11</v>
      </c>
      <c r="BG6" s="3">
        <v>-0.99</v>
      </c>
      <c r="BH6" s="2">
        <v>0.45</v>
      </c>
      <c r="BI6" s="3">
        <v>-0.89</v>
      </c>
      <c r="BJ6" s="2">
        <v>0.56000000000000005</v>
      </c>
      <c r="BK6" s="3">
        <v>0.89</v>
      </c>
      <c r="BL6" s="2">
        <v>0.55000000000000004</v>
      </c>
      <c r="BM6" s="3">
        <v>0.89</v>
      </c>
      <c r="BN6" s="2">
        <v>0.45</v>
      </c>
      <c r="BO6" s="3">
        <v>-0.89400000000000002</v>
      </c>
      <c r="BP6" s="2">
        <v>0.21</v>
      </c>
      <c r="BQ6" s="3">
        <v>-0.97</v>
      </c>
      <c r="BR6" s="2">
        <v>0.79</v>
      </c>
      <c r="BS6" s="4">
        <v>-0.61499999999999999</v>
      </c>
      <c r="BT6" s="2">
        <v>0.11</v>
      </c>
      <c r="BU6" s="3">
        <v>-0.99</v>
      </c>
      <c r="BV6" s="2">
        <v>0.45</v>
      </c>
      <c r="BW6" s="3">
        <v>-0.89</v>
      </c>
      <c r="BX6" s="2">
        <v>0.56000000000000005</v>
      </c>
      <c r="BY6" s="3">
        <v>0.89</v>
      </c>
      <c r="BZ6" s="2">
        <v>0.55000000000000004</v>
      </c>
      <c r="CA6" s="3">
        <v>0.89</v>
      </c>
      <c r="CB6" s="2">
        <v>0.45</v>
      </c>
      <c r="CC6" s="3">
        <v>-0.89400000000000002</v>
      </c>
      <c r="CD6" s="2">
        <v>0.21</v>
      </c>
      <c r="CE6" s="3">
        <v>-0.97</v>
      </c>
      <c r="CF6" s="2">
        <v>0.79</v>
      </c>
      <c r="CG6" s="4">
        <v>-0.61499999999999999</v>
      </c>
      <c r="CH6" s="2">
        <v>0.11</v>
      </c>
      <c r="CI6" s="3">
        <v>-0.99</v>
      </c>
      <c r="CJ6" s="2">
        <v>0.45</v>
      </c>
      <c r="CK6" s="3">
        <v>-0.89</v>
      </c>
      <c r="CL6" s="2">
        <v>0.56000000000000005</v>
      </c>
      <c r="CM6" s="3">
        <v>0.89</v>
      </c>
      <c r="CN6" s="2">
        <v>0.55000000000000004</v>
      </c>
      <c r="CO6" s="3">
        <v>0.89</v>
      </c>
      <c r="CP6" s="2">
        <v>0.45</v>
      </c>
      <c r="CQ6" s="3">
        <v>-0.89400000000000002</v>
      </c>
      <c r="CR6" s="2">
        <v>0.21</v>
      </c>
      <c r="CS6" s="3">
        <v>-0.97</v>
      </c>
      <c r="CT6" s="2">
        <v>0.79</v>
      </c>
      <c r="CU6" s="4">
        <v>-0.61499999999999999</v>
      </c>
      <c r="CV6" s="2">
        <v>0.11</v>
      </c>
      <c r="CW6" s="3">
        <v>-0.99</v>
      </c>
      <c r="CX6" s="2">
        <v>0.45</v>
      </c>
      <c r="CY6" s="3">
        <v>-0.89</v>
      </c>
      <c r="CZ6" s="2">
        <v>0.56000000000000005</v>
      </c>
      <c r="DA6" s="3">
        <v>0.89</v>
      </c>
      <c r="DB6" s="2">
        <v>0.55000000000000004</v>
      </c>
      <c r="DC6" s="3">
        <v>0.89</v>
      </c>
      <c r="DD6" s="2">
        <v>0.45</v>
      </c>
      <c r="DE6" s="3">
        <v>-0.89400000000000002</v>
      </c>
      <c r="DF6" s="2">
        <v>0.21</v>
      </c>
      <c r="DG6" s="3">
        <v>-0.97</v>
      </c>
      <c r="DH6" s="2">
        <v>0.79</v>
      </c>
      <c r="DI6" s="4">
        <v>-0.61499999999999999</v>
      </c>
      <c r="DJ6" s="2">
        <v>0.11</v>
      </c>
      <c r="DK6" s="3">
        <v>-0.99</v>
      </c>
      <c r="DL6" s="2">
        <v>0.45</v>
      </c>
      <c r="DM6" s="3">
        <v>-0.89</v>
      </c>
      <c r="DN6" s="2">
        <v>0.56000000000000005</v>
      </c>
      <c r="DO6" s="3">
        <v>0.89</v>
      </c>
      <c r="DP6" s="2">
        <v>0.55000000000000004</v>
      </c>
      <c r="DQ6" s="3">
        <v>0.89400000000000002</v>
      </c>
      <c r="DR6" s="2">
        <v>0.45</v>
      </c>
      <c r="DS6" s="3">
        <v>-0.89400000000000002</v>
      </c>
      <c r="DT6" s="2">
        <v>0.21</v>
      </c>
      <c r="DU6" s="3">
        <v>-0.97</v>
      </c>
      <c r="DV6" s="2">
        <v>0.79</v>
      </c>
      <c r="DW6" s="4">
        <v>-0.61499999999999999</v>
      </c>
    </row>
    <row r="7" spans="1:127" hidden="1" x14ac:dyDescent="0.3">
      <c r="A7" s="90" t="s">
        <v>91</v>
      </c>
      <c r="B7" s="158" t="s">
        <v>61</v>
      </c>
      <c r="C7" s="159"/>
      <c r="D7" s="159"/>
      <c r="E7" s="159"/>
      <c r="F7" s="159"/>
      <c r="G7" s="159"/>
      <c r="H7" s="159"/>
      <c r="I7" s="159"/>
      <c r="J7" s="159"/>
      <c r="K7" s="159"/>
      <c r="L7" s="159"/>
      <c r="M7" s="159"/>
      <c r="N7" s="159"/>
      <c r="O7" s="160"/>
      <c r="P7" s="158" t="s">
        <v>61</v>
      </c>
      <c r="Q7" s="159"/>
      <c r="R7" s="159"/>
      <c r="S7" s="159"/>
      <c r="T7" s="159"/>
      <c r="U7" s="159"/>
      <c r="V7" s="159"/>
      <c r="W7" s="159"/>
      <c r="X7" s="159"/>
      <c r="Y7" s="159"/>
      <c r="Z7" s="159"/>
      <c r="AA7" s="159"/>
      <c r="AB7" s="159"/>
      <c r="AC7" s="160"/>
      <c r="AD7" s="158" t="s">
        <v>61</v>
      </c>
      <c r="AE7" s="159"/>
      <c r="AF7" s="159"/>
      <c r="AG7" s="159"/>
      <c r="AH7" s="159"/>
      <c r="AI7" s="159"/>
      <c r="AJ7" s="159"/>
      <c r="AK7" s="159"/>
      <c r="AL7" s="159"/>
      <c r="AM7" s="159"/>
      <c r="AN7" s="159"/>
      <c r="AO7" s="159"/>
      <c r="AP7" s="159"/>
      <c r="AQ7" s="160"/>
      <c r="AR7" s="158" t="s">
        <v>61</v>
      </c>
      <c r="AS7" s="159"/>
      <c r="AT7" s="159"/>
      <c r="AU7" s="159"/>
      <c r="AV7" s="159"/>
      <c r="AW7" s="159"/>
      <c r="AX7" s="159"/>
      <c r="AY7" s="159"/>
      <c r="AZ7" s="159"/>
      <c r="BA7" s="159"/>
      <c r="BB7" s="159"/>
      <c r="BC7" s="159"/>
      <c r="BD7" s="159"/>
      <c r="BE7" s="160"/>
      <c r="BF7" s="158" t="s">
        <v>61</v>
      </c>
      <c r="BG7" s="159"/>
      <c r="BH7" s="159"/>
      <c r="BI7" s="159"/>
      <c r="BJ7" s="159"/>
      <c r="BK7" s="159"/>
      <c r="BL7" s="159"/>
      <c r="BM7" s="159"/>
      <c r="BN7" s="159"/>
      <c r="BO7" s="159"/>
      <c r="BP7" s="159"/>
      <c r="BQ7" s="159"/>
      <c r="BR7" s="159"/>
      <c r="BS7" s="160"/>
      <c r="BT7" s="2">
        <v>1</v>
      </c>
      <c r="BU7" s="3">
        <v>1</v>
      </c>
      <c r="BV7" s="2">
        <v>1</v>
      </c>
      <c r="BW7" s="3">
        <v>1</v>
      </c>
      <c r="BX7" s="2">
        <v>0</v>
      </c>
      <c r="BY7" s="3">
        <v>-1</v>
      </c>
      <c r="BZ7" s="2">
        <v>0</v>
      </c>
      <c r="CA7">
        <v>-1</v>
      </c>
      <c r="CB7" s="2">
        <v>1</v>
      </c>
      <c r="CC7" s="3">
        <v>1</v>
      </c>
      <c r="CD7" s="2">
        <v>0</v>
      </c>
      <c r="CE7" s="3">
        <v>-1</v>
      </c>
      <c r="CF7" s="2">
        <v>1</v>
      </c>
      <c r="CG7" s="4">
        <v>1</v>
      </c>
      <c r="CH7" s="2">
        <v>1</v>
      </c>
      <c r="CI7" s="3">
        <v>1</v>
      </c>
      <c r="CJ7" s="2">
        <v>1</v>
      </c>
      <c r="CK7" s="3">
        <v>1</v>
      </c>
      <c r="CL7" s="2">
        <v>0</v>
      </c>
      <c r="CM7" s="3">
        <v>-1</v>
      </c>
      <c r="CN7" s="2">
        <v>0</v>
      </c>
      <c r="CO7">
        <v>-1</v>
      </c>
      <c r="CP7" s="2">
        <v>1</v>
      </c>
      <c r="CQ7" s="3">
        <v>1</v>
      </c>
      <c r="CR7" s="2">
        <v>0</v>
      </c>
      <c r="CS7" s="3">
        <v>-1</v>
      </c>
      <c r="CT7" s="2">
        <v>1</v>
      </c>
      <c r="CU7" s="4">
        <v>1</v>
      </c>
      <c r="CV7" s="2">
        <v>1</v>
      </c>
      <c r="CW7" s="3">
        <v>1</v>
      </c>
      <c r="CX7" s="2">
        <v>1</v>
      </c>
      <c r="CY7" s="3">
        <v>1</v>
      </c>
      <c r="CZ7" s="2">
        <v>0</v>
      </c>
      <c r="DA7" s="3">
        <v>-1</v>
      </c>
      <c r="DB7" s="2">
        <v>0</v>
      </c>
      <c r="DC7">
        <v>-1</v>
      </c>
      <c r="DD7" s="2">
        <v>1</v>
      </c>
      <c r="DE7" s="3">
        <v>1</v>
      </c>
      <c r="DF7" s="2">
        <v>0</v>
      </c>
      <c r="DG7" s="3">
        <v>-1</v>
      </c>
      <c r="DH7" s="2">
        <v>1</v>
      </c>
      <c r="DI7" s="4">
        <v>1</v>
      </c>
      <c r="DJ7" s="2">
        <v>1</v>
      </c>
      <c r="DK7" s="3">
        <v>1</v>
      </c>
      <c r="DL7" s="2">
        <v>1</v>
      </c>
      <c r="DM7" s="3">
        <v>1</v>
      </c>
      <c r="DN7" s="2">
        <v>0</v>
      </c>
      <c r="DO7" s="3">
        <v>-1</v>
      </c>
      <c r="DP7" s="2">
        <v>0</v>
      </c>
      <c r="DQ7">
        <v>-1</v>
      </c>
      <c r="DR7" s="2">
        <v>1</v>
      </c>
      <c r="DS7" s="3">
        <v>1</v>
      </c>
      <c r="DT7" s="2">
        <v>0</v>
      </c>
      <c r="DU7" s="3">
        <v>-1</v>
      </c>
      <c r="DV7" s="2">
        <v>1</v>
      </c>
      <c r="DW7" s="4">
        <v>1</v>
      </c>
    </row>
    <row r="8" spans="1:127" x14ac:dyDescent="0.3">
      <c r="A8" s="90" t="s">
        <v>67</v>
      </c>
      <c r="B8" s="2">
        <v>0.99</v>
      </c>
      <c r="C8" s="3">
        <v>-0.16</v>
      </c>
      <c r="D8" s="164" t="s">
        <v>68</v>
      </c>
      <c r="E8" s="164"/>
      <c r="F8" s="164"/>
      <c r="G8" s="164"/>
      <c r="H8" s="164"/>
      <c r="I8" s="164"/>
      <c r="J8" s="164"/>
      <c r="K8" s="164"/>
      <c r="L8" s="164"/>
      <c r="M8" s="164"/>
      <c r="N8" s="164"/>
      <c r="O8" s="165"/>
      <c r="P8" s="2">
        <v>0.99</v>
      </c>
      <c r="Q8" s="3">
        <v>-0.16</v>
      </c>
      <c r="R8" s="164" t="s">
        <v>68</v>
      </c>
      <c r="S8" s="164"/>
      <c r="T8" s="164"/>
      <c r="U8" s="164"/>
      <c r="V8" s="164"/>
      <c r="W8" s="164"/>
      <c r="X8" s="164"/>
      <c r="Y8" s="164"/>
      <c r="Z8" s="164"/>
      <c r="AA8" s="164"/>
      <c r="AB8" s="164"/>
      <c r="AC8" s="165"/>
      <c r="AD8" s="2">
        <v>0.98</v>
      </c>
      <c r="AE8" s="3">
        <v>-0.22</v>
      </c>
      <c r="AF8" s="164" t="s">
        <v>68</v>
      </c>
      <c r="AG8" s="164"/>
      <c r="AH8" s="164"/>
      <c r="AI8" s="164"/>
      <c r="AJ8" s="164"/>
      <c r="AK8" s="164"/>
      <c r="AL8" s="164"/>
      <c r="AM8" s="164"/>
      <c r="AN8" s="164"/>
      <c r="AO8" s="164"/>
      <c r="AP8" s="164"/>
      <c r="AQ8" s="165"/>
      <c r="AR8" s="2">
        <v>0.98</v>
      </c>
      <c r="AS8" s="3">
        <v>-0.2</v>
      </c>
      <c r="AT8" s="164" t="s">
        <v>68</v>
      </c>
      <c r="AU8" s="164"/>
      <c r="AV8" s="164"/>
      <c r="AW8" s="164"/>
      <c r="AX8" s="164"/>
      <c r="AY8" s="164"/>
      <c r="AZ8" s="164"/>
      <c r="BA8" s="164"/>
      <c r="BB8" s="164"/>
      <c r="BC8" s="164"/>
      <c r="BD8" s="164"/>
      <c r="BE8" s="165"/>
      <c r="BF8" s="2">
        <v>0.98</v>
      </c>
      <c r="BG8" s="3">
        <v>-0.2</v>
      </c>
      <c r="BH8" s="164" t="s">
        <v>68</v>
      </c>
      <c r="BI8" s="164"/>
      <c r="BJ8" s="164"/>
      <c r="BK8" s="164"/>
      <c r="BL8" s="164"/>
      <c r="BM8" s="164"/>
      <c r="BN8" s="164"/>
      <c r="BO8" s="164"/>
      <c r="BP8" s="164"/>
      <c r="BQ8" s="164"/>
      <c r="BR8" s="164"/>
      <c r="BS8" s="165"/>
      <c r="BT8" s="2">
        <v>0.98</v>
      </c>
      <c r="BU8" s="3">
        <v>-0.2</v>
      </c>
      <c r="BV8" s="164" t="s">
        <v>68</v>
      </c>
      <c r="BW8" s="164"/>
      <c r="BX8" s="164"/>
      <c r="BY8" s="164"/>
      <c r="BZ8" s="164"/>
      <c r="CA8" s="164"/>
      <c r="CB8" s="164"/>
      <c r="CC8" s="164"/>
      <c r="CD8" s="164"/>
      <c r="CE8" s="164"/>
      <c r="CF8" s="164"/>
      <c r="CG8" s="165"/>
      <c r="CH8" s="2">
        <v>0.99</v>
      </c>
      <c r="CI8" s="3">
        <v>-0.17</v>
      </c>
      <c r="CJ8" s="164" t="s">
        <v>68</v>
      </c>
      <c r="CK8" s="164"/>
      <c r="CL8" s="164"/>
      <c r="CM8" s="164"/>
      <c r="CN8" s="164"/>
      <c r="CO8" s="164"/>
      <c r="CP8" s="164"/>
      <c r="CQ8" s="164"/>
      <c r="CR8" s="164"/>
      <c r="CS8" s="164"/>
      <c r="CT8" s="164"/>
      <c r="CU8" s="165"/>
      <c r="CV8" s="2">
        <v>0.98</v>
      </c>
      <c r="CW8" s="3">
        <v>-0.18</v>
      </c>
      <c r="CX8" s="164" t="s">
        <v>68</v>
      </c>
      <c r="CY8" s="164"/>
      <c r="CZ8" s="164"/>
      <c r="DA8" s="164"/>
      <c r="DB8" s="164"/>
      <c r="DC8" s="164"/>
      <c r="DD8" s="164"/>
      <c r="DE8" s="164"/>
      <c r="DF8" s="164"/>
      <c r="DG8" s="164"/>
      <c r="DH8" s="164"/>
      <c r="DI8" s="165"/>
      <c r="DJ8" s="2">
        <v>0.98</v>
      </c>
      <c r="DK8" s="3">
        <v>-0.18</v>
      </c>
      <c r="DL8" s="164" t="s">
        <v>68</v>
      </c>
      <c r="DM8" s="164"/>
      <c r="DN8" s="164"/>
      <c r="DO8" s="164"/>
      <c r="DP8" s="164"/>
      <c r="DQ8" s="164"/>
      <c r="DR8" s="164"/>
      <c r="DS8" s="164"/>
      <c r="DT8" s="164"/>
      <c r="DU8" s="164"/>
      <c r="DV8" s="164"/>
      <c r="DW8" s="165"/>
    </row>
    <row r="9" spans="1:127" x14ac:dyDescent="0.3">
      <c r="A9" s="90" t="s">
        <v>92</v>
      </c>
      <c r="B9" s="158" t="s">
        <v>61</v>
      </c>
      <c r="C9" s="159"/>
      <c r="D9" s="159"/>
      <c r="E9" s="159"/>
      <c r="F9" s="159"/>
      <c r="G9" s="159"/>
      <c r="H9" s="159"/>
      <c r="I9" s="159"/>
      <c r="J9" s="159"/>
      <c r="K9" s="159"/>
      <c r="L9" s="159"/>
      <c r="M9" s="159"/>
      <c r="N9" s="159"/>
      <c r="O9" s="160"/>
      <c r="P9" s="158" t="s">
        <v>61</v>
      </c>
      <c r="Q9" s="159"/>
      <c r="R9" s="159"/>
      <c r="S9" s="159"/>
      <c r="T9" s="159"/>
      <c r="U9" s="159"/>
      <c r="V9" s="159"/>
      <c r="W9" s="159"/>
      <c r="X9" s="159"/>
      <c r="Y9" s="159"/>
      <c r="Z9" s="159"/>
      <c r="AA9" s="159"/>
      <c r="AB9" s="159"/>
      <c r="AC9" s="160"/>
      <c r="AD9" s="158" t="s">
        <v>61</v>
      </c>
      <c r="AE9" s="159"/>
      <c r="AF9" s="159"/>
      <c r="AG9" s="159"/>
      <c r="AH9" s="159"/>
      <c r="AI9" s="159"/>
      <c r="AJ9" s="159"/>
      <c r="AK9" s="159"/>
      <c r="AL9" s="159"/>
      <c r="AM9" s="159"/>
      <c r="AN9" s="159"/>
      <c r="AO9" s="159"/>
      <c r="AP9" s="159"/>
      <c r="AQ9" s="160"/>
      <c r="AR9" s="158" t="s">
        <v>61</v>
      </c>
      <c r="AS9" s="159"/>
      <c r="AT9" s="159"/>
      <c r="AU9" s="159"/>
      <c r="AV9" s="159"/>
      <c r="AW9" s="159"/>
      <c r="AX9" s="159"/>
      <c r="AY9" s="159"/>
      <c r="AZ9" s="159"/>
      <c r="BA9" s="159"/>
      <c r="BB9" s="159"/>
      <c r="BC9" s="159"/>
      <c r="BD9" s="159"/>
      <c r="BE9" s="160"/>
      <c r="BF9" s="158" t="s">
        <v>61</v>
      </c>
      <c r="BG9" s="159"/>
      <c r="BH9" s="159"/>
      <c r="BI9" s="159"/>
      <c r="BJ9" s="159"/>
      <c r="BK9" s="159"/>
      <c r="BL9" s="159"/>
      <c r="BM9" s="159"/>
      <c r="BN9" s="159"/>
      <c r="BO9" s="159"/>
      <c r="BP9" s="159"/>
      <c r="BQ9" s="159"/>
      <c r="BR9" s="159"/>
      <c r="BS9" s="160"/>
      <c r="BT9" s="158" t="s">
        <v>61</v>
      </c>
      <c r="BU9" s="159"/>
      <c r="BV9" s="159"/>
      <c r="BW9" s="159"/>
      <c r="BX9" s="159"/>
      <c r="BY9" s="159"/>
      <c r="BZ9" s="159"/>
      <c r="CA9" s="159"/>
      <c r="CB9" s="159"/>
      <c r="CC9" s="159"/>
      <c r="CD9" s="159"/>
      <c r="CE9" s="159"/>
      <c r="CF9" s="159"/>
      <c r="CG9" s="160"/>
      <c r="CH9" s="158" t="s">
        <v>61</v>
      </c>
      <c r="CI9" s="159"/>
      <c r="CJ9" s="159"/>
      <c r="CK9" s="159"/>
      <c r="CL9" s="159"/>
      <c r="CM9" s="159"/>
      <c r="CN9" s="159"/>
      <c r="CO9" s="159"/>
      <c r="CP9" s="159"/>
      <c r="CQ9" s="159"/>
      <c r="CR9" s="159"/>
      <c r="CS9" s="159"/>
      <c r="CT9" s="159"/>
      <c r="CU9" s="160"/>
      <c r="CV9" s="2">
        <v>1</v>
      </c>
      <c r="CW9" s="3">
        <v>1</v>
      </c>
      <c r="CX9" s="2">
        <v>0.47</v>
      </c>
      <c r="CY9" s="3">
        <v>-0.9</v>
      </c>
      <c r="CZ9" s="2">
        <v>0</v>
      </c>
      <c r="DA9" s="3">
        <v>-1</v>
      </c>
      <c r="DB9" s="2">
        <v>0</v>
      </c>
      <c r="DC9">
        <v>-1</v>
      </c>
      <c r="DD9" s="2">
        <v>1</v>
      </c>
      <c r="DE9" s="3">
        <v>1</v>
      </c>
      <c r="DF9" s="2">
        <v>0</v>
      </c>
      <c r="DG9" s="3">
        <v>-1</v>
      </c>
      <c r="DH9" s="2">
        <v>1</v>
      </c>
      <c r="DI9" s="4">
        <v>1</v>
      </c>
      <c r="DJ9" s="2">
        <v>1</v>
      </c>
      <c r="DK9" s="3">
        <v>1</v>
      </c>
      <c r="DL9" s="2">
        <v>0.46</v>
      </c>
      <c r="DM9" s="3">
        <v>-0.89</v>
      </c>
      <c r="DN9" s="2">
        <v>0</v>
      </c>
      <c r="DO9" s="3">
        <v>-1</v>
      </c>
      <c r="DP9" s="2">
        <v>0</v>
      </c>
      <c r="DQ9">
        <v>-1</v>
      </c>
      <c r="DR9" s="2">
        <v>1</v>
      </c>
      <c r="DS9" s="3">
        <v>1</v>
      </c>
      <c r="DT9" s="2">
        <v>0</v>
      </c>
      <c r="DU9" s="3">
        <v>-1</v>
      </c>
      <c r="DV9" s="2">
        <v>1</v>
      </c>
      <c r="DW9" s="4">
        <v>1</v>
      </c>
    </row>
    <row r="10" spans="1:127" x14ac:dyDescent="0.3">
      <c r="A10" s="90" t="s">
        <v>93</v>
      </c>
      <c r="B10" s="2">
        <v>0.54</v>
      </c>
      <c r="C10" s="3">
        <v>-0.83</v>
      </c>
      <c r="D10" s="2">
        <v>0.05</v>
      </c>
      <c r="E10" s="3">
        <v>-1</v>
      </c>
      <c r="F10" s="2">
        <v>0</v>
      </c>
      <c r="G10" s="3">
        <v>-1</v>
      </c>
      <c r="H10" s="2">
        <v>0</v>
      </c>
      <c r="I10">
        <v>-1</v>
      </c>
      <c r="J10" s="2">
        <v>1</v>
      </c>
      <c r="K10" s="3">
        <v>1</v>
      </c>
      <c r="L10" s="2">
        <v>0</v>
      </c>
      <c r="M10" s="3">
        <v>-1</v>
      </c>
      <c r="N10" s="2">
        <v>1</v>
      </c>
      <c r="O10" s="4">
        <v>1</v>
      </c>
      <c r="P10" s="2">
        <v>1</v>
      </c>
      <c r="Q10" s="3">
        <v>1</v>
      </c>
      <c r="R10" s="2">
        <v>0.61</v>
      </c>
      <c r="S10" s="3">
        <v>-0.79</v>
      </c>
      <c r="T10" s="2">
        <v>0</v>
      </c>
      <c r="U10" s="3">
        <v>-1</v>
      </c>
      <c r="V10" s="2">
        <v>0</v>
      </c>
      <c r="W10">
        <v>-1</v>
      </c>
      <c r="X10" s="2">
        <v>1</v>
      </c>
      <c r="Y10" s="3">
        <v>1</v>
      </c>
      <c r="Z10" s="2">
        <v>0</v>
      </c>
      <c r="AA10" s="3">
        <v>-1</v>
      </c>
      <c r="AB10" s="2">
        <v>1</v>
      </c>
      <c r="AC10" s="4">
        <v>1</v>
      </c>
      <c r="AD10" s="2">
        <v>1</v>
      </c>
      <c r="AE10" s="3">
        <v>1</v>
      </c>
      <c r="AF10" s="2">
        <v>0.71</v>
      </c>
      <c r="AG10" s="3">
        <v>-0.7</v>
      </c>
      <c r="AH10" s="2">
        <v>0</v>
      </c>
      <c r="AI10" s="3">
        <v>-1</v>
      </c>
      <c r="AJ10" s="2">
        <v>0</v>
      </c>
      <c r="AK10">
        <v>-1</v>
      </c>
      <c r="AL10" s="2">
        <v>1</v>
      </c>
      <c r="AM10" s="3">
        <v>1</v>
      </c>
      <c r="AN10" s="2">
        <v>0</v>
      </c>
      <c r="AO10" s="3">
        <v>-1</v>
      </c>
      <c r="AP10" s="2">
        <v>1</v>
      </c>
      <c r="AQ10" s="4">
        <v>1</v>
      </c>
      <c r="AR10" s="2">
        <v>1</v>
      </c>
      <c r="AS10" s="3">
        <v>1</v>
      </c>
      <c r="AT10" s="2">
        <v>0.75</v>
      </c>
      <c r="AU10" s="3">
        <v>-0.66</v>
      </c>
      <c r="AV10" s="2">
        <v>0</v>
      </c>
      <c r="AW10" s="3">
        <v>-1</v>
      </c>
      <c r="AX10" s="2">
        <v>0</v>
      </c>
      <c r="AY10">
        <v>-1</v>
      </c>
      <c r="AZ10" s="2">
        <v>1</v>
      </c>
      <c r="BA10" s="3">
        <v>1</v>
      </c>
      <c r="BB10" s="2">
        <v>0</v>
      </c>
      <c r="BC10" s="3">
        <v>-1</v>
      </c>
      <c r="BD10" s="2">
        <v>1</v>
      </c>
      <c r="BE10" s="4">
        <v>1</v>
      </c>
      <c r="BF10" s="2">
        <v>1</v>
      </c>
      <c r="BG10" s="3">
        <v>1</v>
      </c>
      <c r="BH10" s="2">
        <v>0.72</v>
      </c>
      <c r="BI10" s="3">
        <v>-0.7</v>
      </c>
      <c r="BJ10" s="2">
        <v>0</v>
      </c>
      <c r="BK10" s="3">
        <v>-1</v>
      </c>
      <c r="BL10" s="2">
        <v>0</v>
      </c>
      <c r="BM10">
        <v>-1</v>
      </c>
      <c r="BN10" s="2">
        <v>1</v>
      </c>
      <c r="BO10" s="3">
        <v>1</v>
      </c>
      <c r="BP10" s="2">
        <v>0</v>
      </c>
      <c r="BQ10" s="3">
        <v>-1</v>
      </c>
      <c r="BR10" s="2">
        <v>1</v>
      </c>
      <c r="BS10" s="4">
        <v>1</v>
      </c>
      <c r="BT10" s="2">
        <v>1</v>
      </c>
      <c r="BU10" s="3">
        <v>1</v>
      </c>
      <c r="BV10" s="2">
        <v>0.7</v>
      </c>
      <c r="BW10" s="3">
        <v>-0.72</v>
      </c>
      <c r="BX10" s="2">
        <v>0</v>
      </c>
      <c r="BY10" s="3">
        <v>-1</v>
      </c>
      <c r="BZ10" s="2">
        <v>0</v>
      </c>
      <c r="CA10">
        <v>-1</v>
      </c>
      <c r="CB10" s="2">
        <v>1</v>
      </c>
      <c r="CC10" s="3">
        <v>1</v>
      </c>
      <c r="CD10" s="2">
        <v>0</v>
      </c>
      <c r="CE10" s="3">
        <v>-1</v>
      </c>
      <c r="CF10" s="2">
        <v>1</v>
      </c>
      <c r="CG10" s="4">
        <v>1</v>
      </c>
      <c r="CH10" s="2">
        <v>1</v>
      </c>
      <c r="CI10" s="3">
        <v>1</v>
      </c>
      <c r="CJ10" s="2">
        <v>0.71</v>
      </c>
      <c r="CK10" s="3">
        <v>-0.71</v>
      </c>
      <c r="CL10" s="2">
        <v>0</v>
      </c>
      <c r="CM10" s="3">
        <v>-1</v>
      </c>
      <c r="CN10" s="2">
        <v>0</v>
      </c>
      <c r="CO10">
        <v>-1</v>
      </c>
      <c r="CP10" s="2">
        <v>1</v>
      </c>
      <c r="CQ10" s="3">
        <v>1</v>
      </c>
      <c r="CR10" s="2">
        <v>0</v>
      </c>
      <c r="CS10" s="3">
        <v>-1</v>
      </c>
      <c r="CT10" s="2">
        <v>1</v>
      </c>
      <c r="CU10" s="4">
        <v>1</v>
      </c>
      <c r="CV10" s="2">
        <v>1</v>
      </c>
      <c r="CW10" s="3">
        <v>1</v>
      </c>
      <c r="CX10" s="2">
        <v>0.69</v>
      </c>
      <c r="CY10" s="3">
        <v>-0.72</v>
      </c>
      <c r="CZ10" s="2">
        <v>0</v>
      </c>
      <c r="DA10" s="3">
        <v>-1</v>
      </c>
      <c r="DB10" s="2">
        <v>0</v>
      </c>
      <c r="DC10">
        <v>-1</v>
      </c>
      <c r="DD10" s="2">
        <v>1</v>
      </c>
      <c r="DE10" s="3">
        <v>1</v>
      </c>
      <c r="DF10" s="2">
        <v>0</v>
      </c>
      <c r="DG10" s="3">
        <v>-1</v>
      </c>
      <c r="DH10" s="2">
        <v>1</v>
      </c>
      <c r="DI10" s="4">
        <v>1</v>
      </c>
      <c r="DJ10" s="2">
        <v>1</v>
      </c>
      <c r="DK10" s="3">
        <v>1</v>
      </c>
      <c r="DL10" s="2">
        <v>0.69</v>
      </c>
      <c r="DM10" s="3">
        <v>-0.72</v>
      </c>
      <c r="DN10" s="2">
        <v>0</v>
      </c>
      <c r="DO10" s="3">
        <v>-1</v>
      </c>
      <c r="DP10" s="2">
        <v>0</v>
      </c>
      <c r="DQ10">
        <v>-1</v>
      </c>
      <c r="DR10" s="2">
        <v>1</v>
      </c>
      <c r="DS10" s="3">
        <v>1</v>
      </c>
      <c r="DT10" s="2">
        <v>0</v>
      </c>
      <c r="DU10" s="3">
        <v>-1</v>
      </c>
      <c r="DV10" s="2">
        <v>1</v>
      </c>
      <c r="DW10" s="4">
        <v>1</v>
      </c>
    </row>
    <row r="11" spans="1:127" x14ac:dyDescent="0.3">
      <c r="A11" s="1" t="s">
        <v>63</v>
      </c>
      <c r="B11" s="158" t="s">
        <v>61</v>
      </c>
      <c r="C11" s="159"/>
      <c r="D11" s="159"/>
      <c r="E11" s="159"/>
      <c r="F11" s="159"/>
      <c r="G11" s="159"/>
      <c r="H11" s="159"/>
      <c r="I11" s="159"/>
      <c r="J11" s="159"/>
      <c r="K11" s="159"/>
      <c r="L11" s="159"/>
      <c r="M11" s="159"/>
      <c r="N11" s="159"/>
      <c r="O11" s="160"/>
      <c r="P11" s="158" t="s">
        <v>61</v>
      </c>
      <c r="Q11" s="159"/>
      <c r="R11" s="159"/>
      <c r="S11" s="159"/>
      <c r="T11" s="159"/>
      <c r="U11" s="159"/>
      <c r="V11" s="159"/>
      <c r="W11" s="159"/>
      <c r="X11" s="159"/>
      <c r="Y11" s="159"/>
      <c r="Z11" s="159"/>
      <c r="AA11" s="159"/>
      <c r="AB11" s="159"/>
      <c r="AC11" s="160"/>
      <c r="AD11" s="158" t="s">
        <v>61</v>
      </c>
      <c r="AE11" s="159"/>
      <c r="AF11" s="159"/>
      <c r="AG11" s="159"/>
      <c r="AH11" s="159"/>
      <c r="AI11" s="159"/>
      <c r="AJ11" s="159"/>
      <c r="AK11" s="159"/>
      <c r="AL11" s="159"/>
      <c r="AM11" s="159"/>
      <c r="AN11" s="159"/>
      <c r="AO11" s="159"/>
      <c r="AP11" s="159"/>
      <c r="AQ11" s="160"/>
      <c r="AR11" s="2">
        <v>0.68</v>
      </c>
      <c r="AS11" s="3">
        <v>-0.73</v>
      </c>
      <c r="AT11" s="2">
        <v>0.66</v>
      </c>
      <c r="AU11" s="3">
        <v>-0.7</v>
      </c>
      <c r="AV11" s="2">
        <v>0.62</v>
      </c>
      <c r="AW11" s="3">
        <v>0.92</v>
      </c>
      <c r="AX11" s="2">
        <v>0.62</v>
      </c>
      <c r="AY11">
        <v>0.92</v>
      </c>
      <c r="AZ11" s="2">
        <v>0.38</v>
      </c>
      <c r="BA11" s="3">
        <v>-0.32</v>
      </c>
      <c r="BB11" s="2">
        <v>0.31</v>
      </c>
      <c r="BC11" s="3">
        <v>-0.35</v>
      </c>
      <c r="BD11" s="2">
        <v>0.69</v>
      </c>
      <c r="BE11" s="4">
        <v>-0.73</v>
      </c>
      <c r="BF11" s="2">
        <v>0.69</v>
      </c>
      <c r="BG11" s="3">
        <v>-0.72</v>
      </c>
      <c r="BH11" s="2">
        <v>0.65</v>
      </c>
      <c r="BI11" s="3">
        <v>-0.76</v>
      </c>
      <c r="BJ11" s="2">
        <v>0.55000000000000004</v>
      </c>
      <c r="BK11" s="3">
        <v>0.89200000000000002</v>
      </c>
      <c r="BL11" s="2">
        <v>0.55000000000000004</v>
      </c>
      <c r="BM11">
        <v>0.89200000000000002</v>
      </c>
      <c r="BN11" s="2">
        <v>0.45</v>
      </c>
      <c r="BO11" s="3">
        <v>-0.89200000000000002</v>
      </c>
      <c r="BP11" s="2">
        <v>0.28000000000000003</v>
      </c>
      <c r="BQ11" s="3">
        <v>-0.96099999999999997</v>
      </c>
      <c r="BR11" s="2">
        <v>0.72</v>
      </c>
      <c r="BS11" s="4">
        <v>-0.68899999999999995</v>
      </c>
      <c r="BT11" s="2">
        <v>0.74</v>
      </c>
      <c r="BU11" s="3">
        <v>-0.67</v>
      </c>
      <c r="BV11" s="2">
        <v>0.64</v>
      </c>
      <c r="BW11" s="3">
        <v>-0.8</v>
      </c>
      <c r="BX11" s="2">
        <v>0.42</v>
      </c>
      <c r="BY11" s="3">
        <v>0.81</v>
      </c>
      <c r="BZ11" s="2">
        <v>0.42</v>
      </c>
      <c r="CA11">
        <v>0.81</v>
      </c>
      <c r="CB11" s="2">
        <v>0.57999999999999996</v>
      </c>
      <c r="CC11" s="3">
        <v>-0.81</v>
      </c>
      <c r="CD11" s="2">
        <v>0.21</v>
      </c>
      <c r="CE11" s="3">
        <v>-0.98</v>
      </c>
      <c r="CF11" s="2">
        <v>0.79</v>
      </c>
      <c r="CG11" s="4">
        <v>-0.61</v>
      </c>
      <c r="CH11" s="2">
        <v>0.76</v>
      </c>
      <c r="CI11" s="3">
        <v>-0.64</v>
      </c>
      <c r="CJ11" s="2">
        <v>0.67</v>
      </c>
      <c r="CK11" s="3">
        <v>-0.75</v>
      </c>
      <c r="CL11" s="2">
        <v>0.37</v>
      </c>
      <c r="CM11" s="3">
        <v>0.77400000000000002</v>
      </c>
      <c r="CN11" s="2">
        <v>0.37</v>
      </c>
      <c r="CO11">
        <v>0.77400000000000002</v>
      </c>
      <c r="CP11" s="2">
        <v>0.63</v>
      </c>
      <c r="CQ11" s="3">
        <v>-0.77700000000000002</v>
      </c>
      <c r="CR11" s="2">
        <v>0.18</v>
      </c>
      <c r="CS11" s="3">
        <v>-0.98299999999999998</v>
      </c>
      <c r="CT11" s="2">
        <v>0.82</v>
      </c>
      <c r="CU11" s="4">
        <v>-0.57399999999999995</v>
      </c>
      <c r="CV11" s="2">
        <v>0.78</v>
      </c>
      <c r="CW11" s="3">
        <v>-0.63</v>
      </c>
      <c r="CX11" s="2">
        <v>0.71</v>
      </c>
      <c r="CY11" s="3">
        <v>-0.7</v>
      </c>
      <c r="CZ11" s="2">
        <v>0.32</v>
      </c>
      <c r="DA11" s="3">
        <v>0.74</v>
      </c>
      <c r="DB11" s="2">
        <v>0.33</v>
      </c>
      <c r="DC11">
        <v>0.74</v>
      </c>
      <c r="DD11" s="2">
        <v>0.67</v>
      </c>
      <c r="DE11" s="3">
        <v>-0.74</v>
      </c>
      <c r="DF11" s="2">
        <v>0.16</v>
      </c>
      <c r="DG11" s="3">
        <v>-0.99</v>
      </c>
      <c r="DH11" s="2">
        <v>0.84</v>
      </c>
      <c r="DI11" s="4">
        <v>-0.55000000000000004</v>
      </c>
      <c r="DJ11" s="2">
        <v>0.78</v>
      </c>
      <c r="DK11" s="3">
        <v>-0.63</v>
      </c>
      <c r="DL11" s="2">
        <v>0.71</v>
      </c>
      <c r="DM11" s="3">
        <v>-0.70699999999999996</v>
      </c>
      <c r="DN11" s="2">
        <v>0.32</v>
      </c>
      <c r="DO11" s="3">
        <v>0.72899999999999998</v>
      </c>
      <c r="DP11" s="2">
        <v>0.32</v>
      </c>
      <c r="DQ11">
        <v>0.73</v>
      </c>
      <c r="DR11" s="2">
        <v>0.68</v>
      </c>
      <c r="DS11" s="3">
        <v>-0.71699999999999997</v>
      </c>
      <c r="DT11" s="2">
        <v>0.16</v>
      </c>
      <c r="DU11" s="3">
        <v>-0.98</v>
      </c>
      <c r="DV11" s="2">
        <v>0.84</v>
      </c>
      <c r="DW11" s="4">
        <v>-0.53</v>
      </c>
    </row>
    <row r="12" spans="1:127" x14ac:dyDescent="0.3">
      <c r="A12" s="90" t="s">
        <v>94</v>
      </c>
      <c r="B12" s="2">
        <v>1</v>
      </c>
      <c r="C12" s="3">
        <v>1</v>
      </c>
      <c r="D12" s="164" t="s">
        <v>68</v>
      </c>
      <c r="E12" s="164"/>
      <c r="F12" s="164"/>
      <c r="G12" s="164"/>
      <c r="H12" s="164"/>
      <c r="I12" s="164"/>
      <c r="J12" s="164"/>
      <c r="K12" s="164"/>
      <c r="L12" s="164"/>
      <c r="M12" s="164"/>
      <c r="N12" s="164"/>
      <c r="O12" s="165"/>
      <c r="P12" s="99">
        <v>1</v>
      </c>
      <c r="Q12" s="3">
        <v>1</v>
      </c>
      <c r="R12" s="164" t="s">
        <v>68</v>
      </c>
      <c r="S12" s="164"/>
      <c r="T12" s="164"/>
      <c r="U12" s="164"/>
      <c r="V12" s="164"/>
      <c r="W12" s="164"/>
      <c r="X12" s="164"/>
      <c r="Y12" s="164"/>
      <c r="Z12" s="164"/>
      <c r="AA12" s="164"/>
      <c r="AB12" s="164"/>
      <c r="AC12" s="165"/>
      <c r="AD12" s="99">
        <v>1</v>
      </c>
      <c r="AE12" s="3">
        <v>1</v>
      </c>
      <c r="AF12" s="164" t="s">
        <v>68</v>
      </c>
      <c r="AG12" s="164"/>
      <c r="AH12" s="164"/>
      <c r="AI12" s="164"/>
      <c r="AJ12" s="164"/>
      <c r="AK12" s="164"/>
      <c r="AL12" s="164"/>
      <c r="AM12" s="164"/>
      <c r="AN12" s="164"/>
      <c r="AO12" s="164"/>
      <c r="AP12" s="164"/>
      <c r="AQ12" s="165"/>
      <c r="AR12" s="99">
        <v>1</v>
      </c>
      <c r="AS12" s="3">
        <v>1</v>
      </c>
      <c r="AT12" s="164" t="s">
        <v>68</v>
      </c>
      <c r="AU12" s="164"/>
      <c r="AV12" s="164"/>
      <c r="AW12" s="164"/>
      <c r="AX12" s="164"/>
      <c r="AY12" s="164"/>
      <c r="AZ12" s="164"/>
      <c r="BA12" s="164"/>
      <c r="BB12" s="164"/>
      <c r="BC12" s="164"/>
      <c r="BD12" s="164"/>
      <c r="BE12" s="165"/>
      <c r="BF12" s="99">
        <v>1</v>
      </c>
      <c r="BG12" s="3">
        <v>1</v>
      </c>
      <c r="BH12" s="164" t="s">
        <v>68</v>
      </c>
      <c r="BI12" s="164"/>
      <c r="BJ12" s="164"/>
      <c r="BK12" s="164"/>
      <c r="BL12" s="164"/>
      <c r="BM12" s="164"/>
      <c r="BN12" s="164"/>
      <c r="BO12" s="164"/>
      <c r="BP12" s="164"/>
      <c r="BQ12" s="164"/>
      <c r="BR12" s="164"/>
      <c r="BS12" s="165"/>
      <c r="BT12" s="99">
        <v>1</v>
      </c>
      <c r="BU12" s="3">
        <v>1</v>
      </c>
      <c r="BV12" s="164" t="s">
        <v>68</v>
      </c>
      <c r="BW12" s="164"/>
      <c r="BX12" s="164"/>
      <c r="BY12" s="164"/>
      <c r="BZ12" s="164"/>
      <c r="CA12" s="164"/>
      <c r="CB12" s="164"/>
      <c r="CC12" s="164"/>
      <c r="CD12" s="164"/>
      <c r="CE12" s="164"/>
      <c r="CF12" s="164"/>
      <c r="CG12" s="165"/>
      <c r="CH12" s="99">
        <v>1</v>
      </c>
      <c r="CI12" s="3">
        <v>1</v>
      </c>
      <c r="CJ12" s="164" t="s">
        <v>68</v>
      </c>
      <c r="CK12" s="164"/>
      <c r="CL12" s="164"/>
      <c r="CM12" s="164"/>
      <c r="CN12" s="164"/>
      <c r="CO12" s="164"/>
      <c r="CP12" s="164"/>
      <c r="CQ12" s="164"/>
      <c r="CR12" s="164"/>
      <c r="CS12" s="164"/>
      <c r="CT12" s="164"/>
      <c r="CU12" s="165"/>
      <c r="CV12" s="99">
        <v>1</v>
      </c>
      <c r="CW12" s="3">
        <v>1</v>
      </c>
      <c r="CX12" s="164" t="s">
        <v>68</v>
      </c>
      <c r="CY12" s="164"/>
      <c r="CZ12" s="164"/>
      <c r="DA12" s="164"/>
      <c r="DB12" s="164"/>
      <c r="DC12" s="164"/>
      <c r="DD12" s="164"/>
      <c r="DE12" s="164"/>
      <c r="DF12" s="164"/>
      <c r="DG12" s="164"/>
      <c r="DH12" s="164"/>
      <c r="DI12" s="165"/>
      <c r="DJ12" s="99">
        <v>1</v>
      </c>
      <c r="DK12" s="3">
        <v>1</v>
      </c>
      <c r="DL12" s="164" t="s">
        <v>68</v>
      </c>
      <c r="DM12" s="164"/>
      <c r="DN12" s="164"/>
      <c r="DO12" s="164"/>
      <c r="DP12" s="164"/>
      <c r="DQ12" s="164"/>
      <c r="DR12" s="164"/>
      <c r="DS12" s="164"/>
      <c r="DT12" s="164"/>
      <c r="DU12" s="164"/>
      <c r="DV12" s="164"/>
      <c r="DW12" s="165"/>
    </row>
    <row r="13" spans="1:127" x14ac:dyDescent="0.3">
      <c r="A13" s="90" t="s">
        <v>95</v>
      </c>
      <c r="B13" s="158" t="s">
        <v>61</v>
      </c>
      <c r="C13" s="159"/>
      <c r="D13" s="159"/>
      <c r="E13" s="159"/>
      <c r="F13" s="159"/>
      <c r="G13" s="159"/>
      <c r="H13" s="159"/>
      <c r="I13" s="159"/>
      <c r="J13" s="159"/>
      <c r="K13" s="159"/>
      <c r="L13" s="159"/>
      <c r="M13" s="159"/>
      <c r="N13" s="159"/>
      <c r="O13" s="160"/>
      <c r="P13" s="99">
        <v>1</v>
      </c>
      <c r="Q13" s="3">
        <v>1</v>
      </c>
      <c r="R13" s="2">
        <v>0</v>
      </c>
      <c r="S13" s="3">
        <v>-1</v>
      </c>
      <c r="T13" s="2">
        <v>0</v>
      </c>
      <c r="U13" s="3">
        <v>-1</v>
      </c>
      <c r="V13" s="2">
        <v>0</v>
      </c>
      <c r="W13">
        <v>-1</v>
      </c>
      <c r="X13" s="2">
        <v>1</v>
      </c>
      <c r="Y13" s="3">
        <v>1</v>
      </c>
      <c r="Z13" s="2">
        <v>0</v>
      </c>
      <c r="AA13" s="3">
        <v>-1</v>
      </c>
      <c r="AB13" s="2">
        <v>1</v>
      </c>
      <c r="AC13" s="4">
        <v>1</v>
      </c>
      <c r="AD13" s="99">
        <v>1</v>
      </c>
      <c r="AE13" s="3">
        <v>1</v>
      </c>
      <c r="AF13" s="2">
        <v>0</v>
      </c>
      <c r="AG13" s="3">
        <v>-1</v>
      </c>
      <c r="AH13" s="2">
        <v>0</v>
      </c>
      <c r="AI13" s="3">
        <v>-1</v>
      </c>
      <c r="AJ13" s="2">
        <v>0</v>
      </c>
      <c r="AK13">
        <v>-1</v>
      </c>
      <c r="AL13" s="2">
        <v>1</v>
      </c>
      <c r="AM13" s="3">
        <v>1</v>
      </c>
      <c r="AN13" s="2">
        <v>0</v>
      </c>
      <c r="AO13" s="3">
        <v>-1</v>
      </c>
      <c r="AP13" s="2">
        <v>1</v>
      </c>
      <c r="AQ13" s="4">
        <v>1</v>
      </c>
      <c r="AR13" s="99">
        <v>1</v>
      </c>
      <c r="AS13" s="3">
        <v>1</v>
      </c>
      <c r="AT13" s="2">
        <v>0</v>
      </c>
      <c r="AU13" s="3">
        <v>-1</v>
      </c>
      <c r="AV13" s="2">
        <v>0</v>
      </c>
      <c r="AW13" s="3">
        <v>-1</v>
      </c>
      <c r="AX13" s="2">
        <v>0</v>
      </c>
      <c r="AY13">
        <v>-1</v>
      </c>
      <c r="AZ13" s="2">
        <v>1</v>
      </c>
      <c r="BA13" s="3">
        <v>1</v>
      </c>
      <c r="BB13" s="2">
        <v>0</v>
      </c>
      <c r="BC13" s="3">
        <v>-1</v>
      </c>
      <c r="BD13" s="2">
        <v>1</v>
      </c>
      <c r="BE13" s="4">
        <v>1</v>
      </c>
      <c r="BF13" s="99">
        <v>1</v>
      </c>
      <c r="BG13" s="3">
        <v>1</v>
      </c>
      <c r="BH13" s="2">
        <v>0</v>
      </c>
      <c r="BI13" s="3">
        <v>-1</v>
      </c>
      <c r="BJ13" s="2">
        <v>0</v>
      </c>
      <c r="BK13" s="3">
        <v>-1</v>
      </c>
      <c r="BL13" s="2">
        <v>0</v>
      </c>
      <c r="BM13">
        <v>-1</v>
      </c>
      <c r="BN13" s="2">
        <v>1</v>
      </c>
      <c r="BO13" s="3">
        <v>1</v>
      </c>
      <c r="BP13" s="2">
        <v>0</v>
      </c>
      <c r="BQ13" s="3">
        <v>-1</v>
      </c>
      <c r="BR13" s="2">
        <v>1</v>
      </c>
      <c r="BS13" s="4">
        <v>1</v>
      </c>
      <c r="BT13" s="99">
        <v>1</v>
      </c>
      <c r="BU13" s="3">
        <v>1</v>
      </c>
      <c r="BV13" s="2">
        <v>0</v>
      </c>
      <c r="BW13" s="3">
        <v>-1</v>
      </c>
      <c r="BX13" s="2">
        <v>0</v>
      </c>
      <c r="BY13" s="3">
        <v>-1</v>
      </c>
      <c r="BZ13" s="2">
        <v>0</v>
      </c>
      <c r="CA13">
        <v>-1</v>
      </c>
      <c r="CB13" s="2">
        <v>1</v>
      </c>
      <c r="CC13" s="3">
        <v>1</v>
      </c>
      <c r="CD13" s="2">
        <v>0</v>
      </c>
      <c r="CE13" s="3">
        <v>-1</v>
      </c>
      <c r="CF13" s="2">
        <v>1</v>
      </c>
      <c r="CG13" s="4">
        <v>1</v>
      </c>
      <c r="CH13" s="99">
        <v>1</v>
      </c>
      <c r="CI13" s="3">
        <v>1</v>
      </c>
      <c r="CJ13" s="2">
        <v>0</v>
      </c>
      <c r="CK13" s="3">
        <v>-1</v>
      </c>
      <c r="CL13" s="2">
        <v>0</v>
      </c>
      <c r="CM13" s="3">
        <v>-1</v>
      </c>
      <c r="CN13" s="2">
        <v>0</v>
      </c>
      <c r="CO13">
        <v>-1</v>
      </c>
      <c r="CP13" s="2">
        <v>1</v>
      </c>
      <c r="CQ13" s="3">
        <v>1</v>
      </c>
      <c r="CR13" s="2">
        <v>0</v>
      </c>
      <c r="CS13" s="3">
        <v>-1</v>
      </c>
      <c r="CT13" s="2">
        <v>1</v>
      </c>
      <c r="CU13" s="4">
        <v>1</v>
      </c>
      <c r="CV13" s="99">
        <v>1</v>
      </c>
      <c r="CW13" s="3">
        <v>1</v>
      </c>
      <c r="CX13" s="2">
        <v>0</v>
      </c>
      <c r="CY13" s="3">
        <v>-1</v>
      </c>
      <c r="CZ13" s="2">
        <v>0</v>
      </c>
      <c r="DA13" s="3">
        <v>-1</v>
      </c>
      <c r="DB13" s="2">
        <v>0</v>
      </c>
      <c r="DC13">
        <v>-1</v>
      </c>
      <c r="DD13" s="2">
        <v>1</v>
      </c>
      <c r="DE13" s="3">
        <v>1</v>
      </c>
      <c r="DF13" s="2">
        <v>0</v>
      </c>
      <c r="DG13" s="3">
        <v>-1</v>
      </c>
      <c r="DH13" s="2">
        <v>1</v>
      </c>
      <c r="DI13" s="4">
        <v>1</v>
      </c>
      <c r="DJ13" s="99">
        <v>1</v>
      </c>
      <c r="DK13" s="3">
        <v>1</v>
      </c>
      <c r="DL13" s="2">
        <v>0</v>
      </c>
      <c r="DM13" s="3">
        <v>-1</v>
      </c>
      <c r="DN13" s="2">
        <v>0</v>
      </c>
      <c r="DO13" s="3">
        <v>-1</v>
      </c>
      <c r="DP13" s="2">
        <v>0</v>
      </c>
      <c r="DQ13">
        <v>-1</v>
      </c>
      <c r="DR13" s="2">
        <v>1</v>
      </c>
      <c r="DS13" s="3">
        <v>1</v>
      </c>
      <c r="DT13" s="2">
        <v>0</v>
      </c>
      <c r="DU13" s="3">
        <v>-1</v>
      </c>
      <c r="DV13" s="2">
        <v>1</v>
      </c>
      <c r="DW13" s="4">
        <v>1</v>
      </c>
    </row>
    <row r="14" spans="1:127" x14ac:dyDescent="0.3">
      <c r="A14" s="90" t="s">
        <v>75</v>
      </c>
      <c r="B14" s="2">
        <v>0.99</v>
      </c>
      <c r="C14" s="3">
        <v>-0.11</v>
      </c>
      <c r="D14" s="164" t="s">
        <v>68</v>
      </c>
      <c r="E14" s="164"/>
      <c r="F14" s="164"/>
      <c r="G14" s="164"/>
      <c r="H14" s="164"/>
      <c r="I14" s="164"/>
      <c r="J14" s="164"/>
      <c r="K14" s="164"/>
      <c r="L14" s="164"/>
      <c r="M14" s="164"/>
      <c r="N14" s="164"/>
      <c r="O14" s="165"/>
      <c r="P14" s="2">
        <v>0.996</v>
      </c>
      <c r="Q14" s="3">
        <v>-0.09</v>
      </c>
      <c r="R14" s="164" t="s">
        <v>68</v>
      </c>
      <c r="S14" s="164"/>
      <c r="T14" s="164"/>
      <c r="U14" s="164"/>
      <c r="V14" s="164"/>
      <c r="W14" s="164"/>
      <c r="X14" s="164"/>
      <c r="Y14" s="164"/>
      <c r="Z14" s="164"/>
      <c r="AA14" s="164"/>
      <c r="AB14" s="164"/>
      <c r="AC14" s="165"/>
      <c r="AD14" s="2">
        <v>0.99</v>
      </c>
      <c r="AE14" s="3">
        <v>-0.1</v>
      </c>
      <c r="AF14" s="164" t="s">
        <v>68</v>
      </c>
      <c r="AG14" s="164"/>
      <c r="AH14" s="164"/>
      <c r="AI14" s="164"/>
      <c r="AJ14" s="164"/>
      <c r="AK14" s="164"/>
      <c r="AL14" s="164"/>
      <c r="AM14" s="164"/>
      <c r="AN14" s="164"/>
      <c r="AO14" s="164"/>
      <c r="AP14" s="164"/>
      <c r="AQ14" s="165"/>
      <c r="AR14" s="2">
        <v>0.99</v>
      </c>
      <c r="AS14" s="3">
        <v>-0.11</v>
      </c>
      <c r="AT14" s="164" t="s">
        <v>68</v>
      </c>
      <c r="AU14" s="164"/>
      <c r="AV14" s="164"/>
      <c r="AW14" s="164"/>
      <c r="AX14" s="164"/>
      <c r="AY14" s="164"/>
      <c r="AZ14" s="164"/>
      <c r="BA14" s="164"/>
      <c r="BB14" s="164"/>
      <c r="BC14" s="164"/>
      <c r="BD14" s="164"/>
      <c r="BE14" s="165"/>
      <c r="BF14" s="2">
        <v>0.996</v>
      </c>
      <c r="BG14" s="3">
        <v>-0.1</v>
      </c>
      <c r="BH14" s="164" t="s">
        <v>68</v>
      </c>
      <c r="BI14" s="164"/>
      <c r="BJ14" s="164"/>
      <c r="BK14" s="164"/>
      <c r="BL14" s="164"/>
      <c r="BM14" s="164"/>
      <c r="BN14" s="164"/>
      <c r="BO14" s="164"/>
      <c r="BP14" s="164"/>
      <c r="BQ14" s="164"/>
      <c r="BR14" s="164"/>
      <c r="BS14" s="165"/>
      <c r="BT14" s="2">
        <v>0.996</v>
      </c>
      <c r="BU14" s="3">
        <v>-0.09</v>
      </c>
      <c r="BV14" s="164" t="s">
        <v>68</v>
      </c>
      <c r="BW14" s="164"/>
      <c r="BX14" s="164"/>
      <c r="BY14" s="164"/>
      <c r="BZ14" s="164"/>
      <c r="CA14" s="164"/>
      <c r="CB14" s="164"/>
      <c r="CC14" s="164"/>
      <c r="CD14" s="164"/>
      <c r="CE14" s="164"/>
      <c r="CF14" s="164"/>
      <c r="CG14" s="165"/>
      <c r="CH14" s="2">
        <v>0.99</v>
      </c>
      <c r="CI14" s="3">
        <v>-0.12</v>
      </c>
      <c r="CJ14" s="164" t="s">
        <v>68</v>
      </c>
      <c r="CK14" s="164"/>
      <c r="CL14" s="164"/>
      <c r="CM14" s="164"/>
      <c r="CN14" s="164"/>
      <c r="CO14" s="164"/>
      <c r="CP14" s="164"/>
      <c r="CQ14" s="164"/>
      <c r="CR14" s="164"/>
      <c r="CS14" s="164"/>
      <c r="CT14" s="164"/>
      <c r="CU14" s="165"/>
      <c r="CV14" s="2">
        <v>0.99</v>
      </c>
      <c r="CW14" s="3">
        <v>-0.12</v>
      </c>
      <c r="CX14" s="164" t="s">
        <v>68</v>
      </c>
      <c r="CY14" s="164"/>
      <c r="CZ14" s="164"/>
      <c r="DA14" s="164"/>
      <c r="DB14" s="164"/>
      <c r="DC14" s="164"/>
      <c r="DD14" s="164"/>
      <c r="DE14" s="164"/>
      <c r="DF14" s="164"/>
      <c r="DG14" s="164"/>
      <c r="DH14" s="164"/>
      <c r="DI14" s="165"/>
      <c r="DJ14" s="2">
        <v>0.99</v>
      </c>
      <c r="DK14" s="3">
        <v>-0.16</v>
      </c>
      <c r="DL14" s="164" t="s">
        <v>68</v>
      </c>
      <c r="DM14" s="164"/>
      <c r="DN14" s="164"/>
      <c r="DO14" s="164"/>
      <c r="DP14" s="164"/>
      <c r="DQ14" s="164"/>
      <c r="DR14" s="164"/>
      <c r="DS14" s="164"/>
      <c r="DT14" s="164"/>
      <c r="DU14" s="164"/>
      <c r="DV14" s="164"/>
      <c r="DW14" s="165"/>
    </row>
    <row r="15" spans="1:127" x14ac:dyDescent="0.3">
      <c r="A15" s="1" t="s">
        <v>74</v>
      </c>
      <c r="B15" s="158" t="s">
        <v>61</v>
      </c>
      <c r="C15" s="159"/>
      <c r="D15" s="159"/>
      <c r="E15" s="159"/>
      <c r="F15" s="159"/>
      <c r="G15" s="159"/>
      <c r="H15" s="159"/>
      <c r="I15" s="159"/>
      <c r="J15" s="159"/>
      <c r="K15" s="159"/>
      <c r="L15" s="159"/>
      <c r="M15" s="159"/>
      <c r="N15" s="159"/>
      <c r="O15" s="160"/>
      <c r="P15" s="158" t="s">
        <v>61</v>
      </c>
      <c r="Q15" s="159"/>
      <c r="R15" s="159"/>
      <c r="S15" s="159"/>
      <c r="T15" s="159"/>
      <c r="U15" s="159"/>
      <c r="V15" s="159"/>
      <c r="W15" s="159"/>
      <c r="X15" s="159"/>
      <c r="Y15" s="159"/>
      <c r="Z15" s="159"/>
      <c r="AA15" s="159"/>
      <c r="AB15" s="159"/>
      <c r="AC15" s="160"/>
      <c r="AD15" s="158" t="s">
        <v>61</v>
      </c>
      <c r="AE15" s="159"/>
      <c r="AF15" s="159"/>
      <c r="AG15" s="159"/>
      <c r="AH15" s="159"/>
      <c r="AI15" s="159"/>
      <c r="AJ15" s="159"/>
      <c r="AK15" s="159"/>
      <c r="AL15" s="159"/>
      <c r="AM15" s="159"/>
      <c r="AN15" s="159"/>
      <c r="AO15" s="159"/>
      <c r="AP15" s="159"/>
      <c r="AQ15" s="160"/>
      <c r="AR15" s="158" t="s">
        <v>61</v>
      </c>
      <c r="AS15" s="159"/>
      <c r="AT15" s="159"/>
      <c r="AU15" s="159"/>
      <c r="AV15" s="159"/>
      <c r="AW15" s="159"/>
      <c r="AX15" s="159"/>
      <c r="AY15" s="159"/>
      <c r="AZ15" s="159"/>
      <c r="BA15" s="159"/>
      <c r="BB15" s="159"/>
      <c r="BC15" s="159"/>
      <c r="BD15" s="159"/>
      <c r="BE15" s="160"/>
      <c r="BF15" s="158" t="s">
        <v>61</v>
      </c>
      <c r="BG15" s="159"/>
      <c r="BH15" s="159"/>
      <c r="BI15" s="159"/>
      <c r="BJ15" s="159"/>
      <c r="BK15" s="159"/>
      <c r="BL15" s="159"/>
      <c r="BM15" s="159"/>
      <c r="BN15" s="159"/>
      <c r="BO15" s="159"/>
      <c r="BP15" s="159"/>
      <c r="BQ15" s="159"/>
      <c r="BR15" s="159"/>
      <c r="BS15" s="160"/>
      <c r="BT15" s="99">
        <v>0.98</v>
      </c>
      <c r="BU15" s="3">
        <v>-0.21</v>
      </c>
      <c r="BV15" s="2">
        <v>1</v>
      </c>
      <c r="BW15" s="3">
        <v>1</v>
      </c>
      <c r="BX15" s="2">
        <v>0</v>
      </c>
      <c r="BY15" s="3">
        <v>-1</v>
      </c>
      <c r="BZ15" s="2">
        <v>0</v>
      </c>
      <c r="CA15">
        <v>-1</v>
      </c>
      <c r="CB15" s="2">
        <v>1</v>
      </c>
      <c r="CC15" s="3">
        <v>1</v>
      </c>
      <c r="CD15" s="2">
        <v>0</v>
      </c>
      <c r="CE15" s="3">
        <v>-1</v>
      </c>
      <c r="CF15" s="2">
        <v>1</v>
      </c>
      <c r="CG15" s="4">
        <v>1</v>
      </c>
      <c r="CH15" s="99">
        <v>0.98</v>
      </c>
      <c r="CI15" s="3">
        <v>-0.21</v>
      </c>
      <c r="CJ15" s="2">
        <v>1</v>
      </c>
      <c r="CK15" s="3">
        <v>1</v>
      </c>
      <c r="CL15" s="2">
        <v>0</v>
      </c>
      <c r="CM15" s="3">
        <v>-1</v>
      </c>
      <c r="CN15" s="2">
        <v>0</v>
      </c>
      <c r="CO15">
        <v>-1</v>
      </c>
      <c r="CP15" s="2">
        <v>1</v>
      </c>
      <c r="CQ15" s="3">
        <v>1</v>
      </c>
      <c r="CR15" s="2">
        <v>0</v>
      </c>
      <c r="CS15" s="3">
        <v>-1</v>
      </c>
      <c r="CT15" s="2">
        <v>1</v>
      </c>
      <c r="CU15" s="4">
        <v>1</v>
      </c>
      <c r="CV15" s="99">
        <v>0.98</v>
      </c>
      <c r="CW15" s="3">
        <v>-0.21</v>
      </c>
      <c r="CX15" s="2">
        <v>1</v>
      </c>
      <c r="CY15" s="3">
        <v>1</v>
      </c>
      <c r="CZ15" s="2">
        <v>0</v>
      </c>
      <c r="DA15" s="3">
        <v>-1</v>
      </c>
      <c r="DB15" s="2">
        <v>0</v>
      </c>
      <c r="DC15">
        <v>-1</v>
      </c>
      <c r="DD15" s="2">
        <v>1</v>
      </c>
      <c r="DE15" s="3">
        <v>1</v>
      </c>
      <c r="DF15" s="2">
        <v>0</v>
      </c>
      <c r="DG15" s="3">
        <v>-1</v>
      </c>
      <c r="DH15" s="2">
        <v>1</v>
      </c>
      <c r="DI15" s="4">
        <v>1</v>
      </c>
      <c r="DJ15" s="99">
        <v>0.98</v>
      </c>
      <c r="DK15" s="3">
        <v>-0.21</v>
      </c>
      <c r="DL15" s="2">
        <v>1</v>
      </c>
      <c r="DM15" s="3">
        <v>1</v>
      </c>
      <c r="DN15" s="2">
        <v>0</v>
      </c>
      <c r="DO15" s="3">
        <v>-1</v>
      </c>
      <c r="DP15" s="2">
        <v>0</v>
      </c>
      <c r="DQ15">
        <v>-1</v>
      </c>
      <c r="DR15" s="2">
        <v>1</v>
      </c>
      <c r="DS15" s="3">
        <v>1</v>
      </c>
      <c r="DT15" s="2">
        <v>0</v>
      </c>
      <c r="DU15" s="3">
        <v>-1</v>
      </c>
      <c r="DV15" s="2">
        <v>1</v>
      </c>
      <c r="DW15" s="4">
        <v>1</v>
      </c>
    </row>
    <row r="16" spans="1:127" x14ac:dyDescent="0.3">
      <c r="A16" s="90" t="s">
        <v>87</v>
      </c>
      <c r="B16" s="2">
        <v>1</v>
      </c>
      <c r="C16" s="3">
        <v>1</v>
      </c>
      <c r="D16" s="2">
        <v>0.15</v>
      </c>
      <c r="E16" s="3">
        <v>-0.99</v>
      </c>
      <c r="F16" s="2">
        <v>0</v>
      </c>
      <c r="G16" s="3">
        <v>-1</v>
      </c>
      <c r="H16" s="2">
        <v>0</v>
      </c>
      <c r="I16">
        <v>-1</v>
      </c>
      <c r="J16" s="2">
        <v>1</v>
      </c>
      <c r="K16" s="3">
        <v>1</v>
      </c>
      <c r="L16" s="2">
        <v>0</v>
      </c>
      <c r="M16" s="3">
        <v>-1</v>
      </c>
      <c r="N16" s="2">
        <v>1</v>
      </c>
      <c r="O16" s="4">
        <v>1</v>
      </c>
      <c r="P16" s="99">
        <v>1</v>
      </c>
      <c r="Q16" s="3">
        <v>1</v>
      </c>
      <c r="R16" s="2">
        <v>0</v>
      </c>
      <c r="S16" s="3">
        <v>-1</v>
      </c>
      <c r="T16" s="2">
        <v>0</v>
      </c>
      <c r="U16" s="3">
        <v>-1</v>
      </c>
      <c r="V16" s="2">
        <v>0</v>
      </c>
      <c r="W16">
        <v>-1</v>
      </c>
      <c r="X16" s="2">
        <v>1</v>
      </c>
      <c r="Y16" s="3">
        <v>1</v>
      </c>
      <c r="Z16" s="2">
        <v>0</v>
      </c>
      <c r="AA16" s="3">
        <v>-1</v>
      </c>
      <c r="AB16" s="2">
        <v>1</v>
      </c>
      <c r="AC16" s="4">
        <v>1</v>
      </c>
      <c r="AD16" s="99">
        <v>0</v>
      </c>
      <c r="AE16" s="3">
        <v>-1</v>
      </c>
      <c r="AF16" s="2">
        <v>0</v>
      </c>
      <c r="AG16" s="3">
        <v>-1</v>
      </c>
      <c r="AH16" s="2">
        <v>0</v>
      </c>
      <c r="AI16" s="3">
        <v>-1</v>
      </c>
      <c r="AJ16" s="2">
        <v>0</v>
      </c>
      <c r="AK16">
        <v>-1</v>
      </c>
      <c r="AL16" s="2">
        <v>1</v>
      </c>
      <c r="AM16" s="3">
        <v>1</v>
      </c>
      <c r="AN16" s="2">
        <v>0</v>
      </c>
      <c r="AO16" s="3">
        <v>-1</v>
      </c>
      <c r="AP16" s="2">
        <v>1</v>
      </c>
      <c r="AQ16" s="4">
        <v>1</v>
      </c>
      <c r="AR16" s="99">
        <v>0</v>
      </c>
      <c r="AS16" s="3">
        <v>-1</v>
      </c>
      <c r="AT16" s="2">
        <v>0</v>
      </c>
      <c r="AU16" s="3">
        <v>-1</v>
      </c>
      <c r="AV16" s="2">
        <v>0</v>
      </c>
      <c r="AW16" s="3">
        <v>-1</v>
      </c>
      <c r="AX16" s="2">
        <v>0</v>
      </c>
      <c r="AY16">
        <v>-1</v>
      </c>
      <c r="AZ16" s="2">
        <v>1</v>
      </c>
      <c r="BA16" s="3">
        <v>1</v>
      </c>
      <c r="BB16" s="2">
        <v>0</v>
      </c>
      <c r="BC16" s="3">
        <v>-1</v>
      </c>
      <c r="BD16" s="2">
        <v>1</v>
      </c>
      <c r="BE16" s="4">
        <v>1</v>
      </c>
      <c r="BF16" s="99">
        <v>0</v>
      </c>
      <c r="BG16" s="3">
        <v>-1</v>
      </c>
      <c r="BH16" s="2">
        <v>0</v>
      </c>
      <c r="BI16" s="3">
        <v>-1</v>
      </c>
      <c r="BJ16" s="2">
        <v>0</v>
      </c>
      <c r="BK16" s="3">
        <v>-1</v>
      </c>
      <c r="BL16" s="2">
        <v>0</v>
      </c>
      <c r="BM16">
        <v>-1</v>
      </c>
      <c r="BN16" s="2">
        <v>1</v>
      </c>
      <c r="BO16" s="3">
        <v>1</v>
      </c>
      <c r="BP16" s="2">
        <v>0</v>
      </c>
      <c r="BQ16" s="3">
        <v>-1</v>
      </c>
      <c r="BR16" s="2">
        <v>1</v>
      </c>
      <c r="BS16" s="4">
        <v>1</v>
      </c>
      <c r="BT16" s="99">
        <v>0</v>
      </c>
      <c r="BU16" s="3">
        <v>-1</v>
      </c>
      <c r="BV16" s="2">
        <v>0</v>
      </c>
      <c r="BW16" s="3">
        <v>-1</v>
      </c>
      <c r="BX16" s="2">
        <v>0</v>
      </c>
      <c r="BY16" s="3">
        <v>-1</v>
      </c>
      <c r="BZ16" s="2">
        <v>0</v>
      </c>
      <c r="CA16">
        <v>-1</v>
      </c>
      <c r="CB16" s="2">
        <v>1</v>
      </c>
      <c r="CC16" s="3">
        <v>1</v>
      </c>
      <c r="CD16" s="2">
        <v>0</v>
      </c>
      <c r="CE16" s="3">
        <v>-1</v>
      </c>
      <c r="CF16" s="2">
        <v>1</v>
      </c>
      <c r="CG16" s="4">
        <v>1</v>
      </c>
      <c r="CH16" s="99">
        <v>0</v>
      </c>
      <c r="CI16" s="3">
        <v>-1</v>
      </c>
      <c r="CJ16" s="2">
        <v>0</v>
      </c>
      <c r="CK16" s="3">
        <v>-1</v>
      </c>
      <c r="CL16" s="2">
        <v>0</v>
      </c>
      <c r="CM16" s="3">
        <v>-1</v>
      </c>
      <c r="CN16" s="2">
        <v>0</v>
      </c>
      <c r="CO16">
        <v>-1</v>
      </c>
      <c r="CP16" s="2">
        <v>1</v>
      </c>
      <c r="CQ16" s="3">
        <v>1</v>
      </c>
      <c r="CR16" s="2">
        <v>0</v>
      </c>
      <c r="CS16" s="3">
        <v>-1</v>
      </c>
      <c r="CT16" s="2">
        <v>1</v>
      </c>
      <c r="CU16" s="4">
        <v>1</v>
      </c>
      <c r="CV16" s="99">
        <v>0</v>
      </c>
      <c r="CW16" s="3">
        <v>-1</v>
      </c>
      <c r="CX16" s="2">
        <v>0</v>
      </c>
      <c r="CY16" s="3">
        <v>-1</v>
      </c>
      <c r="CZ16" s="2">
        <v>0</v>
      </c>
      <c r="DA16" s="3">
        <v>-1</v>
      </c>
      <c r="DB16" s="2">
        <v>0</v>
      </c>
      <c r="DC16">
        <v>-1</v>
      </c>
      <c r="DD16" s="2">
        <v>1</v>
      </c>
      <c r="DE16" s="3">
        <v>1</v>
      </c>
      <c r="DF16" s="2">
        <v>0</v>
      </c>
      <c r="DG16" s="3">
        <v>-1</v>
      </c>
      <c r="DH16" s="2">
        <v>1</v>
      </c>
      <c r="DI16" s="4">
        <v>1</v>
      </c>
      <c r="DJ16" s="99">
        <v>0</v>
      </c>
      <c r="DK16" s="3">
        <v>-1</v>
      </c>
      <c r="DL16" s="2">
        <v>0</v>
      </c>
      <c r="DM16" s="3">
        <v>-1</v>
      </c>
      <c r="DN16" s="2">
        <v>0</v>
      </c>
      <c r="DO16" s="3">
        <v>-1</v>
      </c>
      <c r="DP16" s="2">
        <v>0</v>
      </c>
      <c r="DQ16">
        <v>-1</v>
      </c>
      <c r="DR16" s="2">
        <v>1</v>
      </c>
      <c r="DS16" s="3">
        <v>1</v>
      </c>
      <c r="DT16" s="2">
        <v>0</v>
      </c>
      <c r="DU16" s="3">
        <v>-1</v>
      </c>
      <c r="DV16" s="2">
        <v>1</v>
      </c>
      <c r="DW16" s="4">
        <v>1</v>
      </c>
    </row>
    <row r="17" spans="1:127" x14ac:dyDescent="0.3">
      <c r="A17" s="90" t="s">
        <v>96</v>
      </c>
      <c r="B17" s="2">
        <v>1</v>
      </c>
      <c r="C17" s="3">
        <v>1</v>
      </c>
      <c r="D17" s="164" t="s">
        <v>68</v>
      </c>
      <c r="E17" s="164"/>
      <c r="F17" s="164"/>
      <c r="G17" s="164"/>
      <c r="H17" s="164"/>
      <c r="I17" s="164"/>
      <c r="J17" s="164"/>
      <c r="K17" s="164"/>
      <c r="L17" s="164"/>
      <c r="M17" s="164"/>
      <c r="N17" s="164"/>
      <c r="O17" s="165"/>
      <c r="P17" s="2">
        <v>0.99</v>
      </c>
      <c r="Q17" s="3">
        <v>-0.13</v>
      </c>
      <c r="R17" s="164" t="s">
        <v>68</v>
      </c>
      <c r="S17" s="164"/>
      <c r="T17" s="164"/>
      <c r="U17" s="164"/>
      <c r="V17" s="164"/>
      <c r="W17" s="164"/>
      <c r="X17" s="164"/>
      <c r="Y17" s="164"/>
      <c r="Z17" s="164"/>
      <c r="AA17" s="164"/>
      <c r="AB17" s="164"/>
      <c r="AC17" s="165"/>
      <c r="AD17" s="2">
        <v>0.99</v>
      </c>
      <c r="AE17" s="3">
        <v>-0.11</v>
      </c>
      <c r="AF17" s="164" t="s">
        <v>68</v>
      </c>
      <c r="AG17" s="164"/>
      <c r="AH17" s="164"/>
      <c r="AI17" s="164"/>
      <c r="AJ17" s="164"/>
      <c r="AK17" s="164"/>
      <c r="AL17" s="164"/>
      <c r="AM17" s="164"/>
      <c r="AN17" s="164"/>
      <c r="AO17" s="164"/>
      <c r="AP17" s="164"/>
      <c r="AQ17" s="165"/>
      <c r="AR17" s="2">
        <v>0.996</v>
      </c>
      <c r="AS17" s="3">
        <v>-0.09</v>
      </c>
      <c r="AT17" s="164" t="s">
        <v>68</v>
      </c>
      <c r="AU17" s="164"/>
      <c r="AV17" s="164"/>
      <c r="AW17" s="164"/>
      <c r="AX17" s="164"/>
      <c r="AY17" s="164"/>
      <c r="AZ17" s="164"/>
      <c r="BA17" s="164"/>
      <c r="BB17" s="164"/>
      <c r="BC17" s="164"/>
      <c r="BD17" s="164"/>
      <c r="BE17" s="165"/>
      <c r="BF17" s="2">
        <v>0.996</v>
      </c>
      <c r="BG17" s="3">
        <v>-0.08</v>
      </c>
      <c r="BH17" s="164" t="s">
        <v>68</v>
      </c>
      <c r="BI17" s="164"/>
      <c r="BJ17" s="164"/>
      <c r="BK17" s="164"/>
      <c r="BL17" s="164"/>
      <c r="BM17" s="164"/>
      <c r="BN17" s="164"/>
      <c r="BO17" s="164"/>
      <c r="BP17" s="164"/>
      <c r="BQ17" s="164"/>
      <c r="BR17" s="164"/>
      <c r="BS17" s="165"/>
      <c r="BT17" s="2">
        <v>0.996</v>
      </c>
      <c r="BU17" s="3">
        <v>-0.08</v>
      </c>
      <c r="BV17" s="164" t="s">
        <v>68</v>
      </c>
      <c r="BW17" s="164"/>
      <c r="BX17" s="164"/>
      <c r="BY17" s="164"/>
      <c r="BZ17" s="164"/>
      <c r="CA17" s="164"/>
      <c r="CB17" s="164"/>
      <c r="CC17" s="164"/>
      <c r="CD17" s="164"/>
      <c r="CE17" s="164"/>
      <c r="CF17" s="164"/>
      <c r="CG17" s="165"/>
      <c r="CH17" s="2">
        <v>0.996</v>
      </c>
      <c r="CI17" s="3">
        <v>-7.0000000000000007E-2</v>
      </c>
      <c r="CJ17" s="164" t="s">
        <v>68</v>
      </c>
      <c r="CK17" s="164"/>
      <c r="CL17" s="164"/>
      <c r="CM17" s="164"/>
      <c r="CN17" s="164"/>
      <c r="CO17" s="164"/>
      <c r="CP17" s="164"/>
      <c r="CQ17" s="164"/>
      <c r="CR17" s="164"/>
      <c r="CS17" s="164"/>
      <c r="CT17" s="164"/>
      <c r="CU17" s="165"/>
      <c r="CV17" s="2">
        <v>0.996</v>
      </c>
      <c r="CW17" s="3">
        <v>-7.0000000000000007E-2</v>
      </c>
      <c r="CX17" s="164" t="s">
        <v>68</v>
      </c>
      <c r="CY17" s="164"/>
      <c r="CZ17" s="164"/>
      <c r="DA17" s="164"/>
      <c r="DB17" s="164"/>
      <c r="DC17" s="164"/>
      <c r="DD17" s="164"/>
      <c r="DE17" s="164"/>
      <c r="DF17" s="164"/>
      <c r="DG17" s="164"/>
      <c r="DH17" s="164"/>
      <c r="DI17" s="165"/>
      <c r="DJ17" s="2">
        <v>0.996</v>
      </c>
      <c r="DK17" s="3">
        <v>-7.0000000000000007E-2</v>
      </c>
      <c r="DL17" s="164" t="s">
        <v>68</v>
      </c>
      <c r="DM17" s="164"/>
      <c r="DN17" s="164"/>
      <c r="DO17" s="164"/>
      <c r="DP17" s="164"/>
      <c r="DQ17" s="164"/>
      <c r="DR17" s="164"/>
      <c r="DS17" s="164"/>
      <c r="DT17" s="164"/>
      <c r="DU17" s="164"/>
      <c r="DV17" s="164"/>
      <c r="DW17" s="165"/>
    </row>
    <row r="18" spans="1:127" x14ac:dyDescent="0.3">
      <c r="A18" s="90" t="s">
        <v>88</v>
      </c>
      <c r="B18" s="2">
        <v>0.08</v>
      </c>
      <c r="C18" s="3">
        <v>-1</v>
      </c>
      <c r="D18" s="2">
        <v>1</v>
      </c>
      <c r="E18" s="3">
        <v>1</v>
      </c>
      <c r="F18" s="2">
        <v>0</v>
      </c>
      <c r="G18" s="3">
        <v>-1</v>
      </c>
      <c r="H18" s="2">
        <v>0</v>
      </c>
      <c r="I18">
        <v>-1</v>
      </c>
      <c r="J18" s="2">
        <v>1</v>
      </c>
      <c r="K18" s="3">
        <v>1</v>
      </c>
      <c r="L18" s="2">
        <v>0</v>
      </c>
      <c r="M18" s="3">
        <v>-1</v>
      </c>
      <c r="N18" s="2">
        <v>1</v>
      </c>
      <c r="O18" s="4">
        <v>1</v>
      </c>
      <c r="P18" s="2">
        <v>0.05</v>
      </c>
      <c r="Q18" s="3">
        <v>-1</v>
      </c>
      <c r="R18" s="2">
        <v>0.98</v>
      </c>
      <c r="S18" s="3">
        <v>-0.21</v>
      </c>
      <c r="T18" s="2">
        <v>0</v>
      </c>
      <c r="U18" s="3">
        <v>-1</v>
      </c>
      <c r="V18" s="2">
        <v>0</v>
      </c>
      <c r="W18">
        <v>-1</v>
      </c>
      <c r="X18" s="2">
        <v>1</v>
      </c>
      <c r="Y18" s="3">
        <v>1</v>
      </c>
      <c r="Z18" s="2">
        <v>0</v>
      </c>
      <c r="AA18" s="3">
        <v>-1</v>
      </c>
      <c r="AB18" s="2">
        <v>1</v>
      </c>
      <c r="AC18" s="4">
        <v>1</v>
      </c>
      <c r="AD18" s="2">
        <v>0.03</v>
      </c>
      <c r="AE18" s="3">
        <v>-1</v>
      </c>
      <c r="AF18" s="2">
        <v>0.98</v>
      </c>
      <c r="AG18" s="3">
        <v>-0.17</v>
      </c>
      <c r="AH18" s="2">
        <v>0</v>
      </c>
      <c r="AI18" s="3">
        <v>-1</v>
      </c>
      <c r="AJ18" s="2">
        <v>0</v>
      </c>
      <c r="AK18">
        <v>-1</v>
      </c>
      <c r="AL18" s="2">
        <v>1</v>
      </c>
      <c r="AM18" s="3">
        <v>1</v>
      </c>
      <c r="AN18" s="2">
        <v>0</v>
      </c>
      <c r="AO18" s="3">
        <v>-1</v>
      </c>
      <c r="AP18" s="2">
        <v>1</v>
      </c>
      <c r="AQ18" s="4">
        <v>1</v>
      </c>
      <c r="AR18" s="2">
        <v>0.03</v>
      </c>
      <c r="AS18" s="3">
        <v>-1</v>
      </c>
      <c r="AT18" s="2">
        <v>0.98</v>
      </c>
      <c r="AU18" s="3">
        <v>-0.18</v>
      </c>
      <c r="AV18" s="2">
        <v>0</v>
      </c>
      <c r="AW18" s="3">
        <v>-1</v>
      </c>
      <c r="AX18" s="2">
        <v>0</v>
      </c>
      <c r="AY18">
        <v>-1</v>
      </c>
      <c r="AZ18" s="2">
        <v>1</v>
      </c>
      <c r="BA18" s="3">
        <v>1</v>
      </c>
      <c r="BB18" s="2">
        <v>0</v>
      </c>
      <c r="BC18" s="3">
        <v>-1</v>
      </c>
      <c r="BD18" s="2">
        <v>1</v>
      </c>
      <c r="BE18" s="4">
        <v>1</v>
      </c>
      <c r="BF18" s="2">
        <v>0.03</v>
      </c>
      <c r="BG18" s="3">
        <v>-1</v>
      </c>
      <c r="BH18" s="2">
        <v>0.99</v>
      </c>
      <c r="BI18" s="3">
        <v>-0.16</v>
      </c>
      <c r="BJ18" s="2">
        <v>0</v>
      </c>
      <c r="BK18" s="3">
        <v>-1</v>
      </c>
      <c r="BL18" s="2">
        <v>0</v>
      </c>
      <c r="BM18">
        <v>-1</v>
      </c>
      <c r="BN18" s="2">
        <v>1</v>
      </c>
      <c r="BO18" s="3">
        <v>1</v>
      </c>
      <c r="BP18" s="2">
        <v>0</v>
      </c>
      <c r="BQ18" s="3">
        <v>-1</v>
      </c>
      <c r="BR18" s="2">
        <v>1</v>
      </c>
      <c r="BS18" s="4">
        <v>1</v>
      </c>
      <c r="BT18" s="2">
        <v>0.06</v>
      </c>
      <c r="BU18" s="3">
        <v>-1</v>
      </c>
      <c r="BV18" s="2">
        <v>1</v>
      </c>
      <c r="BW18" s="3">
        <v>1</v>
      </c>
      <c r="BX18" s="2">
        <v>0</v>
      </c>
      <c r="BY18" s="3">
        <v>-1</v>
      </c>
      <c r="BZ18" s="2">
        <v>0</v>
      </c>
      <c r="CA18">
        <v>-1</v>
      </c>
      <c r="CB18" s="2">
        <v>1</v>
      </c>
      <c r="CC18" s="3">
        <v>1</v>
      </c>
      <c r="CD18" s="2">
        <v>0</v>
      </c>
      <c r="CE18" s="3">
        <v>-1</v>
      </c>
      <c r="CF18" s="2">
        <v>1</v>
      </c>
      <c r="CG18" s="4">
        <v>1</v>
      </c>
      <c r="CH18" s="2">
        <v>0.02</v>
      </c>
      <c r="CI18" s="3">
        <v>-1</v>
      </c>
      <c r="CJ18" s="2">
        <v>0.99</v>
      </c>
      <c r="CK18" s="3">
        <v>-0.15</v>
      </c>
      <c r="CL18" s="2">
        <v>0</v>
      </c>
      <c r="CM18" s="3">
        <v>-1</v>
      </c>
      <c r="CN18" s="2">
        <v>0</v>
      </c>
      <c r="CO18">
        <v>-1</v>
      </c>
      <c r="CP18" s="2">
        <v>1</v>
      </c>
      <c r="CQ18" s="3">
        <v>1</v>
      </c>
      <c r="CR18" s="2">
        <v>0</v>
      </c>
      <c r="CS18" s="3">
        <v>-1</v>
      </c>
      <c r="CT18" s="2">
        <v>1</v>
      </c>
      <c r="CU18" s="4">
        <v>1</v>
      </c>
      <c r="CV18" s="2">
        <v>0.03</v>
      </c>
      <c r="CW18" s="3">
        <v>-1</v>
      </c>
      <c r="CX18" s="2">
        <v>0.99</v>
      </c>
      <c r="CY18" s="3">
        <v>-0.14000000000000001</v>
      </c>
      <c r="CZ18" s="2">
        <v>0</v>
      </c>
      <c r="DA18" s="3">
        <v>-1</v>
      </c>
      <c r="DB18" s="2">
        <v>0</v>
      </c>
      <c r="DC18">
        <v>-1</v>
      </c>
      <c r="DD18" s="2">
        <v>1</v>
      </c>
      <c r="DE18" s="3">
        <v>1</v>
      </c>
      <c r="DF18" s="2">
        <v>0</v>
      </c>
      <c r="DG18" s="3">
        <v>-1</v>
      </c>
      <c r="DH18" s="2">
        <v>1</v>
      </c>
      <c r="DI18" s="4">
        <v>1</v>
      </c>
      <c r="DJ18" s="2">
        <v>0.03</v>
      </c>
      <c r="DK18" s="3">
        <v>-1</v>
      </c>
      <c r="DL18" s="2">
        <v>0.99</v>
      </c>
      <c r="DM18" s="3">
        <v>-0.16</v>
      </c>
      <c r="DN18" s="2">
        <v>0</v>
      </c>
      <c r="DO18" s="3">
        <v>-1</v>
      </c>
      <c r="DP18" s="2">
        <v>0</v>
      </c>
      <c r="DQ18">
        <v>-1</v>
      </c>
      <c r="DR18" s="2">
        <v>1</v>
      </c>
      <c r="DS18" s="3">
        <v>1</v>
      </c>
      <c r="DT18" s="2">
        <v>0</v>
      </c>
      <c r="DU18" s="3">
        <v>-1</v>
      </c>
      <c r="DV18" s="2">
        <v>1</v>
      </c>
      <c r="DW18" s="4">
        <v>1</v>
      </c>
    </row>
    <row r="19" spans="1:127" x14ac:dyDescent="0.3">
      <c r="A19" s="90" t="s">
        <v>97</v>
      </c>
      <c r="B19" s="2">
        <v>1</v>
      </c>
      <c r="C19" s="3">
        <v>1</v>
      </c>
      <c r="D19" s="2">
        <v>1</v>
      </c>
      <c r="E19" s="3">
        <v>1</v>
      </c>
      <c r="F19" s="2">
        <v>0</v>
      </c>
      <c r="G19" s="3">
        <v>-1</v>
      </c>
      <c r="H19" s="2">
        <v>0</v>
      </c>
      <c r="I19">
        <v>-1</v>
      </c>
      <c r="J19" s="2">
        <v>1</v>
      </c>
      <c r="K19" s="3">
        <v>1</v>
      </c>
      <c r="L19" s="2">
        <v>0</v>
      </c>
      <c r="M19" s="3">
        <v>-1</v>
      </c>
      <c r="N19" s="2">
        <v>1</v>
      </c>
      <c r="O19" s="4">
        <v>1</v>
      </c>
      <c r="P19" s="2">
        <v>0</v>
      </c>
      <c r="Q19" s="3">
        <v>-1</v>
      </c>
      <c r="R19" s="2">
        <v>1</v>
      </c>
      <c r="S19" s="3">
        <v>1</v>
      </c>
      <c r="T19" s="2">
        <v>0</v>
      </c>
      <c r="U19" s="3">
        <v>-1</v>
      </c>
      <c r="V19" s="2">
        <v>0</v>
      </c>
      <c r="W19">
        <v>-1</v>
      </c>
      <c r="X19" s="2">
        <v>1</v>
      </c>
      <c r="Y19" s="3">
        <v>1</v>
      </c>
      <c r="Z19" s="2">
        <v>0</v>
      </c>
      <c r="AA19" s="3">
        <v>-1</v>
      </c>
      <c r="AB19" s="2">
        <v>1</v>
      </c>
      <c r="AC19" s="4">
        <v>1</v>
      </c>
      <c r="AD19" s="2">
        <v>0</v>
      </c>
      <c r="AE19" s="3">
        <v>-1</v>
      </c>
      <c r="AF19" s="2">
        <v>1</v>
      </c>
      <c r="AG19" s="3">
        <v>1</v>
      </c>
      <c r="AH19" s="2">
        <v>0</v>
      </c>
      <c r="AI19" s="3">
        <v>-1</v>
      </c>
      <c r="AJ19" s="2">
        <v>0</v>
      </c>
      <c r="AK19">
        <v>-1</v>
      </c>
      <c r="AL19" s="2">
        <v>1</v>
      </c>
      <c r="AM19" s="3">
        <v>1</v>
      </c>
      <c r="AN19" s="2">
        <v>0</v>
      </c>
      <c r="AO19" s="3">
        <v>-1</v>
      </c>
      <c r="AP19" s="2">
        <v>1</v>
      </c>
      <c r="AQ19" s="4">
        <v>1</v>
      </c>
      <c r="AR19" s="2">
        <v>0.01</v>
      </c>
      <c r="AS19" s="3">
        <v>-1</v>
      </c>
      <c r="AT19" s="2">
        <v>1</v>
      </c>
      <c r="AU19" s="3">
        <v>1</v>
      </c>
      <c r="AV19" s="2">
        <v>0</v>
      </c>
      <c r="AW19" s="3">
        <v>-1</v>
      </c>
      <c r="AX19" s="2">
        <v>0</v>
      </c>
      <c r="AY19">
        <v>-1</v>
      </c>
      <c r="AZ19" s="2">
        <v>1</v>
      </c>
      <c r="BA19" s="3">
        <v>1</v>
      </c>
      <c r="BB19" s="2">
        <v>0</v>
      </c>
      <c r="BC19" s="3">
        <v>-1</v>
      </c>
      <c r="BD19" s="2">
        <v>1</v>
      </c>
      <c r="BE19" s="4">
        <v>1</v>
      </c>
      <c r="BF19" s="2">
        <v>0.01</v>
      </c>
      <c r="BG19" s="3">
        <v>-1</v>
      </c>
      <c r="BH19" s="2">
        <v>1</v>
      </c>
      <c r="BI19" s="3">
        <v>1</v>
      </c>
      <c r="BJ19" s="2">
        <v>0</v>
      </c>
      <c r="BK19" s="3">
        <v>-1</v>
      </c>
      <c r="BL19" s="2">
        <v>0</v>
      </c>
      <c r="BM19">
        <v>-1</v>
      </c>
      <c r="BN19" s="2">
        <v>1</v>
      </c>
      <c r="BO19" s="3">
        <v>1</v>
      </c>
      <c r="BP19" s="2">
        <v>0</v>
      </c>
      <c r="BQ19" s="3">
        <v>-1</v>
      </c>
      <c r="BR19" s="2">
        <v>1</v>
      </c>
      <c r="BS19" s="4">
        <v>1</v>
      </c>
      <c r="BT19" s="2">
        <v>0.01</v>
      </c>
      <c r="BU19" s="3">
        <v>-1</v>
      </c>
      <c r="BV19" s="2">
        <v>1</v>
      </c>
      <c r="BW19" s="3">
        <v>1</v>
      </c>
      <c r="BX19" s="2">
        <v>0</v>
      </c>
      <c r="BY19" s="3">
        <v>-1</v>
      </c>
      <c r="BZ19" s="2">
        <v>0</v>
      </c>
      <c r="CA19">
        <v>-1</v>
      </c>
      <c r="CB19" s="2">
        <v>1</v>
      </c>
      <c r="CC19" s="3">
        <v>1</v>
      </c>
      <c r="CD19" s="2">
        <v>0</v>
      </c>
      <c r="CE19" s="3">
        <v>-1</v>
      </c>
      <c r="CF19" s="2">
        <v>1</v>
      </c>
      <c r="CG19" s="4">
        <v>1</v>
      </c>
      <c r="CH19" s="2">
        <v>7.0000000000000007E-2</v>
      </c>
      <c r="CI19" s="3">
        <v>-1</v>
      </c>
      <c r="CJ19" s="2">
        <v>0.99950000000000006</v>
      </c>
      <c r="CK19" s="3">
        <v>-0.03</v>
      </c>
      <c r="CL19" s="2">
        <v>0</v>
      </c>
      <c r="CM19" s="3">
        <v>-1</v>
      </c>
      <c r="CN19" s="2">
        <v>0</v>
      </c>
      <c r="CO19">
        <v>-1</v>
      </c>
      <c r="CP19" s="2">
        <v>1</v>
      </c>
      <c r="CQ19" s="3">
        <v>1</v>
      </c>
      <c r="CR19" s="2">
        <v>0</v>
      </c>
      <c r="CS19" s="3">
        <v>-1</v>
      </c>
      <c r="CT19" s="2">
        <v>1</v>
      </c>
      <c r="CU19" s="4">
        <v>1</v>
      </c>
      <c r="CV19" s="2">
        <v>0.08</v>
      </c>
      <c r="CW19" s="3">
        <v>-1</v>
      </c>
      <c r="CX19" s="2">
        <v>0.99950000000000006</v>
      </c>
      <c r="CY19" s="3">
        <v>0</v>
      </c>
      <c r="CZ19" s="2">
        <v>0</v>
      </c>
      <c r="DA19" s="3">
        <v>-1</v>
      </c>
      <c r="DB19" s="2">
        <v>0</v>
      </c>
      <c r="DC19">
        <v>-1</v>
      </c>
      <c r="DD19" s="2">
        <v>1</v>
      </c>
      <c r="DE19" s="3">
        <v>1</v>
      </c>
      <c r="DF19" s="2">
        <v>0</v>
      </c>
      <c r="DG19" s="3">
        <v>-1</v>
      </c>
      <c r="DH19" s="2">
        <v>1</v>
      </c>
      <c r="DI19" s="4">
        <v>1</v>
      </c>
      <c r="DJ19" s="2">
        <v>0.08</v>
      </c>
      <c r="DK19" s="3">
        <v>-1</v>
      </c>
      <c r="DL19" s="2">
        <v>0.99950000000000006</v>
      </c>
      <c r="DM19" s="3">
        <v>-0.04</v>
      </c>
      <c r="DN19" s="2">
        <v>0</v>
      </c>
      <c r="DO19" s="3">
        <v>-1</v>
      </c>
      <c r="DP19" s="2">
        <v>0</v>
      </c>
      <c r="DQ19">
        <v>-1</v>
      </c>
      <c r="DR19" s="2">
        <v>1</v>
      </c>
      <c r="DS19" s="3">
        <v>1</v>
      </c>
      <c r="DT19" s="2">
        <v>0</v>
      </c>
      <c r="DU19" s="3">
        <v>-1</v>
      </c>
      <c r="DV19" s="2">
        <v>1</v>
      </c>
      <c r="DW19" s="4">
        <v>1</v>
      </c>
    </row>
    <row r="20" spans="1:127" x14ac:dyDescent="0.3">
      <c r="A20" s="90" t="s">
        <v>98</v>
      </c>
      <c r="B20" s="2">
        <v>1</v>
      </c>
      <c r="C20" s="3">
        <v>1</v>
      </c>
      <c r="D20" s="164" t="s">
        <v>68</v>
      </c>
      <c r="E20" s="164"/>
      <c r="F20" s="164"/>
      <c r="G20" s="164"/>
      <c r="H20" s="164"/>
      <c r="I20" s="164"/>
      <c r="J20" s="164"/>
      <c r="K20" s="164"/>
      <c r="L20" s="164"/>
      <c r="M20" s="164"/>
      <c r="N20" s="164"/>
      <c r="O20" s="165"/>
      <c r="P20" s="2">
        <v>1</v>
      </c>
      <c r="Q20" s="3">
        <v>1</v>
      </c>
      <c r="R20" s="164" t="s">
        <v>68</v>
      </c>
      <c r="S20" s="164"/>
      <c r="T20" s="164"/>
      <c r="U20" s="164"/>
      <c r="V20" s="164"/>
      <c r="W20" s="164"/>
      <c r="X20" s="164"/>
      <c r="Y20" s="164"/>
      <c r="Z20" s="164"/>
      <c r="AA20" s="164"/>
      <c r="AB20" s="164"/>
      <c r="AC20" s="165"/>
      <c r="AD20" s="2">
        <v>1</v>
      </c>
      <c r="AE20" s="3">
        <v>1</v>
      </c>
      <c r="AF20" s="164" t="s">
        <v>68</v>
      </c>
      <c r="AG20" s="164"/>
      <c r="AH20" s="164"/>
      <c r="AI20" s="164"/>
      <c r="AJ20" s="164"/>
      <c r="AK20" s="164"/>
      <c r="AL20" s="164"/>
      <c r="AM20" s="164"/>
      <c r="AN20" s="164"/>
      <c r="AO20" s="164"/>
      <c r="AP20" s="164"/>
      <c r="AQ20" s="165"/>
      <c r="AR20" s="2">
        <v>1</v>
      </c>
      <c r="AS20" s="3">
        <v>1</v>
      </c>
      <c r="AT20" s="164" t="s">
        <v>68</v>
      </c>
      <c r="AU20" s="164"/>
      <c r="AV20" s="164"/>
      <c r="AW20" s="164"/>
      <c r="AX20" s="164"/>
      <c r="AY20" s="164"/>
      <c r="AZ20" s="164"/>
      <c r="BA20" s="164"/>
      <c r="BB20" s="164"/>
      <c r="BC20" s="164"/>
      <c r="BD20" s="164"/>
      <c r="BE20" s="165"/>
      <c r="BF20" s="2">
        <v>1</v>
      </c>
      <c r="BG20" s="3">
        <v>1</v>
      </c>
      <c r="BH20" s="164" t="s">
        <v>68</v>
      </c>
      <c r="BI20" s="164"/>
      <c r="BJ20" s="164"/>
      <c r="BK20" s="164"/>
      <c r="BL20" s="164"/>
      <c r="BM20" s="164"/>
      <c r="BN20" s="164"/>
      <c r="BO20" s="164"/>
      <c r="BP20" s="164"/>
      <c r="BQ20" s="164"/>
      <c r="BR20" s="164"/>
      <c r="BS20" s="165"/>
      <c r="BT20" s="2">
        <v>1</v>
      </c>
      <c r="BU20" s="3">
        <v>1</v>
      </c>
      <c r="BV20" s="164" t="s">
        <v>68</v>
      </c>
      <c r="BW20" s="164"/>
      <c r="BX20" s="164"/>
      <c r="BY20" s="164"/>
      <c r="BZ20" s="164"/>
      <c r="CA20" s="164"/>
      <c r="CB20" s="164"/>
      <c r="CC20" s="164"/>
      <c r="CD20" s="164"/>
      <c r="CE20" s="164"/>
      <c r="CF20" s="164"/>
      <c r="CG20" s="165"/>
      <c r="CH20" s="2">
        <v>1</v>
      </c>
      <c r="CI20" s="3">
        <v>1</v>
      </c>
      <c r="CJ20" s="164" t="s">
        <v>68</v>
      </c>
      <c r="CK20" s="164"/>
      <c r="CL20" s="164"/>
      <c r="CM20" s="164"/>
      <c r="CN20" s="164"/>
      <c r="CO20" s="164"/>
      <c r="CP20" s="164"/>
      <c r="CQ20" s="164"/>
      <c r="CR20" s="164"/>
      <c r="CS20" s="164"/>
      <c r="CT20" s="164"/>
      <c r="CU20" s="165"/>
      <c r="CV20" s="2">
        <v>1</v>
      </c>
      <c r="CW20" s="3">
        <v>1</v>
      </c>
      <c r="CX20" s="164" t="s">
        <v>68</v>
      </c>
      <c r="CY20" s="164"/>
      <c r="CZ20" s="164"/>
      <c r="DA20" s="164"/>
      <c r="DB20" s="164"/>
      <c r="DC20" s="164"/>
      <c r="DD20" s="164"/>
      <c r="DE20" s="164"/>
      <c r="DF20" s="164"/>
      <c r="DG20" s="164"/>
      <c r="DH20" s="164"/>
      <c r="DI20" s="165"/>
      <c r="DJ20" s="2">
        <v>1</v>
      </c>
      <c r="DK20" s="3">
        <v>1</v>
      </c>
      <c r="DL20" s="164" t="s">
        <v>68</v>
      </c>
      <c r="DM20" s="164"/>
      <c r="DN20" s="164"/>
      <c r="DO20" s="164"/>
      <c r="DP20" s="164"/>
      <c r="DQ20" s="164"/>
      <c r="DR20" s="164"/>
      <c r="DS20" s="164"/>
      <c r="DT20" s="164"/>
      <c r="DU20" s="164"/>
      <c r="DV20" s="164"/>
      <c r="DW20" s="165"/>
    </row>
    <row r="21" spans="1:127" x14ac:dyDescent="0.3">
      <c r="A21" s="1" t="s">
        <v>64</v>
      </c>
      <c r="B21" s="158" t="s">
        <v>61</v>
      </c>
      <c r="C21" s="159"/>
      <c r="D21" s="159"/>
      <c r="E21" s="159"/>
      <c r="F21" s="159"/>
      <c r="G21" s="159"/>
      <c r="H21" s="159"/>
      <c r="I21" s="159"/>
      <c r="J21" s="159"/>
      <c r="K21" s="159"/>
      <c r="L21" s="159"/>
      <c r="M21" s="159"/>
      <c r="N21" s="159"/>
      <c r="O21" s="160"/>
      <c r="P21" s="158" t="s">
        <v>61</v>
      </c>
      <c r="Q21" s="159"/>
      <c r="R21" s="159"/>
      <c r="S21" s="159"/>
      <c r="T21" s="159"/>
      <c r="U21" s="159"/>
      <c r="V21" s="159"/>
      <c r="W21" s="159"/>
      <c r="X21" s="159"/>
      <c r="Y21" s="159"/>
      <c r="Z21" s="159"/>
      <c r="AA21" s="159"/>
      <c r="AB21" s="159"/>
      <c r="AC21" s="160"/>
      <c r="AD21" s="158" t="s">
        <v>61</v>
      </c>
      <c r="AE21" s="159"/>
      <c r="AF21" s="159"/>
      <c r="AG21" s="159"/>
      <c r="AH21" s="159"/>
      <c r="AI21" s="159"/>
      <c r="AJ21" s="159"/>
      <c r="AK21" s="159"/>
      <c r="AL21" s="159"/>
      <c r="AM21" s="159"/>
      <c r="AN21" s="159"/>
      <c r="AO21" s="159"/>
      <c r="AP21" s="159"/>
      <c r="AQ21" s="160"/>
      <c r="AR21" s="158" t="s">
        <v>61</v>
      </c>
      <c r="AS21" s="159"/>
      <c r="AT21" s="159"/>
      <c r="AU21" s="159"/>
      <c r="AV21" s="159"/>
      <c r="AW21" s="159"/>
      <c r="AX21" s="159"/>
      <c r="AY21" s="159"/>
      <c r="AZ21" s="159"/>
      <c r="BA21" s="159"/>
      <c r="BB21" s="159"/>
      <c r="BC21" s="159"/>
      <c r="BD21" s="159"/>
      <c r="BE21" s="160"/>
      <c r="BF21" s="158" t="s">
        <v>61</v>
      </c>
      <c r="BG21" s="159"/>
      <c r="BH21" s="159"/>
      <c r="BI21" s="159"/>
      <c r="BJ21" s="159"/>
      <c r="BK21" s="159"/>
      <c r="BL21" s="159"/>
      <c r="BM21" s="159"/>
      <c r="BN21" s="159"/>
      <c r="BO21" s="159"/>
      <c r="BP21" s="159"/>
      <c r="BQ21" s="159"/>
      <c r="BR21" s="159"/>
      <c r="BS21" s="160"/>
      <c r="BT21" s="158" t="s">
        <v>61</v>
      </c>
      <c r="BU21" s="159"/>
      <c r="BV21" s="159"/>
      <c r="BW21" s="159"/>
      <c r="BX21" s="159"/>
      <c r="BY21" s="159"/>
      <c r="BZ21" s="159"/>
      <c r="CA21" s="159"/>
      <c r="CB21" s="159"/>
      <c r="CC21" s="159"/>
      <c r="CD21" s="159"/>
      <c r="CE21" s="159"/>
      <c r="CF21" s="159"/>
      <c r="CG21" s="160"/>
      <c r="CH21" s="2">
        <v>0.97</v>
      </c>
      <c r="CI21" s="3">
        <v>-0.24</v>
      </c>
      <c r="CJ21" s="2">
        <v>0.98</v>
      </c>
      <c r="CK21" s="3">
        <v>-0.19400000000000001</v>
      </c>
      <c r="CL21" s="2">
        <v>0.36</v>
      </c>
      <c r="CM21" s="3">
        <v>0.77</v>
      </c>
      <c r="CN21" s="2">
        <v>0.38</v>
      </c>
      <c r="CO21">
        <v>0.78500000000000003</v>
      </c>
      <c r="CP21" s="2">
        <v>0.62</v>
      </c>
      <c r="CQ21" s="3">
        <v>-0.78500000000000003</v>
      </c>
      <c r="CR21" s="2">
        <v>0.38</v>
      </c>
      <c r="CS21" s="3">
        <v>-0.92500000000000004</v>
      </c>
      <c r="CT21" s="2">
        <v>0.62</v>
      </c>
      <c r="CU21" s="4">
        <v>-0.78500000000000003</v>
      </c>
      <c r="CV21" s="2">
        <v>0.97</v>
      </c>
      <c r="CW21" s="3">
        <v>-0.24</v>
      </c>
      <c r="CX21" s="2">
        <v>0.98</v>
      </c>
      <c r="CY21" s="3">
        <v>-0.19</v>
      </c>
      <c r="CZ21" s="2">
        <v>0.36</v>
      </c>
      <c r="DA21" s="3">
        <v>0.77</v>
      </c>
      <c r="DB21" s="2">
        <v>0.38</v>
      </c>
      <c r="DC21">
        <v>0.79</v>
      </c>
      <c r="DD21" s="2">
        <v>0.64</v>
      </c>
      <c r="DE21" s="3">
        <v>-0.77</v>
      </c>
      <c r="DF21" s="2">
        <v>0.38</v>
      </c>
      <c r="DG21" s="3">
        <v>-0.92500000000000004</v>
      </c>
      <c r="DH21" s="2">
        <v>0.62</v>
      </c>
      <c r="DI21" s="4">
        <v>-0.78500000000000003</v>
      </c>
      <c r="DJ21" s="2">
        <v>0.97</v>
      </c>
      <c r="DK21" s="3">
        <v>-0.24</v>
      </c>
      <c r="DL21" s="2">
        <v>0.98</v>
      </c>
      <c r="DM21" s="3">
        <v>-0.19</v>
      </c>
      <c r="DN21" s="2">
        <v>0.35</v>
      </c>
      <c r="DO21" s="3">
        <v>0.76</v>
      </c>
      <c r="DP21" s="2">
        <v>0.36</v>
      </c>
      <c r="DQ21">
        <v>0.77</v>
      </c>
      <c r="DR21" s="2">
        <v>0.64</v>
      </c>
      <c r="DS21" s="3">
        <v>-0.77200000000000002</v>
      </c>
      <c r="DT21" s="2">
        <v>0.36</v>
      </c>
      <c r="DU21" s="3">
        <v>-0.93100000000000005</v>
      </c>
      <c r="DV21" s="2">
        <v>0.64</v>
      </c>
      <c r="DW21" s="4">
        <v>-0.77200000000000002</v>
      </c>
    </row>
    <row r="22" spans="1:127" x14ac:dyDescent="0.3">
      <c r="A22" s="90" t="s">
        <v>99</v>
      </c>
      <c r="B22" s="158" t="s">
        <v>61</v>
      </c>
      <c r="C22" s="159"/>
      <c r="D22" s="159"/>
      <c r="E22" s="159"/>
      <c r="F22" s="159"/>
      <c r="G22" s="159"/>
      <c r="H22" s="159"/>
      <c r="I22" s="159"/>
      <c r="J22" s="159"/>
      <c r="K22" s="159"/>
      <c r="L22" s="159"/>
      <c r="M22" s="159"/>
      <c r="N22" s="159"/>
      <c r="O22" s="160"/>
      <c r="P22" s="2">
        <v>0.75</v>
      </c>
      <c r="Q22" s="3">
        <v>-0.66</v>
      </c>
      <c r="R22" s="164" t="s">
        <v>68</v>
      </c>
      <c r="S22" s="164"/>
      <c r="T22" s="164"/>
      <c r="U22" s="164"/>
      <c r="V22" s="164"/>
      <c r="W22" s="164"/>
      <c r="X22" s="164"/>
      <c r="Y22" s="164"/>
      <c r="Z22" s="164"/>
      <c r="AA22" s="164"/>
      <c r="AB22" s="164"/>
      <c r="AC22" s="165"/>
      <c r="AD22" s="2">
        <v>0.75</v>
      </c>
      <c r="AE22" s="3">
        <v>-0.66</v>
      </c>
      <c r="AF22" s="164" t="s">
        <v>68</v>
      </c>
      <c r="AG22" s="164"/>
      <c r="AH22" s="164"/>
      <c r="AI22" s="164"/>
      <c r="AJ22" s="164"/>
      <c r="AK22" s="164"/>
      <c r="AL22" s="164"/>
      <c r="AM22" s="164"/>
      <c r="AN22" s="164"/>
      <c r="AO22" s="164"/>
      <c r="AP22" s="164"/>
      <c r="AQ22" s="165"/>
      <c r="AR22" s="2">
        <v>0.82</v>
      </c>
      <c r="AS22" s="3">
        <v>-0.56999999999999995</v>
      </c>
      <c r="AT22" s="164" t="s">
        <v>68</v>
      </c>
      <c r="AU22" s="164"/>
      <c r="AV22" s="164"/>
      <c r="AW22" s="164"/>
      <c r="AX22" s="164"/>
      <c r="AY22" s="164"/>
      <c r="AZ22" s="164"/>
      <c r="BA22" s="164"/>
      <c r="BB22" s="164"/>
      <c r="BC22" s="164"/>
      <c r="BD22" s="164"/>
      <c r="BE22" s="165"/>
      <c r="BF22" s="2">
        <v>0.79</v>
      </c>
      <c r="BG22" s="3">
        <v>-0.61</v>
      </c>
      <c r="BH22" s="164" t="s">
        <v>68</v>
      </c>
      <c r="BI22" s="164"/>
      <c r="BJ22" s="164"/>
      <c r="BK22" s="164"/>
      <c r="BL22" s="164"/>
      <c r="BM22" s="164"/>
      <c r="BN22" s="164"/>
      <c r="BO22" s="164"/>
      <c r="BP22" s="164"/>
      <c r="BQ22" s="164"/>
      <c r="BR22" s="164"/>
      <c r="BS22" s="165"/>
      <c r="BT22" s="2">
        <v>0.8</v>
      </c>
      <c r="BU22" s="3">
        <v>-0.59</v>
      </c>
      <c r="BV22" s="164" t="s">
        <v>68</v>
      </c>
      <c r="BW22" s="164"/>
      <c r="BX22" s="164"/>
      <c r="BY22" s="164"/>
      <c r="BZ22" s="164"/>
      <c r="CA22" s="164"/>
      <c r="CB22" s="164"/>
      <c r="CC22" s="164"/>
      <c r="CD22" s="164"/>
      <c r="CE22" s="164"/>
      <c r="CF22" s="164"/>
      <c r="CG22" s="165"/>
      <c r="CH22" s="2">
        <v>0.77</v>
      </c>
      <c r="CI22" s="3">
        <v>-0.63</v>
      </c>
      <c r="CJ22" s="164" t="s">
        <v>68</v>
      </c>
      <c r="CK22" s="164"/>
      <c r="CL22" s="164"/>
      <c r="CM22" s="164"/>
      <c r="CN22" s="164"/>
      <c r="CO22" s="164"/>
      <c r="CP22" s="164"/>
      <c r="CQ22" s="164"/>
      <c r="CR22" s="164"/>
      <c r="CS22" s="164"/>
      <c r="CT22" s="164"/>
      <c r="CU22" s="165"/>
      <c r="CV22" s="2">
        <v>0.81</v>
      </c>
      <c r="CW22" s="3">
        <v>-0.59</v>
      </c>
      <c r="CX22" s="164" t="s">
        <v>68</v>
      </c>
      <c r="CY22" s="164"/>
      <c r="CZ22" s="164"/>
      <c r="DA22" s="164"/>
      <c r="DB22" s="164"/>
      <c r="DC22" s="164"/>
      <c r="DD22" s="164"/>
      <c r="DE22" s="164"/>
      <c r="DF22" s="164"/>
      <c r="DG22" s="164"/>
      <c r="DH22" s="164"/>
      <c r="DI22" s="165"/>
      <c r="DJ22" s="2">
        <v>0.81</v>
      </c>
      <c r="DK22" s="3">
        <v>-0.59</v>
      </c>
      <c r="DL22" s="164" t="s">
        <v>68</v>
      </c>
      <c r="DM22" s="164"/>
      <c r="DN22" s="164"/>
      <c r="DO22" s="164"/>
      <c r="DP22" s="164"/>
      <c r="DQ22" s="164"/>
      <c r="DR22" s="164"/>
      <c r="DS22" s="164"/>
      <c r="DT22" s="164"/>
      <c r="DU22" s="164"/>
      <c r="DV22" s="164"/>
      <c r="DW22" s="165"/>
    </row>
    <row r="23" spans="1:127" x14ac:dyDescent="0.3">
      <c r="A23" s="90" t="s">
        <v>65</v>
      </c>
      <c r="B23" s="158" t="s">
        <v>61</v>
      </c>
      <c r="C23" s="159"/>
      <c r="D23" s="159"/>
      <c r="E23" s="159"/>
      <c r="F23" s="159"/>
      <c r="G23" s="159"/>
      <c r="H23" s="159"/>
      <c r="I23" s="159"/>
      <c r="J23" s="159"/>
      <c r="K23" s="159"/>
      <c r="L23" s="159"/>
      <c r="M23" s="159"/>
      <c r="N23" s="159"/>
      <c r="O23" s="160"/>
      <c r="P23" s="158" t="s">
        <v>61</v>
      </c>
      <c r="Q23" s="159"/>
      <c r="R23" s="159"/>
      <c r="S23" s="159"/>
      <c r="T23" s="159"/>
      <c r="U23" s="159"/>
      <c r="V23" s="159"/>
      <c r="W23" s="159"/>
      <c r="X23" s="159"/>
      <c r="Y23" s="159"/>
      <c r="Z23" s="159"/>
      <c r="AA23" s="159"/>
      <c r="AB23" s="159"/>
      <c r="AC23" s="160"/>
      <c r="AD23" s="2">
        <v>1</v>
      </c>
      <c r="AE23" s="3">
        <v>1</v>
      </c>
      <c r="AF23" s="2">
        <v>1</v>
      </c>
      <c r="AG23" s="3">
        <v>1</v>
      </c>
      <c r="AH23" s="2">
        <v>0</v>
      </c>
      <c r="AI23" s="3">
        <v>-1</v>
      </c>
      <c r="AJ23" s="2">
        <v>0</v>
      </c>
      <c r="AK23">
        <v>-1</v>
      </c>
      <c r="AL23" s="2">
        <v>1</v>
      </c>
      <c r="AM23" s="3">
        <v>1</v>
      </c>
      <c r="AN23" s="2">
        <v>0</v>
      </c>
      <c r="AO23" s="3">
        <v>-1</v>
      </c>
      <c r="AP23" s="2">
        <v>1</v>
      </c>
      <c r="AQ23" s="4">
        <v>1</v>
      </c>
      <c r="AR23" s="2">
        <v>0.97</v>
      </c>
      <c r="AS23" s="3">
        <v>-0.24</v>
      </c>
      <c r="AT23" s="2">
        <v>1</v>
      </c>
      <c r="AU23" s="3">
        <v>1</v>
      </c>
      <c r="AV23" s="2">
        <v>0</v>
      </c>
      <c r="AW23" s="3">
        <v>-1</v>
      </c>
      <c r="AX23" s="2">
        <v>0</v>
      </c>
      <c r="AY23">
        <v>-1</v>
      </c>
      <c r="AZ23" s="2">
        <v>1</v>
      </c>
      <c r="BA23" s="3">
        <v>1</v>
      </c>
      <c r="BB23" s="2">
        <v>0</v>
      </c>
      <c r="BC23" s="3">
        <v>-1</v>
      </c>
      <c r="BD23" s="2">
        <v>1</v>
      </c>
      <c r="BE23" s="4">
        <v>1</v>
      </c>
      <c r="BF23" s="2">
        <v>1</v>
      </c>
      <c r="BG23" s="3">
        <v>1</v>
      </c>
      <c r="BH23" s="2">
        <v>1</v>
      </c>
      <c r="BI23" s="3">
        <v>1</v>
      </c>
      <c r="BJ23" s="2">
        <v>0</v>
      </c>
      <c r="BK23" s="3">
        <v>-1</v>
      </c>
      <c r="BL23" s="2">
        <v>0</v>
      </c>
      <c r="BM23">
        <v>-1</v>
      </c>
      <c r="BN23" s="2">
        <v>1</v>
      </c>
      <c r="BO23" s="3">
        <v>1</v>
      </c>
      <c r="BP23" s="2">
        <v>0</v>
      </c>
      <c r="BQ23" s="3">
        <v>-1</v>
      </c>
      <c r="BR23" s="2">
        <v>1</v>
      </c>
      <c r="BS23" s="4">
        <v>1</v>
      </c>
      <c r="BT23" s="2">
        <v>1</v>
      </c>
      <c r="BU23" s="3">
        <v>1</v>
      </c>
      <c r="BV23" s="2">
        <v>1</v>
      </c>
      <c r="BW23" s="3">
        <v>1</v>
      </c>
      <c r="BX23" s="2">
        <v>0</v>
      </c>
      <c r="BY23" s="3">
        <v>-1</v>
      </c>
      <c r="BZ23" s="2">
        <v>0</v>
      </c>
      <c r="CA23">
        <v>-1</v>
      </c>
      <c r="CB23" s="2">
        <v>1</v>
      </c>
      <c r="CC23" s="3">
        <v>1</v>
      </c>
      <c r="CD23" s="2">
        <v>0</v>
      </c>
      <c r="CE23" s="3">
        <v>-1</v>
      </c>
      <c r="CF23" s="2">
        <v>1</v>
      </c>
      <c r="CG23" s="4">
        <v>1</v>
      </c>
      <c r="CH23" s="2">
        <v>0.94</v>
      </c>
      <c r="CI23" s="3">
        <v>-0.33</v>
      </c>
      <c r="CJ23" s="2">
        <v>1</v>
      </c>
      <c r="CK23" s="3">
        <v>1</v>
      </c>
      <c r="CL23" s="2">
        <v>0</v>
      </c>
      <c r="CM23" s="3">
        <v>-1</v>
      </c>
      <c r="CN23" s="2">
        <v>0</v>
      </c>
      <c r="CO23">
        <v>-1</v>
      </c>
      <c r="CP23" s="2">
        <v>1</v>
      </c>
      <c r="CQ23" s="3">
        <v>1</v>
      </c>
      <c r="CR23" s="2">
        <v>0</v>
      </c>
      <c r="CS23" s="3">
        <v>-1</v>
      </c>
      <c r="CT23" s="2">
        <v>1</v>
      </c>
      <c r="CU23" s="4">
        <v>1</v>
      </c>
      <c r="CV23" s="2">
        <v>0.96</v>
      </c>
      <c r="CW23" s="3">
        <v>-0.28000000000000003</v>
      </c>
      <c r="CX23" s="2">
        <v>1</v>
      </c>
      <c r="CY23" s="3">
        <v>1</v>
      </c>
      <c r="CZ23" s="2">
        <v>0</v>
      </c>
      <c r="DA23" s="3">
        <v>-1</v>
      </c>
      <c r="DB23" s="2">
        <v>0</v>
      </c>
      <c r="DC23">
        <v>-1</v>
      </c>
      <c r="DD23" s="2">
        <v>1</v>
      </c>
      <c r="DE23" s="3">
        <v>1</v>
      </c>
      <c r="DF23" s="2">
        <v>0</v>
      </c>
      <c r="DG23" s="3">
        <v>-1</v>
      </c>
      <c r="DH23" s="2">
        <v>1</v>
      </c>
      <c r="DI23" s="4">
        <v>1</v>
      </c>
      <c r="DJ23" s="2">
        <v>0.98</v>
      </c>
      <c r="DK23" s="3">
        <v>-0.21</v>
      </c>
      <c r="DL23" s="2">
        <v>1</v>
      </c>
      <c r="DM23" s="3">
        <v>1</v>
      </c>
      <c r="DN23" s="2">
        <v>0</v>
      </c>
      <c r="DO23" s="3">
        <v>-1</v>
      </c>
      <c r="DP23" s="2">
        <v>0</v>
      </c>
      <c r="DQ23">
        <v>-1</v>
      </c>
      <c r="DR23" s="2">
        <v>1</v>
      </c>
      <c r="DS23" s="3">
        <v>1</v>
      </c>
      <c r="DT23" s="2">
        <v>0</v>
      </c>
      <c r="DU23" s="3">
        <v>-1</v>
      </c>
      <c r="DV23" s="2">
        <v>1</v>
      </c>
      <c r="DW23" s="4">
        <v>1</v>
      </c>
    </row>
    <row r="24" spans="1:127" x14ac:dyDescent="0.3">
      <c r="A24" s="90" t="s">
        <v>100</v>
      </c>
      <c r="B24" s="2">
        <v>1</v>
      </c>
      <c r="C24" s="3">
        <v>1</v>
      </c>
      <c r="D24" s="164" t="s">
        <v>68</v>
      </c>
      <c r="E24" s="164"/>
      <c r="F24" s="164"/>
      <c r="G24" s="164"/>
      <c r="H24" s="164"/>
      <c r="I24" s="164"/>
      <c r="J24" s="164"/>
      <c r="K24" s="164"/>
      <c r="L24" s="164"/>
      <c r="M24" s="164"/>
      <c r="N24" s="164"/>
      <c r="O24" s="165"/>
      <c r="P24" s="2">
        <v>1</v>
      </c>
      <c r="Q24" s="3">
        <v>1</v>
      </c>
      <c r="R24" s="164" t="s">
        <v>68</v>
      </c>
      <c r="S24" s="164"/>
      <c r="T24" s="164"/>
      <c r="U24" s="164"/>
      <c r="V24" s="164"/>
      <c r="W24" s="164"/>
      <c r="X24" s="164"/>
      <c r="Y24" s="164"/>
      <c r="Z24" s="164"/>
      <c r="AA24" s="164"/>
      <c r="AB24" s="164"/>
      <c r="AC24" s="165"/>
      <c r="AD24" s="2">
        <v>0.79</v>
      </c>
      <c r="AE24" s="3">
        <v>-0.62</v>
      </c>
      <c r="AF24" s="164" t="s">
        <v>68</v>
      </c>
      <c r="AG24" s="164"/>
      <c r="AH24" s="164"/>
      <c r="AI24" s="164"/>
      <c r="AJ24" s="164"/>
      <c r="AK24" s="164"/>
      <c r="AL24" s="164"/>
      <c r="AM24" s="164"/>
      <c r="AN24" s="164"/>
      <c r="AO24" s="164"/>
      <c r="AP24" s="164"/>
      <c r="AQ24" s="165"/>
      <c r="AR24" s="2">
        <v>0.79</v>
      </c>
      <c r="AS24" s="3">
        <v>-0.61</v>
      </c>
      <c r="AT24" s="164" t="s">
        <v>68</v>
      </c>
      <c r="AU24" s="164"/>
      <c r="AV24" s="164"/>
      <c r="AW24" s="164"/>
      <c r="AX24" s="164"/>
      <c r="AY24" s="164"/>
      <c r="AZ24" s="164"/>
      <c r="BA24" s="164"/>
      <c r="BB24" s="164"/>
      <c r="BC24" s="164"/>
      <c r="BD24" s="164"/>
      <c r="BE24" s="165"/>
      <c r="BF24" s="2">
        <v>0.84</v>
      </c>
      <c r="BG24" s="3">
        <v>-0.54</v>
      </c>
      <c r="BH24" s="164" t="s">
        <v>68</v>
      </c>
      <c r="BI24" s="164"/>
      <c r="BJ24" s="164"/>
      <c r="BK24" s="164"/>
      <c r="BL24" s="164"/>
      <c r="BM24" s="164"/>
      <c r="BN24" s="164"/>
      <c r="BO24" s="164"/>
      <c r="BP24" s="164"/>
      <c r="BQ24" s="164"/>
      <c r="BR24" s="164"/>
      <c r="BS24" s="165"/>
      <c r="BT24" s="2">
        <v>0.86</v>
      </c>
      <c r="BU24" s="3">
        <v>-0.5</v>
      </c>
      <c r="BV24" s="164" t="s">
        <v>68</v>
      </c>
      <c r="BW24" s="164"/>
      <c r="BX24" s="164"/>
      <c r="BY24" s="164"/>
      <c r="BZ24" s="164"/>
      <c r="CA24" s="164"/>
      <c r="CB24" s="164"/>
      <c r="CC24" s="164"/>
      <c r="CD24" s="164"/>
      <c r="CE24" s="164"/>
      <c r="CF24" s="164"/>
      <c r="CG24" s="165"/>
      <c r="CH24" s="2">
        <v>0.87</v>
      </c>
      <c r="CI24" s="3">
        <v>-0.5</v>
      </c>
      <c r="CJ24" s="164" t="s">
        <v>68</v>
      </c>
      <c r="CK24" s="164"/>
      <c r="CL24" s="164"/>
      <c r="CM24" s="164"/>
      <c r="CN24" s="164"/>
      <c r="CO24" s="164"/>
      <c r="CP24" s="164"/>
      <c r="CQ24" s="164"/>
      <c r="CR24" s="164"/>
      <c r="CS24" s="164"/>
      <c r="CT24" s="164"/>
      <c r="CU24" s="165"/>
      <c r="CV24" s="2">
        <v>0.87</v>
      </c>
      <c r="CW24" s="3">
        <v>-0.49</v>
      </c>
      <c r="CX24" s="164" t="s">
        <v>68</v>
      </c>
      <c r="CY24" s="164"/>
      <c r="CZ24" s="164"/>
      <c r="DA24" s="164"/>
      <c r="DB24" s="164"/>
      <c r="DC24" s="164"/>
      <c r="DD24" s="164"/>
      <c r="DE24" s="164"/>
      <c r="DF24" s="164"/>
      <c r="DG24" s="164"/>
      <c r="DH24" s="164"/>
      <c r="DI24" s="165"/>
      <c r="DJ24" s="2">
        <v>0.87</v>
      </c>
      <c r="DK24" s="3">
        <v>-0.49</v>
      </c>
      <c r="DL24" s="164" t="s">
        <v>68</v>
      </c>
      <c r="DM24" s="164"/>
      <c r="DN24" s="164"/>
      <c r="DO24" s="164"/>
      <c r="DP24" s="164"/>
      <c r="DQ24" s="164"/>
      <c r="DR24" s="164"/>
      <c r="DS24" s="164"/>
      <c r="DT24" s="164"/>
      <c r="DU24" s="164"/>
      <c r="DV24" s="164"/>
      <c r="DW24" s="165"/>
    </row>
    <row r="25" spans="1:127" x14ac:dyDescent="0.3">
      <c r="A25" s="90" t="s">
        <v>76</v>
      </c>
      <c r="B25" s="2">
        <v>0.96</v>
      </c>
      <c r="C25" s="3">
        <v>-0.28000000000000003</v>
      </c>
      <c r="D25" s="164" t="s">
        <v>68</v>
      </c>
      <c r="E25" s="164"/>
      <c r="F25" s="164"/>
      <c r="G25" s="164"/>
      <c r="H25" s="164"/>
      <c r="I25" s="164"/>
      <c r="J25" s="164"/>
      <c r="K25" s="164"/>
      <c r="L25" s="164"/>
      <c r="M25" s="164"/>
      <c r="N25" s="164"/>
      <c r="O25" s="165"/>
      <c r="P25" s="2">
        <v>0.95</v>
      </c>
      <c r="Q25" s="3">
        <v>-0.3</v>
      </c>
      <c r="R25" s="164" t="s">
        <v>68</v>
      </c>
      <c r="S25" s="164"/>
      <c r="T25" s="164"/>
      <c r="U25" s="164"/>
      <c r="V25" s="164"/>
      <c r="W25" s="164"/>
      <c r="X25" s="164"/>
      <c r="Y25" s="164"/>
      <c r="Z25" s="164"/>
      <c r="AA25" s="164"/>
      <c r="AB25" s="164"/>
      <c r="AC25" s="165"/>
      <c r="AD25" s="2">
        <v>0.96</v>
      </c>
      <c r="AE25" s="3">
        <v>-0.28000000000000003</v>
      </c>
      <c r="AF25" s="164" t="s">
        <v>68</v>
      </c>
      <c r="AG25" s="164"/>
      <c r="AH25" s="164"/>
      <c r="AI25" s="164"/>
      <c r="AJ25" s="164"/>
      <c r="AK25" s="164"/>
      <c r="AL25" s="164"/>
      <c r="AM25" s="164"/>
      <c r="AN25" s="164"/>
      <c r="AO25" s="164"/>
      <c r="AP25" s="164"/>
      <c r="AQ25" s="165"/>
      <c r="AR25" s="2">
        <v>0.96</v>
      </c>
      <c r="AS25" s="3">
        <v>-0.28000000000000003</v>
      </c>
      <c r="AT25" s="164" t="s">
        <v>68</v>
      </c>
      <c r="AU25" s="164"/>
      <c r="AV25" s="164"/>
      <c r="AW25" s="164"/>
      <c r="AX25" s="164"/>
      <c r="AY25" s="164"/>
      <c r="AZ25" s="164"/>
      <c r="BA25" s="164"/>
      <c r="BB25" s="164"/>
      <c r="BC25" s="164"/>
      <c r="BD25" s="164"/>
      <c r="BE25" s="165"/>
      <c r="BF25" s="2">
        <v>0.97</v>
      </c>
      <c r="BG25" s="3">
        <v>-0.26</v>
      </c>
      <c r="BH25" s="164" t="s">
        <v>68</v>
      </c>
      <c r="BI25" s="164"/>
      <c r="BJ25" s="164"/>
      <c r="BK25" s="164"/>
      <c r="BL25" s="164"/>
      <c r="BM25" s="164"/>
      <c r="BN25" s="164"/>
      <c r="BO25" s="164"/>
      <c r="BP25" s="164"/>
      <c r="BQ25" s="164"/>
      <c r="BR25" s="164"/>
      <c r="BS25" s="165"/>
      <c r="BT25" s="2">
        <v>0.97</v>
      </c>
      <c r="BU25" s="3">
        <v>-0.24</v>
      </c>
      <c r="BV25" s="164" t="s">
        <v>68</v>
      </c>
      <c r="BW25" s="164"/>
      <c r="BX25" s="164"/>
      <c r="BY25" s="164"/>
      <c r="BZ25" s="164"/>
      <c r="CA25" s="164"/>
      <c r="CB25" s="164"/>
      <c r="CC25" s="164"/>
      <c r="CD25" s="164"/>
      <c r="CE25" s="164"/>
      <c r="CF25" s="164"/>
      <c r="CG25" s="165"/>
      <c r="CH25" s="2">
        <v>0.97</v>
      </c>
      <c r="CI25" s="3">
        <v>-0.26</v>
      </c>
      <c r="CJ25" s="164" t="s">
        <v>68</v>
      </c>
      <c r="CK25" s="164"/>
      <c r="CL25" s="164"/>
      <c r="CM25" s="164"/>
      <c r="CN25" s="164"/>
      <c r="CO25" s="164"/>
      <c r="CP25" s="164"/>
      <c r="CQ25" s="164"/>
      <c r="CR25" s="164"/>
      <c r="CS25" s="164"/>
      <c r="CT25" s="164"/>
      <c r="CU25" s="165"/>
      <c r="CV25" s="2">
        <v>0.97</v>
      </c>
      <c r="CW25" s="3">
        <v>-0.25</v>
      </c>
      <c r="CX25" s="164" t="s">
        <v>68</v>
      </c>
      <c r="CY25" s="164"/>
      <c r="CZ25" s="164"/>
      <c r="DA25" s="164"/>
      <c r="DB25" s="164"/>
      <c r="DC25" s="164"/>
      <c r="DD25" s="164"/>
      <c r="DE25" s="164"/>
      <c r="DF25" s="164"/>
      <c r="DG25" s="164"/>
      <c r="DH25" s="164"/>
      <c r="DI25" s="165"/>
      <c r="DJ25" s="2">
        <v>0.96</v>
      </c>
      <c r="DK25" s="3">
        <v>-0.28000000000000003</v>
      </c>
      <c r="DL25" s="164" t="s">
        <v>68</v>
      </c>
      <c r="DM25" s="164"/>
      <c r="DN25" s="164"/>
      <c r="DO25" s="164"/>
      <c r="DP25" s="164"/>
      <c r="DQ25" s="164"/>
      <c r="DR25" s="164"/>
      <c r="DS25" s="164"/>
      <c r="DT25" s="164"/>
      <c r="DU25" s="164"/>
      <c r="DV25" s="164"/>
      <c r="DW25" s="165"/>
    </row>
    <row r="26" spans="1:127" x14ac:dyDescent="0.3">
      <c r="A26" s="1" t="s">
        <v>62</v>
      </c>
      <c r="B26" s="158" t="s">
        <v>61</v>
      </c>
      <c r="C26" s="159"/>
      <c r="D26" s="159"/>
      <c r="E26" s="159"/>
      <c r="F26" s="159"/>
      <c r="G26" s="159"/>
      <c r="H26" s="159"/>
      <c r="I26" s="159"/>
      <c r="J26" s="159"/>
      <c r="K26" s="159"/>
      <c r="L26" s="159"/>
      <c r="M26" s="159"/>
      <c r="N26" s="159"/>
      <c r="O26" s="160"/>
      <c r="P26" s="2">
        <v>0.67</v>
      </c>
      <c r="Q26" s="3">
        <v>-0.74</v>
      </c>
      <c r="R26" s="2">
        <v>0.11</v>
      </c>
      <c r="S26" s="3">
        <v>-0.99</v>
      </c>
      <c r="T26" s="2">
        <v>0.25</v>
      </c>
      <c r="U26" s="3">
        <v>0.66</v>
      </c>
      <c r="V26" s="2">
        <v>0</v>
      </c>
      <c r="W26">
        <v>0</v>
      </c>
      <c r="X26" s="2">
        <v>1</v>
      </c>
      <c r="Y26" s="3">
        <v>1</v>
      </c>
      <c r="Z26" s="2">
        <v>0.05</v>
      </c>
      <c r="AA26" s="3">
        <v>-0.99</v>
      </c>
      <c r="AB26" s="2">
        <v>0.95</v>
      </c>
      <c r="AC26" s="4">
        <v>-0.3</v>
      </c>
      <c r="AD26" s="2">
        <v>0.64</v>
      </c>
      <c r="AE26" s="93">
        <v>-0.77</v>
      </c>
      <c r="AF26" s="2">
        <v>7.0000000000000007E-2</v>
      </c>
      <c r="AG26" s="3">
        <v>-1</v>
      </c>
      <c r="AH26" s="2">
        <v>0.18</v>
      </c>
      <c r="AI26" s="3">
        <v>0.56999999999999995</v>
      </c>
      <c r="AJ26" s="2">
        <v>0</v>
      </c>
      <c r="AK26">
        <v>0</v>
      </c>
      <c r="AL26" s="2">
        <v>0.82</v>
      </c>
      <c r="AM26" s="3">
        <v>-0.56599999999999995</v>
      </c>
      <c r="AN26" s="2">
        <v>0.03</v>
      </c>
      <c r="AO26" s="3">
        <v>-1</v>
      </c>
      <c r="AP26" s="2">
        <v>0.97</v>
      </c>
      <c r="AQ26" s="4">
        <v>-0.25</v>
      </c>
      <c r="AR26" s="2">
        <v>0.64</v>
      </c>
      <c r="AS26" s="93">
        <v>-0.77</v>
      </c>
      <c r="AT26" s="2">
        <v>0.06</v>
      </c>
      <c r="AU26" s="3">
        <v>-1</v>
      </c>
      <c r="AV26" s="2">
        <v>0.13</v>
      </c>
      <c r="AW26" s="3">
        <v>0.5</v>
      </c>
      <c r="AX26" s="2">
        <v>0</v>
      </c>
      <c r="AY26">
        <v>0</v>
      </c>
      <c r="AZ26" s="2">
        <v>0.87</v>
      </c>
      <c r="BA26" s="3">
        <v>-0.497</v>
      </c>
      <c r="BB26" s="2">
        <v>0.02</v>
      </c>
      <c r="BC26" s="3">
        <v>-1</v>
      </c>
      <c r="BD26" s="2">
        <v>0.98</v>
      </c>
      <c r="BE26" s="4">
        <v>-0.188</v>
      </c>
      <c r="BF26" s="2">
        <v>0.67</v>
      </c>
      <c r="BG26" s="93">
        <v>-0.74</v>
      </c>
      <c r="BH26" s="2">
        <v>0.05</v>
      </c>
      <c r="BI26" s="3">
        <v>-1</v>
      </c>
      <c r="BJ26" s="2">
        <v>0.1</v>
      </c>
      <c r="BK26" s="3">
        <v>0.44</v>
      </c>
      <c r="BL26" s="2">
        <v>0</v>
      </c>
      <c r="BM26">
        <v>0</v>
      </c>
      <c r="BN26" s="2">
        <v>0.9</v>
      </c>
      <c r="BO26" s="3">
        <v>-0.438</v>
      </c>
      <c r="BP26" s="2">
        <v>0.02</v>
      </c>
      <c r="BQ26" s="3">
        <v>-1</v>
      </c>
      <c r="BR26" s="2">
        <v>0.98</v>
      </c>
      <c r="BS26" s="4">
        <v>-0.17299999999999999</v>
      </c>
      <c r="BT26" s="2">
        <v>0.68</v>
      </c>
      <c r="BU26" s="93">
        <v>-0.73</v>
      </c>
      <c r="BV26" s="2">
        <v>0.05</v>
      </c>
      <c r="BW26" s="3">
        <v>-1</v>
      </c>
      <c r="BX26" s="2">
        <v>0.09</v>
      </c>
      <c r="BY26" s="3">
        <v>0.42</v>
      </c>
      <c r="BZ26" s="2">
        <v>0</v>
      </c>
      <c r="CA26">
        <v>0</v>
      </c>
      <c r="CB26" s="2">
        <v>0.91</v>
      </c>
      <c r="CC26" s="3">
        <v>-0.41699999999999998</v>
      </c>
      <c r="CD26" s="2">
        <v>0.01</v>
      </c>
      <c r="CE26" s="3">
        <v>-1</v>
      </c>
      <c r="CF26" s="2">
        <v>0.99</v>
      </c>
      <c r="CG26" s="4">
        <v>-0.16400000000000001</v>
      </c>
      <c r="CH26" s="2">
        <v>0.68</v>
      </c>
      <c r="CI26" s="93">
        <v>-0.73</v>
      </c>
      <c r="CJ26" s="2">
        <v>0.04</v>
      </c>
      <c r="CK26" s="3">
        <v>-1</v>
      </c>
      <c r="CL26" s="2">
        <v>0.08</v>
      </c>
      <c r="CM26" s="3">
        <v>0.38500000000000001</v>
      </c>
      <c r="CN26" s="2">
        <v>0</v>
      </c>
      <c r="CO26">
        <v>0</v>
      </c>
      <c r="CP26" s="2">
        <v>0.92</v>
      </c>
      <c r="CQ26" s="3">
        <v>-0.38500000000000001</v>
      </c>
      <c r="CR26" s="2">
        <v>0.01</v>
      </c>
      <c r="CS26" s="3">
        <v>-1</v>
      </c>
      <c r="CT26" s="2">
        <v>0.99</v>
      </c>
      <c r="CU26" s="4">
        <v>-0.13900000000000001</v>
      </c>
      <c r="CV26" s="2">
        <v>0.68</v>
      </c>
      <c r="CW26" s="93">
        <v>-0.73</v>
      </c>
      <c r="CX26" s="2">
        <v>0.04</v>
      </c>
      <c r="CY26" s="3">
        <v>-1</v>
      </c>
      <c r="CZ26" s="2">
        <v>0.08</v>
      </c>
      <c r="DA26" s="3">
        <v>0.38</v>
      </c>
      <c r="DB26" s="2">
        <v>0</v>
      </c>
      <c r="DC26">
        <v>0</v>
      </c>
      <c r="DD26" s="2">
        <v>0.92</v>
      </c>
      <c r="DE26" s="3">
        <v>-0.38</v>
      </c>
      <c r="DF26" s="2">
        <v>0.01</v>
      </c>
      <c r="DG26" s="3">
        <v>-1</v>
      </c>
      <c r="DH26" s="2">
        <v>0.99</v>
      </c>
      <c r="DI26" s="4">
        <v>-0.13900000000000001</v>
      </c>
      <c r="DJ26" s="2">
        <v>0.68</v>
      </c>
      <c r="DK26" s="93">
        <v>-0.73</v>
      </c>
      <c r="DL26" s="2">
        <v>0.04</v>
      </c>
      <c r="DM26" s="3">
        <v>-1</v>
      </c>
      <c r="DN26" s="2">
        <v>0.08</v>
      </c>
      <c r="DO26" s="3">
        <v>0.39</v>
      </c>
      <c r="DP26" s="2">
        <v>0</v>
      </c>
      <c r="DQ26">
        <v>0</v>
      </c>
      <c r="DR26" s="2">
        <v>0.92</v>
      </c>
      <c r="DS26" s="3">
        <v>-0.38500000000000001</v>
      </c>
      <c r="DT26" s="2">
        <v>0.01</v>
      </c>
      <c r="DU26" s="3">
        <v>-1</v>
      </c>
      <c r="DV26" s="2">
        <v>0.99</v>
      </c>
      <c r="DW26" s="4">
        <v>-0.13200000000000001</v>
      </c>
    </row>
    <row r="27" spans="1:127" x14ac:dyDescent="0.3">
      <c r="A27" s="90" t="s">
        <v>101</v>
      </c>
      <c r="B27" s="2">
        <v>1</v>
      </c>
      <c r="C27" s="3">
        <v>1</v>
      </c>
      <c r="D27" s="2">
        <v>0.06</v>
      </c>
      <c r="E27" s="3">
        <v>-1</v>
      </c>
      <c r="F27" s="2">
        <v>0</v>
      </c>
      <c r="G27" s="3">
        <v>-1</v>
      </c>
      <c r="H27" s="2">
        <v>0</v>
      </c>
      <c r="I27">
        <v>-1</v>
      </c>
      <c r="J27" s="2">
        <v>1</v>
      </c>
      <c r="K27" s="3">
        <v>1</v>
      </c>
      <c r="L27" s="2">
        <v>0</v>
      </c>
      <c r="M27" s="3">
        <v>-1</v>
      </c>
      <c r="N27" s="2">
        <v>1</v>
      </c>
      <c r="O27" s="4">
        <v>1</v>
      </c>
      <c r="P27" s="2">
        <v>0.55000000000000004</v>
      </c>
      <c r="Q27" s="3">
        <v>-0.84</v>
      </c>
      <c r="R27" s="2">
        <v>0.04</v>
      </c>
      <c r="S27" s="3">
        <v>-1</v>
      </c>
      <c r="T27" s="2">
        <v>0</v>
      </c>
      <c r="U27" s="3">
        <v>-1</v>
      </c>
      <c r="V27" s="2">
        <v>0</v>
      </c>
      <c r="W27">
        <v>-1</v>
      </c>
      <c r="X27" s="2">
        <v>1</v>
      </c>
      <c r="Y27" s="3">
        <v>1</v>
      </c>
      <c r="Z27" s="2">
        <v>0</v>
      </c>
      <c r="AA27" s="3">
        <v>-1</v>
      </c>
      <c r="AB27" s="2">
        <v>1</v>
      </c>
      <c r="AC27" s="4">
        <v>1</v>
      </c>
      <c r="AD27" s="2">
        <v>0.55000000000000004</v>
      </c>
      <c r="AE27" s="3">
        <v>-0.83</v>
      </c>
      <c r="AF27" s="2">
        <v>0.04</v>
      </c>
      <c r="AG27" s="3">
        <v>-1</v>
      </c>
      <c r="AH27" s="2">
        <v>0</v>
      </c>
      <c r="AI27" s="3">
        <v>-1</v>
      </c>
      <c r="AJ27" s="2">
        <v>0</v>
      </c>
      <c r="AK27">
        <v>-1</v>
      </c>
      <c r="AL27" s="2">
        <v>1</v>
      </c>
      <c r="AM27" s="3">
        <v>1</v>
      </c>
      <c r="AN27" s="2">
        <v>0</v>
      </c>
      <c r="AO27" s="3">
        <v>-1</v>
      </c>
      <c r="AP27" s="2">
        <v>1</v>
      </c>
      <c r="AQ27" s="4">
        <v>1</v>
      </c>
      <c r="AR27" s="2">
        <v>0.56000000000000005</v>
      </c>
      <c r="AS27" s="3">
        <v>-0.83</v>
      </c>
      <c r="AT27" s="2">
        <v>0.04</v>
      </c>
      <c r="AU27" s="3">
        <v>-1</v>
      </c>
      <c r="AV27" s="2">
        <v>0</v>
      </c>
      <c r="AW27" s="3">
        <v>-1</v>
      </c>
      <c r="AX27" s="2">
        <v>0</v>
      </c>
      <c r="AY27">
        <v>-1</v>
      </c>
      <c r="AZ27" s="2">
        <v>1</v>
      </c>
      <c r="BA27" s="3">
        <v>1</v>
      </c>
      <c r="BB27" s="2">
        <v>0</v>
      </c>
      <c r="BC27" s="3">
        <v>-1</v>
      </c>
      <c r="BD27" s="2">
        <v>1</v>
      </c>
      <c r="BE27" s="4">
        <v>1</v>
      </c>
      <c r="BF27" s="2">
        <v>0.56000000000000005</v>
      </c>
      <c r="BG27" s="3">
        <v>-0.83</v>
      </c>
      <c r="BH27" s="2">
        <v>0.04</v>
      </c>
      <c r="BI27" s="3">
        <v>-1</v>
      </c>
      <c r="BJ27" s="2">
        <v>0</v>
      </c>
      <c r="BK27" s="3">
        <v>-1</v>
      </c>
      <c r="BL27" s="2">
        <v>0</v>
      </c>
      <c r="BM27">
        <v>-1</v>
      </c>
      <c r="BN27" s="2">
        <v>1</v>
      </c>
      <c r="BO27" s="3">
        <v>1</v>
      </c>
      <c r="BP27" s="2">
        <v>0</v>
      </c>
      <c r="BQ27" s="3">
        <v>-1</v>
      </c>
      <c r="BR27" s="2">
        <v>1</v>
      </c>
      <c r="BS27" s="4">
        <v>1</v>
      </c>
      <c r="BT27" s="2">
        <v>0.56000000000000005</v>
      </c>
      <c r="BU27" s="3">
        <v>-0.83</v>
      </c>
      <c r="BV27" s="2">
        <v>0.04</v>
      </c>
      <c r="BW27" s="3">
        <v>-1</v>
      </c>
      <c r="BX27" s="2">
        <v>0</v>
      </c>
      <c r="BY27" s="3">
        <v>-1</v>
      </c>
      <c r="BZ27" s="2">
        <v>0</v>
      </c>
      <c r="CA27">
        <v>-1</v>
      </c>
      <c r="CB27" s="2">
        <v>1</v>
      </c>
      <c r="CC27" s="3">
        <v>1</v>
      </c>
      <c r="CD27" s="2">
        <v>0</v>
      </c>
      <c r="CE27" s="3">
        <v>-1</v>
      </c>
      <c r="CF27" s="2">
        <v>1</v>
      </c>
      <c r="CG27" s="4">
        <v>1</v>
      </c>
      <c r="CH27" s="2">
        <v>0.56000000000000005</v>
      </c>
      <c r="CI27" s="3">
        <v>-0.83</v>
      </c>
      <c r="CJ27" s="2">
        <v>0.04</v>
      </c>
      <c r="CK27" s="3">
        <v>-1</v>
      </c>
      <c r="CL27" s="2">
        <v>0</v>
      </c>
      <c r="CM27" s="3">
        <v>-1</v>
      </c>
      <c r="CN27" s="2">
        <v>0</v>
      </c>
      <c r="CO27">
        <v>-1</v>
      </c>
      <c r="CP27" s="2">
        <v>1</v>
      </c>
      <c r="CQ27" s="3">
        <v>1</v>
      </c>
      <c r="CR27" s="2">
        <v>0</v>
      </c>
      <c r="CS27" s="3">
        <v>-1</v>
      </c>
      <c r="CT27" s="2">
        <v>1</v>
      </c>
      <c r="CU27" s="4">
        <v>1</v>
      </c>
      <c r="CV27" s="2">
        <v>1</v>
      </c>
      <c r="CW27" s="3">
        <v>-0.83</v>
      </c>
      <c r="CX27" s="2">
        <v>0.04</v>
      </c>
      <c r="CY27" s="3">
        <v>-1</v>
      </c>
      <c r="CZ27" s="2">
        <v>0</v>
      </c>
      <c r="DA27" s="3">
        <v>-1</v>
      </c>
      <c r="DB27" s="2">
        <v>0</v>
      </c>
      <c r="DC27">
        <v>-1</v>
      </c>
      <c r="DD27" s="2">
        <v>1</v>
      </c>
      <c r="DE27" s="3">
        <v>1</v>
      </c>
      <c r="DF27" s="2">
        <v>0</v>
      </c>
      <c r="DG27" s="3">
        <v>-1</v>
      </c>
      <c r="DH27" s="2">
        <v>1</v>
      </c>
      <c r="DI27" s="4">
        <v>1</v>
      </c>
      <c r="DJ27" s="2">
        <v>1</v>
      </c>
      <c r="DK27" s="3">
        <v>-0.83</v>
      </c>
      <c r="DL27" s="2">
        <v>0.04</v>
      </c>
      <c r="DM27" s="3">
        <v>-1</v>
      </c>
      <c r="DN27" s="2">
        <v>0</v>
      </c>
      <c r="DO27" s="3">
        <v>-1</v>
      </c>
      <c r="DP27" s="2">
        <v>0</v>
      </c>
      <c r="DQ27">
        <v>-1</v>
      </c>
      <c r="DR27" s="2">
        <v>1</v>
      </c>
      <c r="DS27" s="3">
        <v>1</v>
      </c>
      <c r="DT27" s="2">
        <v>0</v>
      </c>
      <c r="DU27" s="3">
        <v>-1</v>
      </c>
      <c r="DV27" s="2">
        <v>1</v>
      </c>
      <c r="DW27" s="4">
        <v>1</v>
      </c>
    </row>
    <row r="28" spans="1:127" x14ac:dyDescent="0.3">
      <c r="A28" s="90" t="s">
        <v>102</v>
      </c>
      <c r="B28" s="2">
        <v>1</v>
      </c>
      <c r="C28" s="3">
        <v>1</v>
      </c>
      <c r="D28" s="2">
        <v>0</v>
      </c>
      <c r="E28" s="3">
        <v>-1</v>
      </c>
      <c r="F28" s="2">
        <v>0</v>
      </c>
      <c r="G28" s="3">
        <v>-1</v>
      </c>
      <c r="H28" s="2">
        <v>0</v>
      </c>
      <c r="I28">
        <v>-1</v>
      </c>
      <c r="J28" s="2">
        <v>1</v>
      </c>
      <c r="K28" s="3">
        <v>1</v>
      </c>
      <c r="L28" s="2">
        <v>0</v>
      </c>
      <c r="M28" s="3">
        <v>-1</v>
      </c>
      <c r="N28" s="2">
        <v>1</v>
      </c>
      <c r="O28" s="4">
        <v>1</v>
      </c>
      <c r="P28" s="2">
        <v>1</v>
      </c>
      <c r="Q28" s="3">
        <v>1</v>
      </c>
      <c r="R28" s="2">
        <v>0</v>
      </c>
      <c r="S28" s="3">
        <v>-1</v>
      </c>
      <c r="T28" s="2">
        <v>0</v>
      </c>
      <c r="U28" s="3">
        <v>-1</v>
      </c>
      <c r="V28" s="2">
        <v>0</v>
      </c>
      <c r="W28">
        <v>-1</v>
      </c>
      <c r="X28" s="2">
        <v>1</v>
      </c>
      <c r="Y28" s="3">
        <v>1</v>
      </c>
      <c r="Z28" s="2">
        <v>0</v>
      </c>
      <c r="AA28" s="3">
        <v>-1</v>
      </c>
      <c r="AB28" s="2">
        <v>1</v>
      </c>
      <c r="AC28" s="4">
        <v>1</v>
      </c>
      <c r="AD28" s="2">
        <v>1</v>
      </c>
      <c r="AE28" s="3">
        <v>1</v>
      </c>
      <c r="AF28" s="2">
        <v>0</v>
      </c>
      <c r="AG28" s="3">
        <v>-1</v>
      </c>
      <c r="AH28" s="2">
        <v>0</v>
      </c>
      <c r="AI28" s="3">
        <v>-1</v>
      </c>
      <c r="AJ28" s="2">
        <v>0</v>
      </c>
      <c r="AK28">
        <v>-1</v>
      </c>
      <c r="AL28" s="2">
        <v>1</v>
      </c>
      <c r="AM28" s="3">
        <v>1</v>
      </c>
      <c r="AN28" s="2">
        <v>0</v>
      </c>
      <c r="AO28" s="3">
        <v>-1</v>
      </c>
      <c r="AP28" s="2">
        <v>1</v>
      </c>
      <c r="AQ28" s="4">
        <v>1</v>
      </c>
      <c r="AR28" s="2">
        <v>1</v>
      </c>
      <c r="AS28" s="3">
        <v>1</v>
      </c>
      <c r="AT28" s="2">
        <v>0</v>
      </c>
      <c r="AU28" s="3">
        <v>-1</v>
      </c>
      <c r="AV28" s="2">
        <v>0</v>
      </c>
      <c r="AW28" s="3">
        <v>-1</v>
      </c>
      <c r="AX28" s="2">
        <v>0</v>
      </c>
      <c r="AY28">
        <v>-1</v>
      </c>
      <c r="AZ28" s="2">
        <v>1</v>
      </c>
      <c r="BA28" s="3">
        <v>1</v>
      </c>
      <c r="BB28" s="2">
        <v>0</v>
      </c>
      <c r="BC28" s="3">
        <v>-1</v>
      </c>
      <c r="BD28" s="2">
        <v>1</v>
      </c>
      <c r="BE28" s="4">
        <v>1</v>
      </c>
      <c r="BF28" s="2">
        <v>1</v>
      </c>
      <c r="BG28" s="3">
        <v>1</v>
      </c>
      <c r="BH28" s="2">
        <v>0.02</v>
      </c>
      <c r="BI28" s="3">
        <v>-1</v>
      </c>
      <c r="BJ28" s="2">
        <v>0</v>
      </c>
      <c r="BK28" s="3">
        <v>-1</v>
      </c>
      <c r="BL28" s="2">
        <v>0</v>
      </c>
      <c r="BM28">
        <v>-1</v>
      </c>
      <c r="BN28" s="2">
        <v>1</v>
      </c>
      <c r="BO28" s="3">
        <v>1</v>
      </c>
      <c r="BP28" s="2">
        <v>0</v>
      </c>
      <c r="BQ28" s="3">
        <v>-1</v>
      </c>
      <c r="BR28" s="2">
        <v>1</v>
      </c>
      <c r="BS28" s="4">
        <v>1</v>
      </c>
      <c r="BT28" s="2">
        <v>1</v>
      </c>
      <c r="BU28" s="3">
        <v>1</v>
      </c>
      <c r="BV28" s="2">
        <v>0.02</v>
      </c>
      <c r="BW28" s="3">
        <v>-1</v>
      </c>
      <c r="BX28" s="2">
        <v>0</v>
      </c>
      <c r="BY28" s="3">
        <v>-1</v>
      </c>
      <c r="BZ28" s="2">
        <v>0</v>
      </c>
      <c r="CA28">
        <v>-1</v>
      </c>
      <c r="CB28" s="2">
        <v>1</v>
      </c>
      <c r="CC28" s="3">
        <v>1</v>
      </c>
      <c r="CD28" s="2">
        <v>0</v>
      </c>
      <c r="CE28" s="3">
        <v>-1</v>
      </c>
      <c r="CF28" s="2">
        <v>1</v>
      </c>
      <c r="CG28" s="4">
        <v>1</v>
      </c>
      <c r="CH28" s="2">
        <v>1</v>
      </c>
      <c r="CI28" s="3">
        <v>1</v>
      </c>
      <c r="CJ28" s="2">
        <v>0.02</v>
      </c>
      <c r="CK28" s="3">
        <v>-1</v>
      </c>
      <c r="CL28" s="2">
        <v>0</v>
      </c>
      <c r="CM28" s="3">
        <v>-1</v>
      </c>
      <c r="CN28" s="2">
        <v>0</v>
      </c>
      <c r="CO28">
        <v>-1</v>
      </c>
      <c r="CP28" s="2">
        <v>1</v>
      </c>
      <c r="CQ28" s="3">
        <v>1</v>
      </c>
      <c r="CR28" s="2">
        <v>0</v>
      </c>
      <c r="CS28" s="3">
        <v>-1</v>
      </c>
      <c r="CT28" s="2">
        <v>1</v>
      </c>
      <c r="CU28" s="4">
        <v>1</v>
      </c>
      <c r="CV28" s="2">
        <v>1</v>
      </c>
      <c r="CW28" s="3">
        <v>-7.0000000000000007E-2</v>
      </c>
      <c r="CX28" s="2">
        <v>0.02</v>
      </c>
      <c r="CY28" s="3">
        <v>-1</v>
      </c>
      <c r="CZ28" s="2">
        <v>0</v>
      </c>
      <c r="DA28" s="3">
        <v>-1</v>
      </c>
      <c r="DB28" s="2">
        <v>0</v>
      </c>
      <c r="DC28">
        <v>-1</v>
      </c>
      <c r="DD28" s="2">
        <v>1</v>
      </c>
      <c r="DE28" s="3">
        <v>1</v>
      </c>
      <c r="DF28" s="2">
        <v>0</v>
      </c>
      <c r="DG28" s="3">
        <v>-1</v>
      </c>
      <c r="DH28" s="2">
        <v>1</v>
      </c>
      <c r="DI28" s="4">
        <v>1</v>
      </c>
      <c r="DJ28" s="2">
        <v>1</v>
      </c>
      <c r="DK28" s="3">
        <v>-7.0000000000000007E-2</v>
      </c>
      <c r="DL28" s="2">
        <v>0.03</v>
      </c>
      <c r="DM28" s="3">
        <v>-1</v>
      </c>
      <c r="DN28" s="2">
        <v>0</v>
      </c>
      <c r="DO28" s="3">
        <v>-1</v>
      </c>
      <c r="DP28" s="2">
        <v>0</v>
      </c>
      <c r="DQ28">
        <v>-1</v>
      </c>
      <c r="DR28" s="2">
        <v>1</v>
      </c>
      <c r="DS28" s="3">
        <v>1</v>
      </c>
      <c r="DT28" s="2">
        <v>0</v>
      </c>
      <c r="DU28" s="3">
        <v>-1</v>
      </c>
      <c r="DV28" s="2">
        <v>1</v>
      </c>
      <c r="DW28" s="4">
        <v>1</v>
      </c>
    </row>
    <row r="29" spans="1:127" x14ac:dyDescent="0.3">
      <c r="A29" s="90" t="s">
        <v>66</v>
      </c>
      <c r="B29" s="158" t="s">
        <v>61</v>
      </c>
      <c r="C29" s="159"/>
      <c r="D29" s="159"/>
      <c r="E29" s="159"/>
      <c r="F29" s="159"/>
      <c r="G29" s="159"/>
      <c r="H29" s="159"/>
      <c r="I29" s="159"/>
      <c r="J29" s="159"/>
      <c r="K29" s="159"/>
      <c r="L29" s="159"/>
      <c r="M29" s="159"/>
      <c r="N29" s="159"/>
      <c r="O29" s="160"/>
      <c r="P29" s="158" t="s">
        <v>61</v>
      </c>
      <c r="Q29" s="159"/>
      <c r="R29" s="159"/>
      <c r="S29" s="159"/>
      <c r="T29" s="159"/>
      <c r="U29" s="159"/>
      <c r="V29" s="159"/>
      <c r="W29" s="159"/>
      <c r="X29" s="159"/>
      <c r="Y29" s="159"/>
      <c r="Z29" s="159"/>
      <c r="AA29" s="159"/>
      <c r="AB29" s="159"/>
      <c r="AC29" s="160"/>
      <c r="AD29" s="2">
        <v>1</v>
      </c>
      <c r="AE29" s="3">
        <v>1</v>
      </c>
      <c r="AF29" s="2">
        <v>1</v>
      </c>
      <c r="AG29" s="3">
        <v>1</v>
      </c>
      <c r="AH29" s="2">
        <v>0</v>
      </c>
      <c r="AI29" s="3">
        <v>-1</v>
      </c>
      <c r="AJ29" s="2">
        <v>0</v>
      </c>
      <c r="AK29">
        <v>-1</v>
      </c>
      <c r="AL29" s="2">
        <v>1</v>
      </c>
      <c r="AM29" s="3">
        <v>1</v>
      </c>
      <c r="AN29" s="2">
        <v>0</v>
      </c>
      <c r="AO29" s="3">
        <v>-1</v>
      </c>
      <c r="AP29" s="2">
        <v>1</v>
      </c>
      <c r="AQ29" s="4">
        <v>1</v>
      </c>
      <c r="AR29" s="2">
        <v>1</v>
      </c>
      <c r="AS29" s="3">
        <v>1</v>
      </c>
      <c r="AT29" s="2">
        <v>0.97</v>
      </c>
      <c r="AU29" s="3">
        <v>-0.23</v>
      </c>
      <c r="AV29" s="2">
        <v>0</v>
      </c>
      <c r="AW29" s="3">
        <v>-1</v>
      </c>
      <c r="AX29" s="2">
        <v>0</v>
      </c>
      <c r="AY29">
        <v>-1</v>
      </c>
      <c r="AZ29" s="2">
        <v>1</v>
      </c>
      <c r="BA29" s="3">
        <v>1</v>
      </c>
      <c r="BB29" s="2">
        <v>0</v>
      </c>
      <c r="BC29" s="3">
        <v>-1</v>
      </c>
      <c r="BD29" s="2">
        <v>1</v>
      </c>
      <c r="BE29" s="4">
        <v>1</v>
      </c>
      <c r="BF29" s="2">
        <v>1</v>
      </c>
      <c r="BG29" s="3">
        <v>1</v>
      </c>
      <c r="BH29" s="2">
        <v>1</v>
      </c>
      <c r="BI29" s="3">
        <v>1</v>
      </c>
      <c r="BJ29" s="2">
        <v>0</v>
      </c>
      <c r="BK29" s="3">
        <v>-1</v>
      </c>
      <c r="BL29" s="2">
        <v>0</v>
      </c>
      <c r="BM29">
        <v>-1</v>
      </c>
      <c r="BN29" s="2">
        <v>1</v>
      </c>
      <c r="BO29" s="3">
        <v>1</v>
      </c>
      <c r="BP29" s="2">
        <v>0</v>
      </c>
      <c r="BQ29" s="3">
        <v>-1</v>
      </c>
      <c r="BR29" s="2">
        <v>1</v>
      </c>
      <c r="BS29" s="4">
        <v>1</v>
      </c>
      <c r="BT29" s="2">
        <v>1</v>
      </c>
      <c r="BU29" s="3">
        <v>1</v>
      </c>
      <c r="BV29" s="2">
        <v>1</v>
      </c>
      <c r="BW29" s="3">
        <v>1</v>
      </c>
      <c r="BX29" s="2">
        <v>0</v>
      </c>
      <c r="BY29" s="3">
        <v>-1</v>
      </c>
      <c r="BZ29" s="2">
        <v>0</v>
      </c>
      <c r="CA29">
        <v>-1</v>
      </c>
      <c r="CB29" s="2">
        <v>1</v>
      </c>
      <c r="CC29" s="3">
        <v>1</v>
      </c>
      <c r="CD29" s="2">
        <v>0</v>
      </c>
      <c r="CE29" s="3">
        <v>-1</v>
      </c>
      <c r="CF29" s="2">
        <v>1</v>
      </c>
      <c r="CG29" s="4">
        <v>1</v>
      </c>
      <c r="CH29" s="2">
        <v>1</v>
      </c>
      <c r="CI29" s="3">
        <v>1</v>
      </c>
      <c r="CJ29" s="2">
        <v>0.95</v>
      </c>
      <c r="CK29" s="3">
        <v>-0.32</v>
      </c>
      <c r="CL29" s="2">
        <v>0</v>
      </c>
      <c r="CM29" s="3">
        <v>-1</v>
      </c>
      <c r="CN29" s="2">
        <v>0</v>
      </c>
      <c r="CO29">
        <v>-1</v>
      </c>
      <c r="CP29" s="2">
        <v>1</v>
      </c>
      <c r="CQ29" s="3">
        <v>1</v>
      </c>
      <c r="CR29" s="2">
        <v>0</v>
      </c>
      <c r="CS29" s="3">
        <v>-1</v>
      </c>
      <c r="CT29" s="2">
        <v>1</v>
      </c>
      <c r="CU29" s="4">
        <v>1</v>
      </c>
      <c r="CV29" s="2">
        <v>1</v>
      </c>
      <c r="CW29" s="3">
        <v>1</v>
      </c>
      <c r="CX29" s="2">
        <v>0.96</v>
      </c>
      <c r="CY29" s="3">
        <v>-0.27</v>
      </c>
      <c r="CZ29" s="2">
        <v>0</v>
      </c>
      <c r="DA29" s="3">
        <v>-1</v>
      </c>
      <c r="DB29" s="2">
        <v>0</v>
      </c>
      <c r="DC29">
        <v>-1</v>
      </c>
      <c r="DD29" s="2">
        <v>1</v>
      </c>
      <c r="DE29" s="3">
        <v>1</v>
      </c>
      <c r="DF29" s="2">
        <v>0</v>
      </c>
      <c r="DG29" s="3">
        <v>-1</v>
      </c>
      <c r="DH29" s="2">
        <v>1</v>
      </c>
      <c r="DI29" s="4">
        <v>1</v>
      </c>
      <c r="DJ29" s="2">
        <v>1</v>
      </c>
      <c r="DK29" s="3">
        <v>1</v>
      </c>
      <c r="DL29" s="2">
        <v>0.98</v>
      </c>
      <c r="DM29" s="3">
        <v>-0.21</v>
      </c>
      <c r="DN29" s="2">
        <v>0</v>
      </c>
      <c r="DO29" s="3">
        <v>-1</v>
      </c>
      <c r="DP29" s="2">
        <v>0</v>
      </c>
      <c r="DQ29">
        <v>-1</v>
      </c>
      <c r="DR29" s="2">
        <v>1</v>
      </c>
      <c r="DS29" s="3">
        <v>1</v>
      </c>
      <c r="DT29" s="2">
        <v>0</v>
      </c>
      <c r="DU29" s="3">
        <v>-1</v>
      </c>
      <c r="DV29" s="2">
        <v>1</v>
      </c>
      <c r="DW29" s="4">
        <v>1</v>
      </c>
    </row>
    <row r="30" spans="1:127" x14ac:dyDescent="0.3">
      <c r="A30" s="90" t="s">
        <v>103</v>
      </c>
      <c r="B30" s="2">
        <v>1</v>
      </c>
      <c r="C30" s="3">
        <v>1</v>
      </c>
      <c r="D30" s="2">
        <v>0.03</v>
      </c>
      <c r="E30" s="3">
        <v>-1</v>
      </c>
      <c r="F30" s="2">
        <v>0</v>
      </c>
      <c r="G30" s="3">
        <v>-1</v>
      </c>
      <c r="H30" s="2">
        <v>0</v>
      </c>
      <c r="I30">
        <v>-1</v>
      </c>
      <c r="J30" s="2">
        <v>1</v>
      </c>
      <c r="K30" s="3">
        <v>1</v>
      </c>
      <c r="L30" s="2">
        <v>0</v>
      </c>
      <c r="M30" s="3">
        <v>-1</v>
      </c>
      <c r="N30" s="2">
        <v>1</v>
      </c>
      <c r="O30" s="4">
        <v>1</v>
      </c>
      <c r="P30" s="2">
        <v>1</v>
      </c>
      <c r="Q30" s="3">
        <v>1</v>
      </c>
      <c r="R30" s="2">
        <v>0</v>
      </c>
      <c r="S30" s="3">
        <v>-1</v>
      </c>
      <c r="T30" s="2">
        <v>0</v>
      </c>
      <c r="U30" s="3">
        <v>-1</v>
      </c>
      <c r="V30" s="2">
        <v>0</v>
      </c>
      <c r="W30">
        <v>-1</v>
      </c>
      <c r="X30" s="2">
        <v>1</v>
      </c>
      <c r="Y30" s="3">
        <v>1</v>
      </c>
      <c r="Z30" s="2">
        <v>0</v>
      </c>
      <c r="AA30" s="3">
        <v>-1</v>
      </c>
      <c r="AB30" s="2">
        <v>1</v>
      </c>
      <c r="AC30" s="4">
        <v>1</v>
      </c>
      <c r="AD30" s="2">
        <v>1</v>
      </c>
      <c r="AE30" s="3">
        <v>1</v>
      </c>
      <c r="AF30" s="2">
        <v>0</v>
      </c>
      <c r="AG30" s="3">
        <v>-1</v>
      </c>
      <c r="AH30" s="2">
        <v>0</v>
      </c>
      <c r="AI30" s="3">
        <v>-1</v>
      </c>
      <c r="AJ30" s="2">
        <v>0</v>
      </c>
      <c r="AK30">
        <v>-1</v>
      </c>
      <c r="AL30" s="2">
        <v>1</v>
      </c>
      <c r="AM30" s="3">
        <v>1</v>
      </c>
      <c r="AN30" s="2">
        <v>0</v>
      </c>
      <c r="AO30" s="3">
        <v>-1</v>
      </c>
      <c r="AP30" s="2">
        <v>1</v>
      </c>
      <c r="AQ30" s="4">
        <v>1</v>
      </c>
      <c r="AR30" s="2">
        <v>1</v>
      </c>
      <c r="AS30" s="3">
        <v>1</v>
      </c>
      <c r="AT30" s="2">
        <v>0</v>
      </c>
      <c r="AU30" s="3">
        <v>-1</v>
      </c>
      <c r="AV30" s="2">
        <v>0</v>
      </c>
      <c r="AW30" s="3">
        <v>-1</v>
      </c>
      <c r="AX30" s="2">
        <v>0</v>
      </c>
      <c r="AY30">
        <v>-1</v>
      </c>
      <c r="AZ30" s="2">
        <v>1</v>
      </c>
      <c r="BA30" s="3">
        <v>1</v>
      </c>
      <c r="BB30" s="2">
        <v>0</v>
      </c>
      <c r="BC30" s="3">
        <v>-1</v>
      </c>
      <c r="BD30" s="2">
        <v>1</v>
      </c>
      <c r="BE30" s="4">
        <v>1</v>
      </c>
      <c r="BF30" s="2">
        <v>1</v>
      </c>
      <c r="BG30" s="3">
        <v>1</v>
      </c>
      <c r="BH30" s="2">
        <v>0</v>
      </c>
      <c r="BI30" s="3">
        <v>-1</v>
      </c>
      <c r="BJ30" s="2">
        <v>0</v>
      </c>
      <c r="BK30" s="3">
        <v>-1</v>
      </c>
      <c r="BL30" s="2">
        <v>0</v>
      </c>
      <c r="BM30">
        <v>-1</v>
      </c>
      <c r="BN30" s="2">
        <v>1</v>
      </c>
      <c r="BO30" s="3">
        <v>1</v>
      </c>
      <c r="BP30" s="2">
        <v>0</v>
      </c>
      <c r="BQ30" s="3">
        <v>-1</v>
      </c>
      <c r="BR30" s="2">
        <v>1</v>
      </c>
      <c r="BS30" s="4">
        <v>1</v>
      </c>
      <c r="BT30" s="2">
        <v>1</v>
      </c>
      <c r="BU30" s="3">
        <v>1</v>
      </c>
      <c r="BV30" s="2">
        <v>0</v>
      </c>
      <c r="BW30" s="3">
        <v>-1</v>
      </c>
      <c r="BX30" s="2">
        <v>0</v>
      </c>
      <c r="BY30" s="3">
        <v>-1</v>
      </c>
      <c r="BZ30" s="2">
        <v>0</v>
      </c>
      <c r="CA30">
        <v>-1</v>
      </c>
      <c r="CB30" s="2">
        <v>1</v>
      </c>
      <c r="CC30" s="3">
        <v>1</v>
      </c>
      <c r="CD30" s="2">
        <v>0</v>
      </c>
      <c r="CE30" s="3">
        <v>-1</v>
      </c>
      <c r="CF30" s="2">
        <v>1</v>
      </c>
      <c r="CG30" s="4">
        <v>1</v>
      </c>
      <c r="CH30" s="2">
        <v>1</v>
      </c>
      <c r="CI30" s="3">
        <v>1</v>
      </c>
      <c r="CJ30" s="2">
        <v>0</v>
      </c>
      <c r="CK30" s="3">
        <v>-1</v>
      </c>
      <c r="CL30" s="2">
        <v>0</v>
      </c>
      <c r="CM30" s="3">
        <v>-1</v>
      </c>
      <c r="CN30" s="2">
        <v>0</v>
      </c>
      <c r="CO30">
        <v>-1</v>
      </c>
      <c r="CP30" s="2">
        <v>1</v>
      </c>
      <c r="CQ30" s="3">
        <v>1</v>
      </c>
      <c r="CR30" s="2">
        <v>0</v>
      </c>
      <c r="CS30" s="3">
        <v>-1</v>
      </c>
      <c r="CT30" s="2">
        <v>1</v>
      </c>
      <c r="CU30" s="4">
        <v>1</v>
      </c>
      <c r="CV30" s="2">
        <v>1</v>
      </c>
      <c r="CW30" s="3">
        <v>1</v>
      </c>
      <c r="CX30" s="2">
        <v>0</v>
      </c>
      <c r="CY30" s="3">
        <v>-1</v>
      </c>
      <c r="CZ30" s="2">
        <v>0</v>
      </c>
      <c r="DA30" s="3">
        <v>-1</v>
      </c>
      <c r="DB30" s="2">
        <v>0</v>
      </c>
      <c r="DC30">
        <v>-1</v>
      </c>
      <c r="DD30" s="2">
        <v>1</v>
      </c>
      <c r="DE30" s="3">
        <v>1</v>
      </c>
      <c r="DF30" s="2">
        <v>0</v>
      </c>
      <c r="DG30" s="3">
        <v>-1</v>
      </c>
      <c r="DH30" s="2">
        <v>1</v>
      </c>
      <c r="DI30" s="4">
        <v>1</v>
      </c>
      <c r="DJ30" s="2">
        <v>1</v>
      </c>
      <c r="DK30" s="3">
        <v>1</v>
      </c>
      <c r="DL30" s="2">
        <v>0</v>
      </c>
      <c r="DM30" s="3">
        <v>-1</v>
      </c>
      <c r="DN30" s="2">
        <v>0</v>
      </c>
      <c r="DO30" s="3">
        <v>-1</v>
      </c>
      <c r="DP30" s="2">
        <v>0</v>
      </c>
      <c r="DQ30">
        <v>-1</v>
      </c>
      <c r="DR30" s="2">
        <v>1</v>
      </c>
      <c r="DS30" s="3">
        <v>1</v>
      </c>
      <c r="DT30" s="2">
        <v>0</v>
      </c>
      <c r="DU30" s="3">
        <v>-1</v>
      </c>
      <c r="DV30" s="2">
        <v>1</v>
      </c>
      <c r="DW30" s="4">
        <v>1</v>
      </c>
    </row>
    <row r="31" spans="1:127" x14ac:dyDescent="0.3">
      <c r="A31" s="90" t="s">
        <v>104</v>
      </c>
      <c r="B31" s="2">
        <v>1</v>
      </c>
      <c r="C31" s="3">
        <v>1</v>
      </c>
      <c r="D31" s="2">
        <v>0</v>
      </c>
      <c r="E31" s="3">
        <v>-1</v>
      </c>
      <c r="F31" s="2">
        <v>0</v>
      </c>
      <c r="G31" s="3">
        <v>-1</v>
      </c>
      <c r="H31" s="2">
        <v>0</v>
      </c>
      <c r="I31">
        <v>-1</v>
      </c>
      <c r="J31" s="2">
        <v>1</v>
      </c>
      <c r="K31" s="3">
        <v>1</v>
      </c>
      <c r="L31" s="2">
        <v>0</v>
      </c>
      <c r="M31" s="3">
        <v>-1</v>
      </c>
      <c r="N31" s="2">
        <v>1</v>
      </c>
      <c r="O31" s="4">
        <v>1</v>
      </c>
      <c r="P31" s="2">
        <v>1</v>
      </c>
      <c r="Q31" s="3">
        <v>1</v>
      </c>
      <c r="R31" s="2">
        <v>0</v>
      </c>
      <c r="S31" s="3">
        <v>-1</v>
      </c>
      <c r="T31" s="2">
        <v>0</v>
      </c>
      <c r="U31" s="3">
        <v>-1</v>
      </c>
      <c r="V31" s="2">
        <v>0</v>
      </c>
      <c r="W31">
        <v>-1</v>
      </c>
      <c r="X31" s="2">
        <v>1</v>
      </c>
      <c r="Y31" s="3">
        <v>1</v>
      </c>
      <c r="Z31" s="2">
        <v>0</v>
      </c>
      <c r="AA31" s="3">
        <v>-1</v>
      </c>
      <c r="AB31" s="2">
        <v>1</v>
      </c>
      <c r="AC31" s="4">
        <v>1</v>
      </c>
      <c r="AD31" s="2">
        <v>1</v>
      </c>
      <c r="AE31" s="3">
        <v>1</v>
      </c>
      <c r="AF31" s="2">
        <v>0</v>
      </c>
      <c r="AG31" s="3">
        <v>-1</v>
      </c>
      <c r="AH31" s="2">
        <v>0</v>
      </c>
      <c r="AI31" s="3">
        <v>-1</v>
      </c>
      <c r="AJ31" s="2">
        <v>0</v>
      </c>
      <c r="AK31">
        <v>-1</v>
      </c>
      <c r="AL31" s="2">
        <v>1</v>
      </c>
      <c r="AM31" s="3">
        <v>1</v>
      </c>
      <c r="AN31" s="2">
        <v>0</v>
      </c>
      <c r="AO31" s="3">
        <v>-1</v>
      </c>
      <c r="AP31" s="2">
        <v>1</v>
      </c>
      <c r="AQ31" s="4">
        <v>1</v>
      </c>
      <c r="AR31" s="2">
        <v>1</v>
      </c>
      <c r="AS31" s="3">
        <v>1</v>
      </c>
      <c r="AT31" s="2">
        <v>0</v>
      </c>
      <c r="AU31" s="3">
        <v>-1</v>
      </c>
      <c r="AV31" s="2">
        <v>0</v>
      </c>
      <c r="AW31" s="3">
        <v>-1</v>
      </c>
      <c r="AX31" s="2">
        <v>0</v>
      </c>
      <c r="AY31">
        <v>-1</v>
      </c>
      <c r="AZ31" s="2">
        <v>1</v>
      </c>
      <c r="BA31" s="3">
        <v>1</v>
      </c>
      <c r="BB31" s="2">
        <v>0</v>
      </c>
      <c r="BC31" s="3">
        <v>-1</v>
      </c>
      <c r="BD31" s="2">
        <v>1</v>
      </c>
      <c r="BE31" s="4">
        <v>1</v>
      </c>
      <c r="BF31" s="2">
        <v>1</v>
      </c>
      <c r="BG31" s="3">
        <v>1</v>
      </c>
      <c r="BH31" s="2">
        <v>0</v>
      </c>
      <c r="BI31" s="3">
        <v>-1</v>
      </c>
      <c r="BJ31" s="2">
        <v>0</v>
      </c>
      <c r="BK31" s="3">
        <v>-1</v>
      </c>
      <c r="BL31" s="2">
        <v>0</v>
      </c>
      <c r="BM31">
        <v>-1</v>
      </c>
      <c r="BN31" s="2">
        <v>1</v>
      </c>
      <c r="BO31" s="3">
        <v>1</v>
      </c>
      <c r="BP31" s="2">
        <v>0</v>
      </c>
      <c r="BQ31" s="3">
        <v>-1</v>
      </c>
      <c r="BR31" s="2">
        <v>1</v>
      </c>
      <c r="BS31" s="4">
        <v>1</v>
      </c>
      <c r="BT31" s="2">
        <v>1</v>
      </c>
      <c r="BU31" s="3">
        <v>1</v>
      </c>
      <c r="BV31" s="2">
        <v>0.02</v>
      </c>
      <c r="BW31" s="3">
        <v>-1</v>
      </c>
      <c r="BX31" s="2">
        <v>0</v>
      </c>
      <c r="BY31" s="3">
        <v>-1</v>
      </c>
      <c r="BZ31" s="2">
        <v>0</v>
      </c>
      <c r="CA31">
        <v>-1</v>
      </c>
      <c r="CB31" s="2">
        <v>1</v>
      </c>
      <c r="CC31" s="3">
        <v>1</v>
      </c>
      <c r="CD31" s="2">
        <v>0</v>
      </c>
      <c r="CE31" s="3">
        <v>-1</v>
      </c>
      <c r="CF31" s="2">
        <v>1</v>
      </c>
      <c r="CG31" s="4">
        <v>1</v>
      </c>
      <c r="CH31" s="2">
        <v>1</v>
      </c>
      <c r="CI31" s="3">
        <v>1</v>
      </c>
      <c r="CJ31" s="2">
        <v>0.02</v>
      </c>
      <c r="CK31" s="3">
        <v>-1</v>
      </c>
      <c r="CL31" s="2">
        <v>0</v>
      </c>
      <c r="CM31" s="3">
        <v>-1</v>
      </c>
      <c r="CN31" s="2">
        <v>0</v>
      </c>
      <c r="CO31">
        <v>-1</v>
      </c>
      <c r="CP31" s="2">
        <v>1</v>
      </c>
      <c r="CQ31" s="3">
        <v>1</v>
      </c>
      <c r="CR31" s="2">
        <v>0</v>
      </c>
      <c r="CS31" s="3">
        <v>-1</v>
      </c>
      <c r="CT31" s="2">
        <v>1</v>
      </c>
      <c r="CU31" s="4">
        <v>1</v>
      </c>
      <c r="CV31" s="2">
        <v>1</v>
      </c>
      <c r="CW31" s="3">
        <v>1</v>
      </c>
      <c r="CX31" s="2">
        <v>0.02</v>
      </c>
      <c r="CY31" s="3">
        <v>-1</v>
      </c>
      <c r="CZ31" s="2">
        <v>0</v>
      </c>
      <c r="DA31" s="3">
        <v>-1</v>
      </c>
      <c r="DB31" s="2">
        <v>0</v>
      </c>
      <c r="DC31">
        <v>-1</v>
      </c>
      <c r="DD31" s="2">
        <v>1</v>
      </c>
      <c r="DE31" s="3">
        <v>1</v>
      </c>
      <c r="DF31" s="2">
        <v>0</v>
      </c>
      <c r="DG31" s="3">
        <v>-1</v>
      </c>
      <c r="DH31" s="2">
        <v>1</v>
      </c>
      <c r="DI31" s="4">
        <v>1</v>
      </c>
      <c r="DJ31" s="2">
        <v>1</v>
      </c>
      <c r="DK31" s="3">
        <v>1</v>
      </c>
      <c r="DL31" s="2">
        <v>0.02</v>
      </c>
      <c r="DM31" s="3">
        <v>-1</v>
      </c>
      <c r="DN31" s="2">
        <v>0</v>
      </c>
      <c r="DO31" s="3">
        <v>-1</v>
      </c>
      <c r="DP31" s="2">
        <v>0</v>
      </c>
      <c r="DQ31">
        <v>-1</v>
      </c>
      <c r="DR31" s="2">
        <v>1</v>
      </c>
      <c r="DS31" s="3">
        <v>1</v>
      </c>
      <c r="DT31" s="2">
        <v>0</v>
      </c>
      <c r="DU31" s="3">
        <v>-1</v>
      </c>
      <c r="DV31" s="2">
        <v>1</v>
      </c>
      <c r="DW31" s="4">
        <v>1</v>
      </c>
    </row>
    <row r="32" spans="1:127" x14ac:dyDescent="0.3">
      <c r="A32" s="1" t="s">
        <v>73</v>
      </c>
      <c r="B32" s="158" t="s">
        <v>61</v>
      </c>
      <c r="C32" s="159"/>
      <c r="D32" s="159"/>
      <c r="E32" s="159"/>
      <c r="F32" s="159"/>
      <c r="G32" s="159"/>
      <c r="H32" s="159"/>
      <c r="I32" s="159"/>
      <c r="J32" s="159"/>
      <c r="K32" s="159"/>
      <c r="L32" s="159"/>
      <c r="M32" s="159"/>
      <c r="N32" s="159"/>
      <c r="O32" s="160"/>
      <c r="P32" s="158" t="s">
        <v>61</v>
      </c>
      <c r="Q32" s="159"/>
      <c r="R32" s="159"/>
      <c r="S32" s="159"/>
      <c r="T32" s="159"/>
      <c r="U32" s="159"/>
      <c r="V32" s="159"/>
      <c r="W32" s="159"/>
      <c r="X32" s="159"/>
      <c r="Y32" s="159"/>
      <c r="Z32" s="159"/>
      <c r="AA32" s="159"/>
      <c r="AB32" s="159"/>
      <c r="AC32" s="160"/>
      <c r="AD32" s="158" t="s">
        <v>61</v>
      </c>
      <c r="AE32" s="159"/>
      <c r="AF32" s="159"/>
      <c r="AG32" s="159"/>
      <c r="AH32" s="159"/>
      <c r="AI32" s="159"/>
      <c r="AJ32" s="159"/>
      <c r="AK32" s="159"/>
      <c r="AL32" s="159"/>
      <c r="AM32" s="159"/>
      <c r="AN32" s="159"/>
      <c r="AO32" s="159"/>
      <c r="AP32" s="159"/>
      <c r="AQ32" s="160"/>
      <c r="AR32" s="158" t="s">
        <v>61</v>
      </c>
      <c r="AS32" s="159"/>
      <c r="AT32" s="159"/>
      <c r="AU32" s="159"/>
      <c r="AV32" s="159"/>
      <c r="AW32" s="159"/>
      <c r="AX32" s="159"/>
      <c r="AY32" s="159"/>
      <c r="AZ32" s="159"/>
      <c r="BA32" s="159"/>
      <c r="BB32" s="159"/>
      <c r="BC32" s="159"/>
      <c r="BD32" s="159"/>
      <c r="BE32" s="160"/>
      <c r="BF32" s="158" t="s">
        <v>61</v>
      </c>
      <c r="BG32" s="159"/>
      <c r="BH32" s="159"/>
      <c r="BI32" s="159"/>
      <c r="BJ32" s="159"/>
      <c r="BK32" s="159"/>
      <c r="BL32" s="159"/>
      <c r="BM32" s="159"/>
      <c r="BN32" s="159"/>
      <c r="BO32" s="159"/>
      <c r="BP32" s="159"/>
      <c r="BQ32" s="159"/>
      <c r="BR32" s="159"/>
      <c r="BS32" s="160"/>
      <c r="BT32" s="2">
        <v>0.96</v>
      </c>
      <c r="BU32" s="3">
        <v>-0.28999999999999998</v>
      </c>
      <c r="BV32" s="2">
        <v>1</v>
      </c>
      <c r="BW32" s="3">
        <v>1</v>
      </c>
      <c r="BX32" s="2">
        <v>0</v>
      </c>
      <c r="BY32" s="3">
        <v>-1</v>
      </c>
      <c r="BZ32" s="2">
        <v>0</v>
      </c>
      <c r="CA32">
        <v>-1</v>
      </c>
      <c r="CB32" s="2">
        <v>1</v>
      </c>
      <c r="CC32" s="3">
        <v>1</v>
      </c>
      <c r="CD32" s="2">
        <v>0</v>
      </c>
      <c r="CE32" s="3">
        <v>-1</v>
      </c>
      <c r="CF32" s="2">
        <v>1</v>
      </c>
      <c r="CG32" s="4">
        <v>1</v>
      </c>
      <c r="CH32" s="2">
        <v>0.98</v>
      </c>
      <c r="CI32" s="3">
        <v>-0.21</v>
      </c>
      <c r="CJ32" s="2">
        <v>0.71</v>
      </c>
      <c r="CK32" s="3">
        <v>-0.7</v>
      </c>
      <c r="CL32" s="2">
        <v>0</v>
      </c>
      <c r="CM32" s="3">
        <v>-1</v>
      </c>
      <c r="CN32" s="2">
        <v>0</v>
      </c>
      <c r="CO32">
        <v>-1</v>
      </c>
      <c r="CP32" s="2">
        <v>1</v>
      </c>
      <c r="CQ32" s="3">
        <v>1</v>
      </c>
      <c r="CR32" s="2">
        <v>0</v>
      </c>
      <c r="CS32" s="3">
        <v>-1</v>
      </c>
      <c r="CT32" s="2">
        <v>1</v>
      </c>
      <c r="CU32" s="4">
        <v>1</v>
      </c>
      <c r="CV32" s="2">
        <v>0.96</v>
      </c>
      <c r="CW32" s="3">
        <v>-0.28999999999999998</v>
      </c>
      <c r="CX32" s="2">
        <v>1</v>
      </c>
      <c r="CY32" s="3">
        <v>1</v>
      </c>
      <c r="CZ32" s="2">
        <v>0</v>
      </c>
      <c r="DA32" s="3">
        <v>-1</v>
      </c>
      <c r="DB32" s="2">
        <v>0</v>
      </c>
      <c r="DC32">
        <v>-1</v>
      </c>
      <c r="DD32" s="2">
        <v>1</v>
      </c>
      <c r="DE32" s="3">
        <v>1</v>
      </c>
      <c r="DF32" s="2">
        <v>0</v>
      </c>
      <c r="DG32" s="3">
        <v>-1</v>
      </c>
      <c r="DH32" s="2">
        <v>1</v>
      </c>
      <c r="DI32" s="4">
        <v>1</v>
      </c>
      <c r="DJ32" s="2">
        <v>0.98</v>
      </c>
      <c r="DK32" s="3">
        <v>-0.21</v>
      </c>
      <c r="DL32" s="2">
        <v>0.71</v>
      </c>
      <c r="DM32" s="3">
        <v>-0.7</v>
      </c>
      <c r="DN32" s="2">
        <v>0</v>
      </c>
      <c r="DO32" s="3">
        <v>-1</v>
      </c>
      <c r="DP32" s="2">
        <v>0</v>
      </c>
      <c r="DQ32">
        <v>-1</v>
      </c>
      <c r="DR32" s="2">
        <v>1</v>
      </c>
      <c r="DS32" s="3">
        <v>1</v>
      </c>
      <c r="DT32" s="2">
        <v>0</v>
      </c>
      <c r="DU32" s="3">
        <v>-1</v>
      </c>
      <c r="DV32" s="2">
        <v>1</v>
      </c>
      <c r="DW32" s="4">
        <v>1</v>
      </c>
    </row>
    <row r="33" spans="1:127" hidden="1" x14ac:dyDescent="0.3">
      <c r="A33" s="90" t="s">
        <v>105</v>
      </c>
      <c r="B33" s="2">
        <v>0.54</v>
      </c>
      <c r="C33" s="3">
        <v>-0.84</v>
      </c>
      <c r="D33" s="2">
        <v>0.05</v>
      </c>
      <c r="E33" s="3">
        <v>-1</v>
      </c>
      <c r="F33" s="2">
        <v>0</v>
      </c>
      <c r="G33" s="3">
        <v>-1</v>
      </c>
      <c r="H33" s="2">
        <v>0</v>
      </c>
      <c r="I33">
        <v>-1</v>
      </c>
      <c r="J33" s="2">
        <v>1</v>
      </c>
      <c r="K33" s="3">
        <v>1</v>
      </c>
      <c r="L33" s="2">
        <v>0</v>
      </c>
      <c r="M33" s="3">
        <v>-1</v>
      </c>
      <c r="N33" s="2">
        <v>1</v>
      </c>
      <c r="O33" s="4">
        <v>1</v>
      </c>
      <c r="P33" s="2">
        <v>0.54</v>
      </c>
      <c r="Q33" s="3">
        <v>-0.84</v>
      </c>
      <c r="R33" s="2">
        <v>0</v>
      </c>
      <c r="S33" s="3">
        <v>-1</v>
      </c>
      <c r="T33" s="2">
        <v>0</v>
      </c>
      <c r="U33" s="3">
        <v>-1</v>
      </c>
      <c r="V33" s="2">
        <v>0</v>
      </c>
      <c r="W33">
        <v>-1</v>
      </c>
      <c r="X33" s="2">
        <v>1</v>
      </c>
      <c r="Y33" s="3">
        <v>1</v>
      </c>
      <c r="Z33" s="2">
        <v>0</v>
      </c>
      <c r="AA33" s="3">
        <v>-1</v>
      </c>
      <c r="AB33" s="2">
        <v>1</v>
      </c>
      <c r="AC33" s="4">
        <v>1</v>
      </c>
      <c r="AD33" s="2"/>
      <c r="AE33" s="3"/>
      <c r="AF33" s="2"/>
      <c r="AG33" s="3"/>
      <c r="AH33" s="2"/>
      <c r="AI33" s="3"/>
      <c r="AJ33" s="2"/>
      <c r="AL33" s="2"/>
      <c r="AM33" s="3"/>
      <c r="AN33" s="2"/>
      <c r="AO33" s="3"/>
      <c r="AP33" s="2"/>
      <c r="AQ33" s="4"/>
      <c r="AR33" s="2">
        <v>0.53</v>
      </c>
      <c r="AS33" s="3">
        <v>-0.85</v>
      </c>
      <c r="AT33" s="2">
        <v>0.04</v>
      </c>
      <c r="AU33" s="3">
        <v>-1</v>
      </c>
      <c r="AV33" s="2">
        <v>0</v>
      </c>
      <c r="AW33" s="3">
        <v>-1</v>
      </c>
      <c r="AX33" s="2">
        <v>0</v>
      </c>
      <c r="AY33">
        <v>-1</v>
      </c>
      <c r="AZ33" s="2">
        <v>1</v>
      </c>
      <c r="BA33" s="3">
        <v>1</v>
      </c>
      <c r="BB33" s="2">
        <v>0</v>
      </c>
      <c r="BC33" s="3">
        <v>-1</v>
      </c>
      <c r="BD33" s="2">
        <v>1</v>
      </c>
      <c r="BE33" s="4">
        <v>1</v>
      </c>
      <c r="BF33" s="2">
        <v>0.53</v>
      </c>
      <c r="BG33" s="3">
        <v>-0.85</v>
      </c>
      <c r="BH33" s="2">
        <v>0.04</v>
      </c>
      <c r="BI33" s="3">
        <v>-1</v>
      </c>
      <c r="BJ33" s="2">
        <v>0</v>
      </c>
      <c r="BK33" s="3">
        <v>-1</v>
      </c>
      <c r="BL33" s="2">
        <v>0</v>
      </c>
      <c r="BM33">
        <v>-1</v>
      </c>
      <c r="BN33" s="2">
        <v>1</v>
      </c>
      <c r="BO33" s="3">
        <v>1</v>
      </c>
      <c r="BP33" s="2">
        <v>0</v>
      </c>
      <c r="BQ33" s="3">
        <v>-1</v>
      </c>
      <c r="BR33" s="2">
        <v>1</v>
      </c>
      <c r="BS33" s="4">
        <v>1</v>
      </c>
      <c r="BT33" s="2"/>
      <c r="BU33" s="3"/>
      <c r="BV33" s="2"/>
      <c r="BW33" s="3"/>
      <c r="BX33" s="2"/>
      <c r="BY33" s="3"/>
      <c r="BZ33" s="2"/>
      <c r="CB33" s="2"/>
      <c r="CC33" s="3"/>
      <c r="CD33" s="2"/>
      <c r="CE33" s="3"/>
      <c r="CF33" s="2"/>
      <c r="CG33" s="4"/>
      <c r="CH33" s="2"/>
      <c r="CI33" s="3"/>
      <c r="CJ33" s="2"/>
      <c r="CK33" s="3"/>
      <c r="CL33" s="2"/>
      <c r="CM33" s="3"/>
      <c r="CN33" s="2"/>
      <c r="CP33" s="2"/>
      <c r="CQ33" s="3"/>
      <c r="CR33" s="2"/>
      <c r="CS33" s="3"/>
      <c r="CT33" s="2"/>
      <c r="CU33" s="4"/>
      <c r="CV33" s="2"/>
      <c r="CW33" s="3"/>
      <c r="CX33" s="2"/>
      <c r="CY33" s="3"/>
      <c r="CZ33" s="2"/>
      <c r="DA33" s="3"/>
      <c r="DB33" s="2"/>
      <c r="DD33" s="2"/>
      <c r="DE33" s="3"/>
      <c r="DF33" s="2"/>
      <c r="DG33" s="3"/>
      <c r="DH33" s="2"/>
      <c r="DI33" s="4"/>
      <c r="DJ33" s="2"/>
      <c r="DK33" s="3"/>
      <c r="DL33" s="2"/>
      <c r="DM33" s="3"/>
      <c r="DN33" s="2"/>
      <c r="DO33" s="3"/>
      <c r="DP33" s="2"/>
      <c r="DR33" s="2"/>
      <c r="DS33" s="3"/>
      <c r="DT33" s="2"/>
      <c r="DU33" s="3"/>
      <c r="DV33" s="2"/>
      <c r="DW33" s="4"/>
    </row>
    <row r="34" spans="1:127" x14ac:dyDescent="0.3">
      <c r="A34" s="90" t="s">
        <v>106</v>
      </c>
      <c r="B34" s="2">
        <v>1</v>
      </c>
      <c r="C34" s="3">
        <v>1</v>
      </c>
      <c r="D34" s="2">
        <v>0</v>
      </c>
      <c r="E34" s="3">
        <v>-1</v>
      </c>
      <c r="F34" s="2">
        <v>0</v>
      </c>
      <c r="G34" s="3">
        <v>-1</v>
      </c>
      <c r="H34" s="2">
        <v>0</v>
      </c>
      <c r="I34">
        <v>-1</v>
      </c>
      <c r="J34" s="2">
        <v>1</v>
      </c>
      <c r="K34" s="3">
        <v>1</v>
      </c>
      <c r="L34" s="2">
        <v>0</v>
      </c>
      <c r="M34" s="3">
        <v>-1</v>
      </c>
      <c r="N34" s="2">
        <v>1</v>
      </c>
      <c r="O34" s="4">
        <v>1</v>
      </c>
      <c r="P34" s="2">
        <v>0.37</v>
      </c>
      <c r="Q34" s="3">
        <v>-0.93</v>
      </c>
      <c r="R34" s="2">
        <v>0</v>
      </c>
      <c r="S34" s="3">
        <v>-1</v>
      </c>
      <c r="T34" s="2">
        <v>0</v>
      </c>
      <c r="U34" s="3">
        <v>-1</v>
      </c>
      <c r="V34" s="2">
        <v>0</v>
      </c>
      <c r="W34">
        <v>-1</v>
      </c>
      <c r="X34" s="2">
        <v>1</v>
      </c>
      <c r="Y34" s="3">
        <v>1</v>
      </c>
      <c r="Z34" s="2">
        <v>0</v>
      </c>
      <c r="AA34" s="3">
        <v>-1</v>
      </c>
      <c r="AB34" s="2">
        <v>1</v>
      </c>
      <c r="AC34" s="4">
        <v>1</v>
      </c>
      <c r="AD34" s="2">
        <v>0.37</v>
      </c>
      <c r="AE34" s="3">
        <v>-0.93</v>
      </c>
      <c r="AF34" s="2">
        <v>0</v>
      </c>
      <c r="AG34" s="3">
        <v>-1</v>
      </c>
      <c r="AH34" s="2">
        <v>0</v>
      </c>
      <c r="AI34" s="3">
        <v>-1</v>
      </c>
      <c r="AJ34" s="2">
        <v>0</v>
      </c>
      <c r="AK34">
        <v>-1</v>
      </c>
      <c r="AL34" s="2">
        <v>1</v>
      </c>
      <c r="AM34" s="3">
        <v>1</v>
      </c>
      <c r="AN34" s="2">
        <v>0</v>
      </c>
      <c r="AO34" s="3">
        <v>-1</v>
      </c>
      <c r="AP34" s="2">
        <v>1</v>
      </c>
      <c r="AQ34" s="4">
        <v>1</v>
      </c>
      <c r="AR34" s="2">
        <v>0.26</v>
      </c>
      <c r="AS34" s="3">
        <v>-0.97</v>
      </c>
      <c r="AT34" s="2">
        <v>0</v>
      </c>
      <c r="AU34" s="3">
        <v>-1</v>
      </c>
      <c r="AV34" s="2">
        <v>0</v>
      </c>
      <c r="AW34" s="3">
        <v>-1</v>
      </c>
      <c r="AX34" s="2">
        <v>0</v>
      </c>
      <c r="AY34">
        <v>-1</v>
      </c>
      <c r="AZ34" s="2">
        <v>1</v>
      </c>
      <c r="BA34" s="3">
        <v>1</v>
      </c>
      <c r="BB34" s="2">
        <v>0</v>
      </c>
      <c r="BC34" s="3">
        <v>-1</v>
      </c>
      <c r="BD34" s="2">
        <v>1</v>
      </c>
      <c r="BE34" s="4">
        <v>1</v>
      </c>
      <c r="BF34" s="2">
        <v>0.27</v>
      </c>
      <c r="BG34" s="3">
        <v>-0.96</v>
      </c>
      <c r="BH34" s="2">
        <v>0</v>
      </c>
      <c r="BI34" s="3">
        <v>-1</v>
      </c>
      <c r="BJ34" s="2">
        <v>0</v>
      </c>
      <c r="BK34" s="3">
        <v>-1</v>
      </c>
      <c r="BL34" s="2">
        <v>0</v>
      </c>
      <c r="BM34">
        <v>-1</v>
      </c>
      <c r="BN34" s="2">
        <v>1</v>
      </c>
      <c r="BO34" s="3">
        <v>1</v>
      </c>
      <c r="BP34" s="2">
        <v>0</v>
      </c>
      <c r="BQ34" s="3">
        <v>-1</v>
      </c>
      <c r="BR34" s="2">
        <v>1</v>
      </c>
      <c r="BS34" s="4">
        <v>1</v>
      </c>
      <c r="BT34" s="2">
        <v>0.19</v>
      </c>
      <c r="BU34" s="3">
        <v>-0.98</v>
      </c>
      <c r="BV34" s="2">
        <v>0</v>
      </c>
      <c r="BW34" s="3">
        <v>-1</v>
      </c>
      <c r="BX34" s="2">
        <v>0</v>
      </c>
      <c r="BY34" s="3">
        <v>-1</v>
      </c>
      <c r="BZ34" s="2">
        <v>0</v>
      </c>
      <c r="CA34">
        <v>-1</v>
      </c>
      <c r="CB34" s="2">
        <v>1</v>
      </c>
      <c r="CC34" s="3">
        <v>1</v>
      </c>
      <c r="CD34" s="2">
        <v>0</v>
      </c>
      <c r="CE34" s="3">
        <v>-1</v>
      </c>
      <c r="CF34" s="2">
        <v>1</v>
      </c>
      <c r="CG34" s="4">
        <v>1</v>
      </c>
      <c r="CH34" s="2">
        <v>0.15</v>
      </c>
      <c r="CI34" s="3">
        <v>-0.99</v>
      </c>
      <c r="CJ34" s="2">
        <v>0</v>
      </c>
      <c r="CK34" s="3">
        <v>-1</v>
      </c>
      <c r="CL34" s="2">
        <v>0</v>
      </c>
      <c r="CM34" s="3">
        <v>-1</v>
      </c>
      <c r="CN34" s="2">
        <v>0</v>
      </c>
      <c r="CO34">
        <v>-1</v>
      </c>
      <c r="CP34" s="2">
        <v>1</v>
      </c>
      <c r="CQ34" s="3">
        <v>1</v>
      </c>
      <c r="CR34" s="2">
        <v>0</v>
      </c>
      <c r="CS34" s="3">
        <v>-1</v>
      </c>
      <c r="CT34" s="2">
        <v>1</v>
      </c>
      <c r="CU34" s="4">
        <v>1</v>
      </c>
      <c r="CV34" s="2">
        <v>0.13</v>
      </c>
      <c r="CW34" s="3">
        <v>-0.99</v>
      </c>
      <c r="CX34" s="2">
        <v>0</v>
      </c>
      <c r="CY34" s="3">
        <v>-1</v>
      </c>
      <c r="CZ34" s="2">
        <v>0</v>
      </c>
      <c r="DA34" s="3">
        <v>-1</v>
      </c>
      <c r="DB34" s="2">
        <v>0</v>
      </c>
      <c r="DC34">
        <v>-1</v>
      </c>
      <c r="DD34" s="2">
        <v>1</v>
      </c>
      <c r="DE34" s="3">
        <v>1</v>
      </c>
      <c r="DF34" s="2">
        <v>0</v>
      </c>
      <c r="DG34" s="3">
        <v>-1</v>
      </c>
      <c r="DH34" s="2">
        <v>1</v>
      </c>
      <c r="DI34" s="4">
        <v>1</v>
      </c>
      <c r="DJ34" s="2">
        <v>0.11</v>
      </c>
      <c r="DK34" s="3">
        <v>-0.99</v>
      </c>
      <c r="DL34" s="2">
        <v>0</v>
      </c>
      <c r="DM34" s="3">
        <v>-1</v>
      </c>
      <c r="DN34" s="2">
        <v>0</v>
      </c>
      <c r="DO34" s="3">
        <v>-1</v>
      </c>
      <c r="DP34" s="2">
        <v>0</v>
      </c>
      <c r="DQ34">
        <v>-1</v>
      </c>
      <c r="DR34" s="2">
        <v>1</v>
      </c>
      <c r="DS34" s="3">
        <v>1</v>
      </c>
      <c r="DT34" s="2">
        <v>0</v>
      </c>
      <c r="DU34" s="3">
        <v>-1</v>
      </c>
      <c r="DV34" s="2">
        <v>1</v>
      </c>
      <c r="DW34" s="4">
        <v>1</v>
      </c>
    </row>
    <row r="35" spans="1:127" x14ac:dyDescent="0.3">
      <c r="B35" s="2"/>
      <c r="D35" s="2"/>
      <c r="F35" s="2"/>
      <c r="H35" s="2"/>
      <c r="J35" s="2"/>
      <c r="L35" s="2"/>
      <c r="N35" s="2"/>
    </row>
    <row r="36" spans="1:127" x14ac:dyDescent="0.3">
      <c r="B36" s="2"/>
      <c r="D36" s="2"/>
      <c r="F36" s="2"/>
      <c r="H36" s="2"/>
      <c r="J36" s="2"/>
      <c r="L36" s="2"/>
      <c r="N36" s="2"/>
    </row>
    <row r="37" spans="1:127" x14ac:dyDescent="0.3">
      <c r="B37" s="2"/>
      <c r="D37" s="2"/>
      <c r="F37" s="2"/>
      <c r="H37" s="2"/>
      <c r="J37" s="2"/>
      <c r="L37" s="2"/>
      <c r="N37" s="2"/>
    </row>
    <row r="38" spans="1:127" x14ac:dyDescent="0.3">
      <c r="B38" s="2"/>
      <c r="D38" s="2"/>
      <c r="F38" s="2"/>
      <c r="H38" s="2"/>
      <c r="J38" s="2"/>
      <c r="L38" s="2"/>
      <c r="N38" s="2"/>
    </row>
    <row r="39" spans="1:127" x14ac:dyDescent="0.3">
      <c r="B39" s="2"/>
      <c r="D39" s="2"/>
      <c r="F39" s="2"/>
      <c r="H39" s="2"/>
      <c r="J39" s="2"/>
      <c r="L39" s="2"/>
      <c r="N39" s="2"/>
    </row>
    <row r="40" spans="1:127" x14ac:dyDescent="0.3">
      <c r="B40" s="2"/>
      <c r="D40" s="2"/>
      <c r="F40" s="2"/>
      <c r="H40" s="2"/>
      <c r="J40" s="2"/>
      <c r="L40" s="2"/>
      <c r="N40" s="2"/>
    </row>
    <row r="41" spans="1:127" x14ac:dyDescent="0.3">
      <c r="B41" s="2"/>
      <c r="C41" s="166" t="s">
        <v>1</v>
      </c>
      <c r="D41" s="167"/>
      <c r="E41" s="168"/>
      <c r="F41" s="6">
        <v>0.95</v>
      </c>
      <c r="H41" s="2"/>
      <c r="J41" s="2"/>
      <c r="L41" s="2"/>
      <c r="N41" s="2"/>
    </row>
    <row r="42" spans="1:127" x14ac:dyDescent="0.3">
      <c r="B42" s="2"/>
      <c r="C42" s="166" t="s">
        <v>2</v>
      </c>
      <c r="D42" s="167"/>
      <c r="E42" s="168"/>
      <c r="F42" s="6">
        <v>0.5</v>
      </c>
      <c r="H42" s="2"/>
      <c r="J42" s="2"/>
      <c r="L42" s="2"/>
      <c r="N42" s="2"/>
    </row>
    <row r="43" spans="1:127" x14ac:dyDescent="0.3">
      <c r="B43" s="2"/>
      <c r="C43" s="166" t="s">
        <v>3</v>
      </c>
      <c r="D43" s="167"/>
      <c r="E43" s="168"/>
      <c r="F43" s="6">
        <v>0.5</v>
      </c>
      <c r="H43" s="2"/>
      <c r="J43" s="2"/>
      <c r="L43" s="2"/>
      <c r="N43" s="2"/>
    </row>
    <row r="44" spans="1:127" x14ac:dyDescent="0.3">
      <c r="B44" s="2"/>
      <c r="C44" s="169" t="s">
        <v>4</v>
      </c>
      <c r="D44" s="169"/>
      <c r="E44" s="169"/>
      <c r="F44" s="6">
        <v>0.4</v>
      </c>
      <c r="H44" s="2"/>
      <c r="J44" s="2"/>
      <c r="L44" s="2"/>
      <c r="N44" s="2"/>
    </row>
    <row r="45" spans="1:127" x14ac:dyDescent="0.3">
      <c r="B45" s="2"/>
      <c r="D45" s="2"/>
      <c r="F45" s="2"/>
      <c r="H45" s="2"/>
      <c r="J45" s="2"/>
      <c r="L45" s="2"/>
      <c r="N45" s="2"/>
    </row>
    <row r="46" spans="1:127" x14ac:dyDescent="0.3">
      <c r="B46" s="2"/>
      <c r="D46" s="2"/>
      <c r="F46" s="2"/>
      <c r="H46" s="2"/>
      <c r="J46" s="2"/>
      <c r="L46" s="2"/>
      <c r="N46" s="2"/>
    </row>
    <row r="47" spans="1:127" x14ac:dyDescent="0.3">
      <c r="B47" s="2"/>
      <c r="D47" s="2"/>
      <c r="F47" s="2"/>
      <c r="H47" s="2"/>
      <c r="J47" s="2"/>
      <c r="L47" s="2"/>
      <c r="N47" s="2"/>
    </row>
    <row r="48" spans="1:127" x14ac:dyDescent="0.3">
      <c r="B48" s="2"/>
      <c r="D48" s="2"/>
      <c r="F48" s="2"/>
      <c r="H48" s="2"/>
      <c r="J48" s="2"/>
      <c r="L48" s="2"/>
      <c r="N48" s="2"/>
    </row>
    <row r="49" spans="2:14" x14ac:dyDescent="0.3">
      <c r="B49" s="2"/>
      <c r="D49" s="2"/>
      <c r="F49" s="2"/>
      <c r="H49" s="2"/>
      <c r="J49" s="2"/>
      <c r="L49" s="2"/>
      <c r="N49" s="2"/>
    </row>
    <row r="50" spans="2:14" x14ac:dyDescent="0.3">
      <c r="B50" s="2"/>
      <c r="D50" s="2"/>
      <c r="F50" s="2"/>
      <c r="H50" s="2"/>
      <c r="J50" s="2"/>
      <c r="L50" s="2"/>
      <c r="N50" s="2"/>
    </row>
    <row r="51" spans="2:14" x14ac:dyDescent="0.3">
      <c r="B51" s="2"/>
      <c r="D51" s="2"/>
      <c r="F51" s="2"/>
      <c r="H51" s="2"/>
      <c r="J51" s="2"/>
      <c r="L51" s="2"/>
      <c r="N51" s="2"/>
    </row>
    <row r="52" spans="2:14" x14ac:dyDescent="0.3">
      <c r="B52" s="2"/>
      <c r="D52" s="2"/>
      <c r="F52" s="2"/>
      <c r="H52" s="2"/>
      <c r="J52" s="2"/>
      <c r="L52" s="2"/>
      <c r="N52" s="2"/>
    </row>
    <row r="53" spans="2:14" x14ac:dyDescent="0.3">
      <c r="B53" s="2"/>
      <c r="D53" s="2"/>
      <c r="F53" s="2"/>
      <c r="H53" s="2"/>
      <c r="J53" s="2"/>
      <c r="L53" s="2"/>
      <c r="N53" s="2"/>
    </row>
    <row r="54" spans="2:14" x14ac:dyDescent="0.3">
      <c r="B54" s="2"/>
      <c r="D54" s="2"/>
      <c r="F54" s="2"/>
      <c r="H54" s="2"/>
      <c r="J54" s="2"/>
      <c r="L54" s="2"/>
      <c r="N54" s="2"/>
    </row>
    <row r="55" spans="2:14" x14ac:dyDescent="0.3">
      <c r="B55" s="2"/>
      <c r="D55" s="2"/>
      <c r="F55" s="2"/>
      <c r="H55" s="2"/>
      <c r="J55" s="2"/>
      <c r="L55" s="2"/>
      <c r="N55" s="2"/>
    </row>
    <row r="56" spans="2:14" x14ac:dyDescent="0.3">
      <c r="B56" s="2"/>
      <c r="D56" s="2"/>
      <c r="F56" s="2"/>
      <c r="H56" s="2"/>
      <c r="J56" s="2"/>
      <c r="L56" s="2"/>
      <c r="N56" s="2"/>
    </row>
    <row r="57" spans="2:14" x14ac:dyDescent="0.3">
      <c r="B57" s="2"/>
      <c r="D57" s="2"/>
      <c r="F57" s="2"/>
      <c r="H57" s="2"/>
      <c r="J57" s="2"/>
      <c r="L57" s="2"/>
      <c r="N57" s="2"/>
    </row>
    <row r="58" spans="2:14" x14ac:dyDescent="0.3">
      <c r="B58" s="2"/>
      <c r="D58" s="2"/>
      <c r="F58" s="2"/>
      <c r="H58" s="2"/>
      <c r="J58" s="2"/>
      <c r="L58" s="2"/>
      <c r="N58" s="2"/>
    </row>
    <row r="59" spans="2:14" x14ac:dyDescent="0.3">
      <c r="B59" s="2"/>
      <c r="D59" s="2"/>
      <c r="F59" s="2"/>
      <c r="H59" s="2"/>
      <c r="J59" s="2"/>
      <c r="L59" s="2"/>
      <c r="N59" s="2"/>
    </row>
    <row r="60" spans="2:14" x14ac:dyDescent="0.3">
      <c r="B60" s="2"/>
      <c r="D60" s="2"/>
      <c r="F60" s="2"/>
      <c r="H60" s="2"/>
      <c r="J60" s="2"/>
      <c r="L60" s="2"/>
      <c r="N60" s="2"/>
    </row>
    <row r="61" spans="2:14" x14ac:dyDescent="0.3">
      <c r="B61" s="2"/>
      <c r="D61" s="2"/>
      <c r="F61" s="2"/>
      <c r="H61" s="2"/>
      <c r="J61" s="2"/>
      <c r="L61" s="2"/>
      <c r="N61" s="2"/>
    </row>
    <row r="62" spans="2:14" x14ac:dyDescent="0.3">
      <c r="B62" s="2"/>
      <c r="D62" s="2"/>
      <c r="F62" s="2"/>
      <c r="H62" s="2"/>
      <c r="J62" s="2"/>
      <c r="L62" s="2"/>
      <c r="N62" s="2"/>
    </row>
    <row r="63" spans="2:14" x14ac:dyDescent="0.3">
      <c r="B63" s="2"/>
      <c r="D63" s="2"/>
      <c r="F63" s="2"/>
      <c r="H63" s="2"/>
      <c r="J63" s="2"/>
      <c r="L63" s="2"/>
      <c r="N63" s="2"/>
    </row>
    <row r="64" spans="2:14" x14ac:dyDescent="0.3">
      <c r="B64" s="2"/>
      <c r="D64" s="2"/>
      <c r="F64" s="2"/>
      <c r="H64" s="2"/>
      <c r="J64" s="2"/>
      <c r="L64" s="2"/>
      <c r="N64" s="2"/>
    </row>
    <row r="65" spans="2:14" x14ac:dyDescent="0.3">
      <c r="B65" s="2"/>
      <c r="D65" s="2"/>
      <c r="F65" s="2"/>
      <c r="H65" s="2"/>
      <c r="J65" s="2"/>
      <c r="L65" s="2"/>
      <c r="N65" s="2"/>
    </row>
    <row r="66" spans="2:14" x14ac:dyDescent="0.3">
      <c r="B66" s="2"/>
      <c r="D66" s="2"/>
      <c r="F66" s="2"/>
      <c r="H66" s="2"/>
      <c r="J66" s="2"/>
      <c r="L66" s="2"/>
      <c r="N66" s="2"/>
    </row>
    <row r="67" spans="2:14" x14ac:dyDescent="0.3">
      <c r="B67" s="2"/>
      <c r="D67" s="2"/>
      <c r="F67" s="2"/>
      <c r="H67" s="2"/>
      <c r="J67" s="2"/>
      <c r="L67" s="2"/>
      <c r="N67" s="2"/>
    </row>
    <row r="68" spans="2:14" x14ac:dyDescent="0.3">
      <c r="B68" s="2"/>
      <c r="D68" s="2"/>
      <c r="F68" s="2"/>
      <c r="H68" s="2"/>
      <c r="J68" s="2"/>
      <c r="L68" s="2"/>
      <c r="N68" s="2"/>
    </row>
    <row r="69" spans="2:14" x14ac:dyDescent="0.3">
      <c r="B69" s="2"/>
      <c r="D69" s="2"/>
      <c r="F69" s="2"/>
      <c r="H69" s="2"/>
      <c r="J69" s="2"/>
      <c r="L69" s="2"/>
      <c r="N69" s="2"/>
    </row>
    <row r="70" spans="2:14" x14ac:dyDescent="0.3">
      <c r="B70" s="2"/>
      <c r="D70" s="2"/>
      <c r="F70" s="2"/>
      <c r="H70" s="2"/>
      <c r="J70" s="2"/>
      <c r="L70" s="2"/>
      <c r="N70" s="2"/>
    </row>
    <row r="71" spans="2:14" x14ac:dyDescent="0.3">
      <c r="B71" s="2"/>
      <c r="D71" s="2"/>
      <c r="F71" s="2"/>
      <c r="H71" s="2"/>
      <c r="J71" s="2"/>
      <c r="L71" s="2"/>
      <c r="N71" s="2"/>
    </row>
    <row r="72" spans="2:14" x14ac:dyDescent="0.3">
      <c r="B72" s="2"/>
      <c r="D72" s="2"/>
      <c r="F72" s="2"/>
      <c r="H72" s="2"/>
      <c r="J72" s="2"/>
      <c r="L72" s="2"/>
      <c r="N72" s="2"/>
    </row>
    <row r="73" spans="2:14" x14ac:dyDescent="0.3">
      <c r="B73" s="2"/>
      <c r="D73" s="2"/>
      <c r="F73" s="2"/>
      <c r="H73" s="2"/>
      <c r="J73" s="2"/>
      <c r="L73" s="2"/>
      <c r="N73" s="2"/>
    </row>
    <row r="74" spans="2:14" x14ac:dyDescent="0.3">
      <c r="B74" s="2"/>
      <c r="D74" s="2"/>
      <c r="F74" s="2"/>
      <c r="H74" s="2"/>
      <c r="J74" s="2"/>
      <c r="L74" s="2"/>
      <c r="N74" s="2"/>
    </row>
    <row r="75" spans="2:14" x14ac:dyDescent="0.3">
      <c r="B75" s="2"/>
      <c r="D75" s="2"/>
      <c r="F75" s="2"/>
      <c r="H75" s="2"/>
      <c r="J75" s="2"/>
      <c r="L75" s="2"/>
      <c r="N75" s="2"/>
    </row>
    <row r="76" spans="2:14" x14ac:dyDescent="0.3">
      <c r="B76" s="2"/>
      <c r="D76" s="2"/>
      <c r="F76" s="2"/>
      <c r="H76" s="2"/>
      <c r="J76" s="2"/>
      <c r="L76" s="2"/>
      <c r="N76" s="2"/>
    </row>
    <row r="77" spans="2:14" x14ac:dyDescent="0.3">
      <c r="B77" s="2"/>
      <c r="D77" s="2"/>
      <c r="F77" s="2"/>
      <c r="H77" s="2"/>
      <c r="J77" s="2"/>
      <c r="L77" s="2"/>
      <c r="N77" s="2"/>
    </row>
    <row r="78" spans="2:14" x14ac:dyDescent="0.3">
      <c r="B78" s="2"/>
      <c r="D78" s="2"/>
      <c r="F78" s="2"/>
      <c r="H78" s="2"/>
      <c r="J78" s="2"/>
      <c r="L78" s="2"/>
      <c r="N78" s="2"/>
    </row>
    <row r="79" spans="2:14" x14ac:dyDescent="0.3">
      <c r="B79" s="2"/>
      <c r="D79" s="2"/>
      <c r="F79" s="2"/>
      <c r="H79" s="2"/>
      <c r="J79" s="2"/>
      <c r="L79" s="2"/>
      <c r="N79" s="2"/>
    </row>
    <row r="80" spans="2:14" x14ac:dyDescent="0.3">
      <c r="B80" s="2"/>
      <c r="D80" s="2"/>
      <c r="F80" s="2"/>
      <c r="H80" s="2"/>
      <c r="J80" s="2"/>
      <c r="L80" s="2"/>
      <c r="N80" s="2"/>
    </row>
    <row r="81" spans="2:14" x14ac:dyDescent="0.3">
      <c r="B81" s="2"/>
      <c r="D81" s="2"/>
      <c r="F81" s="2"/>
      <c r="H81" s="2"/>
      <c r="J81" s="2"/>
      <c r="L81" s="2"/>
      <c r="N81" s="2"/>
    </row>
    <row r="82" spans="2:14" x14ac:dyDescent="0.3">
      <c r="B82" s="2"/>
      <c r="D82" s="2"/>
      <c r="F82" s="2"/>
      <c r="H82" s="2"/>
      <c r="J82" s="2"/>
      <c r="L82" s="2"/>
      <c r="N82" s="2"/>
    </row>
    <row r="83" spans="2:14" x14ac:dyDescent="0.3">
      <c r="B83" s="2"/>
      <c r="D83" s="2"/>
      <c r="F83" s="2"/>
      <c r="H83" s="2"/>
      <c r="J83" s="2"/>
      <c r="L83" s="2"/>
      <c r="N83" s="2"/>
    </row>
    <row r="84" spans="2:14" x14ac:dyDescent="0.3">
      <c r="B84" s="2"/>
      <c r="D84" s="2"/>
      <c r="F84" s="2"/>
      <c r="H84" s="2"/>
      <c r="J84" s="2"/>
      <c r="L84" s="2"/>
      <c r="N84" s="2"/>
    </row>
    <row r="85" spans="2:14" x14ac:dyDescent="0.3">
      <c r="B85" s="2"/>
      <c r="D85" s="2"/>
      <c r="F85" s="2"/>
      <c r="H85" s="2"/>
      <c r="J85" s="2"/>
      <c r="L85" s="2"/>
      <c r="N85" s="2"/>
    </row>
    <row r="86" spans="2:14" x14ac:dyDescent="0.3">
      <c r="B86" s="2"/>
      <c r="D86" s="2"/>
      <c r="F86" s="2"/>
      <c r="H86" s="2"/>
      <c r="J86" s="2"/>
      <c r="L86" s="2"/>
      <c r="N86" s="2"/>
    </row>
    <row r="87" spans="2:14" x14ac:dyDescent="0.3">
      <c r="B87" s="2"/>
      <c r="D87" s="2"/>
      <c r="F87" s="2"/>
      <c r="H87" s="2"/>
      <c r="J87" s="2"/>
      <c r="L87" s="2"/>
      <c r="N87" s="2"/>
    </row>
    <row r="88" spans="2:14" x14ac:dyDescent="0.3">
      <c r="B88" s="2"/>
      <c r="D88" s="2"/>
      <c r="F88" s="2"/>
      <c r="H88" s="2"/>
      <c r="J88" s="2"/>
      <c r="L88" s="2"/>
      <c r="N88" s="2"/>
    </row>
    <row r="89" spans="2:14" x14ac:dyDescent="0.3">
      <c r="B89" s="2"/>
      <c r="D89" s="2"/>
      <c r="F89" s="2"/>
      <c r="H89" s="2"/>
      <c r="J89" s="2"/>
      <c r="L89" s="2"/>
      <c r="N89" s="2"/>
    </row>
    <row r="90" spans="2:14" x14ac:dyDescent="0.3">
      <c r="B90" s="2"/>
      <c r="D90" s="2"/>
      <c r="F90" s="2"/>
      <c r="H90" s="2"/>
      <c r="J90" s="2"/>
      <c r="L90" s="2"/>
      <c r="N90" s="2"/>
    </row>
    <row r="91" spans="2:14" x14ac:dyDescent="0.3">
      <c r="B91" s="2"/>
      <c r="D91" s="2"/>
      <c r="F91" s="2"/>
      <c r="H91" s="2"/>
      <c r="J91" s="2"/>
      <c r="L91" s="2"/>
      <c r="N91" s="2"/>
    </row>
    <row r="92" spans="2:14" x14ac:dyDescent="0.3">
      <c r="B92" s="2"/>
      <c r="D92" s="2"/>
      <c r="F92" s="2"/>
      <c r="H92" s="2"/>
      <c r="J92" s="2"/>
      <c r="L92" s="2"/>
      <c r="N92" s="2"/>
    </row>
    <row r="93" spans="2:14" x14ac:dyDescent="0.3">
      <c r="B93" s="2"/>
      <c r="D93" s="2"/>
      <c r="F93" s="2"/>
      <c r="H93" s="2"/>
      <c r="J93" s="2"/>
      <c r="L93" s="2"/>
      <c r="N93" s="2"/>
    </row>
    <row r="94" spans="2:14" x14ac:dyDescent="0.3">
      <c r="B94" s="2"/>
      <c r="D94" s="2"/>
      <c r="F94" s="2"/>
      <c r="H94" s="2"/>
      <c r="J94" s="2"/>
      <c r="L94" s="2"/>
      <c r="N94" s="2"/>
    </row>
    <row r="95" spans="2:14" x14ac:dyDescent="0.3">
      <c r="B95" s="2"/>
      <c r="D95" s="2"/>
      <c r="F95" s="2"/>
      <c r="H95" s="2"/>
      <c r="J95" s="2"/>
      <c r="L95" s="2"/>
      <c r="N95" s="2"/>
    </row>
    <row r="96" spans="2:14" x14ac:dyDescent="0.3">
      <c r="B96" s="2"/>
      <c r="D96" s="2"/>
      <c r="F96" s="2"/>
      <c r="H96" s="2"/>
      <c r="J96" s="2"/>
      <c r="L96" s="2"/>
      <c r="N96" s="2"/>
    </row>
    <row r="97" spans="2:14" x14ac:dyDescent="0.3">
      <c r="B97" s="2"/>
      <c r="D97" s="2"/>
      <c r="F97" s="2"/>
      <c r="H97" s="2"/>
      <c r="J97" s="2"/>
      <c r="L97" s="2"/>
      <c r="N97" s="2"/>
    </row>
    <row r="98" spans="2:14" x14ac:dyDescent="0.3">
      <c r="B98" s="2"/>
      <c r="D98" s="2"/>
      <c r="F98" s="2"/>
      <c r="H98" s="2"/>
      <c r="J98" s="2"/>
      <c r="L98" s="2"/>
      <c r="N98" s="2"/>
    </row>
    <row r="99" spans="2:14" x14ac:dyDescent="0.3">
      <c r="B99" s="2"/>
      <c r="D99" s="2"/>
      <c r="F99" s="2"/>
      <c r="H99" s="2"/>
      <c r="J99" s="2"/>
      <c r="L99" s="2"/>
      <c r="N99" s="2"/>
    </row>
    <row r="100" spans="2:14" x14ac:dyDescent="0.3">
      <c r="B100" s="2"/>
      <c r="D100" s="2"/>
      <c r="F100" s="2"/>
      <c r="H100" s="2"/>
      <c r="J100" s="2"/>
      <c r="L100" s="2"/>
      <c r="N100" s="2"/>
    </row>
    <row r="101" spans="2:14" x14ac:dyDescent="0.3">
      <c r="B101" s="2"/>
      <c r="D101" s="2"/>
      <c r="F101" s="2"/>
      <c r="H101" s="2"/>
      <c r="J101" s="2"/>
      <c r="L101" s="2"/>
      <c r="N101" s="2"/>
    </row>
    <row r="102" spans="2:14" x14ac:dyDescent="0.3">
      <c r="B102" s="2"/>
      <c r="D102" s="2"/>
      <c r="F102" s="2"/>
      <c r="H102" s="2"/>
      <c r="J102" s="2"/>
      <c r="L102" s="2"/>
      <c r="N102" s="2"/>
    </row>
    <row r="103" spans="2:14" x14ac:dyDescent="0.3">
      <c r="B103" s="2"/>
      <c r="D103" s="2"/>
      <c r="F103" s="2"/>
      <c r="H103" s="2"/>
      <c r="J103" s="2"/>
      <c r="L103" s="2"/>
      <c r="N103" s="2"/>
    </row>
    <row r="104" spans="2:14" x14ac:dyDescent="0.3">
      <c r="B104" s="2"/>
      <c r="D104" s="2"/>
      <c r="F104" s="2"/>
      <c r="H104" s="2"/>
      <c r="J104" s="2"/>
      <c r="L104" s="2"/>
      <c r="N104" s="2"/>
    </row>
    <row r="105" spans="2:14" x14ac:dyDescent="0.3">
      <c r="B105" s="2"/>
      <c r="D105" s="2"/>
      <c r="F105" s="2"/>
      <c r="H105" s="2"/>
      <c r="J105" s="2"/>
      <c r="L105" s="2"/>
      <c r="N105" s="2"/>
    </row>
    <row r="106" spans="2:14" x14ac:dyDescent="0.3">
      <c r="B106" s="2"/>
      <c r="D106" s="2"/>
      <c r="F106" s="2"/>
      <c r="H106" s="2"/>
      <c r="J106" s="2"/>
      <c r="L106" s="2"/>
      <c r="N106" s="2"/>
    </row>
    <row r="107" spans="2:14" x14ac:dyDescent="0.3">
      <c r="B107" s="2"/>
      <c r="D107" s="2"/>
      <c r="F107" s="2"/>
      <c r="H107" s="2"/>
      <c r="J107" s="2"/>
      <c r="L107" s="2"/>
      <c r="N107" s="2"/>
    </row>
    <row r="108" spans="2:14" x14ac:dyDescent="0.3">
      <c r="B108" s="2"/>
      <c r="D108" s="2"/>
      <c r="F108" s="2"/>
      <c r="H108" s="2"/>
      <c r="J108" s="2"/>
      <c r="L108" s="2"/>
      <c r="N108" s="2"/>
    </row>
    <row r="109" spans="2:14" x14ac:dyDescent="0.3">
      <c r="B109" s="2"/>
      <c r="D109" s="2"/>
      <c r="F109" s="2"/>
      <c r="H109" s="2"/>
      <c r="J109" s="2"/>
      <c r="L109" s="2"/>
      <c r="N109" s="2"/>
    </row>
    <row r="110" spans="2:14" x14ac:dyDescent="0.3">
      <c r="B110" s="2"/>
      <c r="D110" s="2"/>
      <c r="F110" s="2"/>
      <c r="H110" s="2"/>
      <c r="J110" s="2"/>
      <c r="L110" s="2"/>
      <c r="N110" s="2"/>
    </row>
    <row r="111" spans="2:14" x14ac:dyDescent="0.3">
      <c r="B111" s="2"/>
      <c r="D111" s="2"/>
      <c r="F111" s="2"/>
      <c r="H111" s="2"/>
      <c r="J111" s="2"/>
      <c r="L111" s="2"/>
      <c r="N111" s="2"/>
    </row>
    <row r="112" spans="2:14" x14ac:dyDescent="0.3">
      <c r="B112" s="2"/>
      <c r="D112" s="2"/>
      <c r="F112" s="2"/>
      <c r="H112" s="2"/>
      <c r="J112" s="2"/>
      <c r="L112" s="2"/>
      <c r="N112" s="2"/>
    </row>
    <row r="113" spans="2:14" x14ac:dyDescent="0.3">
      <c r="B113" s="2"/>
      <c r="D113" s="2"/>
      <c r="F113" s="2"/>
      <c r="H113" s="2"/>
      <c r="J113" s="2"/>
      <c r="L113" s="2"/>
      <c r="N113" s="2"/>
    </row>
    <row r="114" spans="2:14" x14ac:dyDescent="0.3">
      <c r="B114" s="2"/>
      <c r="D114" s="2"/>
      <c r="F114" s="2"/>
      <c r="H114" s="2"/>
      <c r="J114" s="2"/>
      <c r="L114" s="2"/>
      <c r="N114" s="2"/>
    </row>
    <row r="115" spans="2:14" x14ac:dyDescent="0.3">
      <c r="B115" s="2"/>
      <c r="D115" s="2"/>
      <c r="F115" s="2"/>
      <c r="H115" s="2"/>
      <c r="J115" s="2"/>
      <c r="L115" s="2"/>
      <c r="N115" s="2"/>
    </row>
    <row r="116" spans="2:14" x14ac:dyDescent="0.3">
      <c r="B116" s="2"/>
      <c r="D116" s="2"/>
      <c r="F116" s="2"/>
      <c r="H116" s="2"/>
      <c r="J116" s="2"/>
      <c r="L116" s="2"/>
      <c r="N116" s="2"/>
    </row>
    <row r="117" spans="2:14" x14ac:dyDescent="0.3">
      <c r="B117" s="2"/>
      <c r="D117" s="2"/>
      <c r="F117" s="2"/>
      <c r="H117" s="2"/>
      <c r="J117" s="2"/>
      <c r="L117" s="2"/>
      <c r="N117" s="2"/>
    </row>
    <row r="118" spans="2:14" x14ac:dyDescent="0.3">
      <c r="B118" s="2"/>
      <c r="D118" s="2"/>
      <c r="F118" s="2"/>
      <c r="H118" s="2"/>
      <c r="J118" s="2"/>
      <c r="L118" s="2"/>
      <c r="N118" s="2"/>
    </row>
    <row r="119" spans="2:14" x14ac:dyDescent="0.3">
      <c r="B119" s="2"/>
      <c r="D119" s="2"/>
      <c r="F119" s="2"/>
      <c r="H119" s="2"/>
      <c r="J119" s="2"/>
      <c r="L119" s="2"/>
      <c r="N119" s="2"/>
    </row>
    <row r="120" spans="2:14" x14ac:dyDescent="0.3">
      <c r="B120" s="2"/>
      <c r="D120" s="2"/>
      <c r="F120" s="2"/>
      <c r="H120" s="2"/>
      <c r="J120" s="2"/>
      <c r="L120" s="2"/>
      <c r="N120" s="2"/>
    </row>
    <row r="121" spans="2:14" x14ac:dyDescent="0.3">
      <c r="B121" s="2"/>
      <c r="D121" s="2"/>
      <c r="F121" s="2"/>
      <c r="H121" s="2"/>
      <c r="J121" s="2"/>
      <c r="L121" s="2"/>
      <c r="N121" s="2"/>
    </row>
    <row r="122" spans="2:14" x14ac:dyDescent="0.3">
      <c r="B122" s="2"/>
      <c r="D122" s="2"/>
      <c r="F122" s="2"/>
      <c r="H122" s="2"/>
      <c r="J122" s="2"/>
      <c r="L122" s="2"/>
      <c r="N122" s="2"/>
    </row>
    <row r="123" spans="2:14" x14ac:dyDescent="0.3">
      <c r="B123" s="2"/>
      <c r="D123" s="2"/>
      <c r="F123" s="2"/>
      <c r="H123" s="2"/>
      <c r="J123" s="2"/>
      <c r="L123" s="2"/>
      <c r="N123" s="2"/>
    </row>
    <row r="124" spans="2:14" x14ac:dyDescent="0.3">
      <c r="B124" s="2"/>
      <c r="D124" s="2"/>
      <c r="F124" s="2"/>
      <c r="H124" s="2"/>
      <c r="J124" s="2"/>
      <c r="L124" s="2"/>
      <c r="N124" s="2"/>
    </row>
    <row r="125" spans="2:14" x14ac:dyDescent="0.3">
      <c r="B125" s="2"/>
      <c r="D125" s="2"/>
      <c r="F125" s="2"/>
      <c r="H125" s="2"/>
      <c r="J125" s="2"/>
      <c r="L125" s="2"/>
      <c r="N125" s="2"/>
    </row>
    <row r="126" spans="2:14" x14ac:dyDescent="0.3">
      <c r="B126" s="2"/>
      <c r="D126" s="2"/>
      <c r="F126" s="2"/>
      <c r="H126" s="2"/>
      <c r="J126" s="2"/>
      <c r="L126" s="2"/>
      <c r="N126" s="2"/>
    </row>
    <row r="127" spans="2:14" x14ac:dyDescent="0.3">
      <c r="B127" s="2"/>
      <c r="D127" s="2"/>
      <c r="F127" s="2"/>
      <c r="H127" s="2"/>
      <c r="J127" s="2"/>
      <c r="L127" s="2"/>
      <c r="N127" s="2"/>
    </row>
    <row r="128" spans="2:14" x14ac:dyDescent="0.3">
      <c r="B128" s="2"/>
      <c r="D128" s="2"/>
      <c r="F128" s="2"/>
      <c r="H128" s="2"/>
      <c r="J128" s="2"/>
      <c r="L128" s="2"/>
      <c r="N128" s="2"/>
    </row>
    <row r="129" spans="2:14" x14ac:dyDescent="0.3">
      <c r="B129" s="2"/>
      <c r="D129" s="2"/>
      <c r="F129" s="2"/>
      <c r="H129" s="2"/>
      <c r="J129" s="2"/>
      <c r="L129" s="2"/>
      <c r="N129" s="2"/>
    </row>
    <row r="130" spans="2:14" x14ac:dyDescent="0.3">
      <c r="B130" s="2"/>
      <c r="D130" s="2"/>
      <c r="F130" s="2"/>
      <c r="H130" s="2"/>
      <c r="J130" s="2"/>
      <c r="L130" s="2"/>
      <c r="N130" s="2"/>
    </row>
    <row r="131" spans="2:14" x14ac:dyDescent="0.3">
      <c r="B131" s="2"/>
      <c r="D131" s="2"/>
      <c r="F131" s="2"/>
      <c r="H131" s="2"/>
      <c r="J131" s="2"/>
      <c r="L131" s="2"/>
      <c r="N131" s="2"/>
    </row>
    <row r="132" spans="2:14" x14ac:dyDescent="0.3">
      <c r="B132" s="2"/>
      <c r="D132" s="2"/>
      <c r="F132" s="2"/>
      <c r="H132" s="2"/>
      <c r="J132" s="2"/>
      <c r="L132" s="2"/>
      <c r="N132" s="2"/>
    </row>
    <row r="133" spans="2:14" x14ac:dyDescent="0.3">
      <c r="B133" s="2"/>
      <c r="D133" s="2"/>
      <c r="F133" s="2"/>
      <c r="H133" s="2"/>
      <c r="J133" s="2"/>
      <c r="L133" s="2"/>
      <c r="N133" s="2"/>
    </row>
    <row r="134" spans="2:14" x14ac:dyDescent="0.3">
      <c r="B134" s="2"/>
      <c r="D134" s="2"/>
      <c r="F134" s="2"/>
      <c r="H134" s="2"/>
      <c r="J134" s="2"/>
      <c r="L134" s="2"/>
      <c r="N134" s="2"/>
    </row>
    <row r="135" spans="2:14" x14ac:dyDescent="0.3">
      <c r="B135" s="2"/>
      <c r="D135" s="2"/>
      <c r="F135" s="2"/>
      <c r="H135" s="2"/>
      <c r="J135" s="2"/>
      <c r="L135" s="2"/>
      <c r="N135" s="2"/>
    </row>
    <row r="136" spans="2:14" x14ac:dyDescent="0.3">
      <c r="B136" s="2"/>
      <c r="D136" s="2"/>
      <c r="F136" s="2"/>
      <c r="H136" s="2"/>
      <c r="J136" s="2"/>
      <c r="L136" s="2"/>
      <c r="N136" s="2"/>
    </row>
    <row r="137" spans="2:14" x14ac:dyDescent="0.3">
      <c r="B137" s="2"/>
      <c r="D137" s="2"/>
      <c r="F137" s="2"/>
      <c r="H137" s="2"/>
      <c r="J137" s="2"/>
      <c r="L137" s="2"/>
      <c r="N137" s="2"/>
    </row>
    <row r="138" spans="2:14" x14ac:dyDescent="0.3">
      <c r="B138" s="2"/>
      <c r="D138" s="2"/>
      <c r="F138" s="2"/>
      <c r="H138" s="2"/>
      <c r="J138" s="2"/>
      <c r="L138" s="2"/>
      <c r="N138" s="2"/>
    </row>
    <row r="139" spans="2:14" x14ac:dyDescent="0.3">
      <c r="B139" s="2"/>
      <c r="D139" s="2"/>
      <c r="F139" s="2"/>
      <c r="H139" s="2"/>
      <c r="J139" s="2"/>
      <c r="L139" s="2"/>
      <c r="N139" s="2"/>
    </row>
    <row r="140" spans="2:14" x14ac:dyDescent="0.3">
      <c r="B140" s="2"/>
      <c r="D140" s="2"/>
      <c r="F140" s="2"/>
      <c r="H140" s="2"/>
      <c r="J140" s="2"/>
      <c r="L140" s="2"/>
      <c r="N140" s="2"/>
    </row>
    <row r="141" spans="2:14" x14ac:dyDescent="0.3">
      <c r="B141" s="2"/>
      <c r="D141" s="2"/>
      <c r="F141" s="2"/>
      <c r="H141" s="2"/>
      <c r="J141" s="2"/>
      <c r="L141" s="2"/>
      <c r="N141" s="2"/>
    </row>
    <row r="142" spans="2:14" x14ac:dyDescent="0.3">
      <c r="B142" s="2"/>
      <c r="D142" s="2"/>
      <c r="F142" s="2"/>
      <c r="H142" s="2"/>
      <c r="J142" s="2"/>
      <c r="L142" s="2"/>
      <c r="N142" s="2"/>
    </row>
    <row r="143" spans="2:14" x14ac:dyDescent="0.3">
      <c r="B143" s="2"/>
      <c r="D143" s="2"/>
      <c r="F143" s="2"/>
      <c r="H143" s="2"/>
      <c r="J143" s="2"/>
      <c r="L143" s="2"/>
      <c r="N143" s="2"/>
    </row>
    <row r="144" spans="2:14" x14ac:dyDescent="0.3">
      <c r="B144" s="2"/>
      <c r="D144" s="2"/>
      <c r="F144" s="2"/>
      <c r="H144" s="2"/>
      <c r="J144" s="2"/>
      <c r="L144" s="2"/>
      <c r="N144" s="2"/>
    </row>
    <row r="145" spans="2:14" x14ac:dyDescent="0.3">
      <c r="B145" s="2"/>
      <c r="D145" s="2"/>
      <c r="F145" s="2"/>
      <c r="H145" s="2"/>
      <c r="J145" s="2"/>
      <c r="L145" s="2"/>
      <c r="N145" s="2"/>
    </row>
    <row r="146" spans="2:14" x14ac:dyDescent="0.3">
      <c r="B146" s="2"/>
      <c r="D146" s="2"/>
      <c r="F146" s="2"/>
      <c r="H146" s="2"/>
      <c r="J146" s="2"/>
      <c r="L146" s="2"/>
      <c r="N146" s="2"/>
    </row>
    <row r="147" spans="2:14" x14ac:dyDescent="0.3">
      <c r="B147" s="2"/>
      <c r="D147" s="2"/>
      <c r="F147" s="2"/>
      <c r="H147" s="2"/>
      <c r="J147" s="2"/>
      <c r="L147" s="2"/>
      <c r="N147" s="2"/>
    </row>
    <row r="148" spans="2:14" x14ac:dyDescent="0.3">
      <c r="B148" s="2"/>
      <c r="D148" s="2"/>
      <c r="F148" s="2"/>
      <c r="H148" s="2"/>
      <c r="J148" s="2"/>
      <c r="L148" s="2"/>
      <c r="N148" s="2"/>
    </row>
    <row r="149" spans="2:14" x14ac:dyDescent="0.3">
      <c r="B149" s="2"/>
      <c r="D149" s="2"/>
      <c r="F149" s="2"/>
      <c r="H149" s="2"/>
      <c r="J149" s="2"/>
      <c r="L149" s="2"/>
      <c r="N149" s="2"/>
    </row>
    <row r="150" spans="2:14" x14ac:dyDescent="0.3">
      <c r="B150" s="2"/>
      <c r="D150" s="2"/>
      <c r="F150" s="2"/>
      <c r="H150" s="2"/>
      <c r="J150" s="2"/>
      <c r="L150" s="2"/>
      <c r="N150" s="2"/>
    </row>
    <row r="151" spans="2:14" x14ac:dyDescent="0.3">
      <c r="B151" s="2"/>
      <c r="D151" s="2"/>
      <c r="F151" s="2"/>
      <c r="H151" s="2"/>
      <c r="J151" s="2"/>
      <c r="L151" s="2"/>
      <c r="N151" s="2"/>
    </row>
    <row r="152" spans="2:14" x14ac:dyDescent="0.3">
      <c r="B152" s="2"/>
      <c r="D152" s="2"/>
      <c r="F152" s="2"/>
      <c r="H152" s="2"/>
      <c r="J152" s="2"/>
      <c r="L152" s="2"/>
      <c r="N152" s="2"/>
    </row>
    <row r="153" spans="2:14" x14ac:dyDescent="0.3">
      <c r="B153" s="2"/>
      <c r="D153" s="2"/>
      <c r="F153" s="2"/>
      <c r="H153" s="2"/>
      <c r="J153" s="2"/>
      <c r="L153" s="2"/>
      <c r="N153" s="2"/>
    </row>
    <row r="154" spans="2:14" x14ac:dyDescent="0.3">
      <c r="B154" s="2"/>
      <c r="D154" s="2"/>
      <c r="F154" s="2"/>
      <c r="H154" s="2"/>
      <c r="J154" s="2"/>
      <c r="L154" s="2"/>
      <c r="N154" s="2"/>
    </row>
    <row r="155" spans="2:14" x14ac:dyDescent="0.3">
      <c r="B155" s="2"/>
      <c r="D155" s="2"/>
      <c r="F155" s="2"/>
      <c r="H155" s="2"/>
      <c r="J155" s="2"/>
      <c r="L155" s="2"/>
      <c r="N155" s="2"/>
    </row>
    <row r="156" spans="2:14" x14ac:dyDescent="0.3">
      <c r="B156" s="2"/>
      <c r="D156" s="2"/>
      <c r="F156" s="2"/>
      <c r="H156" s="2"/>
      <c r="J156" s="2"/>
      <c r="L156" s="2"/>
      <c r="N156" s="2"/>
    </row>
    <row r="157" spans="2:14" x14ac:dyDescent="0.3">
      <c r="B157" s="2"/>
      <c r="D157" s="2"/>
      <c r="F157" s="2"/>
      <c r="H157" s="2"/>
      <c r="J157" s="2"/>
      <c r="L157" s="2"/>
      <c r="N157" s="2"/>
    </row>
    <row r="158" spans="2:14" x14ac:dyDescent="0.3">
      <c r="B158" s="2"/>
      <c r="D158" s="2"/>
      <c r="F158" s="2"/>
      <c r="H158" s="2"/>
      <c r="J158" s="2"/>
      <c r="L158" s="2"/>
      <c r="N158" s="2"/>
    </row>
    <row r="159" spans="2:14" x14ac:dyDescent="0.3">
      <c r="B159" s="2"/>
      <c r="D159" s="2"/>
      <c r="F159" s="2"/>
      <c r="H159" s="2"/>
      <c r="J159" s="2"/>
      <c r="L159" s="2"/>
      <c r="N159" s="2"/>
    </row>
    <row r="160" spans="2:14" x14ac:dyDescent="0.3">
      <c r="B160" s="2"/>
      <c r="D160" s="2"/>
      <c r="F160" s="2"/>
      <c r="H160" s="2"/>
      <c r="J160" s="2"/>
      <c r="L160" s="2"/>
      <c r="N160" s="2"/>
    </row>
    <row r="161" spans="2:14" x14ac:dyDescent="0.3">
      <c r="B161" s="2"/>
      <c r="D161" s="2"/>
      <c r="F161" s="2"/>
      <c r="H161" s="2"/>
      <c r="J161" s="2"/>
      <c r="L161" s="2"/>
      <c r="N161" s="2"/>
    </row>
    <row r="162" spans="2:14" x14ac:dyDescent="0.3">
      <c r="B162" s="2"/>
      <c r="D162" s="2"/>
      <c r="F162" s="2"/>
      <c r="H162" s="2"/>
      <c r="J162" s="2"/>
      <c r="L162" s="2"/>
      <c r="N162" s="2"/>
    </row>
    <row r="163" spans="2:14" x14ac:dyDescent="0.3">
      <c r="B163" s="2"/>
      <c r="D163" s="2"/>
      <c r="F163" s="2"/>
      <c r="H163" s="2"/>
      <c r="J163" s="2"/>
      <c r="L163" s="2"/>
      <c r="N163" s="2"/>
    </row>
    <row r="164" spans="2:14" x14ac:dyDescent="0.3">
      <c r="B164" s="2"/>
      <c r="D164" s="2"/>
      <c r="F164" s="2"/>
      <c r="H164" s="2"/>
      <c r="J164" s="2"/>
      <c r="L164" s="2"/>
      <c r="N164" s="2"/>
    </row>
    <row r="165" spans="2:14" x14ac:dyDescent="0.3">
      <c r="B165" s="2"/>
      <c r="D165" s="2"/>
      <c r="F165" s="2"/>
      <c r="H165" s="2"/>
      <c r="J165" s="2"/>
      <c r="L165" s="2"/>
      <c r="N165" s="2"/>
    </row>
    <row r="166" spans="2:14" x14ac:dyDescent="0.3">
      <c r="B166" s="2"/>
      <c r="D166" s="2"/>
      <c r="F166" s="2"/>
      <c r="H166" s="2"/>
      <c r="J166" s="2"/>
      <c r="L166" s="2"/>
      <c r="N166" s="2"/>
    </row>
    <row r="167" spans="2:14" x14ac:dyDescent="0.3">
      <c r="B167" s="2"/>
      <c r="D167" s="2"/>
      <c r="F167" s="2"/>
      <c r="H167" s="2"/>
      <c r="J167" s="2"/>
      <c r="L167" s="2"/>
      <c r="N167" s="2"/>
    </row>
    <row r="168" spans="2:14" x14ac:dyDescent="0.3">
      <c r="B168" s="2"/>
      <c r="D168" s="2"/>
      <c r="F168" s="2"/>
      <c r="H168" s="2"/>
      <c r="J168" s="2"/>
      <c r="L168" s="2"/>
      <c r="N168" s="2"/>
    </row>
    <row r="169" spans="2:14" x14ac:dyDescent="0.3">
      <c r="B169" s="2"/>
      <c r="D169" s="2"/>
      <c r="F169" s="2"/>
      <c r="H169" s="2"/>
      <c r="J169" s="2"/>
      <c r="L169" s="2"/>
      <c r="N169" s="2"/>
    </row>
    <row r="170" spans="2:14" x14ac:dyDescent="0.3">
      <c r="B170" s="2"/>
      <c r="D170" s="2"/>
      <c r="F170" s="2"/>
      <c r="H170" s="2"/>
      <c r="J170" s="2"/>
      <c r="L170" s="2"/>
      <c r="N170" s="2"/>
    </row>
    <row r="171" spans="2:14" x14ac:dyDescent="0.3">
      <c r="B171" s="2"/>
      <c r="D171" s="2"/>
      <c r="F171" s="2"/>
      <c r="H171" s="2"/>
      <c r="J171" s="2"/>
      <c r="L171" s="2"/>
      <c r="N171" s="2"/>
    </row>
    <row r="172" spans="2:14" x14ac:dyDescent="0.3">
      <c r="B172" s="2"/>
      <c r="D172" s="2"/>
      <c r="F172" s="2"/>
      <c r="H172" s="2"/>
      <c r="J172" s="2"/>
      <c r="L172" s="2"/>
      <c r="N172" s="2"/>
    </row>
    <row r="173" spans="2:14" x14ac:dyDescent="0.3">
      <c r="B173" s="2"/>
      <c r="D173" s="2"/>
      <c r="F173" s="2"/>
      <c r="H173" s="2"/>
      <c r="J173" s="2"/>
      <c r="L173" s="2"/>
      <c r="N173" s="2"/>
    </row>
    <row r="174" spans="2:14" x14ac:dyDescent="0.3">
      <c r="B174" s="2"/>
      <c r="D174" s="2"/>
      <c r="F174" s="2"/>
      <c r="H174" s="2"/>
      <c r="J174" s="2"/>
      <c r="L174" s="2"/>
      <c r="N174" s="2"/>
    </row>
    <row r="175" spans="2:14" x14ac:dyDescent="0.3">
      <c r="B175" s="2"/>
      <c r="D175" s="2"/>
      <c r="F175" s="2"/>
      <c r="H175" s="2"/>
      <c r="J175" s="2"/>
      <c r="L175" s="2"/>
      <c r="N175" s="2"/>
    </row>
    <row r="176" spans="2:14" x14ac:dyDescent="0.3">
      <c r="B176" s="2"/>
      <c r="D176" s="2"/>
      <c r="F176" s="2"/>
      <c r="H176" s="2"/>
      <c r="J176" s="2"/>
      <c r="L176" s="2"/>
      <c r="N176" s="2"/>
    </row>
    <row r="177" spans="2:14" x14ac:dyDescent="0.3">
      <c r="B177" s="2"/>
      <c r="D177" s="2"/>
      <c r="F177" s="2"/>
      <c r="H177" s="2"/>
      <c r="J177" s="2"/>
      <c r="L177" s="2"/>
      <c r="N177" s="2"/>
    </row>
    <row r="178" spans="2:14" x14ac:dyDescent="0.3">
      <c r="B178" s="2"/>
      <c r="D178" s="2"/>
      <c r="F178" s="2"/>
      <c r="H178" s="2"/>
      <c r="J178" s="2"/>
      <c r="L178" s="2"/>
      <c r="N178" s="2"/>
    </row>
    <row r="179" spans="2:14" x14ac:dyDescent="0.3">
      <c r="B179" s="2"/>
      <c r="D179" s="2"/>
      <c r="F179" s="2"/>
      <c r="H179" s="2"/>
      <c r="J179" s="2"/>
      <c r="L179" s="2"/>
      <c r="N179" s="2"/>
    </row>
    <row r="180" spans="2:14" x14ac:dyDescent="0.3">
      <c r="B180" s="2"/>
      <c r="D180" s="2"/>
      <c r="F180" s="2"/>
      <c r="H180" s="2"/>
      <c r="J180" s="2"/>
      <c r="L180" s="2"/>
      <c r="N180" s="2"/>
    </row>
    <row r="181" spans="2:14" x14ac:dyDescent="0.3">
      <c r="B181" s="2"/>
      <c r="D181" s="2"/>
      <c r="F181" s="2"/>
      <c r="H181" s="2"/>
      <c r="J181" s="2"/>
      <c r="L181" s="2"/>
      <c r="N181" s="2"/>
    </row>
    <row r="182" spans="2:14" x14ac:dyDescent="0.3">
      <c r="B182" s="2"/>
      <c r="D182" s="2"/>
      <c r="F182" s="2"/>
      <c r="H182" s="2"/>
      <c r="J182" s="2"/>
      <c r="L182" s="2"/>
      <c r="N182" s="2"/>
    </row>
    <row r="183" spans="2:14" x14ac:dyDescent="0.3">
      <c r="B183" s="2"/>
      <c r="D183" s="2"/>
      <c r="F183" s="2"/>
      <c r="H183" s="2"/>
      <c r="J183" s="2"/>
      <c r="L183" s="2"/>
      <c r="N183" s="2"/>
    </row>
    <row r="184" spans="2:14" x14ac:dyDescent="0.3">
      <c r="B184" s="2"/>
      <c r="D184" s="2"/>
      <c r="F184" s="2"/>
      <c r="H184" s="2"/>
      <c r="J184" s="2"/>
      <c r="L184" s="2"/>
      <c r="N184" s="2"/>
    </row>
    <row r="185" spans="2:14" x14ac:dyDescent="0.3">
      <c r="B185" s="2"/>
      <c r="D185" s="2"/>
      <c r="F185" s="2"/>
      <c r="H185" s="2"/>
      <c r="J185" s="2"/>
      <c r="L185" s="2"/>
      <c r="N185" s="2"/>
    </row>
    <row r="186" spans="2:14" x14ac:dyDescent="0.3">
      <c r="B186" s="2"/>
      <c r="D186" s="2"/>
      <c r="F186" s="2"/>
      <c r="H186" s="2"/>
      <c r="J186" s="2"/>
      <c r="L186" s="2"/>
      <c r="N186" s="2"/>
    </row>
    <row r="187" spans="2:14" x14ac:dyDescent="0.3">
      <c r="B187" s="2"/>
      <c r="D187" s="2"/>
      <c r="F187" s="2"/>
      <c r="H187" s="2"/>
      <c r="J187" s="2"/>
      <c r="L187" s="2"/>
      <c r="N187" s="2"/>
    </row>
    <row r="188" spans="2:14" x14ac:dyDescent="0.3">
      <c r="B188" s="2"/>
      <c r="D188" s="2"/>
      <c r="F188" s="2"/>
      <c r="H188" s="2"/>
      <c r="J188" s="2"/>
      <c r="L188" s="2"/>
      <c r="N188" s="2"/>
    </row>
    <row r="189" spans="2:14" x14ac:dyDescent="0.3">
      <c r="B189" s="2"/>
      <c r="D189" s="2"/>
      <c r="F189" s="2"/>
      <c r="H189" s="2"/>
      <c r="J189" s="2"/>
      <c r="L189" s="2"/>
      <c r="N189" s="2"/>
    </row>
    <row r="190" spans="2:14" x14ac:dyDescent="0.3">
      <c r="B190" s="2"/>
      <c r="D190" s="2"/>
      <c r="F190" s="2"/>
      <c r="H190" s="2"/>
      <c r="J190" s="2"/>
      <c r="L190" s="2"/>
      <c r="N190" s="2"/>
    </row>
    <row r="191" spans="2:14" x14ac:dyDescent="0.3">
      <c r="B191" s="2"/>
      <c r="D191" s="2"/>
      <c r="F191" s="2"/>
      <c r="H191" s="2"/>
      <c r="J191" s="2"/>
      <c r="L191" s="2"/>
      <c r="N191" s="2"/>
    </row>
    <row r="192" spans="2:14" x14ac:dyDescent="0.3">
      <c r="B192" s="2"/>
      <c r="D192" s="2"/>
      <c r="F192" s="2"/>
      <c r="H192" s="2"/>
      <c r="J192" s="2"/>
      <c r="L192" s="2"/>
      <c r="N192" s="2"/>
    </row>
    <row r="193" spans="2:14" x14ac:dyDescent="0.3">
      <c r="B193" s="2"/>
      <c r="D193" s="2"/>
      <c r="F193" s="2"/>
      <c r="H193" s="2"/>
      <c r="J193" s="2"/>
      <c r="L193" s="2"/>
      <c r="N193" s="2"/>
    </row>
    <row r="194" spans="2:14" x14ac:dyDescent="0.3">
      <c r="B194" s="2"/>
      <c r="D194" s="2"/>
      <c r="F194" s="2"/>
      <c r="H194" s="2"/>
      <c r="J194" s="2"/>
      <c r="L194" s="2"/>
      <c r="N194" s="2"/>
    </row>
    <row r="195" spans="2:14" x14ac:dyDescent="0.3">
      <c r="B195" s="2"/>
      <c r="D195" s="2"/>
      <c r="F195" s="2"/>
      <c r="H195" s="2"/>
      <c r="J195" s="2"/>
      <c r="L195" s="2"/>
      <c r="N195" s="2"/>
    </row>
    <row r="196" spans="2:14" x14ac:dyDescent="0.3">
      <c r="B196" s="2"/>
      <c r="D196" s="2"/>
      <c r="F196" s="2"/>
      <c r="H196" s="2"/>
      <c r="J196" s="2"/>
      <c r="L196" s="2"/>
      <c r="N196" s="2"/>
    </row>
    <row r="197" spans="2:14" x14ac:dyDescent="0.3">
      <c r="B197" s="2"/>
      <c r="D197" s="2"/>
      <c r="F197" s="2"/>
      <c r="H197" s="2"/>
      <c r="J197" s="2"/>
      <c r="L197" s="2"/>
      <c r="N197" s="2"/>
    </row>
    <row r="198" spans="2:14" x14ac:dyDescent="0.3">
      <c r="B198" s="2"/>
      <c r="D198" s="2"/>
      <c r="F198" s="2"/>
      <c r="H198" s="2"/>
      <c r="J198" s="2"/>
      <c r="L198" s="2"/>
      <c r="N198" s="2"/>
    </row>
    <row r="199" spans="2:14" x14ac:dyDescent="0.3">
      <c r="B199" s="2"/>
      <c r="D199" s="2"/>
      <c r="F199" s="2"/>
      <c r="H199" s="2"/>
      <c r="J199" s="2"/>
      <c r="L199" s="2"/>
      <c r="N199" s="2"/>
    </row>
    <row r="200" spans="2:14" x14ac:dyDescent="0.3">
      <c r="B200" s="2"/>
      <c r="D200" s="2"/>
      <c r="F200" s="2"/>
      <c r="H200" s="2"/>
      <c r="J200" s="2"/>
      <c r="L200" s="2"/>
      <c r="N200" s="2"/>
    </row>
    <row r="201" spans="2:14" x14ac:dyDescent="0.3">
      <c r="B201" s="2"/>
      <c r="D201" s="2"/>
      <c r="F201" s="2"/>
      <c r="H201" s="2"/>
      <c r="J201" s="2"/>
      <c r="L201" s="2"/>
      <c r="N201" s="2"/>
    </row>
    <row r="202" spans="2:14" x14ac:dyDescent="0.3">
      <c r="B202" s="2"/>
      <c r="D202" s="2"/>
      <c r="F202" s="2"/>
      <c r="H202" s="2"/>
      <c r="J202" s="2"/>
      <c r="L202" s="2"/>
      <c r="N202" s="2"/>
    </row>
    <row r="203" spans="2:14" x14ac:dyDescent="0.3">
      <c r="B203" s="2"/>
      <c r="D203" s="2"/>
      <c r="F203" s="2"/>
      <c r="H203" s="2"/>
      <c r="J203" s="2"/>
      <c r="L203" s="2"/>
      <c r="N203" s="2"/>
    </row>
    <row r="204" spans="2:14" x14ac:dyDescent="0.3">
      <c r="B204" s="2"/>
      <c r="D204" s="2"/>
      <c r="F204" s="2"/>
      <c r="H204" s="2"/>
      <c r="J204" s="2"/>
      <c r="L204" s="2"/>
      <c r="N204" s="2"/>
    </row>
    <row r="205" spans="2:14" x14ac:dyDescent="0.3">
      <c r="B205" s="2"/>
      <c r="D205" s="2"/>
      <c r="F205" s="2"/>
      <c r="H205" s="2"/>
      <c r="J205" s="2"/>
      <c r="L205" s="2"/>
      <c r="N205" s="2"/>
    </row>
    <row r="206" spans="2:14" x14ac:dyDescent="0.3">
      <c r="B206" s="2"/>
      <c r="D206" s="2"/>
      <c r="F206" s="2"/>
      <c r="H206" s="2"/>
      <c r="J206" s="2"/>
      <c r="L206" s="2"/>
      <c r="N206" s="2"/>
    </row>
    <row r="207" spans="2:14" x14ac:dyDescent="0.3">
      <c r="B207" s="2"/>
      <c r="D207" s="2"/>
      <c r="F207" s="2"/>
      <c r="H207" s="2"/>
      <c r="J207" s="2"/>
      <c r="L207" s="2"/>
      <c r="N207" s="2"/>
    </row>
    <row r="208" spans="2:14" x14ac:dyDescent="0.3">
      <c r="B208" s="2"/>
      <c r="D208" s="2"/>
      <c r="F208" s="2"/>
      <c r="H208" s="2"/>
      <c r="J208" s="2"/>
      <c r="L208" s="2"/>
      <c r="N208" s="2"/>
    </row>
    <row r="209" spans="2:14" x14ac:dyDescent="0.3">
      <c r="B209" s="2"/>
      <c r="D209" s="2"/>
      <c r="F209" s="2"/>
      <c r="H209" s="2"/>
      <c r="J209" s="2"/>
      <c r="L209" s="2"/>
      <c r="N209" s="2"/>
    </row>
    <row r="210" spans="2:14" x14ac:dyDescent="0.3">
      <c r="B210" s="2"/>
      <c r="D210" s="2"/>
      <c r="F210" s="2"/>
      <c r="H210" s="2"/>
      <c r="J210" s="2"/>
      <c r="L210" s="2"/>
      <c r="N210" s="2"/>
    </row>
    <row r="211" spans="2:14" x14ac:dyDescent="0.3">
      <c r="B211" s="2"/>
      <c r="D211" s="2"/>
      <c r="F211" s="2"/>
      <c r="H211" s="2"/>
      <c r="J211" s="2"/>
      <c r="L211" s="2"/>
      <c r="N211" s="2"/>
    </row>
    <row r="212" spans="2:14" x14ac:dyDescent="0.3">
      <c r="B212" s="2"/>
      <c r="D212" s="2"/>
      <c r="F212" s="2"/>
      <c r="H212" s="2"/>
      <c r="J212" s="2"/>
      <c r="L212" s="2"/>
      <c r="N212" s="2"/>
    </row>
    <row r="213" spans="2:14" x14ac:dyDescent="0.3">
      <c r="B213" s="2"/>
      <c r="D213" s="2"/>
      <c r="F213" s="2"/>
      <c r="H213" s="2"/>
      <c r="J213" s="2"/>
      <c r="L213" s="2"/>
      <c r="N213" s="2"/>
    </row>
    <row r="214" spans="2:14" x14ac:dyDescent="0.3">
      <c r="B214" s="2"/>
      <c r="D214" s="2"/>
      <c r="F214" s="2"/>
      <c r="H214" s="2"/>
      <c r="J214" s="2"/>
      <c r="L214" s="2"/>
      <c r="N214" s="2"/>
    </row>
    <row r="215" spans="2:14" x14ac:dyDescent="0.3">
      <c r="B215" s="2"/>
      <c r="D215" s="2"/>
      <c r="F215" s="2"/>
      <c r="H215" s="2"/>
      <c r="J215" s="2"/>
      <c r="L215" s="2"/>
      <c r="N215" s="2"/>
    </row>
    <row r="216" spans="2:14" x14ac:dyDescent="0.3">
      <c r="B216" s="2"/>
      <c r="D216" s="2"/>
      <c r="F216" s="2"/>
      <c r="H216" s="2"/>
      <c r="J216" s="2"/>
      <c r="L216" s="2"/>
      <c r="N216" s="2"/>
    </row>
    <row r="217" spans="2:14" x14ac:dyDescent="0.3">
      <c r="B217" s="2"/>
      <c r="D217" s="2"/>
      <c r="F217" s="2"/>
      <c r="H217" s="2"/>
      <c r="J217" s="2"/>
      <c r="L217" s="2"/>
      <c r="N217" s="2"/>
    </row>
    <row r="218" spans="2:14" x14ac:dyDescent="0.3">
      <c r="B218" s="2"/>
      <c r="D218" s="2"/>
      <c r="F218" s="2"/>
      <c r="H218" s="2"/>
      <c r="J218" s="2"/>
      <c r="L218" s="2"/>
      <c r="N218" s="2"/>
    </row>
    <row r="219" spans="2:14" x14ac:dyDescent="0.3">
      <c r="B219" s="2"/>
      <c r="D219" s="2"/>
      <c r="F219" s="2"/>
      <c r="H219" s="2"/>
      <c r="J219" s="2"/>
      <c r="L219" s="2"/>
      <c r="N219" s="2"/>
    </row>
    <row r="220" spans="2:14" x14ac:dyDescent="0.3">
      <c r="B220" s="2"/>
      <c r="D220" s="2"/>
      <c r="F220" s="2"/>
      <c r="H220" s="2"/>
      <c r="J220" s="2"/>
      <c r="L220" s="2"/>
      <c r="N220" s="2"/>
    </row>
    <row r="221" spans="2:14" x14ac:dyDescent="0.3">
      <c r="B221" s="2"/>
      <c r="D221" s="2"/>
      <c r="F221" s="2"/>
      <c r="H221" s="2"/>
      <c r="J221" s="2"/>
      <c r="L221" s="2"/>
      <c r="N221" s="2"/>
    </row>
    <row r="222" spans="2:14" x14ac:dyDescent="0.3">
      <c r="B222" s="2"/>
      <c r="D222" s="2"/>
      <c r="F222" s="2"/>
      <c r="H222" s="2"/>
      <c r="J222" s="2"/>
      <c r="L222" s="2"/>
      <c r="N222" s="2"/>
    </row>
    <row r="223" spans="2:14" x14ac:dyDescent="0.3">
      <c r="B223" s="2"/>
      <c r="D223" s="2"/>
      <c r="F223" s="2"/>
      <c r="H223" s="2"/>
      <c r="J223" s="2"/>
      <c r="L223" s="2"/>
      <c r="N223" s="2"/>
    </row>
    <row r="224" spans="2:14" x14ac:dyDescent="0.3">
      <c r="B224" s="2"/>
      <c r="D224" s="2"/>
      <c r="F224" s="2"/>
      <c r="H224" s="2"/>
      <c r="J224" s="2"/>
      <c r="L224" s="2"/>
      <c r="N224" s="2"/>
    </row>
    <row r="225" spans="2:14" x14ac:dyDescent="0.3">
      <c r="B225" s="2"/>
      <c r="D225" s="2"/>
      <c r="F225" s="2"/>
      <c r="H225" s="2"/>
      <c r="J225" s="2"/>
      <c r="L225" s="2"/>
      <c r="N225" s="2"/>
    </row>
    <row r="226" spans="2:14" x14ac:dyDescent="0.3">
      <c r="B226" s="2"/>
      <c r="D226" s="2"/>
      <c r="F226" s="2"/>
      <c r="H226" s="2"/>
      <c r="J226" s="2"/>
      <c r="L226" s="2"/>
      <c r="N226" s="2"/>
    </row>
    <row r="227" spans="2:14" x14ac:dyDescent="0.3">
      <c r="B227" s="2"/>
      <c r="D227" s="2"/>
      <c r="F227" s="2"/>
      <c r="H227" s="2"/>
      <c r="J227" s="2"/>
      <c r="L227" s="2"/>
      <c r="N227" s="2"/>
    </row>
    <row r="228" spans="2:14" x14ac:dyDescent="0.3">
      <c r="B228" s="2"/>
      <c r="D228" s="2"/>
      <c r="F228" s="2"/>
      <c r="H228" s="2"/>
      <c r="J228" s="2"/>
      <c r="L228" s="2"/>
      <c r="N228" s="2"/>
    </row>
    <row r="229" spans="2:14" x14ac:dyDescent="0.3">
      <c r="B229" s="2"/>
      <c r="D229" s="2"/>
      <c r="F229" s="2"/>
      <c r="H229" s="2"/>
      <c r="J229" s="2"/>
      <c r="L229" s="2"/>
      <c r="N229" s="2"/>
    </row>
    <row r="230" spans="2:14" x14ac:dyDescent="0.3">
      <c r="B230" s="2"/>
      <c r="D230" s="2"/>
      <c r="F230" s="2"/>
      <c r="H230" s="2"/>
      <c r="J230" s="2"/>
      <c r="L230" s="2"/>
      <c r="N230" s="2"/>
    </row>
    <row r="231" spans="2:14" x14ac:dyDescent="0.3">
      <c r="B231" s="2"/>
      <c r="D231" s="2"/>
      <c r="F231" s="2"/>
      <c r="H231" s="2"/>
      <c r="J231" s="2"/>
      <c r="L231" s="2"/>
      <c r="N231" s="2"/>
    </row>
    <row r="232" spans="2:14" x14ac:dyDescent="0.3">
      <c r="B232" s="2"/>
      <c r="D232" s="2"/>
      <c r="F232" s="2"/>
      <c r="H232" s="2"/>
      <c r="J232" s="2"/>
      <c r="L232" s="2"/>
      <c r="N232" s="2"/>
    </row>
    <row r="233" spans="2:14" x14ac:dyDescent="0.3">
      <c r="B233" s="2"/>
      <c r="D233" s="2"/>
      <c r="F233" s="2"/>
      <c r="H233" s="2"/>
      <c r="J233" s="2"/>
      <c r="L233" s="2"/>
      <c r="N233" s="2"/>
    </row>
    <row r="234" spans="2:14" x14ac:dyDescent="0.3">
      <c r="B234" s="2"/>
      <c r="D234" s="2"/>
      <c r="F234" s="2"/>
      <c r="H234" s="2"/>
      <c r="J234" s="2"/>
      <c r="L234" s="2"/>
      <c r="N234" s="2"/>
    </row>
    <row r="235" spans="2:14" x14ac:dyDescent="0.3">
      <c r="B235" s="2"/>
      <c r="D235" s="2"/>
      <c r="F235" s="2"/>
      <c r="H235" s="2"/>
      <c r="J235" s="2"/>
      <c r="L235" s="2"/>
      <c r="N235" s="2"/>
    </row>
    <row r="236" spans="2:14" x14ac:dyDescent="0.3">
      <c r="B236" s="2"/>
      <c r="D236" s="2"/>
      <c r="F236" s="2"/>
      <c r="H236" s="2"/>
      <c r="J236" s="2"/>
      <c r="L236" s="2"/>
      <c r="N236" s="2"/>
    </row>
    <row r="237" spans="2:14" x14ac:dyDescent="0.3">
      <c r="B237" s="2"/>
      <c r="D237" s="2"/>
      <c r="F237" s="2"/>
      <c r="H237" s="2"/>
      <c r="J237" s="2"/>
      <c r="L237" s="2"/>
      <c r="N237" s="2"/>
    </row>
    <row r="238" spans="2:14" x14ac:dyDescent="0.3">
      <c r="B238" s="2"/>
      <c r="D238" s="2"/>
      <c r="F238" s="2"/>
      <c r="H238" s="2"/>
      <c r="J238" s="2"/>
      <c r="L238" s="2"/>
      <c r="N238" s="2"/>
    </row>
    <row r="239" spans="2:14" x14ac:dyDescent="0.3">
      <c r="B239" s="2"/>
      <c r="D239" s="2"/>
      <c r="F239" s="2"/>
      <c r="H239" s="2"/>
      <c r="J239" s="2"/>
      <c r="L239" s="2"/>
      <c r="N239" s="2"/>
    </row>
    <row r="240" spans="2:14" x14ac:dyDescent="0.3">
      <c r="B240" s="2"/>
      <c r="D240" s="2"/>
      <c r="F240" s="2"/>
      <c r="H240" s="2"/>
      <c r="J240" s="2"/>
      <c r="L240" s="2"/>
      <c r="N240" s="2"/>
    </row>
    <row r="241" spans="2:14" x14ac:dyDescent="0.3">
      <c r="B241" s="2"/>
      <c r="D241" s="2"/>
      <c r="F241" s="2"/>
      <c r="H241" s="2"/>
      <c r="J241" s="2"/>
      <c r="L241" s="2"/>
      <c r="N241" s="2"/>
    </row>
    <row r="242" spans="2:14" x14ac:dyDescent="0.3">
      <c r="B242" s="2"/>
      <c r="D242" s="2"/>
      <c r="F242" s="2"/>
      <c r="H242" s="2"/>
      <c r="J242" s="2"/>
      <c r="L242" s="2"/>
      <c r="N242" s="2"/>
    </row>
    <row r="243" spans="2:14" x14ac:dyDescent="0.3">
      <c r="B243" s="2"/>
      <c r="D243" s="2"/>
      <c r="F243" s="2"/>
      <c r="H243" s="2"/>
      <c r="J243" s="2"/>
      <c r="L243" s="2"/>
      <c r="N243" s="2"/>
    </row>
    <row r="244" spans="2:14" x14ac:dyDescent="0.3">
      <c r="B244" s="2"/>
      <c r="D244" s="2"/>
      <c r="F244" s="2"/>
      <c r="H244" s="2"/>
      <c r="J244" s="2"/>
      <c r="L244" s="2"/>
      <c r="N244" s="2"/>
    </row>
    <row r="245" spans="2:14" x14ac:dyDescent="0.3">
      <c r="B245" s="2"/>
      <c r="D245" s="2"/>
      <c r="F245" s="2"/>
      <c r="H245" s="2"/>
      <c r="J245" s="2"/>
      <c r="L245" s="2"/>
      <c r="N245" s="2"/>
    </row>
    <row r="246" spans="2:14" x14ac:dyDescent="0.3">
      <c r="B246" s="2"/>
      <c r="D246" s="2"/>
      <c r="F246" s="2"/>
      <c r="H246" s="2"/>
      <c r="J246" s="2"/>
      <c r="L246" s="2"/>
      <c r="N246" s="2"/>
    </row>
    <row r="247" spans="2:14" x14ac:dyDescent="0.3">
      <c r="B247" s="2"/>
      <c r="D247" s="2"/>
      <c r="F247" s="2"/>
      <c r="H247" s="2"/>
      <c r="J247" s="2"/>
      <c r="L247" s="2"/>
      <c r="N247" s="2"/>
    </row>
    <row r="248" spans="2:14" x14ac:dyDescent="0.3">
      <c r="B248" s="2"/>
      <c r="D248" s="2"/>
      <c r="F248" s="2"/>
      <c r="H248" s="2"/>
      <c r="J248" s="2"/>
      <c r="L248" s="2"/>
      <c r="N248" s="2"/>
    </row>
    <row r="249" spans="2:14" x14ac:dyDescent="0.3">
      <c r="B249" s="2"/>
      <c r="D249" s="2"/>
      <c r="F249" s="2"/>
      <c r="H249" s="2"/>
      <c r="J249" s="2"/>
      <c r="L249" s="2"/>
      <c r="N249" s="2"/>
    </row>
    <row r="250" spans="2:14" x14ac:dyDescent="0.3">
      <c r="B250" s="2"/>
      <c r="D250" s="2"/>
      <c r="F250" s="2"/>
      <c r="H250" s="2"/>
      <c r="J250" s="2"/>
      <c r="L250" s="2"/>
      <c r="N250" s="2"/>
    </row>
    <row r="251" spans="2:14" x14ac:dyDescent="0.3">
      <c r="B251" s="2"/>
      <c r="D251" s="2"/>
      <c r="F251" s="2"/>
      <c r="H251" s="2"/>
      <c r="J251" s="2"/>
      <c r="L251" s="2"/>
      <c r="N251" s="2"/>
    </row>
    <row r="252" spans="2:14" x14ac:dyDescent="0.3">
      <c r="B252" s="2"/>
      <c r="D252" s="2"/>
      <c r="F252" s="2"/>
      <c r="H252" s="2"/>
      <c r="J252" s="2"/>
      <c r="L252" s="2"/>
      <c r="N252" s="2"/>
    </row>
    <row r="253" spans="2:14" x14ac:dyDescent="0.3">
      <c r="B253" s="2"/>
      <c r="D253" s="2"/>
      <c r="F253" s="2"/>
      <c r="H253" s="2"/>
      <c r="J253" s="2"/>
      <c r="L253" s="2"/>
      <c r="N253" s="2"/>
    </row>
    <row r="254" spans="2:14" x14ac:dyDescent="0.3">
      <c r="B254" s="2"/>
      <c r="D254" s="2"/>
      <c r="F254" s="2"/>
      <c r="H254" s="2"/>
      <c r="J254" s="2"/>
      <c r="L254" s="2"/>
      <c r="N254" s="2"/>
    </row>
    <row r="255" spans="2:14" x14ac:dyDescent="0.3">
      <c r="B255" s="2"/>
      <c r="D255" s="2"/>
      <c r="F255" s="2"/>
      <c r="H255" s="2"/>
      <c r="J255" s="2"/>
      <c r="L255" s="2"/>
      <c r="N255" s="2"/>
    </row>
    <row r="256" spans="2:14" x14ac:dyDescent="0.3">
      <c r="B256" s="2"/>
      <c r="D256" s="2"/>
      <c r="F256" s="2"/>
      <c r="H256" s="2"/>
      <c r="J256" s="2"/>
      <c r="L256" s="2"/>
      <c r="N256" s="2"/>
    </row>
    <row r="257" spans="2:14" x14ac:dyDescent="0.3">
      <c r="B257" s="2"/>
      <c r="D257" s="2"/>
      <c r="F257" s="2"/>
      <c r="H257" s="2"/>
      <c r="J257" s="2"/>
      <c r="L257" s="2"/>
      <c r="N257" s="2"/>
    </row>
    <row r="258" spans="2:14" x14ac:dyDescent="0.3">
      <c r="B258" s="2"/>
      <c r="D258" s="2"/>
      <c r="F258" s="2"/>
      <c r="H258" s="2"/>
      <c r="J258" s="2"/>
      <c r="L258" s="2"/>
      <c r="N258" s="2"/>
    </row>
    <row r="259" spans="2:14" x14ac:dyDescent="0.3">
      <c r="B259" s="2"/>
      <c r="D259" s="2"/>
      <c r="F259" s="2"/>
      <c r="H259" s="2"/>
      <c r="J259" s="2"/>
      <c r="L259" s="2"/>
      <c r="N259" s="2"/>
    </row>
    <row r="260" spans="2:14" x14ac:dyDescent="0.3">
      <c r="B260" s="2"/>
      <c r="D260" s="2"/>
      <c r="F260" s="2"/>
      <c r="H260" s="2"/>
      <c r="J260" s="2"/>
      <c r="L260" s="2"/>
      <c r="N260" s="2"/>
    </row>
    <row r="261" spans="2:14" x14ac:dyDescent="0.3">
      <c r="B261" s="2"/>
      <c r="D261" s="2"/>
      <c r="F261" s="2"/>
      <c r="H261" s="2"/>
      <c r="J261" s="2"/>
      <c r="L261" s="2"/>
      <c r="N261" s="2"/>
    </row>
    <row r="262" spans="2:14" x14ac:dyDescent="0.3">
      <c r="B262" s="2"/>
      <c r="D262" s="2"/>
      <c r="F262" s="2"/>
      <c r="H262" s="2"/>
      <c r="J262" s="2"/>
      <c r="L262" s="2"/>
      <c r="N262" s="2"/>
    </row>
    <row r="263" spans="2:14" x14ac:dyDescent="0.3">
      <c r="B263" s="2"/>
      <c r="D263" s="2"/>
      <c r="F263" s="2"/>
      <c r="H263" s="2"/>
      <c r="J263" s="2"/>
      <c r="L263" s="2"/>
      <c r="N263" s="2"/>
    </row>
    <row r="264" spans="2:14" x14ac:dyDescent="0.3">
      <c r="B264" s="2"/>
      <c r="D264" s="2"/>
      <c r="F264" s="2"/>
      <c r="H264" s="2"/>
      <c r="J264" s="2"/>
      <c r="L264" s="2"/>
      <c r="N264" s="2"/>
    </row>
    <row r="265" spans="2:14" x14ac:dyDescent="0.3">
      <c r="B265" s="2"/>
      <c r="D265" s="2"/>
      <c r="F265" s="2"/>
      <c r="H265" s="2"/>
      <c r="J265" s="2"/>
      <c r="L265" s="2"/>
      <c r="N265" s="2"/>
    </row>
    <row r="266" spans="2:14" x14ac:dyDescent="0.3">
      <c r="B266" s="2"/>
      <c r="D266" s="2"/>
      <c r="F266" s="2"/>
      <c r="H266" s="2"/>
      <c r="J266" s="2"/>
      <c r="L266" s="2"/>
      <c r="N266" s="2"/>
    </row>
    <row r="267" spans="2:14" x14ac:dyDescent="0.3">
      <c r="B267" s="2"/>
      <c r="D267" s="2"/>
      <c r="F267" s="2"/>
      <c r="H267" s="2"/>
      <c r="J267" s="2"/>
      <c r="L267" s="2"/>
      <c r="N267" s="2"/>
    </row>
    <row r="268" spans="2:14" x14ac:dyDescent="0.3">
      <c r="B268" s="2"/>
      <c r="D268" s="2"/>
      <c r="F268" s="2"/>
      <c r="H268" s="2"/>
      <c r="J268" s="2"/>
      <c r="L268" s="2"/>
      <c r="N268" s="2"/>
    </row>
    <row r="269" spans="2:14" x14ac:dyDescent="0.3">
      <c r="B269" s="2"/>
      <c r="D269" s="2"/>
      <c r="F269" s="2"/>
      <c r="H269" s="2"/>
      <c r="J269" s="2"/>
      <c r="L269" s="2"/>
      <c r="N269" s="2"/>
    </row>
    <row r="270" spans="2:14" x14ac:dyDescent="0.3">
      <c r="B270" s="2"/>
      <c r="D270" s="2"/>
      <c r="F270" s="2"/>
      <c r="H270" s="2"/>
      <c r="J270" s="2"/>
      <c r="L270" s="2"/>
      <c r="N270" s="2"/>
    </row>
    <row r="271" spans="2:14" x14ac:dyDescent="0.3">
      <c r="B271" s="2"/>
      <c r="D271" s="2"/>
      <c r="F271" s="2"/>
      <c r="H271" s="2"/>
      <c r="J271" s="2"/>
      <c r="L271" s="2"/>
      <c r="N271" s="2"/>
    </row>
    <row r="272" spans="2:14" x14ac:dyDescent="0.3">
      <c r="B272" s="2"/>
      <c r="D272" s="2"/>
      <c r="F272" s="2"/>
      <c r="H272" s="2"/>
      <c r="J272" s="2"/>
      <c r="L272" s="2"/>
      <c r="N272" s="2"/>
    </row>
    <row r="273" spans="2:14" x14ac:dyDescent="0.3">
      <c r="B273" s="2"/>
      <c r="D273" s="2"/>
      <c r="F273" s="2"/>
      <c r="H273" s="2"/>
      <c r="J273" s="2"/>
      <c r="L273" s="2"/>
      <c r="N273" s="2"/>
    </row>
    <row r="274" spans="2:14" x14ac:dyDescent="0.3">
      <c r="B274" s="2"/>
      <c r="D274" s="2"/>
      <c r="F274" s="2"/>
      <c r="H274" s="2"/>
      <c r="J274" s="2"/>
      <c r="L274" s="2"/>
      <c r="N274" s="2"/>
    </row>
    <row r="275" spans="2:14" x14ac:dyDescent="0.3">
      <c r="B275" s="2"/>
      <c r="D275" s="2"/>
      <c r="F275" s="2"/>
      <c r="H275" s="2"/>
      <c r="J275" s="2"/>
      <c r="L275" s="2"/>
      <c r="N275" s="2"/>
    </row>
    <row r="276" spans="2:14" x14ac:dyDescent="0.3">
      <c r="B276" s="2"/>
      <c r="D276" s="2"/>
      <c r="F276" s="2"/>
      <c r="H276" s="2"/>
      <c r="J276" s="2"/>
      <c r="L276" s="2"/>
      <c r="N276" s="2"/>
    </row>
    <row r="277" spans="2:14" x14ac:dyDescent="0.3">
      <c r="B277" s="2"/>
      <c r="D277" s="2"/>
      <c r="F277" s="2"/>
      <c r="H277" s="2"/>
      <c r="J277" s="2"/>
      <c r="L277" s="2"/>
      <c r="N277" s="2"/>
    </row>
    <row r="278" spans="2:14" x14ac:dyDescent="0.3">
      <c r="B278" s="2"/>
      <c r="D278" s="2"/>
      <c r="F278" s="2"/>
      <c r="H278" s="2"/>
      <c r="J278" s="2"/>
      <c r="L278" s="2"/>
      <c r="N278" s="2"/>
    </row>
    <row r="279" spans="2:14" x14ac:dyDescent="0.3">
      <c r="B279" s="2"/>
      <c r="D279" s="2"/>
      <c r="F279" s="2"/>
      <c r="H279" s="2"/>
      <c r="J279" s="2"/>
      <c r="L279" s="2"/>
      <c r="N279" s="2"/>
    </row>
    <row r="280" spans="2:14" x14ac:dyDescent="0.3">
      <c r="B280" s="2"/>
      <c r="D280" s="2"/>
      <c r="F280" s="2"/>
      <c r="H280" s="2"/>
      <c r="J280" s="2"/>
      <c r="L280" s="2"/>
      <c r="N280" s="2"/>
    </row>
    <row r="281" spans="2:14" x14ac:dyDescent="0.3">
      <c r="B281" s="2"/>
      <c r="D281" s="2"/>
      <c r="F281" s="2"/>
      <c r="H281" s="2"/>
      <c r="J281" s="2"/>
      <c r="L281" s="2"/>
      <c r="N281" s="2"/>
    </row>
    <row r="282" spans="2:14" x14ac:dyDescent="0.3">
      <c r="B282" s="2"/>
      <c r="D282" s="2"/>
      <c r="F282" s="2"/>
      <c r="H282" s="2"/>
      <c r="J282" s="2"/>
      <c r="L282" s="2"/>
      <c r="N282" s="2"/>
    </row>
    <row r="283" spans="2:14" x14ac:dyDescent="0.3">
      <c r="B283" s="2"/>
      <c r="D283" s="2"/>
      <c r="F283" s="2"/>
      <c r="H283" s="2"/>
      <c r="J283" s="2"/>
      <c r="L283" s="2"/>
      <c r="N283" s="2"/>
    </row>
    <row r="284" spans="2:14" x14ac:dyDescent="0.3">
      <c r="B284" s="2"/>
      <c r="D284" s="2"/>
      <c r="F284" s="2"/>
      <c r="H284" s="2"/>
      <c r="J284" s="2"/>
      <c r="L284" s="2"/>
      <c r="N284" s="2"/>
    </row>
    <row r="285" spans="2:14" x14ac:dyDescent="0.3">
      <c r="B285" s="2"/>
      <c r="D285" s="2"/>
      <c r="F285" s="2"/>
      <c r="H285" s="2"/>
      <c r="J285" s="2"/>
      <c r="L285" s="2"/>
      <c r="N285" s="2"/>
    </row>
    <row r="286" spans="2:14" x14ac:dyDescent="0.3">
      <c r="B286" s="2"/>
      <c r="D286" s="2"/>
      <c r="F286" s="2"/>
      <c r="H286" s="2"/>
      <c r="J286" s="2"/>
      <c r="L286" s="2"/>
      <c r="N286" s="2"/>
    </row>
    <row r="287" spans="2:14" x14ac:dyDescent="0.3">
      <c r="B287" s="2"/>
      <c r="D287" s="2"/>
      <c r="F287" s="2"/>
      <c r="H287" s="2"/>
      <c r="J287" s="2"/>
      <c r="L287" s="2"/>
      <c r="N287" s="2"/>
    </row>
    <row r="288" spans="2:14" x14ac:dyDescent="0.3">
      <c r="B288" s="2"/>
      <c r="D288" s="2"/>
      <c r="F288" s="2"/>
      <c r="H288" s="2"/>
      <c r="J288" s="2"/>
      <c r="L288" s="2"/>
      <c r="N288" s="2"/>
    </row>
    <row r="289" spans="2:14" x14ac:dyDescent="0.3">
      <c r="B289" s="2"/>
      <c r="D289" s="2"/>
      <c r="F289" s="2"/>
      <c r="H289" s="2"/>
      <c r="J289" s="2"/>
      <c r="L289" s="2"/>
      <c r="N289" s="2"/>
    </row>
    <row r="290" spans="2:14" x14ac:dyDescent="0.3">
      <c r="B290" s="2"/>
      <c r="D290" s="2"/>
      <c r="F290" s="2"/>
      <c r="H290" s="2"/>
      <c r="J290" s="2"/>
      <c r="L290" s="2"/>
      <c r="N290" s="2"/>
    </row>
    <row r="291" spans="2:14" x14ac:dyDescent="0.3">
      <c r="B291" s="2"/>
      <c r="D291" s="2"/>
      <c r="F291" s="2"/>
      <c r="H291" s="2"/>
      <c r="J291" s="2"/>
      <c r="L291" s="2"/>
      <c r="N291" s="2"/>
    </row>
    <row r="292" spans="2:14" x14ac:dyDescent="0.3">
      <c r="B292" s="2"/>
      <c r="D292" s="2"/>
      <c r="F292" s="2"/>
      <c r="H292" s="2"/>
      <c r="J292" s="2"/>
      <c r="L292" s="2"/>
      <c r="N292" s="2"/>
    </row>
    <row r="293" spans="2:14" x14ac:dyDescent="0.3">
      <c r="B293" s="2"/>
      <c r="D293" s="2"/>
      <c r="F293" s="2"/>
      <c r="H293" s="2"/>
      <c r="J293" s="2"/>
      <c r="L293" s="2"/>
      <c r="N293" s="2"/>
    </row>
    <row r="294" spans="2:14" x14ac:dyDescent="0.3">
      <c r="B294" s="2"/>
      <c r="D294" s="2"/>
      <c r="F294" s="2"/>
      <c r="H294" s="2"/>
      <c r="J294" s="2"/>
      <c r="L294" s="2"/>
      <c r="N294" s="2"/>
    </row>
    <row r="295" spans="2:14" x14ac:dyDescent="0.3">
      <c r="B295" s="2"/>
      <c r="D295" s="2"/>
      <c r="F295" s="2"/>
      <c r="H295" s="2"/>
      <c r="J295" s="2"/>
      <c r="L295" s="2"/>
      <c r="N295" s="2"/>
    </row>
    <row r="296" spans="2:14" x14ac:dyDescent="0.3">
      <c r="B296" s="2"/>
      <c r="D296" s="2"/>
      <c r="F296" s="2"/>
      <c r="H296" s="2"/>
      <c r="J296" s="2"/>
      <c r="L296" s="2"/>
      <c r="N296" s="2"/>
    </row>
    <row r="297" spans="2:14" x14ac:dyDescent="0.3">
      <c r="B297" s="2"/>
      <c r="D297" s="2"/>
      <c r="F297" s="2"/>
      <c r="H297" s="2"/>
      <c r="J297" s="2"/>
      <c r="L297" s="2"/>
      <c r="N297" s="2"/>
    </row>
    <row r="298" spans="2:14" x14ac:dyDescent="0.3">
      <c r="B298" s="2"/>
      <c r="D298" s="2"/>
      <c r="F298" s="2"/>
      <c r="H298" s="2"/>
      <c r="J298" s="2"/>
      <c r="L298" s="2"/>
      <c r="N298" s="2"/>
    </row>
    <row r="299" spans="2:14" x14ac:dyDescent="0.3">
      <c r="B299" s="2"/>
      <c r="D299" s="2"/>
      <c r="F299" s="2"/>
      <c r="H299" s="2"/>
      <c r="J299" s="2"/>
      <c r="L299" s="2"/>
      <c r="N299" s="2"/>
    </row>
    <row r="300" spans="2:14" x14ac:dyDescent="0.3">
      <c r="B300" s="2"/>
      <c r="D300" s="2"/>
      <c r="F300" s="2"/>
      <c r="H300" s="2"/>
      <c r="J300" s="2"/>
      <c r="L300" s="2"/>
      <c r="N300" s="2"/>
    </row>
    <row r="301" spans="2:14" x14ac:dyDescent="0.3">
      <c r="B301" s="2"/>
      <c r="D301" s="2"/>
      <c r="F301" s="2"/>
      <c r="H301" s="2"/>
      <c r="J301" s="2"/>
      <c r="L301" s="2"/>
      <c r="N301" s="2"/>
    </row>
    <row r="302" spans="2:14" x14ac:dyDescent="0.3">
      <c r="B302" s="2"/>
      <c r="D302" s="2"/>
      <c r="F302" s="2"/>
      <c r="H302" s="2"/>
      <c r="J302" s="2"/>
      <c r="L302" s="2"/>
      <c r="N302" s="2"/>
    </row>
    <row r="303" spans="2:14" x14ac:dyDescent="0.3">
      <c r="B303" s="2"/>
      <c r="D303" s="2"/>
      <c r="F303" s="2"/>
      <c r="H303" s="2"/>
      <c r="J303" s="2"/>
      <c r="L303" s="2"/>
      <c r="N303" s="2"/>
    </row>
    <row r="304" spans="2:14" x14ac:dyDescent="0.3">
      <c r="B304" s="2"/>
      <c r="D304" s="2"/>
      <c r="F304" s="2"/>
      <c r="H304" s="2"/>
      <c r="J304" s="2"/>
      <c r="L304" s="2"/>
      <c r="N304" s="2"/>
    </row>
    <row r="305" spans="2:14" x14ac:dyDescent="0.3">
      <c r="B305" s="2"/>
      <c r="D305" s="2"/>
      <c r="F305" s="2"/>
      <c r="H305" s="2"/>
      <c r="J305" s="2"/>
      <c r="L305" s="2"/>
      <c r="N305" s="2"/>
    </row>
    <row r="306" spans="2:14" x14ac:dyDescent="0.3">
      <c r="B306" s="2"/>
      <c r="D306" s="2"/>
      <c r="F306" s="2"/>
      <c r="H306" s="2"/>
      <c r="J306" s="2"/>
      <c r="L306" s="2"/>
      <c r="N306" s="2"/>
    </row>
    <row r="307" spans="2:14" x14ac:dyDescent="0.3">
      <c r="B307" s="2"/>
      <c r="D307" s="2"/>
      <c r="F307" s="2"/>
      <c r="H307" s="2"/>
      <c r="J307" s="2"/>
      <c r="L307" s="2"/>
      <c r="N307" s="2"/>
    </row>
    <row r="308" spans="2:14" x14ac:dyDescent="0.3">
      <c r="B308" s="2"/>
      <c r="D308" s="2"/>
      <c r="F308" s="2"/>
      <c r="H308" s="2"/>
      <c r="J308" s="2"/>
      <c r="L308" s="2"/>
      <c r="N308" s="2"/>
    </row>
    <row r="309" spans="2:14" x14ac:dyDescent="0.3">
      <c r="B309" s="2"/>
      <c r="D309" s="2"/>
      <c r="F309" s="2"/>
      <c r="H309" s="2"/>
      <c r="J309" s="2"/>
      <c r="L309" s="2"/>
      <c r="N309" s="2"/>
    </row>
    <row r="310" spans="2:14" x14ac:dyDescent="0.3">
      <c r="B310" s="2"/>
      <c r="D310" s="2"/>
      <c r="F310" s="2"/>
      <c r="H310" s="2"/>
      <c r="J310" s="2"/>
      <c r="L310" s="2"/>
      <c r="N310" s="2"/>
    </row>
    <row r="311" spans="2:14" x14ac:dyDescent="0.3">
      <c r="B311" s="2"/>
      <c r="D311" s="2"/>
      <c r="F311" s="2"/>
      <c r="H311" s="2"/>
      <c r="J311" s="2"/>
      <c r="L311" s="2"/>
      <c r="N311" s="2"/>
    </row>
    <row r="312" spans="2:14" x14ac:dyDescent="0.3">
      <c r="B312" s="2"/>
      <c r="D312" s="2"/>
      <c r="F312" s="2"/>
      <c r="H312" s="2"/>
      <c r="J312" s="2"/>
      <c r="L312" s="2"/>
      <c r="N312" s="2"/>
    </row>
    <row r="313" spans="2:14" x14ac:dyDescent="0.3">
      <c r="B313" s="2"/>
      <c r="D313" s="2"/>
      <c r="F313" s="2"/>
      <c r="H313" s="2"/>
      <c r="J313" s="2"/>
      <c r="L313" s="2"/>
      <c r="N313" s="2"/>
    </row>
    <row r="314" spans="2:14" x14ac:dyDescent="0.3">
      <c r="B314" s="2"/>
      <c r="D314" s="2"/>
      <c r="F314" s="2"/>
      <c r="H314" s="2"/>
      <c r="J314" s="2"/>
      <c r="L314" s="2"/>
      <c r="N314" s="2"/>
    </row>
    <row r="315" spans="2:14" x14ac:dyDescent="0.3">
      <c r="B315" s="2"/>
      <c r="D315" s="2"/>
      <c r="F315" s="2"/>
      <c r="H315" s="2"/>
      <c r="J315" s="2"/>
      <c r="L315" s="2"/>
      <c r="N315" s="2"/>
    </row>
    <row r="316" spans="2:14" x14ac:dyDescent="0.3">
      <c r="B316" s="2"/>
      <c r="D316" s="2"/>
      <c r="F316" s="2"/>
      <c r="H316" s="2"/>
      <c r="J316" s="2"/>
      <c r="L316" s="2"/>
      <c r="N316" s="2"/>
    </row>
    <row r="317" spans="2:14" x14ac:dyDescent="0.3">
      <c r="B317" s="2"/>
      <c r="D317" s="2"/>
      <c r="F317" s="2"/>
      <c r="H317" s="2"/>
      <c r="J317" s="2"/>
      <c r="L317" s="2"/>
      <c r="N317" s="2"/>
    </row>
    <row r="318" spans="2:14" x14ac:dyDescent="0.3">
      <c r="B318" s="2"/>
      <c r="D318" s="2"/>
      <c r="F318" s="2"/>
      <c r="H318" s="2"/>
      <c r="J318" s="2"/>
      <c r="L318" s="2"/>
      <c r="N318" s="2"/>
    </row>
    <row r="319" spans="2:14" x14ac:dyDescent="0.3">
      <c r="B319" s="2"/>
      <c r="D319" s="2"/>
      <c r="F319" s="2"/>
      <c r="H319" s="2"/>
      <c r="J319" s="2"/>
      <c r="L319" s="2"/>
      <c r="N319" s="2"/>
    </row>
    <row r="320" spans="2:14" x14ac:dyDescent="0.3">
      <c r="B320" s="2"/>
      <c r="D320" s="2"/>
      <c r="F320" s="2"/>
      <c r="H320" s="2"/>
      <c r="J320" s="2"/>
      <c r="L320" s="2"/>
      <c r="N320" s="2"/>
    </row>
    <row r="321" spans="2:14" x14ac:dyDescent="0.3">
      <c r="B321" s="2"/>
      <c r="D321" s="2"/>
      <c r="F321" s="2"/>
      <c r="H321" s="2"/>
      <c r="J321" s="2"/>
      <c r="L321" s="2"/>
      <c r="N321" s="2"/>
    </row>
    <row r="322" spans="2:14" x14ac:dyDescent="0.3">
      <c r="B322" s="2"/>
      <c r="D322" s="2"/>
      <c r="F322" s="2"/>
      <c r="H322" s="2"/>
      <c r="J322" s="2"/>
      <c r="L322" s="2"/>
      <c r="N322" s="2"/>
    </row>
    <row r="323" spans="2:14" x14ac:dyDescent="0.3">
      <c r="B323" s="2"/>
      <c r="D323" s="2"/>
      <c r="F323" s="2"/>
      <c r="H323" s="2"/>
      <c r="J323" s="2"/>
      <c r="L323" s="2"/>
      <c r="N323" s="2"/>
    </row>
    <row r="324" spans="2:14" x14ac:dyDescent="0.3">
      <c r="B324" s="2"/>
      <c r="D324" s="2"/>
      <c r="F324" s="2"/>
      <c r="H324" s="2"/>
      <c r="J324" s="2"/>
      <c r="L324" s="2"/>
      <c r="N324" s="2"/>
    </row>
    <row r="325" spans="2:14" x14ac:dyDescent="0.3">
      <c r="B325" s="2"/>
      <c r="D325" s="2"/>
      <c r="F325" s="2"/>
      <c r="H325" s="2"/>
      <c r="J325" s="2"/>
      <c r="L325" s="2"/>
      <c r="N325" s="2"/>
    </row>
    <row r="326" spans="2:14" x14ac:dyDescent="0.3">
      <c r="B326" s="2"/>
      <c r="D326" s="2"/>
      <c r="F326" s="2"/>
      <c r="H326" s="2"/>
      <c r="J326" s="2"/>
      <c r="L326" s="2"/>
      <c r="N326" s="2"/>
    </row>
    <row r="327" spans="2:14" x14ac:dyDescent="0.3">
      <c r="B327" s="2"/>
      <c r="D327" s="2"/>
      <c r="F327" s="2"/>
      <c r="H327" s="2"/>
      <c r="J327" s="2"/>
      <c r="L327" s="2"/>
      <c r="N327" s="2"/>
    </row>
    <row r="328" spans="2:14" x14ac:dyDescent="0.3">
      <c r="B328" s="2"/>
      <c r="D328" s="2"/>
      <c r="F328" s="2"/>
      <c r="H328" s="2"/>
      <c r="J328" s="2"/>
      <c r="L328" s="2"/>
      <c r="N328" s="2"/>
    </row>
    <row r="329" spans="2:14" x14ac:dyDescent="0.3">
      <c r="B329" s="2"/>
      <c r="D329" s="2"/>
      <c r="F329" s="2"/>
      <c r="H329" s="2"/>
      <c r="J329" s="2"/>
      <c r="L329" s="2"/>
      <c r="N329" s="2"/>
    </row>
    <row r="330" spans="2:14" x14ac:dyDescent="0.3">
      <c r="B330" s="2"/>
      <c r="D330" s="2"/>
      <c r="F330" s="2"/>
      <c r="H330" s="2"/>
      <c r="J330" s="2"/>
      <c r="L330" s="2"/>
      <c r="N330" s="2"/>
    </row>
    <row r="331" spans="2:14" x14ac:dyDescent="0.3">
      <c r="B331" s="2"/>
      <c r="D331" s="2"/>
      <c r="F331" s="2"/>
      <c r="H331" s="2"/>
      <c r="J331" s="2"/>
      <c r="L331" s="2"/>
      <c r="N331" s="2"/>
    </row>
    <row r="332" spans="2:14" x14ac:dyDescent="0.3">
      <c r="B332" s="2"/>
      <c r="D332" s="2"/>
      <c r="F332" s="2"/>
      <c r="H332" s="2"/>
      <c r="J332" s="2"/>
      <c r="L332" s="2"/>
      <c r="N332" s="2"/>
    </row>
    <row r="333" spans="2:14" x14ac:dyDescent="0.3">
      <c r="B333" s="2"/>
      <c r="D333" s="2"/>
      <c r="F333" s="2"/>
      <c r="H333" s="2"/>
      <c r="J333" s="2"/>
      <c r="L333" s="2"/>
      <c r="N333" s="2"/>
    </row>
    <row r="334" spans="2:14" x14ac:dyDescent="0.3">
      <c r="B334" s="2"/>
      <c r="D334" s="2"/>
      <c r="F334" s="2"/>
      <c r="H334" s="2"/>
      <c r="J334" s="2"/>
      <c r="L334" s="2"/>
      <c r="N334" s="2"/>
    </row>
    <row r="335" spans="2:14" x14ac:dyDescent="0.3">
      <c r="B335" s="2"/>
      <c r="D335" s="2"/>
      <c r="F335" s="2"/>
      <c r="H335" s="2"/>
      <c r="J335" s="2"/>
      <c r="L335" s="2"/>
      <c r="N335" s="2"/>
    </row>
    <row r="336" spans="2:14" x14ac:dyDescent="0.3">
      <c r="B336" s="2"/>
      <c r="D336" s="2"/>
      <c r="F336" s="2"/>
      <c r="H336" s="2"/>
      <c r="J336" s="2"/>
      <c r="L336" s="2"/>
      <c r="N336" s="2"/>
    </row>
    <row r="337" spans="2:14" x14ac:dyDescent="0.3">
      <c r="B337" s="2"/>
      <c r="D337" s="2"/>
      <c r="F337" s="2"/>
      <c r="H337" s="2"/>
      <c r="J337" s="2"/>
      <c r="L337" s="2"/>
      <c r="N337" s="2"/>
    </row>
    <row r="338" spans="2:14" x14ac:dyDescent="0.3">
      <c r="B338" s="2"/>
      <c r="D338" s="2"/>
      <c r="F338" s="2"/>
      <c r="H338" s="2"/>
      <c r="J338" s="2"/>
      <c r="L338" s="2"/>
      <c r="N338" s="2"/>
    </row>
    <row r="339" spans="2:14" x14ac:dyDescent="0.3">
      <c r="B339" s="2"/>
      <c r="D339" s="2"/>
      <c r="F339" s="2"/>
      <c r="H339" s="2"/>
      <c r="J339" s="2"/>
      <c r="L339" s="2"/>
      <c r="N339" s="2"/>
    </row>
    <row r="340" spans="2:14" x14ac:dyDescent="0.3">
      <c r="B340" s="2"/>
      <c r="D340" s="2"/>
      <c r="F340" s="2"/>
      <c r="H340" s="2"/>
      <c r="J340" s="2"/>
      <c r="L340" s="2"/>
      <c r="N340" s="2"/>
    </row>
    <row r="341" spans="2:14" x14ac:dyDescent="0.3">
      <c r="B341" s="2"/>
      <c r="D341" s="2"/>
      <c r="F341" s="2"/>
      <c r="H341" s="2"/>
      <c r="J341" s="2"/>
      <c r="L341" s="2"/>
      <c r="N341" s="2"/>
    </row>
    <row r="342" spans="2:14" x14ac:dyDescent="0.3">
      <c r="B342" s="2"/>
      <c r="D342" s="2"/>
      <c r="F342" s="2"/>
      <c r="H342" s="2"/>
      <c r="J342" s="2"/>
      <c r="L342" s="2"/>
      <c r="N342" s="2"/>
    </row>
    <row r="343" spans="2:14" x14ac:dyDescent="0.3">
      <c r="B343" s="2"/>
      <c r="D343" s="2"/>
      <c r="F343" s="2"/>
      <c r="H343" s="2"/>
      <c r="J343" s="2"/>
      <c r="L343" s="2"/>
      <c r="N343" s="2"/>
    </row>
    <row r="344" spans="2:14" x14ac:dyDescent="0.3">
      <c r="B344" s="2"/>
      <c r="D344" s="2"/>
      <c r="F344" s="2"/>
      <c r="H344" s="2"/>
      <c r="J344" s="2"/>
      <c r="L344" s="2"/>
      <c r="N344" s="2"/>
    </row>
    <row r="345" spans="2:14" x14ac:dyDescent="0.3">
      <c r="B345" s="2"/>
      <c r="D345" s="2"/>
      <c r="F345" s="2"/>
      <c r="H345" s="2"/>
      <c r="J345" s="2"/>
      <c r="L345" s="2"/>
      <c r="N345" s="2"/>
    </row>
    <row r="346" spans="2:14" x14ac:dyDescent="0.3">
      <c r="B346" s="2"/>
      <c r="D346" s="2"/>
      <c r="F346" s="2"/>
      <c r="H346" s="2"/>
      <c r="J346" s="2"/>
      <c r="L346" s="2"/>
      <c r="N346" s="2"/>
    </row>
    <row r="347" spans="2:14" x14ac:dyDescent="0.3">
      <c r="B347" s="2"/>
      <c r="D347" s="2"/>
      <c r="F347" s="2"/>
      <c r="H347" s="2"/>
      <c r="J347" s="2"/>
      <c r="L347" s="2"/>
      <c r="N347" s="2"/>
    </row>
    <row r="348" spans="2:14" x14ac:dyDescent="0.3">
      <c r="B348" s="2"/>
      <c r="D348" s="2"/>
      <c r="F348" s="2"/>
      <c r="H348" s="2"/>
      <c r="J348" s="2"/>
      <c r="L348" s="2"/>
      <c r="N348" s="2"/>
    </row>
    <row r="349" spans="2:14" x14ac:dyDescent="0.3">
      <c r="B349" s="2"/>
      <c r="D349" s="2"/>
      <c r="F349" s="2"/>
      <c r="H349" s="2"/>
      <c r="J349" s="2"/>
      <c r="L349" s="2"/>
      <c r="N349" s="2"/>
    </row>
    <row r="350" spans="2:14" x14ac:dyDescent="0.3">
      <c r="B350" s="2"/>
      <c r="D350" s="2"/>
      <c r="F350" s="2"/>
      <c r="H350" s="2"/>
      <c r="J350" s="2"/>
      <c r="L350" s="2"/>
      <c r="N350" s="2"/>
    </row>
    <row r="351" spans="2:14" x14ac:dyDescent="0.3">
      <c r="B351" s="2"/>
      <c r="D351" s="2"/>
      <c r="F351" s="2"/>
      <c r="H351" s="2"/>
      <c r="J351" s="2"/>
      <c r="L351" s="2"/>
      <c r="N351" s="2"/>
    </row>
    <row r="352" spans="2:14" x14ac:dyDescent="0.3">
      <c r="B352" s="2"/>
      <c r="D352" s="2"/>
      <c r="F352" s="2"/>
      <c r="H352" s="2"/>
      <c r="J352" s="2"/>
      <c r="L352" s="2"/>
      <c r="N352" s="2"/>
    </row>
    <row r="353" spans="2:14" x14ac:dyDescent="0.3">
      <c r="B353" s="2"/>
      <c r="D353" s="2"/>
      <c r="F353" s="2"/>
      <c r="H353" s="2"/>
      <c r="J353" s="2"/>
      <c r="L353" s="2"/>
      <c r="N353" s="2"/>
    </row>
    <row r="354" spans="2:14" x14ac:dyDescent="0.3">
      <c r="B354" s="2"/>
      <c r="D354" s="2"/>
      <c r="F354" s="2"/>
      <c r="H354" s="2"/>
      <c r="J354" s="2"/>
      <c r="L354" s="2"/>
      <c r="N354" s="2"/>
    </row>
    <row r="355" spans="2:14" x14ac:dyDescent="0.3">
      <c r="B355" s="2"/>
      <c r="D355" s="2"/>
      <c r="F355" s="2"/>
      <c r="H355" s="2"/>
      <c r="J355" s="2"/>
      <c r="L355" s="2"/>
      <c r="N355" s="2"/>
    </row>
    <row r="356" spans="2:14" x14ac:dyDescent="0.3">
      <c r="B356" s="2"/>
      <c r="D356" s="2"/>
      <c r="F356" s="2"/>
      <c r="H356" s="2"/>
      <c r="J356" s="2"/>
      <c r="L356" s="2"/>
      <c r="N356" s="2"/>
    </row>
    <row r="357" spans="2:14" x14ac:dyDescent="0.3">
      <c r="B357" s="2"/>
      <c r="D357" s="2"/>
      <c r="F357" s="2"/>
      <c r="H357" s="2"/>
      <c r="J357" s="2"/>
      <c r="L357" s="2"/>
      <c r="N357" s="2"/>
    </row>
    <row r="358" spans="2:14" x14ac:dyDescent="0.3">
      <c r="B358" s="2"/>
      <c r="D358" s="2"/>
      <c r="F358" s="2"/>
      <c r="H358" s="2"/>
      <c r="J358" s="2"/>
      <c r="L358" s="2"/>
      <c r="N358" s="2"/>
    </row>
    <row r="359" spans="2:14" x14ac:dyDescent="0.3">
      <c r="B359" s="2"/>
      <c r="D359" s="2"/>
      <c r="F359" s="2"/>
      <c r="H359" s="2"/>
      <c r="J359" s="2"/>
      <c r="L359" s="2"/>
      <c r="N359" s="2"/>
    </row>
    <row r="360" spans="2:14" x14ac:dyDescent="0.3">
      <c r="B360" s="2"/>
      <c r="D360" s="2"/>
      <c r="F360" s="2"/>
      <c r="H360" s="2"/>
      <c r="J360" s="2"/>
      <c r="L360" s="2"/>
      <c r="N360" s="2"/>
    </row>
    <row r="361" spans="2:14" x14ac:dyDescent="0.3">
      <c r="B361" s="2"/>
      <c r="D361" s="2"/>
      <c r="F361" s="2"/>
      <c r="H361" s="2"/>
      <c r="J361" s="2"/>
      <c r="L361" s="2"/>
      <c r="N361" s="2"/>
    </row>
    <row r="362" spans="2:14" x14ac:dyDescent="0.3">
      <c r="B362" s="2"/>
      <c r="D362" s="2"/>
      <c r="F362" s="2"/>
      <c r="H362" s="2"/>
      <c r="J362" s="2"/>
      <c r="L362" s="2"/>
      <c r="N362" s="2"/>
    </row>
    <row r="363" spans="2:14" x14ac:dyDescent="0.3">
      <c r="B363" s="2"/>
      <c r="D363" s="2"/>
      <c r="F363" s="2"/>
      <c r="H363" s="2"/>
      <c r="J363" s="2"/>
      <c r="L363" s="2"/>
      <c r="N363" s="2"/>
    </row>
    <row r="364" spans="2:14" x14ac:dyDescent="0.3">
      <c r="B364" s="2"/>
      <c r="D364" s="2"/>
      <c r="F364" s="2"/>
      <c r="H364" s="2"/>
      <c r="J364" s="2"/>
      <c r="L364" s="2"/>
      <c r="N364" s="2"/>
    </row>
    <row r="365" spans="2:14" x14ac:dyDescent="0.3">
      <c r="B365" s="2"/>
      <c r="D365" s="2"/>
      <c r="F365" s="2"/>
      <c r="H365" s="2"/>
      <c r="J365" s="2"/>
      <c r="L365" s="2"/>
      <c r="N365" s="2"/>
    </row>
    <row r="366" spans="2:14" x14ac:dyDescent="0.3">
      <c r="B366" s="2"/>
      <c r="D366" s="2"/>
      <c r="F366" s="2"/>
      <c r="H366" s="2"/>
      <c r="J366" s="2"/>
      <c r="L366" s="2"/>
      <c r="N366" s="2"/>
    </row>
    <row r="367" spans="2:14" x14ac:dyDescent="0.3">
      <c r="B367" s="2"/>
      <c r="D367" s="2"/>
      <c r="F367" s="2"/>
      <c r="H367" s="2"/>
      <c r="J367" s="2"/>
      <c r="L367" s="2"/>
      <c r="N367" s="2"/>
    </row>
    <row r="368" spans="2:14" x14ac:dyDescent="0.3">
      <c r="B368" s="2"/>
      <c r="D368" s="2"/>
      <c r="F368" s="2"/>
      <c r="H368" s="2"/>
      <c r="J368" s="2"/>
      <c r="L368" s="2"/>
      <c r="N368" s="2"/>
    </row>
    <row r="369" spans="2:14" x14ac:dyDescent="0.3">
      <c r="B369" s="2"/>
      <c r="D369" s="2"/>
      <c r="F369" s="2"/>
      <c r="H369" s="2"/>
      <c r="J369" s="2"/>
      <c r="L369" s="2"/>
      <c r="N369" s="2"/>
    </row>
    <row r="370" spans="2:14" x14ac:dyDescent="0.3">
      <c r="B370" s="2"/>
      <c r="D370" s="2"/>
      <c r="F370" s="2"/>
      <c r="H370" s="2"/>
      <c r="J370" s="2"/>
      <c r="L370" s="2"/>
      <c r="N370" s="2"/>
    </row>
    <row r="371" spans="2:14" x14ac:dyDescent="0.3">
      <c r="B371" s="2"/>
      <c r="D371" s="2"/>
      <c r="F371" s="2"/>
      <c r="H371" s="2"/>
      <c r="J371" s="2"/>
      <c r="L371" s="2"/>
      <c r="N371" s="2"/>
    </row>
    <row r="372" spans="2:14" x14ac:dyDescent="0.3">
      <c r="B372" s="2"/>
      <c r="D372" s="2"/>
      <c r="F372" s="2"/>
      <c r="H372" s="2"/>
      <c r="J372" s="2"/>
      <c r="L372" s="2"/>
      <c r="N372" s="2"/>
    </row>
    <row r="373" spans="2:14" x14ac:dyDescent="0.3">
      <c r="B373" s="2"/>
      <c r="D373" s="2"/>
      <c r="F373" s="2"/>
      <c r="H373" s="2"/>
      <c r="J373" s="2"/>
      <c r="L373" s="2"/>
      <c r="N373" s="2"/>
    </row>
    <row r="374" spans="2:14" x14ac:dyDescent="0.3">
      <c r="B374" s="2"/>
      <c r="D374" s="2"/>
      <c r="F374" s="2"/>
      <c r="H374" s="2"/>
      <c r="J374" s="2"/>
      <c r="L374" s="2"/>
      <c r="N374" s="2"/>
    </row>
    <row r="375" spans="2:14" x14ac:dyDescent="0.3">
      <c r="B375" s="2"/>
      <c r="D375" s="2"/>
      <c r="F375" s="2"/>
      <c r="H375" s="2"/>
      <c r="J375" s="2"/>
      <c r="L375" s="2"/>
      <c r="N375" s="2"/>
    </row>
    <row r="376" spans="2:14" x14ac:dyDescent="0.3">
      <c r="B376" s="2"/>
      <c r="D376" s="2"/>
      <c r="F376" s="2"/>
      <c r="H376" s="2"/>
      <c r="J376" s="2"/>
      <c r="L376" s="2"/>
      <c r="N376" s="2"/>
    </row>
    <row r="377" spans="2:14" x14ac:dyDescent="0.3">
      <c r="B377" s="2"/>
      <c r="D377" s="2"/>
      <c r="F377" s="2"/>
      <c r="H377" s="2"/>
      <c r="J377" s="2"/>
      <c r="L377" s="2"/>
      <c r="N377" s="2"/>
    </row>
    <row r="378" spans="2:14" x14ac:dyDescent="0.3">
      <c r="B378" s="2"/>
      <c r="D378" s="2"/>
      <c r="F378" s="2"/>
      <c r="H378" s="2"/>
      <c r="J378" s="2"/>
      <c r="L378" s="2"/>
      <c r="N378" s="2"/>
    </row>
    <row r="379" spans="2:14" x14ac:dyDescent="0.3">
      <c r="B379" s="2"/>
      <c r="D379" s="2"/>
      <c r="F379" s="2"/>
      <c r="H379" s="2"/>
      <c r="J379" s="2"/>
      <c r="L379" s="2"/>
      <c r="N379" s="2"/>
    </row>
    <row r="380" spans="2:14" x14ac:dyDescent="0.3">
      <c r="B380" s="2"/>
      <c r="D380" s="2"/>
      <c r="F380" s="2"/>
      <c r="H380" s="2"/>
      <c r="J380" s="2"/>
      <c r="L380" s="2"/>
      <c r="N380" s="2"/>
    </row>
    <row r="381" spans="2:14" x14ac:dyDescent="0.3">
      <c r="B381" s="2"/>
      <c r="D381" s="2"/>
      <c r="F381" s="2"/>
      <c r="H381" s="2"/>
      <c r="J381" s="2"/>
      <c r="L381" s="2"/>
      <c r="N381" s="2"/>
    </row>
    <row r="382" spans="2:14" x14ac:dyDescent="0.3">
      <c r="B382" s="2"/>
      <c r="D382" s="2"/>
      <c r="F382" s="2"/>
      <c r="H382" s="2"/>
      <c r="J382" s="2"/>
      <c r="L382" s="2"/>
      <c r="N382" s="2"/>
    </row>
    <row r="383" spans="2:14" x14ac:dyDescent="0.3">
      <c r="B383" s="2"/>
      <c r="D383" s="2"/>
      <c r="F383" s="2"/>
      <c r="H383" s="2"/>
      <c r="J383" s="2"/>
      <c r="L383" s="2"/>
      <c r="N383" s="2"/>
    </row>
    <row r="384" spans="2:14" x14ac:dyDescent="0.3">
      <c r="B384" s="2"/>
      <c r="D384" s="2"/>
      <c r="F384" s="2"/>
      <c r="H384" s="2"/>
      <c r="J384" s="2"/>
      <c r="L384" s="2"/>
      <c r="N384" s="2"/>
    </row>
    <row r="385" spans="2:14" x14ac:dyDescent="0.3">
      <c r="B385" s="2"/>
      <c r="D385" s="2"/>
      <c r="F385" s="2"/>
      <c r="H385" s="2"/>
      <c r="J385" s="2"/>
      <c r="L385" s="2"/>
      <c r="N385" s="2"/>
    </row>
    <row r="386" spans="2:14" x14ac:dyDescent="0.3">
      <c r="B386" s="2"/>
      <c r="D386" s="2"/>
      <c r="F386" s="2"/>
      <c r="H386" s="2"/>
      <c r="J386" s="2"/>
      <c r="L386" s="2"/>
      <c r="N386" s="2"/>
    </row>
    <row r="387" spans="2:14" x14ac:dyDescent="0.3">
      <c r="B387" s="2"/>
      <c r="D387" s="2"/>
      <c r="F387" s="2"/>
      <c r="H387" s="2"/>
      <c r="J387" s="2"/>
      <c r="L387" s="2"/>
      <c r="N387" s="2"/>
    </row>
    <row r="388" spans="2:14" x14ac:dyDescent="0.3">
      <c r="B388" s="2"/>
      <c r="D388" s="2"/>
      <c r="F388" s="2"/>
      <c r="H388" s="2"/>
      <c r="J388" s="2"/>
      <c r="L388" s="2"/>
      <c r="N388" s="2"/>
    </row>
    <row r="389" spans="2:14" x14ac:dyDescent="0.3">
      <c r="B389" s="2"/>
      <c r="D389" s="2"/>
      <c r="F389" s="2"/>
      <c r="H389" s="2"/>
      <c r="J389" s="2"/>
      <c r="L389" s="2"/>
      <c r="N389" s="2"/>
    </row>
    <row r="390" spans="2:14" x14ac:dyDescent="0.3">
      <c r="B390" s="2"/>
      <c r="D390" s="2"/>
      <c r="F390" s="2"/>
      <c r="H390" s="2"/>
      <c r="J390" s="2"/>
      <c r="L390" s="2"/>
      <c r="N390" s="2"/>
    </row>
    <row r="391" spans="2:14" x14ac:dyDescent="0.3">
      <c r="B391" s="2"/>
      <c r="D391" s="2"/>
      <c r="F391" s="2"/>
      <c r="H391" s="2"/>
      <c r="J391" s="2"/>
      <c r="L391" s="2"/>
      <c r="N391" s="2"/>
    </row>
    <row r="392" spans="2:14" x14ac:dyDescent="0.3">
      <c r="B392" s="2"/>
      <c r="D392" s="2"/>
      <c r="F392" s="2"/>
      <c r="H392" s="2"/>
      <c r="J392" s="2"/>
      <c r="L392" s="2"/>
      <c r="N392" s="2"/>
    </row>
    <row r="393" spans="2:14" x14ac:dyDescent="0.3">
      <c r="B393" s="2"/>
      <c r="D393" s="2"/>
      <c r="F393" s="2"/>
      <c r="H393" s="2"/>
      <c r="J393" s="2"/>
      <c r="L393" s="2"/>
      <c r="N393" s="2"/>
    </row>
    <row r="394" spans="2:14" x14ac:dyDescent="0.3">
      <c r="B394" s="2"/>
      <c r="D394" s="2"/>
      <c r="F394" s="2"/>
      <c r="H394" s="2"/>
      <c r="J394" s="2"/>
      <c r="L394" s="2"/>
      <c r="N394" s="2"/>
    </row>
    <row r="395" spans="2:14" x14ac:dyDescent="0.3">
      <c r="B395" s="2"/>
      <c r="D395" s="2"/>
      <c r="F395" s="2"/>
      <c r="H395" s="2"/>
      <c r="J395" s="2"/>
      <c r="L395" s="2"/>
      <c r="N395" s="2"/>
    </row>
    <row r="396" spans="2:14" x14ac:dyDescent="0.3">
      <c r="B396" s="2"/>
      <c r="D396" s="2"/>
      <c r="F396" s="2"/>
      <c r="H396" s="2"/>
      <c r="J396" s="2"/>
      <c r="L396" s="2"/>
      <c r="N396" s="2"/>
    </row>
    <row r="397" spans="2:14" x14ac:dyDescent="0.3">
      <c r="B397" s="2"/>
      <c r="D397" s="2"/>
      <c r="F397" s="2"/>
      <c r="H397" s="2"/>
      <c r="J397" s="2"/>
      <c r="L397" s="2"/>
      <c r="N397" s="2"/>
    </row>
    <row r="398" spans="2:14" x14ac:dyDescent="0.3">
      <c r="B398" s="2"/>
      <c r="D398" s="2"/>
      <c r="F398" s="2"/>
      <c r="H398" s="2"/>
      <c r="J398" s="2"/>
      <c r="L398" s="2"/>
      <c r="N398" s="2"/>
    </row>
    <row r="399" spans="2:14" x14ac:dyDescent="0.3">
      <c r="B399" s="2"/>
      <c r="D399" s="2"/>
      <c r="F399" s="2"/>
      <c r="H399" s="2"/>
      <c r="J399" s="2"/>
      <c r="L399" s="2"/>
      <c r="N399" s="2"/>
    </row>
    <row r="400" spans="2:14" x14ac:dyDescent="0.3">
      <c r="B400" s="2"/>
      <c r="D400" s="2"/>
      <c r="F400" s="2"/>
      <c r="H400" s="2"/>
      <c r="J400" s="2"/>
      <c r="L400" s="2"/>
      <c r="N400" s="2"/>
    </row>
    <row r="401" spans="2:14" x14ac:dyDescent="0.3">
      <c r="B401" s="2"/>
      <c r="D401" s="2"/>
      <c r="F401" s="2"/>
      <c r="H401" s="2"/>
      <c r="J401" s="2"/>
      <c r="L401" s="2"/>
      <c r="N401" s="2"/>
    </row>
    <row r="402" spans="2:14" x14ac:dyDescent="0.3">
      <c r="B402" s="2"/>
      <c r="D402" s="2"/>
      <c r="F402" s="2"/>
      <c r="H402" s="2"/>
      <c r="J402" s="2"/>
      <c r="L402" s="2"/>
      <c r="N402" s="2"/>
    </row>
    <row r="403" spans="2:14" x14ac:dyDescent="0.3">
      <c r="B403" s="2"/>
      <c r="D403" s="2"/>
      <c r="F403" s="2"/>
      <c r="H403" s="2"/>
      <c r="J403" s="2"/>
      <c r="L403" s="2"/>
      <c r="N403" s="2"/>
    </row>
    <row r="404" spans="2:14" x14ac:dyDescent="0.3">
      <c r="B404" s="2"/>
      <c r="D404" s="2"/>
      <c r="F404" s="2"/>
      <c r="H404" s="2"/>
      <c r="J404" s="2"/>
      <c r="L404" s="2"/>
      <c r="N404" s="2"/>
    </row>
    <row r="405" spans="2:14" x14ac:dyDescent="0.3">
      <c r="B405" s="2"/>
      <c r="D405" s="2"/>
      <c r="F405" s="2"/>
      <c r="H405" s="2"/>
      <c r="J405" s="2"/>
      <c r="L405" s="2"/>
      <c r="N405" s="2"/>
    </row>
    <row r="406" spans="2:14" x14ac:dyDescent="0.3">
      <c r="B406" s="2"/>
      <c r="D406" s="2"/>
      <c r="F406" s="2"/>
      <c r="H406" s="2"/>
      <c r="J406" s="2"/>
      <c r="L406" s="2"/>
      <c r="N406" s="2"/>
    </row>
    <row r="407" spans="2:14" x14ac:dyDescent="0.3">
      <c r="B407" s="2"/>
      <c r="D407" s="2"/>
      <c r="F407" s="2"/>
      <c r="H407" s="2"/>
      <c r="J407" s="2"/>
      <c r="L407" s="2"/>
      <c r="N407" s="2"/>
    </row>
    <row r="408" spans="2:14" x14ac:dyDescent="0.3">
      <c r="B408" s="2"/>
      <c r="D408" s="2"/>
      <c r="F408" s="2"/>
      <c r="H408" s="2"/>
      <c r="J408" s="2"/>
      <c r="L408" s="2"/>
      <c r="N408" s="2"/>
    </row>
    <row r="409" spans="2:14" x14ac:dyDescent="0.3">
      <c r="B409" s="2"/>
      <c r="D409" s="2"/>
      <c r="F409" s="2"/>
      <c r="H409" s="2"/>
      <c r="J409" s="2"/>
      <c r="L409" s="2"/>
      <c r="N409" s="2"/>
    </row>
    <row r="410" spans="2:14" x14ac:dyDescent="0.3">
      <c r="B410" s="2"/>
      <c r="D410" s="2"/>
      <c r="F410" s="2"/>
      <c r="H410" s="2"/>
      <c r="J410" s="2"/>
      <c r="L410" s="2"/>
      <c r="N410" s="2"/>
    </row>
    <row r="411" spans="2:14" x14ac:dyDescent="0.3">
      <c r="B411" s="2"/>
      <c r="D411" s="2"/>
      <c r="F411" s="2"/>
      <c r="H411" s="2"/>
      <c r="J411" s="2"/>
      <c r="L411" s="2"/>
      <c r="N411" s="2"/>
    </row>
    <row r="412" spans="2:14" x14ac:dyDescent="0.3">
      <c r="B412" s="2"/>
      <c r="D412" s="2"/>
      <c r="F412" s="2"/>
      <c r="H412" s="2"/>
      <c r="J412" s="2"/>
      <c r="L412" s="2"/>
      <c r="N412" s="2"/>
    </row>
    <row r="413" spans="2:14" x14ac:dyDescent="0.3">
      <c r="B413" s="2"/>
      <c r="D413" s="2"/>
      <c r="F413" s="2"/>
      <c r="H413" s="2"/>
      <c r="J413" s="2"/>
      <c r="L413" s="2"/>
      <c r="N413" s="2"/>
    </row>
    <row r="414" spans="2:14" x14ac:dyDescent="0.3">
      <c r="B414" s="2"/>
      <c r="D414" s="2"/>
      <c r="F414" s="2"/>
      <c r="H414" s="2"/>
      <c r="J414" s="2"/>
      <c r="L414" s="2"/>
      <c r="N414" s="2"/>
    </row>
    <row r="415" spans="2:14" x14ac:dyDescent="0.3">
      <c r="B415" s="2"/>
      <c r="D415" s="2"/>
      <c r="F415" s="2"/>
      <c r="H415" s="2"/>
      <c r="J415" s="2"/>
      <c r="L415" s="2"/>
      <c r="N415" s="2"/>
    </row>
    <row r="416" spans="2:14" x14ac:dyDescent="0.3">
      <c r="B416" s="2"/>
      <c r="D416" s="2"/>
      <c r="F416" s="2"/>
      <c r="H416" s="2"/>
      <c r="J416" s="2"/>
      <c r="L416" s="2"/>
      <c r="N416" s="2"/>
    </row>
    <row r="417" spans="2:14" x14ac:dyDescent="0.3">
      <c r="B417" s="2"/>
      <c r="D417" s="2"/>
      <c r="F417" s="2"/>
      <c r="H417" s="2"/>
      <c r="J417" s="2"/>
      <c r="L417" s="2"/>
      <c r="N417" s="2"/>
    </row>
    <row r="418" spans="2:14" x14ac:dyDescent="0.3">
      <c r="B418" s="2"/>
      <c r="D418" s="2"/>
      <c r="F418" s="2"/>
      <c r="H418" s="2"/>
      <c r="J418" s="2"/>
      <c r="L418" s="2"/>
      <c r="N418" s="2"/>
    </row>
    <row r="419" spans="2:14" x14ac:dyDescent="0.3">
      <c r="B419" s="2"/>
      <c r="D419" s="2"/>
      <c r="F419" s="2"/>
      <c r="H419" s="2"/>
      <c r="J419" s="2"/>
      <c r="L419" s="2"/>
      <c r="N419" s="2"/>
    </row>
    <row r="420" spans="2:14" x14ac:dyDescent="0.3">
      <c r="B420" s="2"/>
      <c r="D420" s="2"/>
      <c r="F420" s="2"/>
      <c r="H420" s="2"/>
      <c r="J420" s="2"/>
      <c r="L420" s="2"/>
      <c r="N420" s="2"/>
    </row>
    <row r="421" spans="2:14" x14ac:dyDescent="0.3">
      <c r="B421" s="2"/>
      <c r="D421" s="2"/>
      <c r="F421" s="2"/>
      <c r="H421" s="2"/>
      <c r="J421" s="2"/>
      <c r="L421" s="2"/>
      <c r="N421" s="2"/>
    </row>
    <row r="422" spans="2:14" x14ac:dyDescent="0.3">
      <c r="B422" s="2"/>
      <c r="D422" s="2"/>
      <c r="F422" s="2"/>
      <c r="H422" s="2"/>
      <c r="J422" s="2"/>
      <c r="L422" s="2"/>
      <c r="N422" s="2"/>
    </row>
    <row r="423" spans="2:14" x14ac:dyDescent="0.3">
      <c r="B423" s="2"/>
      <c r="D423" s="2"/>
      <c r="F423" s="2"/>
      <c r="H423" s="2"/>
      <c r="J423" s="2"/>
      <c r="L423" s="2"/>
      <c r="N423" s="2"/>
    </row>
    <row r="424" spans="2:14" x14ac:dyDescent="0.3">
      <c r="B424" s="2"/>
      <c r="D424" s="2"/>
      <c r="F424" s="2"/>
      <c r="H424" s="2"/>
      <c r="J424" s="2"/>
      <c r="L424" s="2"/>
      <c r="N424" s="2"/>
    </row>
    <row r="425" spans="2:14" x14ac:dyDescent="0.3">
      <c r="B425" s="2"/>
      <c r="D425" s="2"/>
      <c r="F425" s="2"/>
      <c r="H425" s="2"/>
      <c r="J425" s="2"/>
      <c r="L425" s="2"/>
      <c r="N425" s="2"/>
    </row>
    <row r="426" spans="2:14" x14ac:dyDescent="0.3">
      <c r="B426" s="2"/>
      <c r="D426" s="2"/>
      <c r="F426" s="2"/>
      <c r="H426" s="2"/>
      <c r="J426" s="2"/>
      <c r="L426" s="2"/>
      <c r="N426" s="2"/>
    </row>
    <row r="427" spans="2:14" x14ac:dyDescent="0.3">
      <c r="B427" s="2"/>
      <c r="D427" s="2"/>
      <c r="F427" s="2"/>
      <c r="H427" s="2"/>
      <c r="J427" s="2"/>
      <c r="L427" s="2"/>
      <c r="N427" s="2"/>
    </row>
    <row r="428" spans="2:14" x14ac:dyDescent="0.3">
      <c r="B428" s="2"/>
      <c r="D428" s="2"/>
      <c r="F428" s="2"/>
      <c r="H428" s="2"/>
      <c r="J428" s="2"/>
      <c r="L428" s="2"/>
      <c r="N428" s="2"/>
    </row>
    <row r="429" spans="2:14" x14ac:dyDescent="0.3">
      <c r="B429" s="2"/>
      <c r="D429" s="2"/>
      <c r="F429" s="2"/>
      <c r="H429" s="2"/>
      <c r="J429" s="2"/>
      <c r="L429" s="2"/>
      <c r="N429" s="2"/>
    </row>
    <row r="430" spans="2:14" x14ac:dyDescent="0.3">
      <c r="B430" s="2"/>
      <c r="D430" s="2"/>
      <c r="F430" s="2"/>
      <c r="H430" s="2"/>
      <c r="J430" s="2"/>
      <c r="L430" s="2"/>
      <c r="N430" s="2"/>
    </row>
    <row r="431" spans="2:14" x14ac:dyDescent="0.3">
      <c r="B431" s="2"/>
      <c r="D431" s="2"/>
      <c r="F431" s="2"/>
      <c r="H431" s="2"/>
      <c r="J431" s="2"/>
      <c r="L431" s="2"/>
      <c r="N431" s="2"/>
    </row>
    <row r="432" spans="2:14" x14ac:dyDescent="0.3">
      <c r="B432" s="2"/>
      <c r="D432" s="2"/>
      <c r="F432" s="2"/>
      <c r="H432" s="2"/>
      <c r="J432" s="2"/>
      <c r="L432" s="2"/>
      <c r="N432" s="2"/>
    </row>
    <row r="433" spans="2:14" x14ac:dyDescent="0.3">
      <c r="B433" s="2"/>
      <c r="D433" s="2"/>
      <c r="F433" s="2"/>
      <c r="H433" s="2"/>
      <c r="J433" s="2"/>
      <c r="L433" s="2"/>
      <c r="N433" s="2"/>
    </row>
    <row r="434" spans="2:14" x14ac:dyDescent="0.3">
      <c r="B434" s="2"/>
      <c r="D434" s="2"/>
      <c r="F434" s="2"/>
      <c r="H434" s="2"/>
      <c r="J434" s="2"/>
      <c r="L434" s="2"/>
      <c r="N434" s="2"/>
    </row>
    <row r="435" spans="2:14" x14ac:dyDescent="0.3">
      <c r="B435" s="2"/>
      <c r="D435" s="2"/>
      <c r="F435" s="2"/>
      <c r="H435" s="2"/>
      <c r="J435" s="2"/>
      <c r="L435" s="2"/>
      <c r="N435" s="2"/>
    </row>
    <row r="436" spans="2:14" x14ac:dyDescent="0.3">
      <c r="B436" s="2"/>
      <c r="D436" s="2"/>
      <c r="F436" s="2"/>
      <c r="H436" s="2"/>
      <c r="J436" s="2"/>
      <c r="L436" s="2"/>
      <c r="N436" s="2"/>
    </row>
    <row r="437" spans="2:14" x14ac:dyDescent="0.3">
      <c r="B437" s="2"/>
      <c r="D437" s="2"/>
      <c r="F437" s="2"/>
      <c r="H437" s="2"/>
      <c r="J437" s="2"/>
      <c r="L437" s="2"/>
      <c r="N437" s="2"/>
    </row>
    <row r="438" spans="2:14" x14ac:dyDescent="0.3">
      <c r="B438" s="2"/>
      <c r="D438" s="2"/>
      <c r="F438" s="2"/>
      <c r="H438" s="2"/>
      <c r="J438" s="2"/>
      <c r="L438" s="2"/>
      <c r="N438" s="2"/>
    </row>
    <row r="439" spans="2:14" x14ac:dyDescent="0.3">
      <c r="B439" s="2"/>
      <c r="D439" s="2"/>
      <c r="F439" s="2"/>
      <c r="H439" s="2"/>
      <c r="J439" s="2"/>
      <c r="L439" s="2"/>
      <c r="N439" s="2"/>
    </row>
    <row r="440" spans="2:14" x14ac:dyDescent="0.3">
      <c r="B440" s="2"/>
      <c r="D440" s="2"/>
      <c r="F440" s="2"/>
      <c r="H440" s="2"/>
      <c r="J440" s="2"/>
      <c r="L440" s="2"/>
      <c r="N440" s="2"/>
    </row>
    <row r="441" spans="2:14" x14ac:dyDescent="0.3">
      <c r="B441" s="2"/>
      <c r="D441" s="2"/>
      <c r="F441" s="2"/>
      <c r="H441" s="2"/>
      <c r="J441" s="2"/>
      <c r="L441" s="2"/>
      <c r="N441" s="2"/>
    </row>
    <row r="442" spans="2:14" x14ac:dyDescent="0.3">
      <c r="B442" s="2"/>
      <c r="D442" s="2"/>
      <c r="F442" s="2"/>
      <c r="H442" s="2"/>
      <c r="J442" s="2"/>
      <c r="L442" s="2"/>
      <c r="N442" s="2"/>
    </row>
    <row r="443" spans="2:14" x14ac:dyDescent="0.3">
      <c r="B443" s="2"/>
      <c r="D443" s="2"/>
      <c r="F443" s="2"/>
      <c r="H443" s="2"/>
      <c r="J443" s="2"/>
      <c r="L443" s="2"/>
      <c r="N443" s="2"/>
    </row>
    <row r="444" spans="2:14" x14ac:dyDescent="0.3">
      <c r="B444" s="2"/>
      <c r="D444" s="2"/>
      <c r="F444" s="2"/>
      <c r="H444" s="2"/>
      <c r="J444" s="2"/>
      <c r="L444" s="2"/>
      <c r="N444" s="2"/>
    </row>
    <row r="445" spans="2:14" x14ac:dyDescent="0.3">
      <c r="B445" s="2"/>
      <c r="D445" s="2"/>
      <c r="F445" s="2"/>
      <c r="H445" s="2"/>
      <c r="J445" s="2"/>
      <c r="L445" s="2"/>
      <c r="N445" s="2"/>
    </row>
    <row r="446" spans="2:14" x14ac:dyDescent="0.3">
      <c r="B446" s="2"/>
      <c r="D446" s="2"/>
      <c r="F446" s="2"/>
      <c r="H446" s="2"/>
      <c r="J446" s="2"/>
      <c r="L446" s="2"/>
      <c r="N446" s="2"/>
    </row>
    <row r="447" spans="2:14" x14ac:dyDescent="0.3">
      <c r="B447" s="2"/>
      <c r="D447" s="2"/>
      <c r="F447" s="2"/>
      <c r="H447" s="2"/>
      <c r="J447" s="2"/>
      <c r="L447" s="2"/>
      <c r="N447" s="2"/>
    </row>
    <row r="448" spans="2:14" x14ac:dyDescent="0.3">
      <c r="B448" s="2"/>
      <c r="D448" s="2"/>
      <c r="F448" s="2"/>
      <c r="H448" s="2"/>
      <c r="J448" s="2"/>
      <c r="L448" s="2"/>
      <c r="N448" s="2"/>
    </row>
    <row r="449" spans="2:14" x14ac:dyDescent="0.3">
      <c r="B449" s="2"/>
      <c r="D449" s="2"/>
      <c r="F449" s="2"/>
      <c r="H449" s="2"/>
      <c r="J449" s="2"/>
      <c r="L449" s="2"/>
      <c r="N449" s="2"/>
    </row>
    <row r="450" spans="2:14" x14ac:dyDescent="0.3">
      <c r="B450" s="2"/>
      <c r="D450" s="2"/>
      <c r="F450" s="2"/>
      <c r="H450" s="2"/>
      <c r="J450" s="2"/>
      <c r="L450" s="2"/>
      <c r="N450" s="2"/>
    </row>
    <row r="451" spans="2:14" x14ac:dyDescent="0.3">
      <c r="B451" s="2"/>
      <c r="D451" s="2"/>
      <c r="F451" s="2"/>
      <c r="H451" s="2"/>
      <c r="J451" s="2"/>
      <c r="L451" s="2"/>
      <c r="N451" s="2"/>
    </row>
    <row r="452" spans="2:14" x14ac:dyDescent="0.3">
      <c r="B452" s="2"/>
      <c r="D452" s="2"/>
      <c r="F452" s="2"/>
      <c r="H452" s="2"/>
      <c r="J452" s="2"/>
      <c r="L452" s="2"/>
      <c r="N452" s="2"/>
    </row>
    <row r="453" spans="2:14" x14ac:dyDescent="0.3">
      <c r="B453" s="2"/>
      <c r="D453" s="2"/>
      <c r="F453" s="2"/>
      <c r="H453" s="2"/>
      <c r="J453" s="2"/>
      <c r="L453" s="2"/>
      <c r="N453" s="2"/>
    </row>
    <row r="454" spans="2:14" x14ac:dyDescent="0.3">
      <c r="B454" s="2"/>
      <c r="D454" s="2"/>
      <c r="F454" s="2"/>
      <c r="H454" s="2"/>
      <c r="J454" s="2"/>
      <c r="L454" s="2"/>
      <c r="N454" s="2"/>
    </row>
    <row r="455" spans="2:14" x14ac:dyDescent="0.3">
      <c r="B455" s="2"/>
      <c r="D455" s="2"/>
      <c r="F455" s="2"/>
      <c r="H455" s="2"/>
      <c r="J455" s="2"/>
      <c r="L455" s="2"/>
      <c r="N455" s="2"/>
    </row>
    <row r="456" spans="2:14" x14ac:dyDescent="0.3">
      <c r="B456" s="2"/>
      <c r="D456" s="2"/>
      <c r="F456" s="2"/>
      <c r="H456" s="2"/>
      <c r="J456" s="2"/>
      <c r="L456" s="2"/>
      <c r="N456" s="2"/>
    </row>
    <row r="457" spans="2:14" x14ac:dyDescent="0.3">
      <c r="B457" s="2"/>
      <c r="D457" s="2"/>
      <c r="F457" s="2"/>
      <c r="H457" s="2"/>
      <c r="J457" s="2"/>
      <c r="L457" s="2"/>
      <c r="N457" s="2"/>
    </row>
    <row r="458" spans="2:14" x14ac:dyDescent="0.3">
      <c r="B458" s="2"/>
      <c r="D458" s="2"/>
      <c r="F458" s="2"/>
      <c r="H458" s="2"/>
      <c r="J458" s="2"/>
      <c r="L458" s="2"/>
      <c r="N458" s="2"/>
    </row>
    <row r="459" spans="2:14" x14ac:dyDescent="0.3">
      <c r="B459" s="2"/>
      <c r="D459" s="2"/>
      <c r="F459" s="2"/>
      <c r="H459" s="2"/>
      <c r="J459" s="2"/>
      <c r="L459" s="2"/>
      <c r="N459" s="2"/>
    </row>
    <row r="460" spans="2:14" x14ac:dyDescent="0.3">
      <c r="B460" s="2"/>
      <c r="D460" s="2"/>
      <c r="F460" s="2"/>
      <c r="H460" s="2"/>
      <c r="J460" s="2"/>
      <c r="L460" s="2"/>
      <c r="N460" s="2"/>
    </row>
    <row r="461" spans="2:14" x14ac:dyDescent="0.3">
      <c r="B461" s="2"/>
      <c r="D461" s="2"/>
      <c r="F461" s="2"/>
      <c r="H461" s="2"/>
      <c r="J461" s="2"/>
      <c r="L461" s="2"/>
      <c r="N461" s="2"/>
    </row>
    <row r="462" spans="2:14" x14ac:dyDescent="0.3">
      <c r="B462" s="2"/>
      <c r="D462" s="2"/>
      <c r="F462" s="2"/>
      <c r="H462" s="2"/>
      <c r="J462" s="2"/>
      <c r="L462" s="2"/>
      <c r="N462" s="2"/>
    </row>
    <row r="463" spans="2:14" x14ac:dyDescent="0.3">
      <c r="B463" s="2"/>
      <c r="D463" s="2"/>
      <c r="F463" s="2"/>
      <c r="H463" s="2"/>
      <c r="J463" s="2"/>
      <c r="L463" s="2"/>
      <c r="N463" s="2"/>
    </row>
    <row r="464" spans="2:14" x14ac:dyDescent="0.3">
      <c r="B464" s="2"/>
      <c r="D464" s="2"/>
      <c r="F464" s="2"/>
      <c r="H464" s="2"/>
      <c r="J464" s="2"/>
      <c r="L464" s="2"/>
      <c r="N464" s="2"/>
    </row>
    <row r="465" spans="2:14" x14ac:dyDescent="0.3">
      <c r="B465" s="2"/>
      <c r="D465" s="2"/>
      <c r="F465" s="2"/>
      <c r="H465" s="2"/>
      <c r="J465" s="2"/>
      <c r="L465" s="2"/>
      <c r="N465" s="2"/>
    </row>
    <row r="466" spans="2:14" x14ac:dyDescent="0.3">
      <c r="B466" s="2"/>
      <c r="D466" s="2"/>
      <c r="F466" s="2"/>
      <c r="H466" s="2"/>
      <c r="J466" s="2"/>
      <c r="L466" s="2"/>
      <c r="N466" s="2"/>
    </row>
    <row r="467" spans="2:14" x14ac:dyDescent="0.3">
      <c r="B467" s="2"/>
      <c r="D467" s="2"/>
      <c r="F467" s="2"/>
      <c r="H467" s="2"/>
      <c r="J467" s="2"/>
      <c r="L467" s="2"/>
      <c r="N467" s="2"/>
    </row>
    <row r="468" spans="2:14" x14ac:dyDescent="0.3">
      <c r="B468" s="2"/>
      <c r="D468" s="2"/>
      <c r="F468" s="2"/>
      <c r="H468" s="2"/>
      <c r="J468" s="2"/>
      <c r="L468" s="2"/>
      <c r="N468" s="2"/>
    </row>
    <row r="469" spans="2:14" x14ac:dyDescent="0.3">
      <c r="B469" s="2"/>
      <c r="D469" s="2"/>
      <c r="F469" s="2"/>
      <c r="H469" s="2"/>
      <c r="J469" s="2"/>
      <c r="L469" s="2"/>
      <c r="N469" s="2"/>
    </row>
    <row r="470" spans="2:14" x14ac:dyDescent="0.3">
      <c r="B470" s="2"/>
      <c r="D470" s="2"/>
      <c r="F470" s="2"/>
      <c r="H470" s="2"/>
      <c r="J470" s="2"/>
      <c r="L470" s="2"/>
      <c r="N470" s="2"/>
    </row>
    <row r="471" spans="2:14" x14ac:dyDescent="0.3">
      <c r="B471" s="2"/>
      <c r="D471" s="2"/>
      <c r="F471" s="2"/>
      <c r="H471" s="2"/>
      <c r="J471" s="2"/>
      <c r="L471" s="2"/>
      <c r="N471" s="2"/>
    </row>
    <row r="472" spans="2:14" x14ac:dyDescent="0.3">
      <c r="B472" s="2"/>
      <c r="D472" s="2"/>
      <c r="F472" s="2"/>
      <c r="H472" s="2"/>
      <c r="J472" s="2"/>
      <c r="L472" s="2"/>
      <c r="N472" s="2"/>
    </row>
    <row r="473" spans="2:14" x14ac:dyDescent="0.3">
      <c r="B473" s="2"/>
      <c r="D473" s="2"/>
      <c r="F473" s="2"/>
      <c r="H473" s="2"/>
      <c r="J473" s="2"/>
      <c r="L473" s="2"/>
      <c r="N473" s="2"/>
    </row>
    <row r="474" spans="2:14" x14ac:dyDescent="0.3">
      <c r="B474" s="2"/>
      <c r="D474" s="2"/>
      <c r="F474" s="2"/>
      <c r="H474" s="2"/>
      <c r="J474" s="2"/>
      <c r="L474" s="2"/>
      <c r="N474" s="2"/>
    </row>
    <row r="475" spans="2:14" x14ac:dyDescent="0.3">
      <c r="B475" s="2"/>
      <c r="D475" s="2"/>
      <c r="F475" s="2"/>
      <c r="H475" s="2"/>
      <c r="J475" s="2"/>
      <c r="L475" s="2"/>
      <c r="N475" s="2"/>
    </row>
    <row r="476" spans="2:14" x14ac:dyDescent="0.3">
      <c r="B476" s="2"/>
      <c r="D476" s="2"/>
      <c r="F476" s="2"/>
      <c r="H476" s="2"/>
      <c r="J476" s="2"/>
      <c r="L476" s="2"/>
      <c r="N476" s="2"/>
    </row>
    <row r="477" spans="2:14" x14ac:dyDescent="0.3">
      <c r="B477" s="2"/>
      <c r="D477" s="2"/>
      <c r="F477" s="2"/>
      <c r="H477" s="2"/>
      <c r="J477" s="2"/>
      <c r="L477" s="2"/>
      <c r="N477" s="2"/>
    </row>
    <row r="478" spans="2:14" x14ac:dyDescent="0.3">
      <c r="B478" s="2"/>
      <c r="D478" s="2"/>
      <c r="F478" s="2"/>
      <c r="H478" s="2"/>
      <c r="J478" s="2"/>
      <c r="L478" s="2"/>
      <c r="N478" s="2"/>
    </row>
    <row r="479" spans="2:14" x14ac:dyDescent="0.3">
      <c r="B479" s="2"/>
      <c r="D479" s="2"/>
      <c r="F479" s="2"/>
      <c r="H479" s="2"/>
      <c r="J479" s="2"/>
      <c r="L479" s="2"/>
      <c r="N479" s="2"/>
    </row>
    <row r="480" spans="2:14" x14ac:dyDescent="0.3">
      <c r="B480" s="2"/>
      <c r="D480" s="2"/>
      <c r="F480" s="2"/>
      <c r="H480" s="2"/>
      <c r="J480" s="2"/>
      <c r="L480" s="2"/>
      <c r="N480" s="2"/>
    </row>
    <row r="481" spans="2:14" x14ac:dyDescent="0.3">
      <c r="B481" s="2"/>
      <c r="D481" s="2"/>
      <c r="F481" s="2"/>
      <c r="H481" s="2"/>
      <c r="J481" s="2"/>
      <c r="L481" s="2"/>
      <c r="N481" s="2"/>
    </row>
    <row r="482" spans="2:14" x14ac:dyDescent="0.3">
      <c r="B482" s="2"/>
      <c r="D482" s="2"/>
      <c r="F482" s="2"/>
      <c r="H482" s="2"/>
      <c r="J482" s="2"/>
      <c r="L482" s="2"/>
      <c r="N482" s="2"/>
    </row>
    <row r="483" spans="2:14" x14ac:dyDescent="0.3">
      <c r="B483" s="2"/>
      <c r="D483" s="2"/>
      <c r="F483" s="2"/>
      <c r="H483" s="2"/>
      <c r="J483" s="2"/>
      <c r="L483" s="2"/>
      <c r="N483" s="2"/>
    </row>
    <row r="484" spans="2:14" x14ac:dyDescent="0.3">
      <c r="B484" s="2"/>
      <c r="D484" s="2"/>
      <c r="F484" s="2"/>
      <c r="H484" s="2"/>
      <c r="J484" s="2"/>
      <c r="L484" s="2"/>
      <c r="N484" s="2"/>
    </row>
    <row r="485" spans="2:14" x14ac:dyDescent="0.3">
      <c r="B485" s="2"/>
      <c r="D485" s="2"/>
      <c r="F485" s="2"/>
      <c r="H485" s="2"/>
      <c r="J485" s="2"/>
      <c r="L485" s="2"/>
      <c r="N485" s="2"/>
    </row>
    <row r="486" spans="2:14" x14ac:dyDescent="0.3">
      <c r="B486" s="2"/>
      <c r="D486" s="2"/>
      <c r="F486" s="2"/>
      <c r="H486" s="2"/>
      <c r="J486" s="2"/>
      <c r="L486" s="2"/>
      <c r="N486" s="2"/>
    </row>
    <row r="487" spans="2:14" x14ac:dyDescent="0.3">
      <c r="B487" s="2"/>
      <c r="D487" s="2"/>
      <c r="F487" s="2"/>
      <c r="H487" s="2"/>
      <c r="J487" s="2"/>
      <c r="L487" s="2"/>
      <c r="N487" s="2"/>
    </row>
    <row r="488" spans="2:14" x14ac:dyDescent="0.3">
      <c r="B488" s="2"/>
      <c r="D488" s="2"/>
      <c r="F488" s="2"/>
      <c r="H488" s="2"/>
      <c r="J488" s="2"/>
      <c r="L488" s="2"/>
      <c r="N488" s="2"/>
    </row>
    <row r="489" spans="2:14" x14ac:dyDescent="0.3">
      <c r="B489" s="2"/>
      <c r="D489" s="2"/>
      <c r="F489" s="2"/>
      <c r="H489" s="2"/>
      <c r="J489" s="2"/>
      <c r="L489" s="2"/>
      <c r="N489" s="2"/>
    </row>
    <row r="490" spans="2:14" x14ac:dyDescent="0.3">
      <c r="B490" s="2"/>
      <c r="D490" s="2"/>
      <c r="F490" s="2"/>
      <c r="H490" s="2"/>
      <c r="J490" s="2"/>
      <c r="L490" s="2"/>
      <c r="N490" s="2"/>
    </row>
    <row r="491" spans="2:14" x14ac:dyDescent="0.3">
      <c r="B491" s="2"/>
      <c r="D491" s="2"/>
      <c r="F491" s="2"/>
      <c r="H491" s="2"/>
      <c r="J491" s="2"/>
      <c r="L491" s="2"/>
      <c r="N491" s="2"/>
    </row>
    <row r="492" spans="2:14" x14ac:dyDescent="0.3">
      <c r="B492" s="2"/>
      <c r="D492" s="2"/>
      <c r="F492" s="2"/>
      <c r="H492" s="2"/>
      <c r="J492" s="2"/>
      <c r="L492" s="2"/>
      <c r="N492" s="2"/>
    </row>
    <row r="493" spans="2:14" x14ac:dyDescent="0.3">
      <c r="B493" s="2"/>
      <c r="D493" s="2"/>
      <c r="F493" s="2"/>
      <c r="H493" s="2"/>
      <c r="J493" s="2"/>
      <c r="L493" s="2"/>
      <c r="N493" s="2"/>
    </row>
    <row r="494" spans="2:14" x14ac:dyDescent="0.3">
      <c r="B494" s="2"/>
      <c r="D494" s="2"/>
      <c r="F494" s="2"/>
      <c r="H494" s="2"/>
      <c r="J494" s="2"/>
      <c r="L494" s="2"/>
      <c r="N494" s="2"/>
    </row>
    <row r="495" spans="2:14" x14ac:dyDescent="0.3">
      <c r="B495" s="2"/>
      <c r="D495" s="2"/>
      <c r="F495" s="2"/>
      <c r="H495" s="2"/>
      <c r="J495" s="2"/>
      <c r="L495" s="2"/>
      <c r="N495" s="2"/>
    </row>
    <row r="496" spans="2:14" x14ac:dyDescent="0.3">
      <c r="B496" s="2"/>
      <c r="D496" s="2"/>
      <c r="F496" s="2"/>
      <c r="H496" s="2"/>
      <c r="J496" s="2"/>
      <c r="L496" s="2"/>
      <c r="N496" s="2"/>
    </row>
    <row r="497" spans="2:14" x14ac:dyDescent="0.3">
      <c r="B497" s="2"/>
      <c r="D497" s="2"/>
      <c r="F497" s="2"/>
      <c r="H497" s="2"/>
      <c r="J497" s="2"/>
      <c r="L497" s="2"/>
      <c r="N497" s="2"/>
    </row>
    <row r="498" spans="2:14" x14ac:dyDescent="0.3">
      <c r="B498" s="2"/>
      <c r="D498" s="2"/>
      <c r="F498" s="2"/>
      <c r="H498" s="2"/>
      <c r="J498" s="2"/>
      <c r="L498" s="2"/>
      <c r="N498" s="2"/>
    </row>
    <row r="499" spans="2:14" x14ac:dyDescent="0.3">
      <c r="B499" s="2"/>
      <c r="D499" s="2"/>
      <c r="F499" s="2"/>
      <c r="H499" s="2"/>
      <c r="J499" s="2"/>
      <c r="L499" s="2"/>
      <c r="N499" s="2"/>
    </row>
    <row r="500" spans="2:14" x14ac:dyDescent="0.3">
      <c r="B500" s="2"/>
      <c r="D500" s="2"/>
      <c r="F500" s="2"/>
      <c r="H500" s="2"/>
      <c r="J500" s="2"/>
      <c r="L500" s="2"/>
      <c r="N500" s="2"/>
    </row>
    <row r="501" spans="2:14" x14ac:dyDescent="0.3">
      <c r="B501" s="2"/>
      <c r="D501" s="2"/>
      <c r="F501" s="2"/>
      <c r="H501" s="2"/>
      <c r="J501" s="2"/>
      <c r="L501" s="2"/>
      <c r="N501" s="2"/>
    </row>
    <row r="502" spans="2:14" x14ac:dyDescent="0.3">
      <c r="B502" s="2"/>
      <c r="D502" s="2"/>
      <c r="F502" s="2"/>
      <c r="H502" s="2"/>
      <c r="J502" s="2"/>
      <c r="L502" s="2"/>
      <c r="N502" s="2"/>
    </row>
    <row r="503" spans="2:14" x14ac:dyDescent="0.3">
      <c r="B503" s="2"/>
      <c r="D503" s="2"/>
      <c r="F503" s="2"/>
      <c r="H503" s="2"/>
      <c r="J503" s="2"/>
      <c r="L503" s="2"/>
      <c r="N503" s="2"/>
    </row>
    <row r="504" spans="2:14" x14ac:dyDescent="0.3">
      <c r="B504" s="2"/>
      <c r="D504" s="2"/>
      <c r="F504" s="2"/>
      <c r="H504" s="2"/>
      <c r="J504" s="2"/>
      <c r="L504" s="2"/>
      <c r="N504" s="2"/>
    </row>
    <row r="505" spans="2:14" x14ac:dyDescent="0.3">
      <c r="B505" s="2"/>
      <c r="D505" s="2"/>
      <c r="F505" s="2"/>
      <c r="H505" s="2"/>
      <c r="J505" s="2"/>
      <c r="L505" s="2"/>
      <c r="N505" s="2"/>
    </row>
    <row r="506" spans="2:14" x14ac:dyDescent="0.3">
      <c r="B506" s="2"/>
      <c r="D506" s="2"/>
      <c r="F506" s="2"/>
      <c r="H506" s="2"/>
      <c r="J506" s="2"/>
      <c r="L506" s="2"/>
      <c r="N506" s="2"/>
    </row>
    <row r="507" spans="2:14" x14ac:dyDescent="0.3">
      <c r="B507" s="2"/>
      <c r="D507" s="2"/>
      <c r="F507" s="2"/>
      <c r="H507" s="2"/>
      <c r="J507" s="2"/>
      <c r="L507" s="2"/>
      <c r="N507" s="2"/>
    </row>
    <row r="508" spans="2:14" x14ac:dyDescent="0.3">
      <c r="B508" s="2"/>
      <c r="D508" s="2"/>
      <c r="F508" s="2"/>
      <c r="H508" s="2"/>
      <c r="J508" s="2"/>
      <c r="L508" s="2"/>
      <c r="N508" s="2"/>
    </row>
    <row r="509" spans="2:14" x14ac:dyDescent="0.3">
      <c r="B509" s="2"/>
      <c r="D509" s="2"/>
      <c r="F509" s="2"/>
      <c r="H509" s="2"/>
      <c r="J509" s="2"/>
      <c r="L509" s="2"/>
      <c r="N509" s="2"/>
    </row>
    <row r="510" spans="2:14" x14ac:dyDescent="0.3">
      <c r="B510" s="2"/>
      <c r="D510" s="2"/>
      <c r="F510" s="2"/>
      <c r="H510" s="2"/>
      <c r="J510" s="2"/>
      <c r="L510" s="2"/>
      <c r="N510" s="2"/>
    </row>
    <row r="511" spans="2:14" x14ac:dyDescent="0.3">
      <c r="B511" s="2"/>
      <c r="D511" s="2"/>
      <c r="F511" s="2"/>
      <c r="H511" s="2"/>
      <c r="J511" s="2"/>
      <c r="L511" s="2"/>
      <c r="N511" s="2"/>
    </row>
    <row r="512" spans="2:14" x14ac:dyDescent="0.3">
      <c r="B512" s="2"/>
      <c r="D512" s="2"/>
      <c r="F512" s="2"/>
      <c r="H512" s="2"/>
      <c r="J512" s="2"/>
      <c r="L512" s="2"/>
      <c r="N512" s="2"/>
    </row>
    <row r="513" spans="2:14" x14ac:dyDescent="0.3">
      <c r="B513" s="2"/>
      <c r="D513" s="2"/>
      <c r="F513" s="2"/>
      <c r="H513" s="2"/>
      <c r="J513" s="2"/>
      <c r="L513" s="2"/>
      <c r="N513" s="2"/>
    </row>
    <row r="514" spans="2:14" x14ac:dyDescent="0.3">
      <c r="B514" s="2"/>
      <c r="D514" s="2"/>
      <c r="F514" s="2"/>
      <c r="H514" s="2"/>
      <c r="J514" s="2"/>
      <c r="L514" s="2"/>
      <c r="N514" s="2"/>
    </row>
    <row r="515" spans="2:14" x14ac:dyDescent="0.3">
      <c r="B515" s="2"/>
      <c r="D515" s="2"/>
      <c r="F515" s="2"/>
      <c r="H515" s="2"/>
      <c r="J515" s="2"/>
      <c r="L515" s="2"/>
      <c r="N515" s="2"/>
    </row>
    <row r="516" spans="2:14" x14ac:dyDescent="0.3">
      <c r="B516" s="2"/>
      <c r="D516" s="2"/>
      <c r="F516" s="2"/>
      <c r="H516" s="2"/>
      <c r="J516" s="2"/>
      <c r="L516" s="2"/>
      <c r="N516" s="2"/>
    </row>
    <row r="517" spans="2:14" x14ac:dyDescent="0.3">
      <c r="B517" s="2"/>
      <c r="D517" s="2"/>
      <c r="F517" s="2"/>
      <c r="H517" s="2"/>
      <c r="J517" s="2"/>
      <c r="L517" s="2"/>
      <c r="N517" s="2"/>
    </row>
    <row r="518" spans="2:14" x14ac:dyDescent="0.3">
      <c r="B518" s="2"/>
      <c r="D518" s="2"/>
      <c r="F518" s="2"/>
      <c r="H518" s="2"/>
      <c r="J518" s="2"/>
      <c r="L518" s="2"/>
      <c r="N518" s="2"/>
    </row>
    <row r="519" spans="2:14" x14ac:dyDescent="0.3">
      <c r="B519" s="2"/>
      <c r="D519" s="2"/>
      <c r="F519" s="2"/>
      <c r="H519" s="2"/>
      <c r="J519" s="2"/>
      <c r="L519" s="2"/>
      <c r="N519" s="2"/>
    </row>
    <row r="520" spans="2:14" x14ac:dyDescent="0.3">
      <c r="B520" s="2"/>
      <c r="D520" s="2"/>
      <c r="F520" s="2"/>
      <c r="H520" s="2"/>
      <c r="J520" s="2"/>
      <c r="L520" s="2"/>
      <c r="N520" s="2"/>
    </row>
    <row r="521" spans="2:14" x14ac:dyDescent="0.3">
      <c r="B521" s="2"/>
      <c r="D521" s="2"/>
      <c r="F521" s="2"/>
      <c r="H521" s="2"/>
      <c r="J521" s="2"/>
      <c r="L521" s="2"/>
      <c r="N521" s="2"/>
    </row>
    <row r="522" spans="2:14" x14ac:dyDescent="0.3">
      <c r="B522" s="2"/>
      <c r="D522" s="2"/>
      <c r="F522" s="2"/>
      <c r="H522" s="2"/>
      <c r="J522" s="2"/>
      <c r="L522" s="2"/>
      <c r="N522" s="2"/>
    </row>
    <row r="523" spans="2:14" x14ac:dyDescent="0.3">
      <c r="B523" s="2"/>
      <c r="D523" s="2"/>
      <c r="F523" s="2"/>
      <c r="H523" s="2"/>
      <c r="J523" s="2"/>
      <c r="L523" s="2"/>
      <c r="N523" s="2"/>
    </row>
    <row r="524" spans="2:14" x14ac:dyDescent="0.3">
      <c r="B524" s="2"/>
      <c r="D524" s="2"/>
      <c r="F524" s="2"/>
      <c r="H524" s="2"/>
      <c r="J524" s="2"/>
      <c r="L524" s="2"/>
      <c r="N524" s="2"/>
    </row>
    <row r="525" spans="2:14" x14ac:dyDescent="0.3">
      <c r="B525" s="2"/>
      <c r="D525" s="2"/>
      <c r="F525" s="2"/>
      <c r="H525" s="2"/>
      <c r="J525" s="2"/>
      <c r="L525" s="2"/>
      <c r="N525" s="2"/>
    </row>
    <row r="526" spans="2:14" x14ac:dyDescent="0.3">
      <c r="B526" s="2"/>
      <c r="D526" s="2"/>
      <c r="F526" s="2"/>
      <c r="H526" s="2"/>
      <c r="J526" s="2"/>
      <c r="L526" s="2"/>
      <c r="N526" s="2"/>
    </row>
    <row r="527" spans="2:14" x14ac:dyDescent="0.3">
      <c r="B527" s="2"/>
      <c r="D527" s="2"/>
      <c r="F527" s="2"/>
      <c r="H527" s="2"/>
      <c r="J527" s="2"/>
      <c r="L527" s="2"/>
      <c r="N527" s="2"/>
    </row>
    <row r="528" spans="2:14" x14ac:dyDescent="0.3">
      <c r="B528" s="2"/>
      <c r="D528" s="2"/>
      <c r="F528" s="2"/>
      <c r="H528" s="2"/>
      <c r="J528" s="2"/>
      <c r="L528" s="2"/>
      <c r="N528" s="2"/>
    </row>
    <row r="529" spans="2:14" x14ac:dyDescent="0.3">
      <c r="B529" s="2"/>
      <c r="D529" s="2"/>
      <c r="F529" s="2"/>
      <c r="H529" s="2"/>
      <c r="J529" s="2"/>
      <c r="L529" s="2"/>
      <c r="N529" s="2"/>
    </row>
    <row r="530" spans="2:14" x14ac:dyDescent="0.3">
      <c r="B530" s="2"/>
      <c r="D530" s="2"/>
      <c r="F530" s="2"/>
      <c r="H530" s="2"/>
      <c r="J530" s="2"/>
      <c r="L530" s="2"/>
      <c r="N530" s="2"/>
    </row>
    <row r="531" spans="2:14" x14ac:dyDescent="0.3">
      <c r="B531" s="2"/>
      <c r="D531" s="2"/>
      <c r="F531" s="2"/>
      <c r="H531" s="2"/>
      <c r="J531" s="2"/>
      <c r="L531" s="2"/>
      <c r="N531" s="2"/>
    </row>
    <row r="532" spans="2:14" x14ac:dyDescent="0.3">
      <c r="B532" s="2"/>
      <c r="D532" s="2"/>
      <c r="F532" s="2"/>
      <c r="H532" s="2"/>
      <c r="J532" s="2"/>
      <c r="L532" s="2"/>
      <c r="N532" s="2"/>
    </row>
    <row r="533" spans="2:14" x14ac:dyDescent="0.3">
      <c r="B533" s="2"/>
      <c r="D533" s="2"/>
      <c r="F533" s="2"/>
      <c r="H533" s="2"/>
      <c r="J533" s="2"/>
      <c r="L533" s="2"/>
      <c r="N533" s="2"/>
    </row>
    <row r="534" spans="2:14" x14ac:dyDescent="0.3">
      <c r="B534" s="2"/>
      <c r="D534" s="2"/>
      <c r="F534" s="2"/>
      <c r="H534" s="2"/>
      <c r="J534" s="2"/>
      <c r="L534" s="2"/>
      <c r="N534" s="2"/>
    </row>
    <row r="535" spans="2:14" x14ac:dyDescent="0.3">
      <c r="B535" s="2"/>
      <c r="D535" s="2"/>
      <c r="F535" s="2"/>
      <c r="H535" s="2"/>
      <c r="J535" s="2"/>
      <c r="L535" s="2"/>
      <c r="N535" s="2"/>
    </row>
    <row r="536" spans="2:14" x14ac:dyDescent="0.3">
      <c r="B536" s="2"/>
      <c r="D536" s="2"/>
      <c r="F536" s="2"/>
      <c r="H536" s="2"/>
      <c r="J536" s="2"/>
      <c r="L536" s="2"/>
      <c r="N536" s="2"/>
    </row>
    <row r="537" spans="2:14" x14ac:dyDescent="0.3">
      <c r="B537" s="2"/>
      <c r="D537" s="2"/>
      <c r="F537" s="2"/>
      <c r="H537" s="2"/>
      <c r="J537" s="2"/>
      <c r="L537" s="2"/>
      <c r="N537" s="2"/>
    </row>
    <row r="538" spans="2:14" x14ac:dyDescent="0.3">
      <c r="B538" s="2"/>
      <c r="D538" s="2"/>
      <c r="F538" s="2"/>
      <c r="H538" s="2"/>
      <c r="J538" s="2"/>
      <c r="L538" s="2"/>
      <c r="N538" s="2"/>
    </row>
    <row r="539" spans="2:14" x14ac:dyDescent="0.3">
      <c r="B539" s="2"/>
      <c r="D539" s="2"/>
      <c r="F539" s="2"/>
      <c r="H539" s="2"/>
      <c r="J539" s="2"/>
      <c r="L539" s="2"/>
      <c r="N539" s="2"/>
    </row>
    <row r="540" spans="2:14" x14ac:dyDescent="0.3">
      <c r="B540" s="2"/>
      <c r="D540" s="2"/>
      <c r="F540" s="2"/>
      <c r="H540" s="2"/>
      <c r="J540" s="2"/>
      <c r="L540" s="2"/>
      <c r="N540" s="2"/>
    </row>
    <row r="541" spans="2:14" x14ac:dyDescent="0.3">
      <c r="B541" s="2"/>
      <c r="D541" s="2"/>
      <c r="F541" s="2"/>
      <c r="H541" s="2"/>
      <c r="J541" s="2"/>
      <c r="L541" s="2"/>
      <c r="N541" s="2"/>
    </row>
    <row r="542" spans="2:14" x14ac:dyDescent="0.3">
      <c r="B542" s="2"/>
      <c r="D542" s="2"/>
      <c r="F542" s="2"/>
      <c r="H542" s="2"/>
      <c r="J542" s="2"/>
      <c r="L542" s="2"/>
      <c r="N542" s="2"/>
    </row>
    <row r="543" spans="2:14" x14ac:dyDescent="0.3">
      <c r="B543" s="2"/>
      <c r="D543" s="2"/>
      <c r="F543" s="2"/>
      <c r="H543" s="2"/>
      <c r="J543" s="2"/>
      <c r="L543" s="2"/>
      <c r="N543" s="2"/>
    </row>
    <row r="544" spans="2:14" x14ac:dyDescent="0.3">
      <c r="B544" s="2"/>
      <c r="D544" s="2"/>
      <c r="F544" s="2"/>
      <c r="H544" s="2"/>
      <c r="J544" s="2"/>
      <c r="L544" s="2"/>
      <c r="N544" s="2"/>
    </row>
    <row r="545" spans="2:14" x14ac:dyDescent="0.3">
      <c r="B545" s="2"/>
      <c r="D545" s="2"/>
      <c r="F545" s="2"/>
      <c r="H545" s="2"/>
      <c r="J545" s="2"/>
      <c r="L545" s="2"/>
      <c r="N545" s="2"/>
    </row>
    <row r="546" spans="2:14" x14ac:dyDescent="0.3">
      <c r="B546" s="2"/>
      <c r="D546" s="2"/>
      <c r="F546" s="2"/>
      <c r="H546" s="2"/>
      <c r="J546" s="2"/>
      <c r="L546" s="2"/>
      <c r="N546" s="2"/>
    </row>
    <row r="547" spans="2:14" x14ac:dyDescent="0.3">
      <c r="B547" s="2"/>
      <c r="D547" s="2"/>
      <c r="F547" s="2"/>
      <c r="H547" s="2"/>
      <c r="J547" s="2"/>
      <c r="L547" s="2"/>
      <c r="N547" s="2"/>
    </row>
    <row r="548" spans="2:14" x14ac:dyDescent="0.3">
      <c r="B548" s="2"/>
      <c r="D548" s="2"/>
      <c r="F548" s="2"/>
      <c r="H548" s="2"/>
      <c r="J548" s="2"/>
      <c r="L548" s="2"/>
      <c r="N548" s="2"/>
    </row>
    <row r="549" spans="2:14" x14ac:dyDescent="0.3">
      <c r="B549" s="2"/>
      <c r="D549" s="2"/>
      <c r="F549" s="2"/>
      <c r="H549" s="2"/>
      <c r="J549" s="2"/>
      <c r="L549" s="2"/>
      <c r="N549" s="2"/>
    </row>
    <row r="550" spans="2:14" x14ac:dyDescent="0.3">
      <c r="B550" s="2"/>
      <c r="D550" s="2"/>
      <c r="F550" s="2"/>
      <c r="H550" s="2"/>
      <c r="J550" s="2"/>
      <c r="L550" s="2"/>
      <c r="N550" s="2"/>
    </row>
    <row r="551" spans="2:14" x14ac:dyDescent="0.3">
      <c r="B551" s="2"/>
      <c r="D551" s="2"/>
      <c r="F551" s="2"/>
      <c r="H551" s="2"/>
      <c r="J551" s="2"/>
      <c r="L551" s="2"/>
      <c r="N551" s="2"/>
    </row>
    <row r="552" spans="2:14" x14ac:dyDescent="0.3">
      <c r="B552" s="2"/>
      <c r="D552" s="2"/>
      <c r="F552" s="2"/>
      <c r="H552" s="2"/>
      <c r="J552" s="2"/>
      <c r="L552" s="2"/>
      <c r="N552" s="2"/>
    </row>
    <row r="553" spans="2:14" x14ac:dyDescent="0.3">
      <c r="B553" s="2"/>
      <c r="D553" s="2"/>
      <c r="F553" s="2"/>
      <c r="H553" s="2"/>
      <c r="J553" s="2"/>
      <c r="L553" s="2"/>
      <c r="N553" s="2"/>
    </row>
    <row r="554" spans="2:14" x14ac:dyDescent="0.3">
      <c r="B554" s="2"/>
      <c r="D554" s="2"/>
      <c r="F554" s="2"/>
      <c r="H554" s="2"/>
      <c r="J554" s="2"/>
      <c r="L554" s="2"/>
      <c r="N554" s="2"/>
    </row>
    <row r="555" spans="2:14" x14ac:dyDescent="0.3">
      <c r="B555" s="2"/>
      <c r="D555" s="2"/>
      <c r="F555" s="2"/>
      <c r="H555" s="2"/>
      <c r="J555" s="2"/>
      <c r="L555" s="2"/>
      <c r="N555" s="2"/>
    </row>
    <row r="556" spans="2:14" x14ac:dyDescent="0.3">
      <c r="B556" s="2"/>
      <c r="D556" s="2"/>
      <c r="F556" s="2"/>
      <c r="H556" s="2"/>
      <c r="J556" s="2"/>
      <c r="L556" s="2"/>
      <c r="N556" s="2"/>
    </row>
    <row r="557" spans="2:14" x14ac:dyDescent="0.3">
      <c r="B557" s="2"/>
      <c r="D557" s="2"/>
      <c r="F557" s="2"/>
      <c r="H557" s="2"/>
      <c r="J557" s="2"/>
      <c r="L557" s="2"/>
      <c r="N557" s="2"/>
    </row>
    <row r="558" spans="2:14" x14ac:dyDescent="0.3">
      <c r="B558" s="2"/>
      <c r="D558" s="2"/>
      <c r="F558" s="2"/>
      <c r="H558" s="2"/>
      <c r="J558" s="2"/>
      <c r="L558" s="2"/>
      <c r="N558" s="2"/>
    </row>
    <row r="559" spans="2:14" x14ac:dyDescent="0.3">
      <c r="B559" s="2"/>
      <c r="D559" s="2"/>
      <c r="F559" s="2"/>
      <c r="H559" s="2"/>
      <c r="J559" s="2"/>
      <c r="L559" s="2"/>
      <c r="N559" s="2"/>
    </row>
    <row r="560" spans="2:14" x14ac:dyDescent="0.3">
      <c r="B560" s="2"/>
      <c r="D560" s="2"/>
      <c r="F560" s="2"/>
      <c r="H560" s="2"/>
      <c r="J560" s="2"/>
      <c r="L560" s="2"/>
      <c r="N560" s="2"/>
    </row>
    <row r="561" spans="2:14" x14ac:dyDescent="0.3">
      <c r="B561" s="2"/>
      <c r="D561" s="2"/>
      <c r="F561" s="2"/>
      <c r="H561" s="2"/>
      <c r="J561" s="2"/>
      <c r="L561" s="2"/>
      <c r="N561" s="2"/>
    </row>
    <row r="562" spans="2:14" x14ac:dyDescent="0.3">
      <c r="B562" s="2"/>
      <c r="D562" s="2"/>
      <c r="F562" s="2"/>
      <c r="H562" s="2"/>
      <c r="J562" s="2"/>
      <c r="L562" s="2"/>
      <c r="N562" s="2"/>
    </row>
    <row r="563" spans="2:14" x14ac:dyDescent="0.3">
      <c r="B563" s="2"/>
      <c r="D563" s="2"/>
      <c r="F563" s="2"/>
      <c r="H563" s="2"/>
      <c r="J563" s="2"/>
      <c r="L563" s="2"/>
      <c r="N563" s="2"/>
    </row>
    <row r="564" spans="2:14" x14ac:dyDescent="0.3">
      <c r="B564" s="2"/>
      <c r="D564" s="2"/>
      <c r="F564" s="2"/>
      <c r="H564" s="2"/>
      <c r="J564" s="2"/>
      <c r="L564" s="2"/>
      <c r="N564" s="2"/>
    </row>
    <row r="565" spans="2:14" x14ac:dyDescent="0.3">
      <c r="B565" s="2"/>
      <c r="D565" s="2"/>
      <c r="F565" s="2"/>
      <c r="H565" s="2"/>
      <c r="J565" s="2"/>
      <c r="L565" s="2"/>
      <c r="N565" s="2"/>
    </row>
    <row r="566" spans="2:14" x14ac:dyDescent="0.3">
      <c r="B566" s="2"/>
      <c r="D566" s="2"/>
      <c r="F566" s="2"/>
      <c r="H566" s="2"/>
      <c r="J566" s="2"/>
      <c r="L566" s="2"/>
      <c r="N566" s="2"/>
    </row>
    <row r="567" spans="2:14" x14ac:dyDescent="0.3">
      <c r="B567" s="2"/>
      <c r="D567" s="2"/>
      <c r="F567" s="2"/>
      <c r="H567" s="2"/>
      <c r="J567" s="2"/>
      <c r="L567" s="2"/>
      <c r="N567" s="2"/>
    </row>
    <row r="568" spans="2:14" x14ac:dyDescent="0.3">
      <c r="B568" s="2"/>
      <c r="D568" s="2"/>
      <c r="F568" s="2"/>
      <c r="H568" s="2"/>
      <c r="J568" s="2"/>
      <c r="L568" s="2"/>
      <c r="N568" s="2"/>
    </row>
    <row r="569" spans="2:14" x14ac:dyDescent="0.3">
      <c r="B569" s="2"/>
      <c r="D569" s="2"/>
      <c r="F569" s="2"/>
      <c r="H569" s="2"/>
      <c r="J569" s="2"/>
      <c r="L569" s="2"/>
      <c r="N569" s="2"/>
    </row>
    <row r="570" spans="2:14" x14ac:dyDescent="0.3">
      <c r="B570" s="2"/>
      <c r="D570" s="2"/>
      <c r="F570" s="2"/>
      <c r="H570" s="2"/>
      <c r="J570" s="2"/>
      <c r="L570" s="2"/>
      <c r="N570" s="2"/>
    </row>
    <row r="571" spans="2:14" x14ac:dyDescent="0.3">
      <c r="B571" s="2"/>
      <c r="D571" s="2"/>
      <c r="F571" s="2"/>
      <c r="H571" s="2"/>
      <c r="J571" s="2"/>
      <c r="L571" s="2"/>
      <c r="N571" s="2"/>
    </row>
    <row r="572" spans="2:14" x14ac:dyDescent="0.3">
      <c r="B572" s="2"/>
      <c r="D572" s="2"/>
      <c r="F572" s="2"/>
      <c r="H572" s="2"/>
      <c r="J572" s="2"/>
      <c r="L572" s="2"/>
      <c r="N572" s="2"/>
    </row>
    <row r="573" spans="2:14" x14ac:dyDescent="0.3">
      <c r="B573" s="2"/>
      <c r="D573" s="2"/>
      <c r="F573" s="2"/>
      <c r="H573" s="2"/>
      <c r="J573" s="2"/>
      <c r="L573" s="2"/>
      <c r="N573" s="2"/>
    </row>
    <row r="574" spans="2:14" x14ac:dyDescent="0.3">
      <c r="B574" s="2"/>
      <c r="D574" s="2"/>
      <c r="F574" s="2"/>
      <c r="H574" s="2"/>
      <c r="J574" s="2"/>
      <c r="L574" s="2"/>
      <c r="N574" s="2"/>
    </row>
    <row r="575" spans="2:14" x14ac:dyDescent="0.3">
      <c r="B575" s="2"/>
      <c r="D575" s="2"/>
      <c r="F575" s="2"/>
      <c r="H575" s="2"/>
      <c r="J575" s="2"/>
      <c r="L575" s="2"/>
      <c r="N575" s="2"/>
    </row>
    <row r="576" spans="2:14" x14ac:dyDescent="0.3">
      <c r="B576" s="2"/>
      <c r="D576" s="2"/>
      <c r="F576" s="2"/>
      <c r="H576" s="2"/>
      <c r="J576" s="2"/>
      <c r="L576" s="2"/>
      <c r="N576" s="2"/>
    </row>
    <row r="577" spans="2:14" x14ac:dyDescent="0.3">
      <c r="B577" s="2"/>
      <c r="D577" s="2"/>
      <c r="F577" s="2"/>
      <c r="H577" s="2"/>
      <c r="J577" s="2"/>
      <c r="L577" s="2"/>
      <c r="N577" s="2"/>
    </row>
    <row r="578" spans="2:14" x14ac:dyDescent="0.3">
      <c r="B578" s="2"/>
      <c r="D578" s="2"/>
      <c r="F578" s="2"/>
      <c r="H578" s="2"/>
      <c r="J578" s="2"/>
      <c r="L578" s="2"/>
      <c r="N578" s="2"/>
    </row>
    <row r="579" spans="2:14" x14ac:dyDescent="0.3">
      <c r="B579" s="2"/>
      <c r="D579" s="2"/>
      <c r="F579" s="2"/>
      <c r="H579" s="2"/>
      <c r="J579" s="2"/>
      <c r="L579" s="2"/>
      <c r="N579" s="2"/>
    </row>
    <row r="580" spans="2:14" x14ac:dyDescent="0.3">
      <c r="B580" s="2"/>
      <c r="D580" s="2"/>
      <c r="F580" s="2"/>
      <c r="H580" s="2"/>
      <c r="J580" s="2"/>
      <c r="L580" s="2"/>
      <c r="N580" s="2"/>
    </row>
    <row r="581" spans="2:14" x14ac:dyDescent="0.3">
      <c r="B581" s="2"/>
      <c r="D581" s="2"/>
      <c r="F581" s="2"/>
      <c r="H581" s="2"/>
      <c r="J581" s="2"/>
      <c r="L581" s="2"/>
      <c r="N581" s="2"/>
    </row>
    <row r="582" spans="2:14" x14ac:dyDescent="0.3">
      <c r="B582" s="2"/>
      <c r="D582" s="2"/>
      <c r="F582" s="2"/>
      <c r="H582" s="2"/>
      <c r="J582" s="2"/>
      <c r="L582" s="2"/>
      <c r="N582" s="2"/>
    </row>
    <row r="583" spans="2:14" x14ac:dyDescent="0.3">
      <c r="B583" s="2"/>
      <c r="D583" s="2"/>
      <c r="F583" s="2"/>
      <c r="H583" s="2"/>
      <c r="J583" s="2"/>
      <c r="L583" s="2"/>
      <c r="N583" s="2"/>
    </row>
    <row r="584" spans="2:14" x14ac:dyDescent="0.3">
      <c r="B584" s="2"/>
      <c r="D584" s="2"/>
      <c r="F584" s="2"/>
      <c r="H584" s="2"/>
      <c r="J584" s="2"/>
      <c r="L584" s="2"/>
      <c r="N584" s="2"/>
    </row>
    <row r="585" spans="2:14" x14ac:dyDescent="0.3">
      <c r="B585" s="2"/>
      <c r="D585" s="2"/>
      <c r="F585" s="2"/>
      <c r="H585" s="2"/>
      <c r="J585" s="2"/>
      <c r="L585" s="2"/>
      <c r="N585" s="2"/>
    </row>
    <row r="586" spans="2:14" x14ac:dyDescent="0.3">
      <c r="B586" s="2"/>
      <c r="D586" s="2"/>
      <c r="F586" s="2"/>
      <c r="H586" s="2"/>
      <c r="J586" s="2"/>
      <c r="L586" s="2"/>
      <c r="N586" s="2"/>
    </row>
    <row r="587" spans="2:14" x14ac:dyDescent="0.3">
      <c r="B587" s="2"/>
      <c r="D587" s="2"/>
      <c r="F587" s="2"/>
      <c r="H587" s="2"/>
      <c r="J587" s="2"/>
      <c r="L587" s="2"/>
      <c r="N587" s="2"/>
    </row>
    <row r="588" spans="2:14" x14ac:dyDescent="0.3">
      <c r="B588" s="2"/>
      <c r="D588" s="2"/>
      <c r="F588" s="2"/>
      <c r="H588" s="2"/>
      <c r="J588" s="2"/>
      <c r="L588" s="2"/>
      <c r="N588" s="2"/>
    </row>
    <row r="589" spans="2:14" x14ac:dyDescent="0.3">
      <c r="B589" s="2"/>
      <c r="D589" s="2"/>
      <c r="F589" s="2"/>
      <c r="H589" s="2"/>
      <c r="J589" s="2"/>
      <c r="L589" s="2"/>
      <c r="N589" s="2"/>
    </row>
    <row r="590" spans="2:14" x14ac:dyDescent="0.3">
      <c r="B590" s="2"/>
      <c r="D590" s="2"/>
      <c r="F590" s="2"/>
      <c r="H590" s="2"/>
      <c r="J590" s="2"/>
      <c r="L590" s="2"/>
      <c r="N590" s="2"/>
    </row>
    <row r="591" spans="2:14" x14ac:dyDescent="0.3">
      <c r="B591" s="2"/>
      <c r="D591" s="2"/>
      <c r="F591" s="2"/>
      <c r="H591" s="2"/>
      <c r="J591" s="2"/>
      <c r="L591" s="2"/>
      <c r="N591" s="2"/>
    </row>
    <row r="592" spans="2:14" x14ac:dyDescent="0.3">
      <c r="B592" s="2"/>
      <c r="D592" s="2"/>
      <c r="F592" s="2"/>
      <c r="H592" s="2"/>
      <c r="J592" s="2"/>
      <c r="L592" s="2"/>
      <c r="N592" s="2"/>
    </row>
    <row r="593" spans="2:14" x14ac:dyDescent="0.3">
      <c r="B593" s="2"/>
      <c r="D593" s="2"/>
      <c r="F593" s="2"/>
      <c r="H593" s="2"/>
      <c r="J593" s="2"/>
      <c r="L593" s="2"/>
      <c r="N593" s="2"/>
    </row>
    <row r="594" spans="2:14" x14ac:dyDescent="0.3">
      <c r="B594" s="2"/>
      <c r="D594" s="2"/>
      <c r="F594" s="2"/>
      <c r="H594" s="2"/>
      <c r="J594" s="2"/>
      <c r="L594" s="2"/>
      <c r="N594" s="2"/>
    </row>
    <row r="595" spans="2:14" x14ac:dyDescent="0.3">
      <c r="B595" s="2"/>
      <c r="D595" s="2"/>
      <c r="F595" s="2"/>
      <c r="H595" s="2"/>
      <c r="J595" s="2"/>
      <c r="L595" s="2"/>
      <c r="N595" s="2"/>
    </row>
    <row r="596" spans="2:14" x14ac:dyDescent="0.3">
      <c r="B596" s="2"/>
      <c r="D596" s="2"/>
      <c r="F596" s="2"/>
      <c r="H596" s="2"/>
      <c r="J596" s="2"/>
      <c r="L596" s="2"/>
      <c r="N596" s="2"/>
    </row>
    <row r="597" spans="2:14" x14ac:dyDescent="0.3">
      <c r="B597" s="2"/>
      <c r="D597" s="2"/>
      <c r="F597" s="2"/>
      <c r="H597" s="2"/>
      <c r="J597" s="2"/>
      <c r="L597" s="2"/>
      <c r="N597" s="2"/>
    </row>
    <row r="598" spans="2:14" x14ac:dyDescent="0.3">
      <c r="B598" s="2"/>
      <c r="D598" s="2"/>
      <c r="F598" s="2"/>
      <c r="H598" s="2"/>
      <c r="J598" s="2"/>
      <c r="L598" s="2"/>
      <c r="N598" s="2"/>
    </row>
    <row r="599" spans="2:14" x14ac:dyDescent="0.3">
      <c r="B599" s="2"/>
      <c r="D599" s="2"/>
      <c r="F599" s="2"/>
      <c r="H599" s="2"/>
      <c r="J599" s="2"/>
      <c r="L599" s="2"/>
      <c r="N599" s="2"/>
    </row>
    <row r="600" spans="2:14" x14ac:dyDescent="0.3">
      <c r="B600" s="2"/>
      <c r="D600" s="2"/>
      <c r="F600" s="2"/>
      <c r="H600" s="2"/>
      <c r="J600" s="2"/>
      <c r="L600" s="2"/>
      <c r="N600" s="2"/>
    </row>
    <row r="601" spans="2:14" x14ac:dyDescent="0.3">
      <c r="B601" s="2"/>
      <c r="D601" s="2"/>
      <c r="F601" s="2"/>
      <c r="H601" s="2"/>
      <c r="J601" s="2"/>
      <c r="L601" s="2"/>
      <c r="N601" s="2"/>
    </row>
    <row r="602" spans="2:14" x14ac:dyDescent="0.3">
      <c r="B602" s="2"/>
      <c r="D602" s="2"/>
      <c r="F602" s="2"/>
      <c r="H602" s="2"/>
      <c r="J602" s="2"/>
      <c r="L602" s="2"/>
      <c r="N602" s="2"/>
    </row>
    <row r="603" spans="2:14" x14ac:dyDescent="0.3">
      <c r="B603" s="2"/>
      <c r="D603" s="2"/>
      <c r="F603" s="2"/>
      <c r="H603" s="2"/>
      <c r="J603" s="2"/>
      <c r="L603" s="2"/>
      <c r="N603" s="2"/>
    </row>
    <row r="604" spans="2:14" x14ac:dyDescent="0.3">
      <c r="B604" s="2"/>
      <c r="D604" s="2"/>
      <c r="F604" s="2"/>
      <c r="H604" s="2"/>
      <c r="J604" s="2"/>
      <c r="L604" s="2"/>
      <c r="N604" s="2"/>
    </row>
    <row r="605" spans="2:14" x14ac:dyDescent="0.3">
      <c r="B605" s="2"/>
      <c r="D605" s="2"/>
      <c r="F605" s="2"/>
      <c r="H605" s="2"/>
      <c r="J605" s="2"/>
      <c r="L605" s="2"/>
      <c r="N605" s="2"/>
    </row>
    <row r="606" spans="2:14" x14ac:dyDescent="0.3">
      <c r="B606" s="2"/>
      <c r="D606" s="2"/>
      <c r="F606" s="2"/>
      <c r="H606" s="2"/>
      <c r="J606" s="2"/>
      <c r="L606" s="2"/>
      <c r="N606" s="2"/>
    </row>
    <row r="607" spans="2:14" x14ac:dyDescent="0.3">
      <c r="B607" s="2"/>
      <c r="D607" s="2"/>
      <c r="F607" s="2"/>
      <c r="H607" s="2"/>
      <c r="J607" s="2"/>
      <c r="L607" s="2"/>
      <c r="N607" s="2"/>
    </row>
    <row r="608" spans="2:14" x14ac:dyDescent="0.3">
      <c r="B608" s="2"/>
      <c r="D608" s="2"/>
      <c r="F608" s="2"/>
      <c r="H608" s="2"/>
      <c r="J608" s="2"/>
      <c r="L608" s="2"/>
      <c r="N608" s="2"/>
    </row>
    <row r="609" spans="2:14" x14ac:dyDescent="0.3">
      <c r="B609" s="2"/>
      <c r="D609" s="2"/>
      <c r="F609" s="2"/>
      <c r="H609" s="2"/>
      <c r="J609" s="2"/>
      <c r="L609" s="2"/>
      <c r="N609" s="2"/>
    </row>
    <row r="610" spans="2:14" x14ac:dyDescent="0.3">
      <c r="B610" s="2"/>
      <c r="D610" s="2"/>
      <c r="F610" s="2"/>
      <c r="H610" s="2"/>
      <c r="J610" s="2"/>
      <c r="L610" s="2"/>
      <c r="N610" s="2"/>
    </row>
    <row r="611" spans="2:14" x14ac:dyDescent="0.3">
      <c r="B611" s="2"/>
      <c r="D611" s="2"/>
      <c r="F611" s="2"/>
      <c r="H611" s="2"/>
      <c r="J611" s="2"/>
      <c r="L611" s="2"/>
      <c r="N611" s="2"/>
    </row>
    <row r="612" spans="2:14" x14ac:dyDescent="0.3">
      <c r="B612" s="2"/>
      <c r="D612" s="2"/>
      <c r="F612" s="2"/>
      <c r="H612" s="2"/>
      <c r="J612" s="2"/>
      <c r="L612" s="2"/>
      <c r="N612" s="2"/>
    </row>
    <row r="613" spans="2:14" x14ac:dyDescent="0.3">
      <c r="B613" s="2"/>
      <c r="D613" s="2"/>
      <c r="F613" s="2"/>
      <c r="H613" s="2"/>
      <c r="J613" s="2"/>
      <c r="L613" s="2"/>
      <c r="N613" s="2"/>
    </row>
    <row r="614" spans="2:14" x14ac:dyDescent="0.3">
      <c r="B614" s="2"/>
      <c r="D614" s="2"/>
      <c r="F614" s="2"/>
      <c r="H614" s="2"/>
      <c r="J614" s="2"/>
      <c r="L614" s="2"/>
      <c r="N614" s="2"/>
    </row>
    <row r="615" spans="2:14" x14ac:dyDescent="0.3">
      <c r="B615" s="2"/>
      <c r="D615" s="2"/>
      <c r="F615" s="2"/>
      <c r="H615" s="2"/>
      <c r="J615" s="2"/>
      <c r="L615" s="2"/>
      <c r="N615" s="2"/>
    </row>
    <row r="616" spans="2:14" x14ac:dyDescent="0.3">
      <c r="B616" s="2"/>
      <c r="D616" s="2"/>
      <c r="F616" s="2"/>
      <c r="H616" s="2"/>
      <c r="J616" s="2"/>
      <c r="L616" s="2"/>
      <c r="N616" s="2"/>
    </row>
    <row r="617" spans="2:14" x14ac:dyDescent="0.3">
      <c r="B617" s="2"/>
      <c r="D617" s="2"/>
      <c r="F617" s="2"/>
      <c r="H617" s="2"/>
      <c r="J617" s="2"/>
      <c r="L617" s="2"/>
      <c r="N617" s="2"/>
    </row>
    <row r="618" spans="2:14" x14ac:dyDescent="0.3">
      <c r="B618" s="2"/>
      <c r="D618" s="2"/>
      <c r="F618" s="2"/>
      <c r="H618" s="2"/>
      <c r="J618" s="2"/>
      <c r="L618" s="2"/>
      <c r="N618" s="2"/>
    </row>
    <row r="619" spans="2:14" x14ac:dyDescent="0.3">
      <c r="B619" s="2"/>
      <c r="D619" s="2"/>
      <c r="F619" s="2"/>
      <c r="H619" s="2"/>
      <c r="J619" s="2"/>
      <c r="L619" s="2"/>
      <c r="N619" s="2"/>
    </row>
    <row r="620" spans="2:14" x14ac:dyDescent="0.3">
      <c r="B620" s="2"/>
      <c r="D620" s="2"/>
      <c r="F620" s="2"/>
      <c r="H620" s="2"/>
      <c r="J620" s="2"/>
      <c r="L620" s="2"/>
      <c r="N620" s="2"/>
    </row>
    <row r="621" spans="2:14" x14ac:dyDescent="0.3">
      <c r="B621" s="2"/>
      <c r="D621" s="2"/>
      <c r="F621" s="2"/>
      <c r="H621" s="2"/>
      <c r="J621" s="2"/>
      <c r="L621" s="2"/>
      <c r="N621" s="2"/>
    </row>
    <row r="622" spans="2:14" x14ac:dyDescent="0.3">
      <c r="B622" s="2"/>
      <c r="D622" s="2"/>
      <c r="F622" s="2"/>
      <c r="H622" s="2"/>
      <c r="J622" s="2"/>
      <c r="L622" s="2"/>
      <c r="N622" s="2"/>
    </row>
    <row r="623" spans="2:14" x14ac:dyDescent="0.3">
      <c r="B623" s="2"/>
      <c r="D623" s="2"/>
      <c r="F623" s="2"/>
      <c r="H623" s="2"/>
      <c r="J623" s="2"/>
      <c r="L623" s="2"/>
      <c r="N623" s="2"/>
    </row>
    <row r="624" spans="2:14" x14ac:dyDescent="0.3">
      <c r="B624" s="2"/>
      <c r="D624" s="2"/>
      <c r="F624" s="2"/>
      <c r="H624" s="2"/>
      <c r="J624" s="2"/>
      <c r="L624" s="2"/>
      <c r="N624" s="2"/>
    </row>
    <row r="625" spans="2:14" x14ac:dyDescent="0.3">
      <c r="B625" s="2"/>
      <c r="D625" s="2"/>
      <c r="F625" s="2"/>
      <c r="H625" s="2"/>
      <c r="J625" s="2"/>
      <c r="L625" s="2"/>
      <c r="N625" s="2"/>
    </row>
    <row r="626" spans="2:14" x14ac:dyDescent="0.3">
      <c r="B626" s="2"/>
      <c r="D626" s="2"/>
      <c r="F626" s="2"/>
      <c r="H626" s="2"/>
      <c r="J626" s="2"/>
      <c r="L626" s="2"/>
      <c r="N626" s="2"/>
    </row>
    <row r="627" spans="2:14" x14ac:dyDescent="0.3">
      <c r="B627" s="2"/>
      <c r="D627" s="2"/>
      <c r="F627" s="2"/>
      <c r="H627" s="2"/>
      <c r="J627" s="2"/>
      <c r="L627" s="2"/>
      <c r="N627" s="2"/>
    </row>
    <row r="628" spans="2:14" x14ac:dyDescent="0.3">
      <c r="B628" s="2"/>
      <c r="D628" s="2"/>
      <c r="F628" s="2"/>
      <c r="H628" s="2"/>
      <c r="J628" s="2"/>
      <c r="L628" s="2"/>
      <c r="N628" s="2"/>
    </row>
    <row r="629" spans="2:14" x14ac:dyDescent="0.3">
      <c r="B629" s="2"/>
      <c r="D629" s="2"/>
      <c r="F629" s="2"/>
      <c r="H629" s="2"/>
      <c r="J629" s="2"/>
      <c r="L629" s="2"/>
      <c r="N629" s="2"/>
    </row>
    <row r="630" spans="2:14" x14ac:dyDescent="0.3">
      <c r="B630" s="2"/>
      <c r="D630" s="2"/>
      <c r="F630" s="2"/>
      <c r="H630" s="2"/>
      <c r="J630" s="2"/>
      <c r="L630" s="2"/>
      <c r="N630" s="2"/>
    </row>
    <row r="631" spans="2:14" x14ac:dyDescent="0.3">
      <c r="B631" s="2"/>
      <c r="D631" s="2"/>
      <c r="F631" s="2"/>
      <c r="H631" s="2"/>
      <c r="J631" s="2"/>
      <c r="L631" s="2"/>
      <c r="N631" s="2"/>
    </row>
    <row r="632" spans="2:14" x14ac:dyDescent="0.3">
      <c r="B632" s="2"/>
      <c r="D632" s="2"/>
      <c r="F632" s="2"/>
      <c r="H632" s="2"/>
      <c r="J632" s="2"/>
      <c r="L632" s="2"/>
      <c r="N632" s="2"/>
    </row>
    <row r="633" spans="2:14" x14ac:dyDescent="0.3">
      <c r="B633" s="2"/>
      <c r="D633" s="2"/>
      <c r="F633" s="2"/>
      <c r="H633" s="2"/>
      <c r="J633" s="2"/>
      <c r="L633" s="2"/>
      <c r="N633" s="2"/>
    </row>
    <row r="634" spans="2:14" x14ac:dyDescent="0.3">
      <c r="B634" s="2"/>
      <c r="D634" s="2"/>
      <c r="F634" s="2"/>
      <c r="H634" s="2"/>
      <c r="J634" s="2"/>
      <c r="L634" s="2"/>
      <c r="N634" s="2"/>
    </row>
    <row r="635" spans="2:14" x14ac:dyDescent="0.3">
      <c r="B635" s="2"/>
      <c r="D635" s="2"/>
      <c r="F635" s="2"/>
      <c r="H635" s="2"/>
      <c r="J635" s="2"/>
      <c r="L635" s="2"/>
      <c r="N635" s="2"/>
    </row>
    <row r="636" spans="2:14" x14ac:dyDescent="0.3">
      <c r="B636" s="2"/>
      <c r="D636" s="2"/>
      <c r="F636" s="2"/>
      <c r="H636" s="2"/>
      <c r="J636" s="2"/>
      <c r="L636" s="2"/>
      <c r="N636" s="2"/>
    </row>
    <row r="637" spans="2:14" x14ac:dyDescent="0.3">
      <c r="B637" s="2"/>
      <c r="D637" s="2"/>
      <c r="F637" s="2"/>
      <c r="H637" s="2"/>
      <c r="J637" s="2"/>
      <c r="L637" s="2"/>
      <c r="N637" s="2"/>
    </row>
    <row r="638" spans="2:14" x14ac:dyDescent="0.3">
      <c r="B638" s="2"/>
      <c r="D638" s="2"/>
      <c r="F638" s="2"/>
      <c r="H638" s="2"/>
      <c r="J638" s="2"/>
      <c r="L638" s="2"/>
      <c r="N638" s="2"/>
    </row>
    <row r="639" spans="2:14" x14ac:dyDescent="0.3">
      <c r="B639" s="2"/>
      <c r="D639" s="2"/>
      <c r="F639" s="2"/>
      <c r="H639" s="2"/>
      <c r="J639" s="2"/>
      <c r="L639" s="2"/>
      <c r="N639" s="2"/>
    </row>
    <row r="640" spans="2:14" x14ac:dyDescent="0.3">
      <c r="B640" s="2"/>
      <c r="D640" s="2"/>
      <c r="F640" s="2"/>
      <c r="H640" s="2"/>
      <c r="J640" s="2"/>
      <c r="L640" s="2"/>
      <c r="N640" s="2"/>
    </row>
    <row r="641" spans="2:14" x14ac:dyDescent="0.3">
      <c r="B641" s="2"/>
      <c r="D641" s="2"/>
      <c r="F641" s="2"/>
      <c r="H641" s="2"/>
      <c r="J641" s="2"/>
      <c r="L641" s="2"/>
      <c r="N641" s="2"/>
    </row>
    <row r="642" spans="2:14" x14ac:dyDescent="0.3">
      <c r="B642" s="2"/>
      <c r="D642" s="2"/>
      <c r="F642" s="2"/>
      <c r="H642" s="2"/>
      <c r="J642" s="2"/>
      <c r="L642" s="2"/>
      <c r="N642" s="2"/>
    </row>
    <row r="643" spans="2:14" x14ac:dyDescent="0.3">
      <c r="B643" s="2"/>
      <c r="D643" s="2"/>
      <c r="F643" s="2"/>
      <c r="H643" s="2"/>
      <c r="J643" s="2"/>
      <c r="L643" s="2"/>
      <c r="N643" s="2"/>
    </row>
    <row r="644" spans="2:14" x14ac:dyDescent="0.3">
      <c r="B644" s="2"/>
      <c r="D644" s="2"/>
      <c r="F644" s="2"/>
      <c r="H644" s="2"/>
      <c r="J644" s="2"/>
      <c r="L644" s="2"/>
      <c r="N644" s="2"/>
    </row>
    <row r="645" spans="2:14" x14ac:dyDescent="0.3">
      <c r="B645" s="2"/>
      <c r="D645" s="2"/>
      <c r="F645" s="2"/>
      <c r="H645" s="2"/>
      <c r="J645" s="2"/>
      <c r="L645" s="2"/>
      <c r="N645" s="2"/>
    </row>
    <row r="646" spans="2:14" x14ac:dyDescent="0.3">
      <c r="B646" s="2"/>
      <c r="D646" s="2"/>
      <c r="F646" s="2"/>
      <c r="H646" s="2"/>
      <c r="J646" s="2"/>
      <c r="L646" s="2"/>
      <c r="N646" s="2"/>
    </row>
    <row r="647" spans="2:14" x14ac:dyDescent="0.3">
      <c r="B647" s="2"/>
      <c r="D647" s="2"/>
      <c r="F647" s="2"/>
      <c r="H647" s="2"/>
      <c r="J647" s="2"/>
      <c r="L647" s="2"/>
      <c r="N647" s="2"/>
    </row>
    <row r="648" spans="2:14" x14ac:dyDescent="0.3">
      <c r="B648" s="2"/>
      <c r="D648" s="2"/>
      <c r="F648" s="2"/>
      <c r="H648" s="2"/>
      <c r="J648" s="2"/>
      <c r="L648" s="2"/>
      <c r="N648" s="2"/>
    </row>
    <row r="649" spans="2:14" x14ac:dyDescent="0.3">
      <c r="B649" s="2"/>
      <c r="D649" s="2"/>
      <c r="F649" s="2"/>
      <c r="H649" s="2"/>
      <c r="J649" s="2"/>
      <c r="L649" s="2"/>
      <c r="N649" s="2"/>
    </row>
    <row r="650" spans="2:14" x14ac:dyDescent="0.3">
      <c r="B650" s="2"/>
      <c r="D650" s="2"/>
      <c r="F650" s="2"/>
      <c r="H650" s="2"/>
      <c r="J650" s="2"/>
      <c r="L650" s="2"/>
      <c r="N650" s="2"/>
    </row>
    <row r="651" spans="2:14" x14ac:dyDescent="0.3">
      <c r="B651" s="2"/>
      <c r="D651" s="2"/>
      <c r="F651" s="2"/>
      <c r="H651" s="2"/>
      <c r="J651" s="2"/>
      <c r="L651" s="2"/>
      <c r="N651" s="2"/>
    </row>
    <row r="652" spans="2:14" x14ac:dyDescent="0.3">
      <c r="B652" s="2"/>
      <c r="D652" s="2"/>
      <c r="F652" s="2"/>
      <c r="H652" s="2"/>
      <c r="J652" s="2"/>
      <c r="L652" s="2"/>
      <c r="N652" s="2"/>
    </row>
    <row r="653" spans="2:14" x14ac:dyDescent="0.3">
      <c r="B653" s="2"/>
      <c r="D653" s="2"/>
      <c r="F653" s="2"/>
      <c r="H653" s="2"/>
      <c r="J653" s="2"/>
      <c r="L653" s="2"/>
      <c r="N653" s="2"/>
    </row>
    <row r="654" spans="2:14" x14ac:dyDescent="0.3">
      <c r="B654" s="2"/>
      <c r="D654" s="2"/>
      <c r="F654" s="2"/>
      <c r="H654" s="2"/>
      <c r="J654" s="2"/>
      <c r="L654" s="2"/>
      <c r="N654" s="2"/>
    </row>
    <row r="655" spans="2:14" x14ac:dyDescent="0.3">
      <c r="B655" s="2"/>
      <c r="D655" s="2"/>
      <c r="F655" s="2"/>
      <c r="H655" s="2"/>
      <c r="J655" s="2"/>
      <c r="L655" s="2"/>
      <c r="N655" s="2"/>
    </row>
    <row r="656" spans="2:14" x14ac:dyDescent="0.3">
      <c r="B656" s="2"/>
      <c r="D656" s="2"/>
      <c r="F656" s="2"/>
      <c r="H656" s="2"/>
      <c r="J656" s="2"/>
      <c r="L656" s="2"/>
      <c r="N656" s="2"/>
    </row>
    <row r="657" spans="2:14" x14ac:dyDescent="0.3">
      <c r="B657" s="2"/>
      <c r="D657" s="2"/>
      <c r="F657" s="2"/>
      <c r="H657" s="2"/>
      <c r="J657" s="2"/>
      <c r="L657" s="2"/>
      <c r="N657" s="2"/>
    </row>
    <row r="658" spans="2:14" x14ac:dyDescent="0.3">
      <c r="B658" s="2"/>
      <c r="D658" s="2"/>
      <c r="F658" s="2"/>
      <c r="H658" s="2"/>
      <c r="J658" s="2"/>
      <c r="L658" s="2"/>
      <c r="N658" s="2"/>
    </row>
  </sheetData>
  <mergeCells count="187">
    <mergeCell ref="C42:E42"/>
    <mergeCell ref="C43:E43"/>
    <mergeCell ref="C44:E44"/>
    <mergeCell ref="B32:O32"/>
    <mergeCell ref="P32:AC32"/>
    <mergeCell ref="AD32:AQ32"/>
    <mergeCell ref="AR32:BE32"/>
    <mergeCell ref="BF32:BS32"/>
    <mergeCell ref="C41:E41"/>
    <mergeCell ref="CJ25:CU25"/>
    <mergeCell ref="CX25:DI25"/>
    <mergeCell ref="DL25:DW25"/>
    <mergeCell ref="B26:O26"/>
    <mergeCell ref="B29:O29"/>
    <mergeCell ref="P29:AC29"/>
    <mergeCell ref="BV24:CG24"/>
    <mergeCell ref="CJ24:CU24"/>
    <mergeCell ref="CX24:DI24"/>
    <mergeCell ref="DL24:DW24"/>
    <mergeCell ref="D25:O25"/>
    <mergeCell ref="R25:AC25"/>
    <mergeCell ref="AF25:AQ25"/>
    <mergeCell ref="AT25:BE25"/>
    <mergeCell ref="BH25:BS25"/>
    <mergeCell ref="BV25:CG25"/>
    <mergeCell ref="CJ22:CU22"/>
    <mergeCell ref="CX22:DI22"/>
    <mergeCell ref="DL22:DW22"/>
    <mergeCell ref="B23:O23"/>
    <mergeCell ref="P23:AC23"/>
    <mergeCell ref="D24:O24"/>
    <mergeCell ref="R24:AC24"/>
    <mergeCell ref="AF24:AQ24"/>
    <mergeCell ref="AT24:BE24"/>
    <mergeCell ref="BH24:BS24"/>
    <mergeCell ref="B22:O22"/>
    <mergeCell ref="R22:AC22"/>
    <mergeCell ref="AF22:AQ22"/>
    <mergeCell ref="AT22:BE22"/>
    <mergeCell ref="BH22:BS22"/>
    <mergeCell ref="BV22:CG22"/>
    <mergeCell ref="CX20:DI20"/>
    <mergeCell ref="DL20:DW20"/>
    <mergeCell ref="B21:O21"/>
    <mergeCell ref="P21:AC21"/>
    <mergeCell ref="AD21:AQ21"/>
    <mergeCell ref="AR21:BE21"/>
    <mergeCell ref="BF21:BS21"/>
    <mergeCell ref="BT21:CG21"/>
    <mergeCell ref="CJ17:CU17"/>
    <mergeCell ref="CX17:DI17"/>
    <mergeCell ref="DL17:DW17"/>
    <mergeCell ref="D20:O20"/>
    <mergeCell ref="R20:AC20"/>
    <mergeCell ref="AF20:AQ20"/>
    <mergeCell ref="AT20:BE20"/>
    <mergeCell ref="BH20:BS20"/>
    <mergeCell ref="BV20:CG20"/>
    <mergeCell ref="CJ20:CU20"/>
    <mergeCell ref="D17:O17"/>
    <mergeCell ref="R17:AC17"/>
    <mergeCell ref="AF17:AQ17"/>
    <mergeCell ref="AT17:BE17"/>
    <mergeCell ref="BH17:BS17"/>
    <mergeCell ref="BV17:CG17"/>
    <mergeCell ref="CJ14:CU14"/>
    <mergeCell ref="CX14:DI14"/>
    <mergeCell ref="DL14:DW14"/>
    <mergeCell ref="B15:O15"/>
    <mergeCell ref="P15:AC15"/>
    <mergeCell ref="AD15:AQ15"/>
    <mergeCell ref="AR15:BE15"/>
    <mergeCell ref="BF15:BS15"/>
    <mergeCell ref="CJ12:CU12"/>
    <mergeCell ref="CX12:DI12"/>
    <mergeCell ref="DL12:DW12"/>
    <mergeCell ref="B13:O13"/>
    <mergeCell ref="D14:O14"/>
    <mergeCell ref="R14:AC14"/>
    <mergeCell ref="AF14:AQ14"/>
    <mergeCell ref="AT14:BE14"/>
    <mergeCell ref="BH14:BS14"/>
    <mergeCell ref="BV14:CG14"/>
    <mergeCell ref="B11:O11"/>
    <mergeCell ref="P11:AC11"/>
    <mergeCell ref="AD11:AQ11"/>
    <mergeCell ref="D12:O12"/>
    <mergeCell ref="R12:AC12"/>
    <mergeCell ref="AF12:AQ12"/>
    <mergeCell ref="AT12:BE12"/>
    <mergeCell ref="BH12:BS12"/>
    <mergeCell ref="BV12:CG12"/>
    <mergeCell ref="CX8:DI8"/>
    <mergeCell ref="DL8:DW8"/>
    <mergeCell ref="B9:O9"/>
    <mergeCell ref="P9:AC9"/>
    <mergeCell ref="AD9:AQ9"/>
    <mergeCell ref="AR9:BE9"/>
    <mergeCell ref="BF9:BS9"/>
    <mergeCell ref="BT9:CG9"/>
    <mergeCell ref="CH9:CU9"/>
    <mergeCell ref="CL3:CM3"/>
    <mergeCell ref="CN3:CO3"/>
    <mergeCell ref="B7:O7"/>
    <mergeCell ref="P7:AC7"/>
    <mergeCell ref="AD7:AQ7"/>
    <mergeCell ref="AR7:BE7"/>
    <mergeCell ref="BF7:BS7"/>
    <mergeCell ref="D8:O8"/>
    <mergeCell ref="R8:AC8"/>
    <mergeCell ref="AF8:AQ8"/>
    <mergeCell ref="AT8:BE8"/>
    <mergeCell ref="BH8:BS8"/>
    <mergeCell ref="BV8:CG8"/>
    <mergeCell ref="CJ8:CU8"/>
    <mergeCell ref="BN3:BO3"/>
    <mergeCell ref="BP3:BQ3"/>
    <mergeCell ref="DN3:DO3"/>
    <mergeCell ref="DP3:DQ3"/>
    <mergeCell ref="DR3:DS3"/>
    <mergeCell ref="DT3:DU3"/>
    <mergeCell ref="DV3:DW3"/>
    <mergeCell ref="B5:O5"/>
    <mergeCell ref="DB3:DC3"/>
    <mergeCell ref="DD3:DE3"/>
    <mergeCell ref="DF3:DG3"/>
    <mergeCell ref="DH3:DI3"/>
    <mergeCell ref="DJ3:DK3"/>
    <mergeCell ref="DL3:DM3"/>
    <mergeCell ref="CP3:CQ3"/>
    <mergeCell ref="CR3:CS3"/>
    <mergeCell ref="CT3:CU3"/>
    <mergeCell ref="CV3:CW3"/>
    <mergeCell ref="CX3:CY3"/>
    <mergeCell ref="CZ3:DA3"/>
    <mergeCell ref="CD3:CE3"/>
    <mergeCell ref="CF3:CG3"/>
    <mergeCell ref="CH3:CI3"/>
    <mergeCell ref="CJ3:CK3"/>
    <mergeCell ref="CH1:CU2"/>
    <mergeCell ref="CV1:DI2"/>
    <mergeCell ref="AT3:AU3"/>
    <mergeCell ref="AV3:AW3"/>
    <mergeCell ref="AX3:AY3"/>
    <mergeCell ref="AZ3:BA3"/>
    <mergeCell ref="BB3:BC3"/>
    <mergeCell ref="BD3:BE3"/>
    <mergeCell ref="AH3:AI3"/>
    <mergeCell ref="AJ3:AK3"/>
    <mergeCell ref="AL3:AM3"/>
    <mergeCell ref="AN3:AO3"/>
    <mergeCell ref="AP3:AQ3"/>
    <mergeCell ref="AR3:AS3"/>
    <mergeCell ref="BR3:BS3"/>
    <mergeCell ref="BT3:BU3"/>
    <mergeCell ref="BV3:BW3"/>
    <mergeCell ref="BX3:BY3"/>
    <mergeCell ref="BZ3:CA3"/>
    <mergeCell ref="CB3:CC3"/>
    <mergeCell ref="BF3:BG3"/>
    <mergeCell ref="BH3:BI3"/>
    <mergeCell ref="BJ3:BK3"/>
    <mergeCell ref="BL3:BM3"/>
    <mergeCell ref="DJ1:DW2"/>
    <mergeCell ref="B3:C3"/>
    <mergeCell ref="D3:E3"/>
    <mergeCell ref="F3:G3"/>
    <mergeCell ref="H3:I3"/>
    <mergeCell ref="J3:K3"/>
    <mergeCell ref="L3:M3"/>
    <mergeCell ref="A1:A4"/>
    <mergeCell ref="B1:O2"/>
    <mergeCell ref="P1:AC2"/>
    <mergeCell ref="AD1:AQ2"/>
    <mergeCell ref="AR1:BE2"/>
    <mergeCell ref="BF1:BS2"/>
    <mergeCell ref="N3:O3"/>
    <mergeCell ref="P3:Q3"/>
    <mergeCell ref="R3:S3"/>
    <mergeCell ref="T3:U3"/>
    <mergeCell ref="V3:W3"/>
    <mergeCell ref="X3:Y3"/>
    <mergeCell ref="Z3:AA3"/>
    <mergeCell ref="AB3:AC3"/>
    <mergeCell ref="AD3:AE3"/>
    <mergeCell ref="AF3:AG3"/>
    <mergeCell ref="BT1:CG2"/>
  </mergeCells>
  <conditionalFormatting sqref="G6 E6 I6 K6 M6 O6 C6 U13 S13 W13 Y13 AA13 AC13 O10 M10 K10 I10 G10 E10 O16 M16 K16 I16 G16 E16 E27:E28 G27:G28 I27:I28 K27:K28 M27:M28 O27:O28 E18:E19 G18:G19 I18:I19 K18:K19 M18:M19 O18:O19 C14 U10 S10 AC16 AA16 Y16 W16 S16 U16 S18:S19 U18:U19 AC18:AC19 AA18:AA19 Y18:Y19 W18:W19 C24:C25 C27:C28 S26:S28 U26:U28 W26:W28 AC26:AC28 AA26:AA28 Y26:Y28 Q24:Q28 C30:C31 O30:O31 M30:M31 K30:K31 I30:I31 G30:G31 E30:E31 Q30:Q31 Y30:Y31 AA30:AA31 AC30:AC31 W30:W31 U30:U31 S30:S31 C12 Q12:Q14 BI26:BI31 BK26:BK31 BG6 BO26:BO31 BQ26:BQ31 BS26:BS31 C8 Q8 BG8 C16:C20 Q16:Q20 BG16:BG20 E33:E40 G33:G658 I33:I658 K33:K658 M33:M658 O33:O658 C33:C40 S33:S34 U33:U34 W33:W34 AC33:AC34 AA33:AA34 Y33:Y34 Q33:Q34 BG33:BG34 BS33:BS34 BQ33:BQ34 BO33:BO34 BM33:BM34 BK33:BK34 BI33:BI34 Q22 BG22:BG31 C10 Q10 BG10:BG14 C45:C658 E45:E658 S5:S6 U5:U6 Q5:Q6 BM26:BM31">
    <cfRule type="colorScale" priority="190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G6 I6 E6 M6 O6 K6 C6 U13 S13 W13 AA13 AC13 Y13 K10 O10 M10 E10 G10 I10 K16 O16 M16 E16 G16 I16 I27:I28 G27:G28 E27:E28 M27:M28 O27:O28 K27:K28 I18:I19 G18:G19 E18:E19 M18:M19 O18:O19 K18:K19 C14 U10 S10 Y16 AC16 AA16 W16 S16 U16 S18:S19 U18:U19 Y18:Y19 AC18:AC19 AA18:AA19 W18:W19 C24:C25 C27:C28 S26:S28 U26:U28 W26:W28 Y26:Y28 AC26:AC28 AA26:AA28 Q24:Q28 C30:C31 K30:K31 O30:O31 M30:M31 E30:E31 G30:G31 I30:I31 Q30:Q31 AA30:AA31 AC30:AC31 Y30:Y31 W30:W31 U30:U31 S30:S31 C12 Q12:Q14 BI26:BI31 BK26:BK31 BG6 BQ26:BQ31 BS26:BS31 BO26:BO31 C8 Q8 BG8 C16:C20 Q16:Q20 BG16:BG20 I33:I658 G33:G658 E33:E40 M33:M658 O33:O658 K33:K658 C33:C40 S33:S34 U33:U34 W33:W34 Y33:Y34 AC33:AC34 AA33:AA34 Q33:Q34 BG33:BG34 BO33:BO34 BS33:BS34 BQ33:BQ34 BM33:BM34 BK33:BK34 BI33:BI34 Q22 BG22:BG31 C10 Q10 BG10:BG14 C45:C658 E45:E658 S5:S6 U5:U6 Q5:Q6 BM26:BM31">
    <cfRule type="colorScale" priority="189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W10 AA10 AC10 Y10">
    <cfRule type="colorScale" priority="185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W13 Y13 AA13 AC13">
    <cfRule type="colorScale" priority="184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W13 AA13 AC13 Y13">
    <cfRule type="colorScale" priority="183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W16 Y16 AA16 AC16">
    <cfRule type="colorScale" priority="182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W16 AA16 AC16 Y16">
    <cfRule type="colorScale" priority="181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Y10 W10 AA10 AC10">
    <cfRule type="colorScale" priority="186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Y18:Y19 W18:W19 AA18:AA19 AC18:AC19">
    <cfRule type="colorScale" priority="180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Y27:Y28 AA27:AA28 AC27:AC28 AC30:AC31 AA30:AA31 Y30:Y31 Y33:Y34 AA33:AA34 AC33:AC34">
    <cfRule type="colorScale" priority="176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AA10 AC10 Y10 W10 W5:W6 Y5:Y6 AA5:AA6 AC5:AC6">
    <cfRule type="colorScale" priority="188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AA18:AA19 W18:W19 AC18:AC19 Y18:Y19">
    <cfRule type="colorScale" priority="179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A26 Y26 AC26 W26:W28 W30:W31 W33:W34">
    <cfRule type="colorScale" priority="178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AA26 AC26 Y26 W26:W28 W30:W31 W33:W34">
    <cfRule type="colorScale" priority="177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A27:AA28 AC27:AC28 Y27:Y28 Y30:Y31 AC30:AC31 AA30:AA31 AA33:AA34 AC33:AC34 Y33:Y34">
    <cfRule type="colorScale" priority="175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C10 Y10 AA10 W10 W5:W6 AA5:AA6 AC5:AC6 Y5:Y6">
    <cfRule type="colorScale" priority="187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I13 AG13 AK13 AO13 AQ13 AM13 AI10 AG10 AM16 AQ16 AO16 AK16 AG16 AI16 AG18:AG19 AI18:AI19 AM18:AM19 AQ18:AQ19 AO18:AO19 AK18:AK19 AG23 AI23 AM23 AQ23 AO23 AK23 AG26:AG31 AI26:AI31 AK27:AK31 AM26:AM31 AQ26:AQ31 AO26:AO31 AE12:AE14 AE8 AE16:AE20 AE33:AE34 AO33:AO34 AQ33:AQ34 AM33:AM34 AK33:AK34 AI33:AI34 AG33:AG34 AE22:AE31 AE10 AG5:AG6 AI5:AI6 AE5:AE6">
    <cfRule type="colorScale" priority="173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I13 AG13 AK13 AM13 AO13 AQ13 AI10 AG10 AQ16 AO16 AM16 AK16 AG16 AI16 AG18:AG19 AI18:AI19 AQ18:AQ19 AO18:AO19 AM18:AM19 AK18:AK19 AG23 AI23 AQ23 AO23 AM23 AK23 AG26:AG31 AI26:AI31 AK27:AK31 AQ26:AQ31 AO26:AO31 AM26:AM31 AE12:AE14 AE8 AE16:AE20 AE33:AE34 AM33:AM34 AO33:AO34 AQ33:AQ34 AK33:AK34 AI33:AI34 AG33:AG34 AE22:AE31 AE10 AG5:AG6 AI5:AI6 AE5:AE6">
    <cfRule type="colorScale" priority="174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AK10 AO10 AQ10 AM10">
    <cfRule type="colorScale" priority="169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K16 AM16 AO16 AQ16">
    <cfRule type="colorScale" priority="166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AK16 AO16 AQ16 AM16">
    <cfRule type="colorScale" priority="165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M10 AK10 AO10 AQ10">
    <cfRule type="colorScale" priority="170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AM10 AQ10 AO10 AK10 AK5:AK6 AO5:AO6 AQ5:AQ6 AM5:AM6">
    <cfRule type="colorScale" priority="171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M13 AK13 AO13 AQ13">
    <cfRule type="colorScale" priority="168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AM18:AM19 AK18:AK19 AO18:AO19 AQ18:AQ19">
    <cfRule type="colorScale" priority="164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AK23 AM23 AO23 AQ23">
    <cfRule type="colorScale" priority="158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AM26 AO26 AQ26 AK27:AK31 AK33:AK34">
    <cfRule type="colorScale" priority="162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AM27:AM31 AO27:AO31 AQ27:AQ31 AQ33:AQ34 AO33:AO34 AM33:AM34">
    <cfRule type="colorScale" priority="160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AO10 AQ10 AM10 AK10 AK5:AK6 AM5:AM6 AO5:AO6 AQ5:AQ6">
    <cfRule type="colorScale" priority="172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AK13 AO13 AQ13 AM13">
    <cfRule type="colorScale" priority="167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O18:AO19 AK18:AK19 AQ18:AQ19 AM18:AM19">
    <cfRule type="colorScale" priority="163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K23 AO23 AQ23 AM23">
    <cfRule type="colorScale" priority="157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O27:AO31 AQ27:AQ31 AM27:AM31 AM33:AM34 AQ33:AQ34 AO33:AO34">
    <cfRule type="colorScale" priority="159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O26 AQ26 AM26 AK27:AK31 AK33:AK34">
    <cfRule type="colorScale" priority="161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U13 AW13 AY13 BC13 BE13 BA13 AU18:AU19 AW18:AW19 BA18:BA19 BE18:BE19 BC18:BC19 AY18:AY19 AU23 AW23 BA23 BE23 BC23 AY23 AW10:AW11 AU10:AU11 AW16 AU16 AY16 BC16 BE16 BA16 AU26:AU31 AW26:AW31 AY27:AY31 BA26:BA31 BE26:BE31 BC26:BC31 AS8 AS16:AS20 AS33:AS34 AU33:AU34 AS22:AS31 AS10:AS14 AW33:AW34 AY33:AY34 BA33:BA34 BE33:BE34 BC33:BC34 AU5:AU6 AW5:AW6 AS5:AS6">
    <cfRule type="colorScale" priority="155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U13 AW13 AY13 BA13 BC13 BE13 AU18:AU19 AW18:AW19 BE18:BE19 BC18:BC19 BA18:BA19 AY18:AY19 AU23 AW23 BE23 BC23 BA23 AY23 AW10:AW11 AU10:AU11 AW16 AU16 AY16 BA16 BC16 BE16 AU26:AU31 AW26:AW31 AY27:AY31 BE26:BE31 BC26:BC31 BA26:BA31 AS8 AS16:AS20 AS33:AS34 AU33:AU34 AS22:AS31 AS10:AS14 AW33:AW34 AY33:AY34 BE33:BE34 BC33:BC34 BA33:BA34 AU5:AU6 AW5:AW6 AS5:AS6">
    <cfRule type="colorScale" priority="156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AY10:AY11 BA10:BA11 BC10:BC11 BE10:BE11">
    <cfRule type="colorScale" priority="152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AY10:AY11 BC10:BC11 BE10:BE11 BA10:BA11">
    <cfRule type="colorScale" priority="151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Y13 BA13 BC13 BE13">
    <cfRule type="colorScale" priority="150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BC13 AY13 BE13 BA13">
    <cfRule type="colorScale" priority="149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A16 AY16 BC16 BE16">
    <cfRule type="colorScale" priority="140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AY16 BC16 BE16 BA16">
    <cfRule type="colorScale" priority="139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C23 AY23 BE23 BA23">
    <cfRule type="colorScale" priority="141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A10:BA11 BE10:BE11 BC10:BC11 AY10:AY11 AY5:AY6 BC5:BC6 BE5:BE6 BA5:BA6">
    <cfRule type="colorScale" priority="153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A18:BA19 AY18:AY19 BC18:BC19 BE18:BE19">
    <cfRule type="colorScale" priority="148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BA23 AY23 BC23 BE23">
    <cfRule type="colorScale" priority="142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BC26 BA26 BE26 AY27:AY31 AY33:AY34">
    <cfRule type="colorScale" priority="146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BA27:BA31 BC27:BC31 BE27:BE31 BA33:BA34 BC33:BC34 BE33:BE34">
    <cfRule type="colorScale" priority="144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BC18:BC19 AY18:AY19 BE18:BE19 BA18:BA19">
    <cfRule type="colorScale" priority="147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C27:BC31 BE27:BE31 BA27:BA31 BC33:BC34 BE33:BE34 BA33:BA34">
    <cfRule type="colorScale" priority="143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E10:BE11 BC10:BC11 BA10:BA11 AY10:AY11 AY5:AY6 BA5:BA6 BC5:BC6 BE5:BE6">
    <cfRule type="colorScale" priority="154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BE26 BC26 BA26 AY27:AY31 AY33:AY34">
    <cfRule type="colorScale" priority="145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I6 BK6 BK13 BI13 BM13 BO13 BQ13 BS13 BI18:BI19 BK18:BK19 BS18:BS19 BQ18:BQ19 BO18:BO19 BM18:BM19 BI23 BK23 BS23 BQ23 BO23 BM23 BK10:BK11 BI10:BI11 BK16 BI16 BM16 BO16 BQ16 BS16">
    <cfRule type="colorScale" priority="138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BI6 BK6 BK13 BI13 BM13 BQ13 BS13 BO13 BI18:BI19 BK18:BK19 BO18:BO19 BS18:BS19 BQ18:BQ19 BM18:BM19 BI23 BK23 BO23 BS23 BQ23 BM23 BK10:BK11 BI10:BI11 BK16 BI16 BM16 BQ16 BS16 BO16">
    <cfRule type="colorScale" priority="137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K5 BI5 BG5">
    <cfRule type="colorScale" priority="29">
      <colorScale>
        <cfvo type="num" val="-1"/>
        <cfvo type="num" val="0"/>
        <cfvo type="num" val="1"/>
        <color rgb="FFF8696B"/>
        <color rgb="FFFFEB84"/>
        <color rgb="FF63BE7B"/>
      </colorScale>
    </cfRule>
    <cfRule type="colorScale" priority="30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BM5 BO5 BQ5 BS5">
    <cfRule type="colorScale" priority="28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BM5 BQ5 BS5 BO5">
    <cfRule type="colorScale" priority="27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M6 BO6 BQ6 BS6 BS10:BS11 BQ10:BQ11 BO10:BO11 BM10:BM11">
    <cfRule type="colorScale" priority="136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BM6 BQ6 BS6 BO6 BO10:BO11 BS10:BS11 BQ10:BQ11 BM10:BM11">
    <cfRule type="colorScale" priority="135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M10:BM11 BO10:BO11 BQ10:BQ11 BS10:BS11">
    <cfRule type="colorScale" priority="134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BM10:BM11 BQ10:BQ11 BS10:BS11 BO10:BO11">
    <cfRule type="colorScale" priority="133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M13 BO13 BQ13 BS13">
    <cfRule type="colorScale" priority="132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BM13 BQ13 BS13 BO13">
    <cfRule type="colorScale" priority="131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M16 BO16 BQ16 BS16">
    <cfRule type="colorScale" priority="124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BM16 BQ16 BS16 BO16">
    <cfRule type="colorScale" priority="123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M23 BO23 BQ23 BS23">
    <cfRule type="colorScale" priority="126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BM23 BQ23 BS23 BO23">
    <cfRule type="colorScale" priority="125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O18:BO19 BM18:BM19 BQ18:BQ19 BS18:BS19">
    <cfRule type="colorScale" priority="130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BQ26 BO26 BS26">
    <cfRule type="colorScale" priority="128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BQ18:BQ19 BM18:BM19 BS18:BS19 BO18:BO19">
    <cfRule type="colorScale" priority="129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Q26 BS26 BO26">
    <cfRule type="colorScale" priority="127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W7 BY7 CA7 CC7 CE7 CG7 BW26:BW34 BY26:BY34 CA27:CA34 CC26:CC34 CE26:CE34 CG26:CG34 BU22:BU34 BU10:BU20 BU5:BU8">
    <cfRule type="colorScale" priority="122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BW7 BY7 CA7 CE7 CG7 CC7 BW26:BW34 BY26:BY34 CA27:CA34 CE26:CE34 CG26:CG34 CC26:CC34 BU22:BU34 BU10:BU20 BU5:BU8">
    <cfRule type="colorScale" priority="121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W13 BY13 CA13 CC13 CE13 CG13 BW18:BW19 BY18:BY19 CG18:CG19 CE18:CE19 CC18:CC19 CA18:CA19 BW23 BY23 CG23 CE23 CC23 CA23 BY10:BY11 BW10:BW11 BY15:BY16 BW15:BW16 CA15:CA16 CC15:CC16 CE15:CE16 CG15:CG16 BW5:BW6 BY5:BY6">
    <cfRule type="colorScale" priority="120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BW13 BY13 CA13 CE13 CG13 CC13 BW18:BW19 BY18:BY19 CC18:CC19 CG18:CG19 CE18:CE19 CA18:CA19 BW23 BY23 CC23 CG23 CE23 CA23 BY10:BY11 BW10:BW11 BY15:BY16 BW15:BW16 CA15:CA16 CE15:CE16 CG15:CG16 CC15:CC16 BW5:BW6 BY5:BY6">
    <cfRule type="colorScale" priority="119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CA10:CA11 CC10:CC11 CE10:CE11 CG10:CG11">
    <cfRule type="colorScale" priority="116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CA10:CA11 CE10:CE11 CG10:CG11 CC10:CC11">
    <cfRule type="colorScale" priority="115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CA15 CC15 CE15 CG15">
    <cfRule type="colorScale" priority="104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CA23 CC23 CE23 CG23">
    <cfRule type="colorScale" priority="108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CA23 CE23 CG23 CC23">
    <cfRule type="colorScale" priority="107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CC10:CC11 CG10:CG11 CE10:CE11 CA10:CA11 CA5:CA6 CE5:CE6 CG5:CG6 CC5:CC6">
    <cfRule type="colorScale" priority="117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CC13 CA13 CE13 CG13">
    <cfRule type="colorScale" priority="114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CC16 CA16 CE16 CG16">
    <cfRule type="colorScale" priority="106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CC18:CC19 CA18:CA19 CE18:CE19 CG18:CG19">
    <cfRule type="colorScale" priority="112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CC26 CE26 CG26">
    <cfRule type="colorScale" priority="110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CE13 CA13 CG13 CC13">
    <cfRule type="colorScale" priority="113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CE15 CA15 CG15 CC15">
    <cfRule type="colorScale" priority="103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CE16 CA16 CG16 CC16">
    <cfRule type="colorScale" priority="105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CE18:CE19 CA18:CA19 CG18:CG19 CC18:CC19">
    <cfRule type="colorScale" priority="111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CG26 CE26 CC26">
    <cfRule type="colorScale" priority="109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CG10:CG11 CE10:CE11 CC10:CC11 CA10:CA11 CA5:CA6 CC5:CC6 CE5:CE6 CG5:CG6">
    <cfRule type="colorScale" priority="118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CK7 CM7 CO7 CQ7 CS7 CU7 CK26:CK34 CM26:CM34 CO27:CO34 CQ26:CQ34 CS26:CS34 CU26:CU34 CI10:CI34 CI5:CI8">
    <cfRule type="colorScale" priority="102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CM7 CK7 CO7 CS7 CU7 CQ7 CK26:CK34 CM26:CM34 CO27:CO34 CS26:CS34 CU26:CU34 CQ26:CQ34 CI10:CI34 CI5:CI8">
    <cfRule type="colorScale" priority="101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CK13 CM13 CO13 CQ13 CS13 CU13 CK18:CK19 CM18:CM19 CU18:CU19 CS18:CS19 CQ18:CQ19 CO18:CO19 CK23 CM23 CU23 CS23 CQ23 CO23 CM10:CM11 CK10:CK11 CM15:CM16 CK15:CK16 CO15:CO16 CQ15:CQ16 CS15:CS16 CU15:CU16 CK5:CK6 CM5:CM6">
    <cfRule type="colorScale" priority="100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CK13 CM13 CO13 CS13 CU13 CQ13 CK18:CK19 CM18:CM19 CQ18:CQ19 CU18:CU19 CS18:CS19 CO18:CO19 CK23 CM23 CQ23 CU23 CS23 CO23 CM10:CM11 CK10:CK11 CM15:CM16 CK15:CK16 CO15:CO16 CS15:CS16 CU15:CU16 CQ15:CQ16 CK5:CK6 CM5:CM6">
    <cfRule type="colorScale" priority="99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CM21 CK21 CQ21 CU21 CS21 CO21">
    <cfRule type="colorScale" priority="81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CM21 CK21 CU21 CS21 CQ21 CO21">
    <cfRule type="colorScale" priority="82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CO10:CO11 CQ10:CQ11 CS10:CS11 CU10:CU11">
    <cfRule type="colorScale" priority="96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CO10:CO11 CS10:CS11 CU10:CU11 CQ10:CQ11">
    <cfRule type="colorScale" priority="95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CO13 CQ13 CS13 CU13">
    <cfRule type="colorScale" priority="94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CO13 CS13 CU13 CQ13">
    <cfRule type="colorScale" priority="93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CO15 CQ15 CS15 CU15">
    <cfRule type="colorScale" priority="84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CO15 CS15 CU15 CQ15">
    <cfRule type="colorScale" priority="83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CO16 CQ16 CS16 CU16">
    <cfRule type="colorScale" priority="86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CO16 CS16 CU16 CQ16">
    <cfRule type="colorScale" priority="85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CO21 CQ21 CS21 CU21">
    <cfRule type="colorScale" priority="80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CO21 CS21 CU21 CQ21">
    <cfRule type="colorScale" priority="79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CO23 CQ23 CS23 CU23">
    <cfRule type="colorScale" priority="88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CO23 CS23 CU23 CQ23">
    <cfRule type="colorScale" priority="87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CQ10:CQ11 CU10:CU11 CS10:CS11 CO10:CO11 CO5:CO6 CS5:CS6 CU5:CU6 CQ5:CQ6">
    <cfRule type="colorScale" priority="97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CQ18:CQ19 CO18:CO19 CS18:CS19 CU18:CU19">
    <cfRule type="colorScale" priority="92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CS26 CQ26 CU26">
    <cfRule type="colorScale" priority="90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CS18:CS19 CO18:CO19 CU18:CU19 CQ18:CQ19">
    <cfRule type="colorScale" priority="91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CU26 CS26 CQ26">
    <cfRule type="colorScale" priority="89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CU10:CU11 CS10:CS11 CQ10:CQ11 CO10:CO11 CO5:CO6 CQ5:CQ6 CS5:CS6 CU5:CU6">
    <cfRule type="colorScale" priority="98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CY7 DA7 DC7 DE7 DG7 DI7 CY26:CY34 DA26:DA34 DC27:DC34 DE26:DE34 DG26:DG34 DI26:DI34 CW5:CW34">
    <cfRule type="colorScale" priority="78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CY7 DA7 DC7 DG7 DI7 DE7 CY26:CY34 DA26:DA34 DC27:DC34 DG26:DG34 DI26:DI34 DE26:DE34 CW5:CW34">
    <cfRule type="colorScale" priority="77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CY13 DA13 DC13 DE13 DG13 DI13 CY18:CY19 DA18:DA19 DI18:DI19 DG18:DG19 DE18:DE19 DC18:DC19 CY23 DA23 DI23 DG23 DE23 DC23 DA15:DA16 CY15:CY16 DC15:DC16 DE15:DE16 DG15:DG16 DI15:DI16 DA9:DA11 CY9:CY11 DA5:DA6 CY5:CY6">
    <cfRule type="colorScale" priority="76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CY13 DA13 DC13 DG13 DI13 DE13 CY18:CY19 DA18:DA19 DE18:DE19 DI18:DI19 DG18:DG19 DC18:DC19 CY23 DA23 DE23 DI23 DG23 DC23 DA15:DA16 CY15:CY16 DC15:DC16 DG15:DG16 DI15:DI16 DE15:DE16 DA9:DA11 CY9:CY11 DA5:DA6 CY5:CY6">
    <cfRule type="colorScale" priority="75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CY21 DA21 DE21 DI21 DG21 DC21">
    <cfRule type="colorScale" priority="57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CY21 DA21 DI21 DG21 DE21 DC21">
    <cfRule type="colorScale" priority="58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DC9:DC11 DE9:DE11 DG9:DG11 DI9:DI11">
    <cfRule type="colorScale" priority="72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DC9:DC11 DG9:DG11 DI9:DI11 DE9:DE11">
    <cfRule type="colorScale" priority="71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DC13 DE13 DG13 DI13">
    <cfRule type="colorScale" priority="70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DC13 DG13 DI13 DE13">
    <cfRule type="colorScale" priority="69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DC15 DE15 DG15 DI15">
    <cfRule type="colorScale" priority="60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DC15 DG15 DI15 DE15">
    <cfRule type="colorScale" priority="59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DC16 DG16 DI16 DE16">
    <cfRule type="colorScale" priority="61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DC21 DE21 DG21 DI21">
    <cfRule type="colorScale" priority="56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DC21 DG21 DI21 DE21">
    <cfRule type="colorScale" priority="55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DC23 DG23 DI23 DE23">
    <cfRule type="colorScale" priority="63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DE9:DE11 DI9:DI11 DG9:DG11 DC9:DC11 DG5:DG6 DC5:DC6 DI5:DI6 DE5:DE6">
    <cfRule type="colorScale" priority="73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DE16 DC16 DG16 DI16">
    <cfRule type="colorScale" priority="62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DE18:DE19 DC18:DC19 DG18:DG19 DI18:DI19">
    <cfRule type="colorScale" priority="68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DE23 DC23 DG23 DI23">
    <cfRule type="colorScale" priority="64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DE26 DG26 DI26">
    <cfRule type="colorScale" priority="66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DG18:DG19 DC18:DC19 DI18:DI19 DE18:DE19">
    <cfRule type="colorScale" priority="67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DI26 DG26 DE26">
    <cfRule type="colorScale" priority="65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DI9:DI11 DG9:DG11 DE9:DE11 DC9:DC11 DE5:DE6 DC5:DC6 DG5:DG6 DI5:DI6">
    <cfRule type="colorScale" priority="74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DM7 DO7 DQ7 DS7 DU7 DW7 DM26:DM34 DO26:DO34 DQ27:DQ34 DS26:DS34 DU26:DU34 DW26:DW34 DK5:DK34">
    <cfRule type="colorScale" priority="54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DM7 DO7 DQ7 DU7 DW7 DS7 DM26:DM34 DO26:DO34 DQ27:DQ34 DU26:DU34 DW26:DW34 DS26:DS34 DK5:DK34">
    <cfRule type="colorScale" priority="53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DM13 DO13 DQ13 DS13 DU13 DW13 DM18:DM19 DO18:DO19 DW18:DW19 DU18:DU19 DS18:DS19 DQ18:DQ19 DM23 DO23 DW23 DU23 DS23 DQ23 DO15:DO16 DM15:DM16 DQ15:DQ16 DS15:DS16 DU15:DU16 DW15:DW16 DO9:DO11 DM9:DM11 DO5:DO6 DM5:DM6">
    <cfRule type="colorScale" priority="52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DO13 DM13 DQ13 DU13 DW13 DS13 DM18:DM19 DO18:DO19 DS18:DS19 DW18:DW19 DU18:DU19 DQ18:DQ19 DM23 DO23 DS23 DW23 DU23 DQ23 DO15:DO16 DM15:DM16 DQ15:DQ16 DU15:DU16 DW15:DW16 DS15:DS16 DO9:DO11 DM9:DM11 DO5:DO6 DM5:DM6">
    <cfRule type="colorScale" priority="51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DO21 DM21 DS21 DW21 DU21 DQ21">
    <cfRule type="colorScale" priority="33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DO21 DM21 DW21 DU21 DS21 DQ21">
    <cfRule type="colorScale" priority="34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DQ9:DQ11 DS9:DS11 DU9:DU11 DW9:DW11">
    <cfRule type="colorScale" priority="48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DQ9:DQ11 DU9:DU11 DW9:DW11 DS9:DS11">
    <cfRule type="colorScale" priority="47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DQ15 DS15 DU15 DW15">
    <cfRule type="colorScale" priority="36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DQ15 DU15 DW15 DS15">
    <cfRule type="colorScale" priority="35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DQ16 DS16 DU16 DW16">
    <cfRule type="colorScale" priority="38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DQ16 DU16 DW16 DS16">
    <cfRule type="colorScale" priority="37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DQ21 DS21 DU21 DW21">
    <cfRule type="colorScale" priority="32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DQ21 DU21 DW21 DS21">
    <cfRule type="colorScale" priority="31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DQ23 DS23 DU23 DW23">
    <cfRule type="colorScale" priority="40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DQ23 DU23 DW23 DS23">
    <cfRule type="colorScale" priority="39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DS9:DS11 DW9:DW11 DU9:DU11 DQ9:DQ11 DU5:DU6 DQ5:DQ6 DW5:DW6 DS5:DS6">
    <cfRule type="colorScale" priority="49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DS13 DQ13 DU13 DW13">
    <cfRule type="colorScale" priority="46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DS18:DS19 DQ18:DQ19 DU18:DU19 DW18:DW19">
    <cfRule type="colorScale" priority="44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DU26 DS26 DW26">
    <cfRule type="colorScale" priority="42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DU13 DQ13 DW13 DS13">
    <cfRule type="colorScale" priority="45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DU18:DU19 DQ18:DQ19 DW18:DW19 DS18:DS19">
    <cfRule type="colorScale" priority="43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DW26 DU26 DS26">
    <cfRule type="colorScale" priority="41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DW9:DW11 DU9:DU11 DS9:DS11 DQ9:DQ11 DS5:DS6 DQ5:DQ6 DU5:DU6 DW5:DW6">
    <cfRule type="colorScale" priority="50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AK26">
    <cfRule type="colorScale" priority="26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AK26">
    <cfRule type="colorScale" priority="25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K26">
    <cfRule type="colorScale" priority="24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AK26">
    <cfRule type="colorScale" priority="23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Y26">
    <cfRule type="colorScale" priority="22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AY26">
    <cfRule type="colorScale" priority="21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Y26">
    <cfRule type="colorScale" priority="20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AY26">
    <cfRule type="colorScale" priority="19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M26">
    <cfRule type="colorScale" priority="18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BM26">
    <cfRule type="colorScale" priority="17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CA26">
    <cfRule type="colorScale" priority="16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CA26">
    <cfRule type="colorScale" priority="15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CA26">
    <cfRule type="colorScale" priority="14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CA26">
    <cfRule type="colorScale" priority="13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CO26">
    <cfRule type="colorScale" priority="12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CO26">
    <cfRule type="colorScale" priority="11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CO26">
    <cfRule type="colorScale" priority="10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CO26">
    <cfRule type="colorScale" priority="9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DC26">
    <cfRule type="colorScale" priority="8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DC26">
    <cfRule type="colorScale" priority="7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DC26">
    <cfRule type="colorScale" priority="6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DC26">
    <cfRule type="colorScale" priority="5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DQ26">
    <cfRule type="colorScale" priority="4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DQ26">
    <cfRule type="colorScale" priority="3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DQ26">
    <cfRule type="colorScale" priority="2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DQ26">
    <cfRule type="colorScale" priority="1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300806-6C3C-48C9-A235-E1FA29293F74}">
  <dimension ref="A1:DW113"/>
  <sheetViews>
    <sheetView zoomScale="60" zoomScaleNormal="60" workbookViewId="0">
      <selection activeCell="F6" sqref="F6"/>
    </sheetView>
  </sheetViews>
  <sheetFormatPr defaultRowHeight="14.4" x14ac:dyDescent="0.3"/>
  <cols>
    <col min="1" max="1" width="16.5546875" customWidth="1"/>
    <col min="16" max="16" width="19.6640625" customWidth="1"/>
    <col min="18" max="18" width="5.21875" customWidth="1"/>
    <col min="19" max="19" width="12.33203125" customWidth="1"/>
    <col min="21" max="21" width="8.77734375" customWidth="1"/>
  </cols>
  <sheetData>
    <row r="1" spans="1:127" x14ac:dyDescent="0.3">
      <c r="A1" t="s">
        <v>108</v>
      </c>
    </row>
    <row r="2" spans="1:127" s="127" customFormat="1" ht="43.2" customHeight="1" x14ac:dyDescent="0.3">
      <c r="A2" s="204" t="s">
        <v>107</v>
      </c>
      <c r="B2" s="204"/>
      <c r="C2" s="204"/>
      <c r="D2" s="204"/>
      <c r="E2" s="204"/>
      <c r="F2" s="204"/>
      <c r="G2" s="204"/>
      <c r="H2" s="204"/>
      <c r="I2" s="204"/>
      <c r="J2" s="204"/>
      <c r="K2" s="204"/>
      <c r="L2" s="204"/>
      <c r="M2" s="204"/>
      <c r="N2" s="204"/>
      <c r="O2" s="204"/>
      <c r="P2" s="204"/>
      <c r="Q2" s="125"/>
      <c r="R2" s="126"/>
      <c r="S2" s="125"/>
      <c r="T2" s="126"/>
      <c r="U2" s="125"/>
      <c r="V2" s="126"/>
      <c r="W2" s="125"/>
      <c r="X2" s="126"/>
      <c r="Y2" s="125"/>
      <c r="Z2" s="126"/>
      <c r="AA2" s="125"/>
      <c r="AB2" s="126"/>
      <c r="AC2" s="125"/>
      <c r="AD2" s="126"/>
      <c r="AE2" s="125"/>
      <c r="AF2" s="126"/>
      <c r="AG2" s="125"/>
      <c r="AH2" s="126"/>
      <c r="AI2" s="125"/>
      <c r="AJ2" s="126"/>
      <c r="AK2" s="125"/>
      <c r="AL2" s="126"/>
      <c r="AM2" s="125"/>
      <c r="AN2" s="126"/>
      <c r="AO2" s="125"/>
      <c r="AP2" s="126"/>
      <c r="AQ2" s="125"/>
      <c r="AR2" s="126"/>
      <c r="AS2" s="125"/>
      <c r="AT2" s="126"/>
      <c r="AU2" s="125"/>
      <c r="AV2" s="126"/>
      <c r="AW2" s="125"/>
      <c r="AX2" s="126"/>
      <c r="AY2" s="125"/>
      <c r="AZ2" s="126"/>
      <c r="BA2" s="125"/>
      <c r="BB2" s="126"/>
      <c r="BC2" s="125"/>
      <c r="BD2" s="126"/>
      <c r="BE2" s="125"/>
      <c r="BF2" s="126"/>
      <c r="BG2" s="125"/>
      <c r="BH2" s="126"/>
      <c r="BI2" s="125"/>
      <c r="BJ2" s="126"/>
      <c r="BK2" s="125"/>
      <c r="BL2" s="126"/>
      <c r="BM2" s="125"/>
      <c r="BN2" s="126"/>
      <c r="BO2" s="125"/>
      <c r="BP2" s="126"/>
      <c r="BQ2" s="125"/>
      <c r="BR2" s="126"/>
      <c r="BS2" s="125"/>
      <c r="BT2" s="126"/>
      <c r="BU2" s="125"/>
      <c r="BV2" s="126"/>
      <c r="BW2" s="125"/>
      <c r="BX2" s="126"/>
      <c r="BY2" s="125"/>
      <c r="BZ2" s="126"/>
      <c r="CA2" s="125"/>
      <c r="CB2" s="126"/>
      <c r="CC2" s="125"/>
      <c r="CD2" s="126"/>
      <c r="CE2" s="125"/>
      <c r="CF2" s="126"/>
      <c r="CG2" s="125"/>
      <c r="CH2" s="126"/>
      <c r="CI2" s="125"/>
      <c r="CJ2" s="126"/>
      <c r="CK2" s="125"/>
      <c r="CL2" s="126"/>
      <c r="CM2" s="125"/>
      <c r="CN2" s="126"/>
      <c r="CO2" s="125"/>
      <c r="CP2" s="126"/>
      <c r="CQ2" s="125"/>
      <c r="CR2" s="126"/>
      <c r="CS2" s="125"/>
      <c r="CT2" s="126"/>
      <c r="CU2" s="125"/>
      <c r="CV2" s="126"/>
      <c r="CW2" s="125"/>
      <c r="CX2" s="126"/>
      <c r="CY2" s="125"/>
      <c r="CZ2" s="126"/>
      <c r="DA2" s="125"/>
      <c r="DB2" s="126"/>
      <c r="DC2" s="125"/>
      <c r="DD2" s="126"/>
      <c r="DE2" s="125"/>
      <c r="DF2" s="126"/>
      <c r="DG2" s="125"/>
      <c r="DH2" s="126"/>
      <c r="DI2" s="125"/>
      <c r="DJ2" s="126"/>
      <c r="DK2" s="125"/>
      <c r="DL2" s="126"/>
      <c r="DM2" s="125"/>
      <c r="DN2" s="126"/>
      <c r="DO2" s="125"/>
      <c r="DP2" s="126"/>
      <c r="DQ2" s="125"/>
      <c r="DR2" s="126"/>
      <c r="DS2" s="125"/>
      <c r="DT2" s="126"/>
      <c r="DU2" s="125"/>
      <c r="DV2" s="126"/>
      <c r="DW2" s="125"/>
    </row>
    <row r="3" spans="1:127" x14ac:dyDescent="0.3">
      <c r="A3" s="166" t="s">
        <v>1</v>
      </c>
      <c r="B3" s="167"/>
      <c r="C3" s="168"/>
      <c r="D3" s="6">
        <v>0.95</v>
      </c>
      <c r="E3" s="7">
        <f>D3</f>
        <v>0.95</v>
      </c>
      <c r="F3" s="7">
        <f t="shared" ref="F3:R6" si="0">E3</f>
        <v>0.95</v>
      </c>
      <c r="G3" s="7">
        <f t="shared" si="0"/>
        <v>0.95</v>
      </c>
      <c r="H3" s="7">
        <f t="shared" si="0"/>
        <v>0.95</v>
      </c>
      <c r="I3" s="7">
        <f t="shared" si="0"/>
        <v>0.95</v>
      </c>
      <c r="J3" s="7">
        <f t="shared" si="0"/>
        <v>0.95</v>
      </c>
      <c r="K3" s="7">
        <f t="shared" si="0"/>
        <v>0.95</v>
      </c>
      <c r="L3" s="7">
        <f t="shared" si="0"/>
        <v>0.95</v>
      </c>
      <c r="M3" s="7">
        <f t="shared" si="0"/>
        <v>0.95</v>
      </c>
      <c r="N3" s="7">
        <f t="shared" si="0"/>
        <v>0.95</v>
      </c>
      <c r="O3" s="7">
        <f t="shared" si="0"/>
        <v>0.95</v>
      </c>
      <c r="P3" s="8">
        <f t="shared" si="0"/>
        <v>0.95</v>
      </c>
      <c r="Q3" s="8">
        <f t="shared" si="0"/>
        <v>0.95</v>
      </c>
      <c r="R3" s="8">
        <f t="shared" si="0"/>
        <v>0.95</v>
      </c>
      <c r="S3" s="3"/>
      <c r="T3" s="2"/>
      <c r="U3" s="3"/>
      <c r="V3" s="2"/>
      <c r="W3" s="3"/>
      <c r="X3" s="2"/>
      <c r="Y3" s="3"/>
      <c r="Z3" s="2"/>
      <c r="AA3" s="3"/>
      <c r="AB3" s="2"/>
      <c r="AC3" s="3"/>
      <c r="AD3" s="2"/>
      <c r="AE3" s="3"/>
      <c r="AF3" s="2"/>
      <c r="AG3" s="3"/>
      <c r="AH3" s="2"/>
      <c r="AI3" s="3"/>
      <c r="AJ3" s="2"/>
      <c r="AK3" s="3"/>
      <c r="AL3" s="2"/>
      <c r="AM3" s="3"/>
      <c r="AN3" s="2"/>
      <c r="AO3" s="3"/>
      <c r="AP3" s="2"/>
      <c r="AQ3" s="3"/>
      <c r="AR3" s="2"/>
      <c r="AS3" s="3"/>
      <c r="AT3" s="2"/>
      <c r="AU3" s="3"/>
      <c r="AV3" s="2"/>
      <c r="AW3" s="3"/>
      <c r="AX3" s="2"/>
      <c r="AY3" s="3"/>
      <c r="AZ3" s="2"/>
      <c r="BA3" s="3"/>
      <c r="BB3" s="2"/>
      <c r="BC3" s="3"/>
      <c r="BD3" s="2"/>
      <c r="BE3" s="3"/>
      <c r="BF3" s="2"/>
      <c r="BG3" s="3"/>
      <c r="BH3" s="2"/>
      <c r="BI3" s="3"/>
      <c r="BJ3" s="2"/>
      <c r="BK3" s="3"/>
      <c r="BL3" s="2"/>
      <c r="BM3" s="3"/>
      <c r="BN3" s="2"/>
      <c r="BO3" s="3"/>
      <c r="BP3" s="2"/>
      <c r="BQ3" s="3"/>
      <c r="BR3" s="2"/>
      <c r="BS3" s="3"/>
      <c r="BT3" s="2"/>
      <c r="BU3" s="3"/>
      <c r="BV3" s="2"/>
      <c r="BW3" s="3"/>
      <c r="BX3" s="2"/>
      <c r="BY3" s="3"/>
      <c r="BZ3" s="2"/>
      <c r="CA3" s="3"/>
      <c r="CB3" s="2"/>
      <c r="CC3" s="3"/>
      <c r="CD3" s="2"/>
      <c r="CE3" s="3"/>
      <c r="CF3" s="2"/>
      <c r="CG3" s="3"/>
      <c r="CH3" s="2"/>
      <c r="CI3" s="3"/>
      <c r="CJ3" s="2"/>
      <c r="CK3" s="3"/>
      <c r="CL3" s="2"/>
      <c r="CM3" s="3"/>
      <c r="CN3" s="2"/>
      <c r="CO3" s="3"/>
      <c r="CP3" s="2"/>
      <c r="CQ3" s="3"/>
      <c r="CR3" s="2"/>
      <c r="CS3" s="3"/>
      <c r="CT3" s="2"/>
      <c r="CU3" s="3"/>
      <c r="CV3" s="2"/>
      <c r="CW3" s="3"/>
      <c r="CX3" s="2"/>
      <c r="CY3" s="3"/>
      <c r="CZ3" s="2"/>
      <c r="DA3" s="3"/>
      <c r="DB3" s="2"/>
      <c r="DC3" s="3"/>
      <c r="DD3" s="2"/>
      <c r="DE3" s="3"/>
      <c r="DF3" s="2"/>
      <c r="DG3" s="3"/>
      <c r="DH3" s="2"/>
      <c r="DI3" s="3"/>
      <c r="DJ3" s="2"/>
      <c r="DK3" s="3"/>
      <c r="DL3" s="2"/>
      <c r="DM3" s="3"/>
      <c r="DN3" s="2"/>
      <c r="DO3" s="3"/>
      <c r="DP3" s="2"/>
      <c r="DQ3" s="3"/>
      <c r="DR3" s="2"/>
      <c r="DS3" s="3"/>
      <c r="DT3" s="2"/>
      <c r="DU3" s="3"/>
      <c r="DV3" s="2"/>
      <c r="DW3" s="3"/>
    </row>
    <row r="4" spans="1:127" x14ac:dyDescent="0.3">
      <c r="A4" s="166" t="s">
        <v>2</v>
      </c>
      <c r="B4" s="167"/>
      <c r="C4" s="168"/>
      <c r="D4" s="6">
        <f>Y52</f>
        <v>0.5</v>
      </c>
      <c r="E4" s="7">
        <f>D4</f>
        <v>0.5</v>
      </c>
      <c r="F4" s="7">
        <f t="shared" si="0"/>
        <v>0.5</v>
      </c>
      <c r="G4" s="7">
        <f t="shared" si="0"/>
        <v>0.5</v>
      </c>
      <c r="H4" s="7">
        <f t="shared" si="0"/>
        <v>0.5</v>
      </c>
      <c r="I4" s="7">
        <f t="shared" si="0"/>
        <v>0.5</v>
      </c>
      <c r="J4" s="7">
        <f t="shared" si="0"/>
        <v>0.5</v>
      </c>
      <c r="K4" s="7">
        <f t="shared" si="0"/>
        <v>0.5</v>
      </c>
      <c r="L4" s="7">
        <f t="shared" si="0"/>
        <v>0.5</v>
      </c>
      <c r="M4" s="7">
        <f t="shared" si="0"/>
        <v>0.5</v>
      </c>
      <c r="N4" s="7">
        <f t="shared" si="0"/>
        <v>0.5</v>
      </c>
      <c r="O4" s="7">
        <f t="shared" si="0"/>
        <v>0.5</v>
      </c>
      <c r="P4" s="8">
        <f t="shared" si="0"/>
        <v>0.5</v>
      </c>
      <c r="Q4" s="8">
        <f t="shared" si="0"/>
        <v>0.5</v>
      </c>
      <c r="R4" s="8">
        <f t="shared" si="0"/>
        <v>0.5</v>
      </c>
    </row>
    <row r="5" spans="1:127" x14ac:dyDescent="0.3">
      <c r="A5" s="166" t="s">
        <v>3</v>
      </c>
      <c r="B5" s="167"/>
      <c r="C5" s="168"/>
      <c r="D5" s="6">
        <f>Y53</f>
        <v>0.5</v>
      </c>
      <c r="E5" s="7">
        <f>D5</f>
        <v>0.5</v>
      </c>
      <c r="F5" s="7">
        <f t="shared" si="0"/>
        <v>0.5</v>
      </c>
      <c r="G5" s="7">
        <f t="shared" si="0"/>
        <v>0.5</v>
      </c>
      <c r="H5" s="7">
        <f t="shared" si="0"/>
        <v>0.5</v>
      </c>
      <c r="I5" s="7">
        <f t="shared" si="0"/>
        <v>0.5</v>
      </c>
      <c r="J5" s="7">
        <f t="shared" si="0"/>
        <v>0.5</v>
      </c>
      <c r="K5" s="7">
        <f t="shared" si="0"/>
        <v>0.5</v>
      </c>
      <c r="L5" s="7">
        <f t="shared" si="0"/>
        <v>0.5</v>
      </c>
      <c r="M5" s="7">
        <f t="shared" si="0"/>
        <v>0.5</v>
      </c>
      <c r="N5" s="7">
        <f t="shared" si="0"/>
        <v>0.5</v>
      </c>
      <c r="O5" s="7">
        <f t="shared" si="0"/>
        <v>0.5</v>
      </c>
      <c r="P5" s="8">
        <f t="shared" si="0"/>
        <v>0.5</v>
      </c>
      <c r="Q5" s="8">
        <f t="shared" si="0"/>
        <v>0.5</v>
      </c>
      <c r="R5" s="8">
        <f t="shared" si="0"/>
        <v>0.5</v>
      </c>
    </row>
    <row r="6" spans="1:127" x14ac:dyDescent="0.3">
      <c r="A6" s="169" t="s">
        <v>4</v>
      </c>
      <c r="B6" s="169"/>
      <c r="C6" s="169"/>
      <c r="D6" s="6">
        <f>[1]Folha1!F44</f>
        <v>0.4</v>
      </c>
      <c r="E6" s="7">
        <f>D6</f>
        <v>0.4</v>
      </c>
      <c r="F6" s="7">
        <f t="shared" si="0"/>
        <v>0.4</v>
      </c>
      <c r="G6" s="7">
        <f t="shared" si="0"/>
        <v>0.4</v>
      </c>
      <c r="H6" s="7">
        <f t="shared" si="0"/>
        <v>0.4</v>
      </c>
      <c r="I6" s="7">
        <f t="shared" si="0"/>
        <v>0.4</v>
      </c>
      <c r="J6" s="7">
        <f t="shared" si="0"/>
        <v>0.4</v>
      </c>
      <c r="K6" s="7">
        <f t="shared" si="0"/>
        <v>0.4</v>
      </c>
      <c r="L6" s="7">
        <f t="shared" si="0"/>
        <v>0.4</v>
      </c>
      <c r="M6" s="7">
        <f t="shared" si="0"/>
        <v>0.4</v>
      </c>
      <c r="N6" s="7">
        <f t="shared" si="0"/>
        <v>0.4</v>
      </c>
      <c r="O6" s="7">
        <f t="shared" si="0"/>
        <v>0.4</v>
      </c>
      <c r="P6" s="8">
        <f t="shared" si="0"/>
        <v>0.4</v>
      </c>
      <c r="Q6" s="8">
        <f t="shared" si="0"/>
        <v>0.4</v>
      </c>
      <c r="R6" s="8">
        <f t="shared" si="0"/>
        <v>0.4</v>
      </c>
    </row>
    <row r="7" spans="1:127" ht="15" thickBot="1" x14ac:dyDescent="0.35"/>
    <row r="8" spans="1:127" x14ac:dyDescent="0.3">
      <c r="A8" s="9"/>
      <c r="B8" s="198" t="str">
        <f>A1</f>
        <v>propertyName</v>
      </c>
      <c r="C8" s="199"/>
      <c r="D8" s="199"/>
      <c r="E8" s="199"/>
      <c r="F8" s="199"/>
      <c r="G8" s="199"/>
      <c r="H8" s="199"/>
      <c r="I8" s="199"/>
      <c r="J8" s="199"/>
      <c r="K8" s="199"/>
      <c r="L8" s="199"/>
      <c r="M8" s="199"/>
      <c r="N8" s="199"/>
      <c r="O8" s="200"/>
      <c r="Q8" s="9"/>
      <c r="R8" s="198" t="str">
        <f>B8</f>
        <v>propertyName</v>
      </c>
      <c r="S8" s="199"/>
      <c r="T8" s="199"/>
      <c r="U8" s="199"/>
      <c r="V8" s="199"/>
      <c r="W8" s="199"/>
      <c r="X8" s="199"/>
      <c r="Y8" s="199"/>
      <c r="Z8" s="199"/>
      <c r="AA8" s="199"/>
      <c r="AB8" s="199"/>
      <c r="AC8" s="199"/>
      <c r="AD8" s="199"/>
      <c r="AE8" s="200"/>
    </row>
    <row r="9" spans="1:127" x14ac:dyDescent="0.3">
      <c r="A9" s="10"/>
      <c r="B9" s="201"/>
      <c r="C9" s="202"/>
      <c r="D9" s="202"/>
      <c r="E9" s="202"/>
      <c r="F9" s="202"/>
      <c r="G9" s="202"/>
      <c r="H9" s="202"/>
      <c r="I9" s="202"/>
      <c r="J9" s="202"/>
      <c r="K9" s="202"/>
      <c r="L9" s="202"/>
      <c r="M9" s="202"/>
      <c r="N9" s="202"/>
      <c r="O9" s="203"/>
      <c r="Q9" s="10"/>
      <c r="R9" s="201"/>
      <c r="S9" s="202"/>
      <c r="T9" s="202"/>
      <c r="U9" s="202"/>
      <c r="V9" s="202"/>
      <c r="W9" s="202"/>
      <c r="X9" s="202"/>
      <c r="Y9" s="202"/>
      <c r="Z9" s="202"/>
      <c r="AA9" s="202"/>
      <c r="AB9" s="202"/>
      <c r="AC9" s="202"/>
      <c r="AD9" s="202"/>
      <c r="AE9" s="203"/>
    </row>
    <row r="10" spans="1:127" ht="46.2" customHeight="1" thickBot="1" x14ac:dyDescent="0.35">
      <c r="A10" s="11"/>
      <c r="B10" s="12" t="s">
        <v>5</v>
      </c>
      <c r="C10" s="13" t="s">
        <v>6</v>
      </c>
      <c r="D10" s="14" t="s">
        <v>7</v>
      </c>
      <c r="E10" s="13" t="s">
        <v>8</v>
      </c>
      <c r="F10" s="14" t="s">
        <v>9</v>
      </c>
      <c r="G10" s="13" t="s">
        <v>10</v>
      </c>
      <c r="H10" s="14" t="s">
        <v>11</v>
      </c>
      <c r="I10" s="13" t="s">
        <v>12</v>
      </c>
      <c r="J10" s="14" t="s">
        <v>13</v>
      </c>
      <c r="K10" s="13" t="s">
        <v>14</v>
      </c>
      <c r="L10" s="14" t="s">
        <v>15</v>
      </c>
      <c r="M10" s="13" t="s">
        <v>16</v>
      </c>
      <c r="N10" s="15" t="s">
        <v>17</v>
      </c>
      <c r="O10" s="16" t="s">
        <v>18</v>
      </c>
      <c r="Q10" s="11"/>
      <c r="R10" s="17" t="s">
        <v>19</v>
      </c>
      <c r="S10" s="18" t="s">
        <v>20</v>
      </c>
      <c r="T10" s="19" t="s">
        <v>21</v>
      </c>
      <c r="U10" s="18" t="s">
        <v>22</v>
      </c>
      <c r="V10" s="19" t="s">
        <v>23</v>
      </c>
      <c r="W10" s="18" t="s">
        <v>24</v>
      </c>
      <c r="X10" s="19" t="s">
        <v>25</v>
      </c>
      <c r="Y10" s="18" t="s">
        <v>26</v>
      </c>
      <c r="Z10" s="19" t="s">
        <v>27</v>
      </c>
      <c r="AA10" s="18" t="s">
        <v>28</v>
      </c>
      <c r="AB10" s="19" t="s">
        <v>29</v>
      </c>
      <c r="AC10" s="18" t="s">
        <v>30</v>
      </c>
      <c r="AD10" s="20" t="s">
        <v>31</v>
      </c>
      <c r="AE10" s="21" t="s">
        <v>32</v>
      </c>
    </row>
    <row r="11" spans="1:127" x14ac:dyDescent="0.3">
      <c r="A11" s="22" t="s">
        <v>33</v>
      </c>
      <c r="B11" s="23">
        <f>B1</f>
        <v>0</v>
      </c>
      <c r="C11" s="24">
        <f t="shared" ref="C11:O11" si="1">C1</f>
        <v>0</v>
      </c>
      <c r="D11" s="25">
        <f t="shared" si="1"/>
        <v>0</v>
      </c>
      <c r="E11" s="24">
        <f t="shared" si="1"/>
        <v>0</v>
      </c>
      <c r="F11" s="25">
        <f t="shared" si="1"/>
        <v>0</v>
      </c>
      <c r="G11" s="24">
        <f t="shared" si="1"/>
        <v>0</v>
      </c>
      <c r="H11" s="25">
        <f t="shared" si="1"/>
        <v>0</v>
      </c>
      <c r="I11" s="24">
        <f t="shared" si="1"/>
        <v>0</v>
      </c>
      <c r="J11" s="25">
        <f t="shared" si="1"/>
        <v>0</v>
      </c>
      <c r="K11" s="24">
        <f t="shared" si="1"/>
        <v>0</v>
      </c>
      <c r="L11" s="26">
        <f t="shared" si="1"/>
        <v>0</v>
      </c>
      <c r="M11" s="24">
        <f t="shared" si="1"/>
        <v>0</v>
      </c>
      <c r="N11" s="25">
        <f t="shared" si="1"/>
        <v>0</v>
      </c>
      <c r="O11" s="27">
        <f t="shared" si="1"/>
        <v>0</v>
      </c>
      <c r="Q11" s="22" t="s">
        <v>33</v>
      </c>
      <c r="R11" s="28">
        <v>0</v>
      </c>
      <c r="S11" s="29">
        <f>C11</f>
        <v>0</v>
      </c>
      <c r="T11" s="30">
        <v>0</v>
      </c>
      <c r="U11" s="29">
        <f t="shared" ref="U11:AE11" si="2">E11</f>
        <v>0</v>
      </c>
      <c r="V11" s="30">
        <v>0</v>
      </c>
      <c r="W11" s="29">
        <f t="shared" si="2"/>
        <v>0</v>
      </c>
      <c r="X11" s="30">
        <v>0</v>
      </c>
      <c r="Y11" s="29">
        <f t="shared" si="2"/>
        <v>0</v>
      </c>
      <c r="Z11" s="30">
        <v>0</v>
      </c>
      <c r="AA11" s="29">
        <f>K11</f>
        <v>0</v>
      </c>
      <c r="AB11" s="30">
        <v>0</v>
      </c>
      <c r="AC11" s="29">
        <f t="shared" si="2"/>
        <v>0</v>
      </c>
      <c r="AD11" s="31">
        <v>0</v>
      </c>
      <c r="AE11" s="32">
        <f t="shared" si="2"/>
        <v>0</v>
      </c>
    </row>
    <row r="12" spans="1:127" x14ac:dyDescent="0.3">
      <c r="A12" s="22" t="s">
        <v>34</v>
      </c>
      <c r="B12" s="23">
        <f>P1</f>
        <v>0</v>
      </c>
      <c r="C12" s="24">
        <f t="shared" ref="C12:O12" si="3">Q1</f>
        <v>0</v>
      </c>
      <c r="D12" s="25">
        <f t="shared" si="3"/>
        <v>0</v>
      </c>
      <c r="E12" s="24">
        <f t="shared" si="3"/>
        <v>0</v>
      </c>
      <c r="F12" s="25">
        <f t="shared" si="3"/>
        <v>0</v>
      </c>
      <c r="G12" s="24">
        <f t="shared" si="3"/>
        <v>0</v>
      </c>
      <c r="H12" s="25">
        <f t="shared" si="3"/>
        <v>0</v>
      </c>
      <c r="I12" s="24">
        <f t="shared" si="3"/>
        <v>0</v>
      </c>
      <c r="J12" s="25">
        <f t="shared" si="3"/>
        <v>0</v>
      </c>
      <c r="K12" s="24">
        <f t="shared" si="3"/>
        <v>0</v>
      </c>
      <c r="L12" s="26">
        <f t="shared" si="3"/>
        <v>0</v>
      </c>
      <c r="M12" s="24">
        <f t="shared" si="3"/>
        <v>0</v>
      </c>
      <c r="N12" s="25">
        <f t="shared" si="3"/>
        <v>0</v>
      </c>
      <c r="O12" s="27">
        <f t="shared" si="3"/>
        <v>0</v>
      </c>
      <c r="Q12" s="22" t="s">
        <v>34</v>
      </c>
      <c r="R12" s="33">
        <f>B62</f>
        <v>0</v>
      </c>
      <c r="S12" s="24">
        <f>(R12*D6)+(C12*(1-D6))</f>
        <v>0</v>
      </c>
      <c r="T12" s="34">
        <f>C73</f>
        <v>0</v>
      </c>
      <c r="U12" s="24">
        <f>(T12*D6)+(E12*(1-D6))</f>
        <v>0</v>
      </c>
      <c r="V12" s="34">
        <f>D73</f>
        <v>0</v>
      </c>
      <c r="W12" s="24">
        <f>(V12*D6)+(G12*(1-D6))</f>
        <v>0</v>
      </c>
      <c r="X12" s="34">
        <f>E73</f>
        <v>0</v>
      </c>
      <c r="Y12" s="24">
        <f>(X12*H6)+(I12*(1-H6))</f>
        <v>0</v>
      </c>
      <c r="Z12" s="34">
        <f>F73</f>
        <v>0</v>
      </c>
      <c r="AA12" s="24">
        <f>(Z12*J6)+(K12*(1-J6))</f>
        <v>0</v>
      </c>
      <c r="AB12" s="34">
        <f>F73</f>
        <v>0</v>
      </c>
      <c r="AC12" s="24">
        <f>(AB12*L6)+(M12*(1-L6))</f>
        <v>0</v>
      </c>
      <c r="AD12" s="35">
        <f>H73</f>
        <v>0</v>
      </c>
      <c r="AE12" s="36">
        <f>(AD12*N6)+(O12*(1-N6))</f>
        <v>0</v>
      </c>
    </row>
    <row r="13" spans="1:127" x14ac:dyDescent="0.3">
      <c r="A13" s="22" t="s">
        <v>35</v>
      </c>
      <c r="B13" s="23">
        <f>AD1</f>
        <v>0</v>
      </c>
      <c r="C13" s="24">
        <f t="shared" ref="C13:O13" si="4">AE1</f>
        <v>0</v>
      </c>
      <c r="D13" s="25">
        <f t="shared" si="4"/>
        <v>0</v>
      </c>
      <c r="E13" s="24">
        <f t="shared" si="4"/>
        <v>0</v>
      </c>
      <c r="F13" s="25">
        <f t="shared" si="4"/>
        <v>0</v>
      </c>
      <c r="G13" s="24">
        <f t="shared" si="4"/>
        <v>0</v>
      </c>
      <c r="H13" s="25">
        <f t="shared" si="4"/>
        <v>0</v>
      </c>
      <c r="I13" s="24">
        <f t="shared" si="4"/>
        <v>0</v>
      </c>
      <c r="J13" s="25">
        <f t="shared" si="4"/>
        <v>0</v>
      </c>
      <c r="K13" s="24">
        <f t="shared" si="4"/>
        <v>0</v>
      </c>
      <c r="L13" s="26">
        <f t="shared" si="4"/>
        <v>0</v>
      </c>
      <c r="M13" s="24">
        <f t="shared" si="4"/>
        <v>0</v>
      </c>
      <c r="N13" s="25">
        <f t="shared" si="4"/>
        <v>0</v>
      </c>
      <c r="O13" s="27">
        <f t="shared" si="4"/>
        <v>0</v>
      </c>
      <c r="Q13" s="22" t="s">
        <v>35</v>
      </c>
      <c r="R13" s="33">
        <f>B63</f>
        <v>0</v>
      </c>
      <c r="S13" s="24">
        <f>(D6*R13)+(C13*(1-D6))</f>
        <v>0</v>
      </c>
      <c r="T13" s="34">
        <f t="shared" ref="T13:T19" si="5">C74</f>
        <v>0</v>
      </c>
      <c r="U13" s="24">
        <f>(F6*T13)+(E13*(1-F6))</f>
        <v>0</v>
      </c>
      <c r="V13" s="34">
        <f t="shared" ref="V13:V19" si="6">D74</f>
        <v>0</v>
      </c>
      <c r="W13" s="24">
        <f>(H6*V13)+(G13*(1-H6))</f>
        <v>0</v>
      </c>
      <c r="X13" s="34">
        <f t="shared" ref="X13:X19" si="7">E74</f>
        <v>0</v>
      </c>
      <c r="Y13" s="24">
        <f>(J6*X13)+(I13*(1-J6))</f>
        <v>0</v>
      </c>
      <c r="Z13" s="34">
        <f t="shared" ref="Z13:Z19" si="8">F74</f>
        <v>0</v>
      </c>
      <c r="AA13" s="24">
        <f>(L6*Z13)+(K13*(1-L6))</f>
        <v>0</v>
      </c>
      <c r="AB13" s="34">
        <f t="shared" ref="AB13:AB19" si="9">F74</f>
        <v>0</v>
      </c>
      <c r="AC13" s="24">
        <f>(N6*AB13)+(M13*(1-N6))</f>
        <v>0</v>
      </c>
      <c r="AD13" s="35">
        <f t="shared" ref="AD13:AD19" si="10">H74</f>
        <v>0</v>
      </c>
      <c r="AE13" s="36">
        <f>(P6*AD13)+(O13*(1-P6))</f>
        <v>0</v>
      </c>
    </row>
    <row r="14" spans="1:127" x14ac:dyDescent="0.3">
      <c r="A14" s="22" t="s">
        <v>36</v>
      </c>
      <c r="B14" s="23">
        <f>AR1</f>
        <v>0</v>
      </c>
      <c r="C14" s="24">
        <f t="shared" ref="C14:O14" si="11">AS1</f>
        <v>0</v>
      </c>
      <c r="D14" s="25">
        <f t="shared" si="11"/>
        <v>0</v>
      </c>
      <c r="E14" s="24">
        <f t="shared" si="11"/>
        <v>0</v>
      </c>
      <c r="F14" s="25">
        <f t="shared" si="11"/>
        <v>0</v>
      </c>
      <c r="G14" s="24">
        <f t="shared" si="11"/>
        <v>0</v>
      </c>
      <c r="H14" s="25">
        <f t="shared" si="11"/>
        <v>0</v>
      </c>
      <c r="I14" s="24">
        <f t="shared" si="11"/>
        <v>0</v>
      </c>
      <c r="J14" s="25">
        <f t="shared" si="11"/>
        <v>0</v>
      </c>
      <c r="K14" s="24">
        <f t="shared" si="11"/>
        <v>0</v>
      </c>
      <c r="L14" s="26">
        <f t="shared" si="11"/>
        <v>0</v>
      </c>
      <c r="M14" s="24">
        <f t="shared" si="11"/>
        <v>0</v>
      </c>
      <c r="N14" s="25">
        <f t="shared" si="11"/>
        <v>0</v>
      </c>
      <c r="O14" s="27">
        <f t="shared" si="11"/>
        <v>0</v>
      </c>
      <c r="Q14" s="22" t="s">
        <v>36</v>
      </c>
      <c r="R14" s="33">
        <f t="shared" ref="R14:R19" si="12">B64</f>
        <v>0</v>
      </c>
      <c r="S14" s="24">
        <f>(D6*R14)+(C14*(1-D6))</f>
        <v>0</v>
      </c>
      <c r="T14" s="34">
        <f t="shared" si="5"/>
        <v>0</v>
      </c>
      <c r="U14" s="24">
        <f>(F6*T14)+(E14*(1-F6))</f>
        <v>0</v>
      </c>
      <c r="V14" s="34">
        <f t="shared" si="6"/>
        <v>0</v>
      </c>
      <c r="W14" s="24">
        <f>(H6*V14)+(G14*(1-H6))</f>
        <v>0</v>
      </c>
      <c r="X14" s="34">
        <f t="shared" si="7"/>
        <v>0</v>
      </c>
      <c r="Y14" s="24">
        <f>(J6*X14)+(I14*(1-J6))</f>
        <v>0</v>
      </c>
      <c r="Z14" s="34">
        <f t="shared" si="8"/>
        <v>0</v>
      </c>
      <c r="AA14" s="24">
        <f>(L6*Z14)+(K14*(1-L6))</f>
        <v>0</v>
      </c>
      <c r="AB14" s="34">
        <f t="shared" si="9"/>
        <v>0</v>
      </c>
      <c r="AC14" s="24">
        <f>(N6*AB14)+(M14*(1-N6))</f>
        <v>0</v>
      </c>
      <c r="AD14" s="35">
        <f t="shared" si="10"/>
        <v>0</v>
      </c>
      <c r="AE14" s="36">
        <f>(P6*AD14)+(O14*(1-P6))</f>
        <v>0</v>
      </c>
    </row>
    <row r="15" spans="1:127" x14ac:dyDescent="0.3">
      <c r="A15" s="22" t="s">
        <v>37</v>
      </c>
      <c r="B15" s="23">
        <f>BF1</f>
        <v>0</v>
      </c>
      <c r="C15" s="24">
        <f t="shared" ref="C15:O15" si="13">BG1</f>
        <v>0</v>
      </c>
      <c r="D15" s="25">
        <f t="shared" si="13"/>
        <v>0</v>
      </c>
      <c r="E15" s="24">
        <f t="shared" si="13"/>
        <v>0</v>
      </c>
      <c r="F15" s="25">
        <f t="shared" si="13"/>
        <v>0</v>
      </c>
      <c r="G15" s="24">
        <f t="shared" si="13"/>
        <v>0</v>
      </c>
      <c r="H15" s="25">
        <f t="shared" si="13"/>
        <v>0</v>
      </c>
      <c r="I15" s="24">
        <f t="shared" si="13"/>
        <v>0</v>
      </c>
      <c r="J15" s="25">
        <f t="shared" si="13"/>
        <v>0</v>
      </c>
      <c r="K15" s="24">
        <f t="shared" si="13"/>
        <v>0</v>
      </c>
      <c r="L15" s="26">
        <f t="shared" si="13"/>
        <v>0</v>
      </c>
      <c r="M15" s="24">
        <f t="shared" si="13"/>
        <v>0</v>
      </c>
      <c r="N15" s="25">
        <f t="shared" si="13"/>
        <v>0</v>
      </c>
      <c r="O15" s="27">
        <f t="shared" si="13"/>
        <v>0</v>
      </c>
      <c r="Q15" s="22" t="s">
        <v>37</v>
      </c>
      <c r="R15" s="33">
        <f t="shared" si="12"/>
        <v>0</v>
      </c>
      <c r="S15" s="24">
        <f>(D6*R15)+(C15*(1-D6))</f>
        <v>0</v>
      </c>
      <c r="T15" s="34">
        <f t="shared" si="5"/>
        <v>0</v>
      </c>
      <c r="U15" s="24">
        <f>(F6*T15)+(E15*(1-F6))</f>
        <v>0</v>
      </c>
      <c r="V15" s="34">
        <f t="shared" si="6"/>
        <v>0</v>
      </c>
      <c r="W15" s="24">
        <f>(H6*V15)+(G15*(1-H6))</f>
        <v>0</v>
      </c>
      <c r="X15" s="34">
        <f t="shared" si="7"/>
        <v>0</v>
      </c>
      <c r="Y15" s="24">
        <f>(J6*X15)+(I15*(1-J6))</f>
        <v>0</v>
      </c>
      <c r="Z15" s="34">
        <f t="shared" si="8"/>
        <v>0</v>
      </c>
      <c r="AA15" s="24">
        <f>(L6*Z15)+(K15*(1-L6))</f>
        <v>0</v>
      </c>
      <c r="AB15" s="34">
        <f t="shared" si="9"/>
        <v>0</v>
      </c>
      <c r="AC15" s="24">
        <f>(N6*AB15)+(M15*(1-N6))</f>
        <v>0</v>
      </c>
      <c r="AD15" s="35">
        <f t="shared" si="10"/>
        <v>0</v>
      </c>
      <c r="AE15" s="36">
        <f>(P6*AD15)+(O15*(1-P6))</f>
        <v>0</v>
      </c>
    </row>
    <row r="16" spans="1:127" x14ac:dyDescent="0.3">
      <c r="A16" s="22" t="s">
        <v>38</v>
      </c>
      <c r="B16" s="23">
        <f>BT1</f>
        <v>0</v>
      </c>
      <c r="C16" s="24">
        <f t="shared" ref="C16:O16" si="14">BU1</f>
        <v>0</v>
      </c>
      <c r="D16" s="25">
        <f t="shared" si="14"/>
        <v>0</v>
      </c>
      <c r="E16" s="24">
        <f t="shared" si="14"/>
        <v>0</v>
      </c>
      <c r="F16" s="25">
        <f t="shared" si="14"/>
        <v>0</v>
      </c>
      <c r="G16" s="24">
        <f t="shared" si="14"/>
        <v>0</v>
      </c>
      <c r="H16" s="25">
        <f t="shared" si="14"/>
        <v>0</v>
      </c>
      <c r="I16" s="24">
        <f t="shared" si="14"/>
        <v>0</v>
      </c>
      <c r="J16" s="25">
        <f t="shared" si="14"/>
        <v>0</v>
      </c>
      <c r="K16" s="24">
        <f t="shared" si="14"/>
        <v>0</v>
      </c>
      <c r="L16" s="26">
        <f t="shared" si="14"/>
        <v>0</v>
      </c>
      <c r="M16" s="24">
        <f t="shared" si="14"/>
        <v>0</v>
      </c>
      <c r="N16" s="25">
        <f t="shared" si="14"/>
        <v>0</v>
      </c>
      <c r="O16" s="27">
        <f t="shared" si="14"/>
        <v>0</v>
      </c>
      <c r="Q16" s="22" t="s">
        <v>38</v>
      </c>
      <c r="R16" s="33">
        <f t="shared" si="12"/>
        <v>0</v>
      </c>
      <c r="S16" s="37">
        <f>(D6*R16)+(C16*(1-D6))</f>
        <v>0</v>
      </c>
      <c r="T16" s="34">
        <f t="shared" si="5"/>
        <v>0</v>
      </c>
      <c r="U16" s="37">
        <f>(F6*T16)+(E16*(1-F6))</f>
        <v>0</v>
      </c>
      <c r="V16" s="34">
        <f t="shared" si="6"/>
        <v>0</v>
      </c>
      <c r="W16" s="37">
        <f>(H6*V16)+(G16*(1-H6))</f>
        <v>0</v>
      </c>
      <c r="X16" s="34">
        <f t="shared" si="7"/>
        <v>0</v>
      </c>
      <c r="Y16" s="37">
        <f>(J6*X16)+(I16*(1-J6))</f>
        <v>0</v>
      </c>
      <c r="Z16" s="34">
        <f t="shared" si="8"/>
        <v>0</v>
      </c>
      <c r="AA16" s="37">
        <f>(L6*Z16)+(K16*(1-L6))</f>
        <v>0</v>
      </c>
      <c r="AB16" s="34">
        <f t="shared" si="9"/>
        <v>0</v>
      </c>
      <c r="AC16" s="37">
        <f>(N6*AB16)+(M16*(1-N6))</f>
        <v>0</v>
      </c>
      <c r="AD16" s="35">
        <f t="shared" si="10"/>
        <v>0</v>
      </c>
      <c r="AE16" s="38">
        <f>(P6*AD16)+(O16*(1-P6))</f>
        <v>0</v>
      </c>
    </row>
    <row r="17" spans="1:31" x14ac:dyDescent="0.3">
      <c r="A17" s="22" t="s">
        <v>39</v>
      </c>
      <c r="B17" s="23">
        <f>CH1</f>
        <v>0</v>
      </c>
      <c r="C17" s="24">
        <f t="shared" ref="C17:O17" si="15">CI1</f>
        <v>0</v>
      </c>
      <c r="D17" s="25">
        <f t="shared" si="15"/>
        <v>0</v>
      </c>
      <c r="E17" s="24">
        <f t="shared" si="15"/>
        <v>0</v>
      </c>
      <c r="F17" s="25">
        <f t="shared" si="15"/>
        <v>0</v>
      </c>
      <c r="G17" s="24">
        <f t="shared" si="15"/>
        <v>0</v>
      </c>
      <c r="H17" s="25">
        <f t="shared" si="15"/>
        <v>0</v>
      </c>
      <c r="I17" s="24">
        <f t="shared" si="15"/>
        <v>0</v>
      </c>
      <c r="J17" s="25">
        <f t="shared" si="15"/>
        <v>0</v>
      </c>
      <c r="K17" s="24">
        <f t="shared" si="15"/>
        <v>0</v>
      </c>
      <c r="L17" s="26">
        <f t="shared" si="15"/>
        <v>0</v>
      </c>
      <c r="M17" s="24">
        <f t="shared" si="15"/>
        <v>0</v>
      </c>
      <c r="N17" s="25">
        <f t="shared" si="15"/>
        <v>0</v>
      </c>
      <c r="O17" s="27">
        <f t="shared" si="15"/>
        <v>0</v>
      </c>
      <c r="Q17" s="22" t="s">
        <v>39</v>
      </c>
      <c r="R17" s="33">
        <f t="shared" si="12"/>
        <v>0</v>
      </c>
      <c r="S17" s="24">
        <f>(D6*R17)+(C17*(1-D6))</f>
        <v>0</v>
      </c>
      <c r="T17" s="34">
        <f t="shared" si="5"/>
        <v>0</v>
      </c>
      <c r="U17" s="24">
        <f>(F6*T17)+(E17*(1-F6))</f>
        <v>0</v>
      </c>
      <c r="V17" s="34">
        <f t="shared" si="6"/>
        <v>0</v>
      </c>
      <c r="W17" s="24">
        <f>(H6*V17)+(G17*(1-H6))</f>
        <v>0</v>
      </c>
      <c r="X17" s="34">
        <f t="shared" si="7"/>
        <v>0</v>
      </c>
      <c r="Y17" s="24">
        <f>(J6*X17)+(I17*(1-J6))</f>
        <v>0</v>
      </c>
      <c r="Z17" s="34">
        <f t="shared" si="8"/>
        <v>0</v>
      </c>
      <c r="AA17" s="24">
        <f>(L6*Z17)+(K17*(1-L6))</f>
        <v>0</v>
      </c>
      <c r="AB17" s="34">
        <f t="shared" si="9"/>
        <v>0</v>
      </c>
      <c r="AC17" s="24">
        <f>(N6*AB17)+(M17*(1-N6))</f>
        <v>0</v>
      </c>
      <c r="AD17" s="35">
        <f t="shared" si="10"/>
        <v>0</v>
      </c>
      <c r="AE17" s="36">
        <f>(P6*AD17)+(O17*(1-P6))</f>
        <v>0</v>
      </c>
    </row>
    <row r="18" spans="1:31" x14ac:dyDescent="0.3">
      <c r="A18" s="22" t="s">
        <v>40</v>
      </c>
      <c r="B18" s="23">
        <f>CV1</f>
        <v>0</v>
      </c>
      <c r="C18" s="24">
        <f t="shared" ref="C18:O18" si="16">CW1</f>
        <v>0</v>
      </c>
      <c r="D18" s="25">
        <f t="shared" si="16"/>
        <v>0</v>
      </c>
      <c r="E18" s="24">
        <f t="shared" si="16"/>
        <v>0</v>
      </c>
      <c r="F18" s="25">
        <f t="shared" si="16"/>
        <v>0</v>
      </c>
      <c r="G18" s="24">
        <f t="shared" si="16"/>
        <v>0</v>
      </c>
      <c r="H18" s="25">
        <f t="shared" si="16"/>
        <v>0</v>
      </c>
      <c r="I18" s="24">
        <f t="shared" si="16"/>
        <v>0</v>
      </c>
      <c r="J18" s="25">
        <f t="shared" si="16"/>
        <v>0</v>
      </c>
      <c r="K18" s="24">
        <f t="shared" si="16"/>
        <v>0</v>
      </c>
      <c r="L18" s="26">
        <f t="shared" si="16"/>
        <v>0</v>
      </c>
      <c r="M18" s="24">
        <f t="shared" si="16"/>
        <v>0</v>
      </c>
      <c r="N18" s="25">
        <f t="shared" si="16"/>
        <v>0</v>
      </c>
      <c r="O18" s="27">
        <f t="shared" si="16"/>
        <v>0</v>
      </c>
      <c r="Q18" s="22" t="s">
        <v>40</v>
      </c>
      <c r="R18" s="33">
        <f t="shared" si="12"/>
        <v>0</v>
      </c>
      <c r="S18" s="24">
        <f>(D6*R18)+(C18*(1-D6))</f>
        <v>0</v>
      </c>
      <c r="T18" s="34">
        <f t="shared" si="5"/>
        <v>0</v>
      </c>
      <c r="U18" s="24">
        <f>(F6*T18)+(E18*(1-F6))</f>
        <v>0</v>
      </c>
      <c r="V18" s="34">
        <f t="shared" si="6"/>
        <v>0</v>
      </c>
      <c r="W18" s="24">
        <f>(H6*V18)+(G18*(1-H6))</f>
        <v>0</v>
      </c>
      <c r="X18" s="34">
        <f t="shared" si="7"/>
        <v>0</v>
      </c>
      <c r="Y18" s="24">
        <f>(J6*X18)+(I18*(1-J6))</f>
        <v>0</v>
      </c>
      <c r="Z18" s="34">
        <f t="shared" si="8"/>
        <v>0</v>
      </c>
      <c r="AA18" s="24">
        <f>(L6*Z18)+(K18*(1-L6))</f>
        <v>0</v>
      </c>
      <c r="AB18" s="34">
        <f t="shared" si="9"/>
        <v>0</v>
      </c>
      <c r="AC18" s="24">
        <f>(N6*AB18)+(M18*(1-N6))</f>
        <v>0</v>
      </c>
      <c r="AD18" s="35">
        <f t="shared" si="10"/>
        <v>0</v>
      </c>
      <c r="AE18" s="36">
        <f>(P6*AD18)+(O18*(1-P6))</f>
        <v>0</v>
      </c>
    </row>
    <row r="19" spans="1:31" ht="15" thickBot="1" x14ac:dyDescent="0.35">
      <c r="A19" s="39" t="s">
        <v>41</v>
      </c>
      <c r="B19" s="40">
        <f>DJ1</f>
        <v>0</v>
      </c>
      <c r="C19" s="41">
        <f t="shared" ref="C19:O19" si="17">DK1</f>
        <v>0</v>
      </c>
      <c r="D19" s="42">
        <f t="shared" si="17"/>
        <v>0</v>
      </c>
      <c r="E19" s="41">
        <f t="shared" si="17"/>
        <v>0</v>
      </c>
      <c r="F19" s="42">
        <f t="shared" si="17"/>
        <v>0</v>
      </c>
      <c r="G19" s="41">
        <f t="shared" si="17"/>
        <v>0</v>
      </c>
      <c r="H19" s="42">
        <f t="shared" si="17"/>
        <v>0</v>
      </c>
      <c r="I19" s="41">
        <f t="shared" si="17"/>
        <v>0</v>
      </c>
      <c r="J19" s="42">
        <f t="shared" si="17"/>
        <v>0</v>
      </c>
      <c r="K19" s="41">
        <f t="shared" si="17"/>
        <v>0</v>
      </c>
      <c r="L19" s="43">
        <f t="shared" si="17"/>
        <v>0</v>
      </c>
      <c r="M19" s="41">
        <f t="shared" si="17"/>
        <v>0</v>
      </c>
      <c r="N19" s="42">
        <f t="shared" si="17"/>
        <v>0</v>
      </c>
      <c r="O19" s="44">
        <f t="shared" si="17"/>
        <v>0</v>
      </c>
      <c r="Q19" s="39" t="s">
        <v>41</v>
      </c>
      <c r="R19" s="45">
        <f t="shared" si="12"/>
        <v>0</v>
      </c>
      <c r="S19" s="46">
        <f>(D6*R19)+(C19*(1-D6))</f>
        <v>0</v>
      </c>
      <c r="T19" s="47">
        <f t="shared" si="5"/>
        <v>0</v>
      </c>
      <c r="U19" s="46">
        <f>(F6*T19)+(E19*(1-F6))</f>
        <v>0</v>
      </c>
      <c r="V19" s="47">
        <f t="shared" si="6"/>
        <v>0</v>
      </c>
      <c r="W19" s="46">
        <f>(H6*V19)+(G19*(1-H6))</f>
        <v>0</v>
      </c>
      <c r="X19" s="47">
        <f t="shared" si="7"/>
        <v>0</v>
      </c>
      <c r="Y19" s="46">
        <f>(J6*X19)+(I19*(1-J6))</f>
        <v>0</v>
      </c>
      <c r="Z19" s="47">
        <f t="shared" si="8"/>
        <v>0</v>
      </c>
      <c r="AA19" s="46">
        <f>(L6*Z19)+(K19*(1-L6))</f>
        <v>0</v>
      </c>
      <c r="AB19" s="47">
        <f t="shared" si="9"/>
        <v>0</v>
      </c>
      <c r="AC19" s="46">
        <f>(N6*AB19)+(M19*(1-N6))</f>
        <v>0</v>
      </c>
      <c r="AD19" s="48">
        <f t="shared" si="10"/>
        <v>0</v>
      </c>
      <c r="AE19" s="49">
        <f>(P6*AD19)+(O19*(1-P6))</f>
        <v>0</v>
      </c>
    </row>
    <row r="49" spans="1:71" ht="15" thickBot="1" x14ac:dyDescent="0.35"/>
    <row r="50" spans="1:71" x14ac:dyDescent="0.3">
      <c r="AA50" s="182" t="s">
        <v>69</v>
      </c>
      <c r="AB50" s="183"/>
      <c r="AC50" s="184"/>
      <c r="AD50" s="98"/>
      <c r="AE50" s="98"/>
      <c r="AF50" s="98"/>
      <c r="AG50" s="98"/>
      <c r="AH50" s="98"/>
      <c r="AI50" s="98"/>
      <c r="AJ50" s="98"/>
      <c r="AK50" s="98"/>
      <c r="AL50" s="98"/>
      <c r="AM50" s="98"/>
      <c r="AN50" s="98"/>
      <c r="AO50" s="98"/>
      <c r="AP50" s="98"/>
      <c r="AQ50" s="98"/>
      <c r="AR50" s="98"/>
      <c r="AS50" s="98"/>
      <c r="AT50" s="98"/>
      <c r="AU50" s="98"/>
      <c r="AV50" s="98"/>
      <c r="AW50" s="98"/>
      <c r="AX50" s="98"/>
      <c r="AY50" s="98"/>
      <c r="AZ50" s="98"/>
      <c r="BA50" s="98"/>
      <c r="BB50" s="98"/>
      <c r="BC50" s="98"/>
      <c r="BD50" s="98"/>
      <c r="BE50" s="98"/>
      <c r="BF50" s="98"/>
      <c r="BG50" s="98"/>
      <c r="BH50" s="98"/>
      <c r="BI50" s="98"/>
      <c r="BJ50" s="98"/>
      <c r="BK50" s="98"/>
      <c r="BL50" s="98"/>
      <c r="BM50" s="98"/>
      <c r="BN50" s="98"/>
      <c r="BO50" s="98"/>
      <c r="BP50" s="98"/>
      <c r="BQ50" s="98"/>
      <c r="BR50" s="98"/>
      <c r="BS50" s="98"/>
    </row>
    <row r="51" spans="1:71" x14ac:dyDescent="0.3">
      <c r="U51" s="5" t="s">
        <v>78</v>
      </c>
      <c r="V51" s="166" t="s">
        <v>79</v>
      </c>
      <c r="W51" s="167"/>
      <c r="X51" s="168"/>
      <c r="Y51" s="6">
        <v>0.95</v>
      </c>
      <c r="AA51" s="185"/>
      <c r="AB51" s="186"/>
      <c r="AC51" s="187"/>
      <c r="AD51" s="98"/>
      <c r="AE51" s="98"/>
      <c r="AF51" s="98"/>
      <c r="AG51" s="98"/>
      <c r="AH51" s="98"/>
      <c r="AI51" s="98"/>
      <c r="AJ51" s="98"/>
      <c r="AK51" s="98"/>
      <c r="AL51" s="98"/>
      <c r="AM51" s="98"/>
      <c r="AN51" s="98"/>
      <c r="AO51" s="98"/>
      <c r="AP51" s="98"/>
      <c r="AQ51" s="98"/>
      <c r="AR51" s="98"/>
      <c r="AS51" s="98"/>
      <c r="AT51" s="98"/>
      <c r="AU51" s="98"/>
      <c r="AV51" s="98"/>
      <c r="AW51" s="98"/>
      <c r="AX51" s="98"/>
      <c r="AY51" s="98"/>
      <c r="AZ51" s="98"/>
      <c r="BA51" s="98"/>
      <c r="BB51" s="98"/>
      <c r="BC51" s="98"/>
      <c r="BD51" s="98"/>
      <c r="BE51" s="98"/>
      <c r="BF51" s="98"/>
      <c r="BG51" s="98"/>
      <c r="BH51" s="98"/>
      <c r="BI51" s="98"/>
      <c r="BJ51" s="98"/>
      <c r="BK51" s="98"/>
      <c r="BL51" s="98"/>
      <c r="BM51" s="98"/>
      <c r="BN51" s="98"/>
      <c r="BO51" s="98"/>
      <c r="BP51" s="98"/>
      <c r="BQ51" s="98"/>
      <c r="BR51" s="98"/>
      <c r="BS51" s="98"/>
    </row>
    <row r="52" spans="1:71" x14ac:dyDescent="0.3">
      <c r="U52" s="5" t="s">
        <v>82</v>
      </c>
      <c r="V52" s="166" t="s">
        <v>80</v>
      </c>
      <c r="W52" s="167"/>
      <c r="X52" s="168"/>
      <c r="Y52" s="6">
        <v>0.5</v>
      </c>
      <c r="AA52" s="192" t="s">
        <v>70</v>
      </c>
      <c r="AB52" s="193"/>
      <c r="AC52" s="95">
        <v>0.8</v>
      </c>
      <c r="AD52" s="98">
        <f>AC52</f>
        <v>0.8</v>
      </c>
      <c r="AE52" s="98">
        <f t="shared" ref="AE52:BS54" si="18">AD52</f>
        <v>0.8</v>
      </c>
      <c r="AF52" s="98">
        <f t="shared" si="18"/>
        <v>0.8</v>
      </c>
      <c r="AG52" s="98">
        <f t="shared" si="18"/>
        <v>0.8</v>
      </c>
      <c r="AH52" s="98">
        <f t="shared" si="18"/>
        <v>0.8</v>
      </c>
      <c r="AI52" s="98">
        <f t="shared" si="18"/>
        <v>0.8</v>
      </c>
      <c r="AJ52" s="98">
        <f t="shared" si="18"/>
        <v>0.8</v>
      </c>
      <c r="AK52" s="98">
        <f t="shared" si="18"/>
        <v>0.8</v>
      </c>
      <c r="AL52" s="98">
        <f t="shared" si="18"/>
        <v>0.8</v>
      </c>
      <c r="AM52" s="98">
        <f t="shared" si="18"/>
        <v>0.8</v>
      </c>
      <c r="AN52" s="98">
        <f t="shared" si="18"/>
        <v>0.8</v>
      </c>
      <c r="AO52" s="98">
        <f t="shared" si="18"/>
        <v>0.8</v>
      </c>
      <c r="AP52" s="98">
        <f t="shared" si="18"/>
        <v>0.8</v>
      </c>
      <c r="AQ52" s="98">
        <f t="shared" si="18"/>
        <v>0.8</v>
      </c>
      <c r="AR52" s="98">
        <f t="shared" si="18"/>
        <v>0.8</v>
      </c>
      <c r="AS52" s="98">
        <f t="shared" si="18"/>
        <v>0.8</v>
      </c>
      <c r="AT52" s="98">
        <f t="shared" si="18"/>
        <v>0.8</v>
      </c>
      <c r="AU52" s="98">
        <f t="shared" si="18"/>
        <v>0.8</v>
      </c>
      <c r="AV52" s="98">
        <f t="shared" si="18"/>
        <v>0.8</v>
      </c>
      <c r="AW52" s="98">
        <f t="shared" si="18"/>
        <v>0.8</v>
      </c>
      <c r="AX52" s="98">
        <f t="shared" si="18"/>
        <v>0.8</v>
      </c>
      <c r="AY52" s="98">
        <f t="shared" si="18"/>
        <v>0.8</v>
      </c>
      <c r="AZ52" s="98">
        <f t="shared" si="18"/>
        <v>0.8</v>
      </c>
      <c r="BA52" s="98">
        <f t="shared" si="18"/>
        <v>0.8</v>
      </c>
      <c r="BB52" s="98">
        <f t="shared" si="18"/>
        <v>0.8</v>
      </c>
      <c r="BC52" s="98">
        <f t="shared" si="18"/>
        <v>0.8</v>
      </c>
      <c r="BD52" s="98">
        <f t="shared" si="18"/>
        <v>0.8</v>
      </c>
      <c r="BE52" s="98">
        <f t="shared" si="18"/>
        <v>0.8</v>
      </c>
      <c r="BF52" s="98">
        <f t="shared" si="18"/>
        <v>0.8</v>
      </c>
      <c r="BG52" s="98">
        <f t="shared" si="18"/>
        <v>0.8</v>
      </c>
      <c r="BH52" s="98">
        <f t="shared" si="18"/>
        <v>0.8</v>
      </c>
      <c r="BI52" s="98">
        <f t="shared" si="18"/>
        <v>0.8</v>
      </c>
      <c r="BJ52" s="98">
        <f t="shared" si="18"/>
        <v>0.8</v>
      </c>
      <c r="BK52" s="98">
        <f t="shared" si="18"/>
        <v>0.8</v>
      </c>
      <c r="BL52" s="98">
        <f t="shared" si="18"/>
        <v>0.8</v>
      </c>
      <c r="BM52" s="98">
        <f t="shared" si="18"/>
        <v>0.8</v>
      </c>
      <c r="BN52" s="98">
        <f t="shared" si="18"/>
        <v>0.8</v>
      </c>
      <c r="BO52" s="98">
        <f t="shared" si="18"/>
        <v>0.8</v>
      </c>
      <c r="BP52" s="98">
        <f t="shared" si="18"/>
        <v>0.8</v>
      </c>
      <c r="BQ52" s="98">
        <f t="shared" si="18"/>
        <v>0.8</v>
      </c>
      <c r="BR52" s="98">
        <f t="shared" si="18"/>
        <v>0.8</v>
      </c>
      <c r="BS52" s="98">
        <f t="shared" si="18"/>
        <v>0.8</v>
      </c>
    </row>
    <row r="53" spans="1:71" x14ac:dyDescent="0.3">
      <c r="U53" s="5" t="s">
        <v>83</v>
      </c>
      <c r="V53" s="166" t="s">
        <v>81</v>
      </c>
      <c r="W53" s="167"/>
      <c r="X53" s="168"/>
      <c r="Y53" s="6">
        <v>0.5</v>
      </c>
      <c r="AA53" s="192" t="s">
        <v>71</v>
      </c>
      <c r="AB53" s="193"/>
      <c r="AC53" s="95">
        <v>0.7</v>
      </c>
      <c r="AD53" s="98">
        <f>AC53</f>
        <v>0.7</v>
      </c>
      <c r="AE53" s="98">
        <f t="shared" si="18"/>
        <v>0.7</v>
      </c>
      <c r="AF53" s="98">
        <f t="shared" si="18"/>
        <v>0.7</v>
      </c>
      <c r="AG53" s="98">
        <f t="shared" si="18"/>
        <v>0.7</v>
      </c>
      <c r="AH53" s="98">
        <f t="shared" si="18"/>
        <v>0.7</v>
      </c>
      <c r="AI53" s="98">
        <f t="shared" si="18"/>
        <v>0.7</v>
      </c>
      <c r="AJ53" s="98">
        <f t="shared" si="18"/>
        <v>0.7</v>
      </c>
      <c r="AK53" s="98">
        <f t="shared" si="18"/>
        <v>0.7</v>
      </c>
      <c r="AL53" s="98">
        <f t="shared" si="18"/>
        <v>0.7</v>
      </c>
      <c r="AM53" s="98">
        <f t="shared" si="18"/>
        <v>0.7</v>
      </c>
      <c r="AN53" s="98">
        <f t="shared" si="18"/>
        <v>0.7</v>
      </c>
      <c r="AO53" s="98">
        <f t="shared" si="18"/>
        <v>0.7</v>
      </c>
      <c r="AP53" s="98">
        <f t="shared" si="18"/>
        <v>0.7</v>
      </c>
      <c r="AQ53" s="98">
        <f t="shared" si="18"/>
        <v>0.7</v>
      </c>
      <c r="AR53" s="98">
        <f t="shared" si="18"/>
        <v>0.7</v>
      </c>
      <c r="AS53" s="98">
        <f t="shared" si="18"/>
        <v>0.7</v>
      </c>
      <c r="AT53" s="98">
        <f t="shared" si="18"/>
        <v>0.7</v>
      </c>
      <c r="AU53" s="98">
        <f t="shared" si="18"/>
        <v>0.7</v>
      </c>
      <c r="AV53" s="98">
        <f t="shared" si="18"/>
        <v>0.7</v>
      </c>
      <c r="AW53" s="98">
        <f t="shared" si="18"/>
        <v>0.7</v>
      </c>
      <c r="AX53" s="98">
        <f t="shared" si="18"/>
        <v>0.7</v>
      </c>
      <c r="AY53" s="98">
        <f t="shared" si="18"/>
        <v>0.7</v>
      </c>
      <c r="AZ53" s="98">
        <f t="shared" si="18"/>
        <v>0.7</v>
      </c>
      <c r="BA53" s="98">
        <f t="shared" si="18"/>
        <v>0.7</v>
      </c>
      <c r="BB53" s="98">
        <f t="shared" si="18"/>
        <v>0.7</v>
      </c>
      <c r="BC53" s="98">
        <f t="shared" si="18"/>
        <v>0.7</v>
      </c>
      <c r="BD53" s="98">
        <f t="shared" si="18"/>
        <v>0.7</v>
      </c>
      <c r="BE53" s="98">
        <f t="shared" si="18"/>
        <v>0.7</v>
      </c>
      <c r="BF53" s="98">
        <f t="shared" si="18"/>
        <v>0.7</v>
      </c>
      <c r="BG53" s="98">
        <f t="shared" si="18"/>
        <v>0.7</v>
      </c>
      <c r="BH53" s="98">
        <f t="shared" si="18"/>
        <v>0.7</v>
      </c>
      <c r="BI53" s="98">
        <f t="shared" si="18"/>
        <v>0.7</v>
      </c>
      <c r="BJ53" s="98">
        <f t="shared" si="18"/>
        <v>0.7</v>
      </c>
      <c r="BK53" s="98">
        <f t="shared" si="18"/>
        <v>0.7</v>
      </c>
      <c r="BL53" s="98">
        <f t="shared" si="18"/>
        <v>0.7</v>
      </c>
      <c r="BM53" s="98">
        <f t="shared" si="18"/>
        <v>0.7</v>
      </c>
      <c r="BN53" s="98">
        <f t="shared" si="18"/>
        <v>0.7</v>
      </c>
      <c r="BO53" s="98">
        <f t="shared" si="18"/>
        <v>0.7</v>
      </c>
      <c r="BP53" s="98">
        <f t="shared" si="18"/>
        <v>0.7</v>
      </c>
      <c r="BQ53" s="98">
        <f t="shared" si="18"/>
        <v>0.7</v>
      </c>
      <c r="BR53" s="98">
        <f t="shared" si="18"/>
        <v>0.7</v>
      </c>
      <c r="BS53" s="98">
        <f t="shared" si="18"/>
        <v>0.7</v>
      </c>
    </row>
    <row r="54" spans="1:71" ht="15" thickBot="1" x14ac:dyDescent="0.35">
      <c r="AA54" s="194" t="s">
        <v>72</v>
      </c>
      <c r="AB54" s="195"/>
      <c r="AC54" s="96">
        <v>0.4</v>
      </c>
      <c r="AD54" s="98">
        <f>AC54</f>
        <v>0.4</v>
      </c>
      <c r="AE54" s="98">
        <f t="shared" si="18"/>
        <v>0.4</v>
      </c>
      <c r="AF54" s="98">
        <f t="shared" si="18"/>
        <v>0.4</v>
      </c>
      <c r="AG54" s="98">
        <f t="shared" si="18"/>
        <v>0.4</v>
      </c>
      <c r="AH54" s="98">
        <f t="shared" si="18"/>
        <v>0.4</v>
      </c>
      <c r="AI54" s="98">
        <f t="shared" si="18"/>
        <v>0.4</v>
      </c>
      <c r="AJ54" s="98">
        <f t="shared" si="18"/>
        <v>0.4</v>
      </c>
      <c r="AK54" s="98">
        <f t="shared" si="18"/>
        <v>0.4</v>
      </c>
      <c r="AL54" s="98">
        <f t="shared" si="18"/>
        <v>0.4</v>
      </c>
      <c r="AM54" s="98">
        <f t="shared" si="18"/>
        <v>0.4</v>
      </c>
      <c r="AN54" s="98">
        <f t="shared" si="18"/>
        <v>0.4</v>
      </c>
      <c r="AO54" s="98">
        <f t="shared" si="18"/>
        <v>0.4</v>
      </c>
      <c r="AP54" s="98">
        <f t="shared" si="18"/>
        <v>0.4</v>
      </c>
      <c r="AQ54" s="98">
        <f t="shared" si="18"/>
        <v>0.4</v>
      </c>
      <c r="AR54" s="98">
        <f t="shared" si="18"/>
        <v>0.4</v>
      </c>
      <c r="AS54" s="98">
        <f t="shared" si="18"/>
        <v>0.4</v>
      </c>
      <c r="AT54" s="98">
        <f t="shared" si="18"/>
        <v>0.4</v>
      </c>
      <c r="AU54" s="98">
        <f t="shared" si="18"/>
        <v>0.4</v>
      </c>
      <c r="AV54" s="98">
        <f t="shared" si="18"/>
        <v>0.4</v>
      </c>
      <c r="AW54" s="98">
        <f t="shared" si="18"/>
        <v>0.4</v>
      </c>
      <c r="AX54" s="98">
        <f t="shared" si="18"/>
        <v>0.4</v>
      </c>
      <c r="AY54" s="98">
        <f t="shared" si="18"/>
        <v>0.4</v>
      </c>
      <c r="AZ54" s="98">
        <f t="shared" si="18"/>
        <v>0.4</v>
      </c>
      <c r="BA54" s="98">
        <f t="shared" si="18"/>
        <v>0.4</v>
      </c>
      <c r="BB54" s="98">
        <f t="shared" si="18"/>
        <v>0.4</v>
      </c>
      <c r="BC54" s="98">
        <f t="shared" si="18"/>
        <v>0.4</v>
      </c>
      <c r="BD54" s="98">
        <f t="shared" si="18"/>
        <v>0.4</v>
      </c>
      <c r="BE54" s="98">
        <f t="shared" si="18"/>
        <v>0.4</v>
      </c>
      <c r="BF54" s="98">
        <f t="shared" si="18"/>
        <v>0.4</v>
      </c>
      <c r="BG54" s="98">
        <f t="shared" si="18"/>
        <v>0.4</v>
      </c>
      <c r="BH54" s="98">
        <f t="shared" si="18"/>
        <v>0.4</v>
      </c>
      <c r="BI54" s="98">
        <f t="shared" si="18"/>
        <v>0.4</v>
      </c>
      <c r="BJ54" s="98">
        <f t="shared" si="18"/>
        <v>0.4</v>
      </c>
      <c r="BK54" s="98">
        <f t="shared" si="18"/>
        <v>0.4</v>
      </c>
      <c r="BL54" s="98">
        <f t="shared" si="18"/>
        <v>0.4</v>
      </c>
      <c r="BM54" s="98">
        <f t="shared" si="18"/>
        <v>0.4</v>
      </c>
      <c r="BN54" s="98">
        <f t="shared" si="18"/>
        <v>0.4</v>
      </c>
      <c r="BO54" s="98">
        <f t="shared" si="18"/>
        <v>0.4</v>
      </c>
      <c r="BP54" s="98">
        <f t="shared" si="18"/>
        <v>0.4</v>
      </c>
      <c r="BQ54" s="98">
        <f t="shared" si="18"/>
        <v>0.4</v>
      </c>
      <c r="BR54" s="98">
        <f t="shared" si="18"/>
        <v>0.4</v>
      </c>
      <c r="BS54" s="98">
        <f t="shared" si="18"/>
        <v>0.4</v>
      </c>
    </row>
    <row r="57" spans="1:71" ht="15" thickBot="1" x14ac:dyDescent="0.35"/>
    <row r="58" spans="1:71" ht="28.8" customHeight="1" thickBot="1" x14ac:dyDescent="0.35">
      <c r="S58" s="196"/>
      <c r="T58" s="178" t="s">
        <v>42</v>
      </c>
      <c r="U58" s="179"/>
      <c r="V58" s="179"/>
      <c r="W58" s="179"/>
      <c r="X58" s="179"/>
      <c r="Y58" s="179"/>
      <c r="Z58" s="180"/>
      <c r="AA58" s="178" t="s">
        <v>43</v>
      </c>
      <c r="AB58" s="179"/>
      <c r="AC58" s="179"/>
      <c r="AD58" s="179"/>
      <c r="AE58" s="179"/>
      <c r="AF58" s="179"/>
      <c r="AG58" s="180"/>
      <c r="AH58" s="178" t="s">
        <v>44</v>
      </c>
      <c r="AI58" s="179"/>
      <c r="AJ58" s="179"/>
      <c r="AK58" s="179"/>
      <c r="AL58" s="179"/>
      <c r="AM58" s="179"/>
      <c r="AN58" s="180"/>
      <c r="AO58" s="178" t="s">
        <v>45</v>
      </c>
      <c r="AP58" s="179"/>
      <c r="AQ58" s="179"/>
      <c r="AR58" s="179"/>
      <c r="AS58" s="179"/>
      <c r="AT58" s="179"/>
      <c r="AU58" s="180"/>
      <c r="AV58" s="178" t="s">
        <v>46</v>
      </c>
      <c r="AW58" s="179"/>
      <c r="AX58" s="179"/>
      <c r="AY58" s="179"/>
      <c r="AZ58" s="179"/>
      <c r="BA58" s="179"/>
      <c r="BB58" s="180"/>
      <c r="BC58" s="178" t="s">
        <v>47</v>
      </c>
      <c r="BD58" s="179"/>
      <c r="BE58" s="179"/>
      <c r="BF58" s="179"/>
      <c r="BG58" s="179"/>
      <c r="BH58" s="179"/>
      <c r="BI58" s="180"/>
      <c r="BJ58" s="178" t="s">
        <v>48</v>
      </c>
      <c r="BK58" s="179"/>
      <c r="BL58" s="179"/>
      <c r="BM58" s="179"/>
      <c r="BN58" s="179"/>
      <c r="BO58" s="179"/>
      <c r="BP58" s="181"/>
    </row>
    <row r="59" spans="1:71" ht="29.4" customHeight="1" thickBot="1" x14ac:dyDescent="0.4">
      <c r="A59" s="189" t="s">
        <v>84</v>
      </c>
      <c r="B59" s="190"/>
      <c r="C59" s="190"/>
      <c r="D59" s="190"/>
      <c r="E59" s="190"/>
      <c r="F59" s="190"/>
      <c r="G59" s="190"/>
      <c r="H59" s="191"/>
      <c r="S59" s="197"/>
      <c r="T59" s="173" t="s">
        <v>49</v>
      </c>
      <c r="U59" s="175" t="s">
        <v>86</v>
      </c>
      <c r="V59" s="176"/>
      <c r="W59" s="177"/>
      <c r="X59" s="175" t="s">
        <v>77</v>
      </c>
      <c r="Y59" s="176"/>
      <c r="Z59" s="177"/>
      <c r="AA59" s="173" t="s">
        <v>49</v>
      </c>
      <c r="AB59" s="175" t="s">
        <v>50</v>
      </c>
      <c r="AC59" s="176"/>
      <c r="AD59" s="177"/>
      <c r="AE59" s="175" t="s">
        <v>51</v>
      </c>
      <c r="AF59" s="176"/>
      <c r="AG59" s="177"/>
      <c r="AH59" s="173" t="s">
        <v>49</v>
      </c>
      <c r="AI59" s="175" t="s">
        <v>50</v>
      </c>
      <c r="AJ59" s="176"/>
      <c r="AK59" s="177"/>
      <c r="AL59" s="175" t="s">
        <v>51</v>
      </c>
      <c r="AM59" s="176"/>
      <c r="AN59" s="177"/>
      <c r="AO59" s="173" t="s">
        <v>49</v>
      </c>
      <c r="AP59" s="175" t="s">
        <v>50</v>
      </c>
      <c r="AQ59" s="176"/>
      <c r="AR59" s="177"/>
      <c r="AS59" s="175" t="s">
        <v>51</v>
      </c>
      <c r="AT59" s="176"/>
      <c r="AU59" s="177"/>
      <c r="AV59" s="173" t="s">
        <v>49</v>
      </c>
      <c r="AW59" s="175" t="s">
        <v>50</v>
      </c>
      <c r="AX59" s="176"/>
      <c r="AY59" s="177"/>
      <c r="AZ59" s="175" t="s">
        <v>51</v>
      </c>
      <c r="BA59" s="176"/>
      <c r="BB59" s="177"/>
      <c r="BC59" s="173" t="s">
        <v>49</v>
      </c>
      <c r="BD59" s="175" t="s">
        <v>50</v>
      </c>
      <c r="BE59" s="176"/>
      <c r="BF59" s="177"/>
      <c r="BG59" s="175" t="s">
        <v>51</v>
      </c>
      <c r="BH59" s="176"/>
      <c r="BI59" s="177"/>
      <c r="BJ59" s="173" t="s">
        <v>49</v>
      </c>
      <c r="BK59" s="175" t="s">
        <v>50</v>
      </c>
      <c r="BL59" s="176"/>
      <c r="BM59" s="177"/>
      <c r="BN59" s="175" t="s">
        <v>51</v>
      </c>
      <c r="BO59" s="176"/>
      <c r="BP59" s="188"/>
    </row>
    <row r="60" spans="1:71" ht="82.2" customHeight="1" thickBot="1" x14ac:dyDescent="0.35">
      <c r="A60" s="50"/>
      <c r="B60" s="51" t="s">
        <v>42</v>
      </c>
      <c r="C60" s="51" t="s">
        <v>43</v>
      </c>
      <c r="D60" s="51" t="s">
        <v>44</v>
      </c>
      <c r="E60" s="51" t="s">
        <v>45</v>
      </c>
      <c r="F60" s="51" t="s">
        <v>46</v>
      </c>
      <c r="G60" s="51" t="s">
        <v>47</v>
      </c>
      <c r="H60" s="52" t="s">
        <v>48</v>
      </c>
      <c r="S60" s="197"/>
      <c r="T60" s="174"/>
      <c r="U60" s="53" t="str">
        <f>U59&amp;(AC52)</f>
        <v>wp=0,8</v>
      </c>
      <c r="V60" s="97" t="str">
        <f>U59&amp;(AC53)</f>
        <v>wp=0,7</v>
      </c>
      <c r="W60" s="54" t="str">
        <f>U59&amp;(AC54)</f>
        <v>wp=0,4</v>
      </c>
      <c r="X60" s="53" t="str">
        <f>X59&amp;(AC52)</f>
        <v>ARIe=0,8</v>
      </c>
      <c r="Y60" s="97" t="str">
        <f>X59&amp;(AC53)</f>
        <v>ARIe=0,7</v>
      </c>
      <c r="Z60" s="54" t="str">
        <f>X59&amp;(AC54)</f>
        <v>ARIe=0,4</v>
      </c>
      <c r="AA60" s="174"/>
      <c r="AB60" s="53">
        <v>0.2</v>
      </c>
      <c r="AC60" s="97">
        <v>0.5</v>
      </c>
      <c r="AD60" s="54">
        <v>0.7</v>
      </c>
      <c r="AE60" s="53" t="s">
        <v>52</v>
      </c>
      <c r="AF60" s="97" t="s">
        <v>53</v>
      </c>
      <c r="AG60" s="54" t="s">
        <v>54</v>
      </c>
      <c r="AH60" s="174"/>
      <c r="AI60" s="53">
        <v>0.2</v>
      </c>
      <c r="AJ60" s="97">
        <v>0.5</v>
      </c>
      <c r="AK60" s="54">
        <v>0.7</v>
      </c>
      <c r="AL60" s="53" t="s">
        <v>52</v>
      </c>
      <c r="AM60" s="97" t="s">
        <v>53</v>
      </c>
      <c r="AN60" s="54" t="s">
        <v>54</v>
      </c>
      <c r="AO60" s="174"/>
      <c r="AP60" s="53">
        <v>0.2</v>
      </c>
      <c r="AQ60" s="97">
        <v>0.5</v>
      </c>
      <c r="AR60" s="54">
        <v>0.7</v>
      </c>
      <c r="AS60" s="53" t="s">
        <v>52</v>
      </c>
      <c r="AT60" s="97" t="s">
        <v>53</v>
      </c>
      <c r="AU60" s="54" t="s">
        <v>54</v>
      </c>
      <c r="AV60" s="174"/>
      <c r="AW60" s="53">
        <v>0.2</v>
      </c>
      <c r="AX60" s="97">
        <v>0.5</v>
      </c>
      <c r="AY60" s="54">
        <v>0.7</v>
      </c>
      <c r="AZ60" s="53" t="s">
        <v>52</v>
      </c>
      <c r="BA60" s="97" t="s">
        <v>53</v>
      </c>
      <c r="BB60" s="54" t="s">
        <v>54</v>
      </c>
      <c r="BC60" s="174"/>
      <c r="BD60" s="53">
        <v>0.2</v>
      </c>
      <c r="BE60" s="97">
        <v>0.5</v>
      </c>
      <c r="BF60" s="54">
        <v>0.7</v>
      </c>
      <c r="BG60" s="53" t="s">
        <v>52</v>
      </c>
      <c r="BH60" s="97" t="s">
        <v>53</v>
      </c>
      <c r="BI60" s="54" t="s">
        <v>54</v>
      </c>
      <c r="BJ60" s="174"/>
      <c r="BK60" s="53">
        <v>0.2</v>
      </c>
      <c r="BL60" s="97">
        <v>0.5</v>
      </c>
      <c r="BM60" s="54">
        <v>0.7</v>
      </c>
      <c r="BN60" s="53" t="s">
        <v>52</v>
      </c>
      <c r="BO60" s="97" t="s">
        <v>53</v>
      </c>
      <c r="BP60" s="55" t="s">
        <v>54</v>
      </c>
    </row>
    <row r="61" spans="1:71" x14ac:dyDescent="0.3">
      <c r="A61" s="56" t="s">
        <v>33</v>
      </c>
      <c r="B61" s="57">
        <f>IF(B11&gt;D3,1,IF(C11&gt;0,1,0))</f>
        <v>0</v>
      </c>
      <c r="C61" s="57">
        <f>IF(D11&gt;E3,1,IF(E11&gt;0,1,0))</f>
        <v>0</v>
      </c>
      <c r="D61" s="57">
        <f>IF(B61=1,0,IF(G11&gt;D4,1,0))</f>
        <v>0</v>
      </c>
      <c r="E61" s="57">
        <f>IF(I11&gt;E4,1,0)</f>
        <v>0</v>
      </c>
      <c r="F61" s="57">
        <f>IF(J11&gt;H3,1,IF(K11&gt;0,1,0))</f>
        <v>0</v>
      </c>
      <c r="G61" s="57">
        <f>IF(L11&gt;I3,1,IF(M11&gt;0,1,0))</f>
        <v>0</v>
      </c>
      <c r="H61" s="58">
        <f>IF(N11&gt;J3,1,IF(O11&gt;0,1,0))</f>
        <v>0</v>
      </c>
      <c r="S61" s="59" t="s">
        <v>33</v>
      </c>
      <c r="T61" s="60">
        <f>C11</f>
        <v>0</v>
      </c>
      <c r="U61" s="61">
        <f>IF(B11&gt;D3,1,IF(S11&gt;D5,1,0))</f>
        <v>0</v>
      </c>
      <c r="V61" s="62">
        <v>0</v>
      </c>
      <c r="W61" s="63">
        <v>0</v>
      </c>
      <c r="X61" s="64">
        <f>T61</f>
        <v>0</v>
      </c>
      <c r="Y61" s="64">
        <f>T61</f>
        <v>0</v>
      </c>
      <c r="Z61" s="64">
        <f>T61</f>
        <v>0</v>
      </c>
      <c r="AA61" s="60">
        <f>E11</f>
        <v>0</v>
      </c>
      <c r="AB61" s="62">
        <v>0</v>
      </c>
      <c r="AC61" s="62">
        <v>0</v>
      </c>
      <c r="AD61" s="62">
        <v>0</v>
      </c>
      <c r="AE61" s="64">
        <f>AA61</f>
        <v>0</v>
      </c>
      <c r="AF61" s="64">
        <f>AA61</f>
        <v>0</v>
      </c>
      <c r="AG61" s="64">
        <f>AA61</f>
        <v>0</v>
      </c>
      <c r="AH61" s="60">
        <f>G11</f>
        <v>0</v>
      </c>
      <c r="AI61" s="62">
        <v>0</v>
      </c>
      <c r="AJ61" s="62">
        <v>0</v>
      </c>
      <c r="AK61" s="62">
        <v>0</v>
      </c>
      <c r="AL61" s="64">
        <f>AH61</f>
        <v>0</v>
      </c>
      <c r="AM61" s="64">
        <f>AH61</f>
        <v>0</v>
      </c>
      <c r="AN61" s="64">
        <f>AH61</f>
        <v>0</v>
      </c>
      <c r="AO61" s="60">
        <f>I11</f>
        <v>0</v>
      </c>
      <c r="AP61" s="62">
        <v>0</v>
      </c>
      <c r="AQ61" s="62">
        <v>0</v>
      </c>
      <c r="AR61" s="62">
        <v>0</v>
      </c>
      <c r="AS61" s="64">
        <f>AO61</f>
        <v>0</v>
      </c>
      <c r="AT61" s="64">
        <f>AO61</f>
        <v>0</v>
      </c>
      <c r="AU61" s="64">
        <f>AO61</f>
        <v>0</v>
      </c>
      <c r="AV61" s="60">
        <f>K11</f>
        <v>0</v>
      </c>
      <c r="AW61" s="62">
        <v>0</v>
      </c>
      <c r="AX61" s="62">
        <v>0</v>
      </c>
      <c r="AY61" s="62">
        <v>0</v>
      </c>
      <c r="AZ61" s="64">
        <f>AV61</f>
        <v>0</v>
      </c>
      <c r="BA61" s="64">
        <f>AV61</f>
        <v>0</v>
      </c>
      <c r="BB61" s="64">
        <f>AV61</f>
        <v>0</v>
      </c>
      <c r="BC61" s="60">
        <f>M11</f>
        <v>0</v>
      </c>
      <c r="BD61" s="62">
        <v>0</v>
      </c>
      <c r="BE61" s="62">
        <v>0</v>
      </c>
      <c r="BF61" s="62">
        <v>0</v>
      </c>
      <c r="BG61" s="64">
        <f>BC61</f>
        <v>0</v>
      </c>
      <c r="BH61" s="64">
        <f>BC61</f>
        <v>0</v>
      </c>
      <c r="BI61" s="64">
        <f>BC61</f>
        <v>0</v>
      </c>
      <c r="BJ61" s="60">
        <f>O11</f>
        <v>0</v>
      </c>
      <c r="BK61" s="61">
        <v>0</v>
      </c>
      <c r="BL61" s="62">
        <v>0</v>
      </c>
      <c r="BM61" s="63">
        <v>0</v>
      </c>
      <c r="BN61" s="64">
        <f>BJ61</f>
        <v>0</v>
      </c>
      <c r="BO61" s="64">
        <f>BJ61</f>
        <v>0</v>
      </c>
      <c r="BP61" s="65">
        <f>BJ61</f>
        <v>0</v>
      </c>
    </row>
    <row r="62" spans="1:71" x14ac:dyDescent="0.3">
      <c r="A62" s="66" t="s">
        <v>34</v>
      </c>
      <c r="B62">
        <f>IF(B12&gt;D3,1,IF(C12&gt;0,1,0))</f>
        <v>0</v>
      </c>
      <c r="C62">
        <f>IF(D12&gt;E3,1,IF(E12&gt;0,1,0))</f>
        <v>0</v>
      </c>
      <c r="D62">
        <f>IF(B62=1,0,IF(G12&gt;D4,1,0))</f>
        <v>0</v>
      </c>
      <c r="E62">
        <f>IF(I12&gt;E4,1,0)</f>
        <v>0</v>
      </c>
      <c r="F62">
        <f>IF(J12&gt;H3,1,IF(K12&gt;0,1,0))</f>
        <v>0</v>
      </c>
      <c r="G62">
        <f>IF(L12&gt;I3,1,IF(M12&gt;0,1,0))</f>
        <v>0</v>
      </c>
      <c r="H62" s="67">
        <f>IF(N12&gt;J3,1,IF(O12&gt;0,1,0))</f>
        <v>0</v>
      </c>
      <c r="S62" s="59" t="s">
        <v>34</v>
      </c>
      <c r="T62" s="60">
        <f t="shared" ref="T62:T69" si="19">C12</f>
        <v>0</v>
      </c>
      <c r="U62" s="68">
        <f>IF(AI62=1,0,IF(X62&gt;0.5,1,0))</f>
        <v>0</v>
      </c>
      <c r="V62">
        <f>IF(AJ62=1,0,IF(Y62&gt;0.5,1,0))</f>
        <v>0</v>
      </c>
      <c r="W62" s="69">
        <f>IF(AK62=1,0,IF(Z62&gt;0.5,1,0))</f>
        <v>0</v>
      </c>
      <c r="X62" s="24">
        <f>(T62*(1-AC52))+(U61*AC52)</f>
        <v>0</v>
      </c>
      <c r="Y62" s="24">
        <f>(T62*(1-AC53))+(V61*AC53)</f>
        <v>0</v>
      </c>
      <c r="Z62" s="24">
        <f>(T62*(1-AC54))+(W61*AC54)</f>
        <v>0</v>
      </c>
      <c r="AA62" s="60">
        <f t="shared" ref="AA62:AA69" si="20">E12</f>
        <v>0</v>
      </c>
      <c r="AB62">
        <f>IF(AE62&gt;0.5,1,0)</f>
        <v>0</v>
      </c>
      <c r="AC62">
        <f>IF(AF62&gt;0.5,1,0)</f>
        <v>0</v>
      </c>
      <c r="AD62">
        <f t="shared" ref="AD62:AD69" si="21">IF(AG62&gt;0.5,1,0)</f>
        <v>0</v>
      </c>
      <c r="AE62" s="24">
        <f>(AA62*(1-AJ52))+(AB61*AJ52)</f>
        <v>0</v>
      </c>
      <c r="AF62" s="24">
        <f>(AA62*(1-AJ53))+(AC61*AJ53)</f>
        <v>0</v>
      </c>
      <c r="AG62" s="24">
        <f>(AA62*(1-AJ54))+(AD61*AJ54)</f>
        <v>0</v>
      </c>
      <c r="AH62" s="60">
        <f t="shared" ref="AH62:AH69" si="22">G12</f>
        <v>0</v>
      </c>
      <c r="AI62">
        <f>IF(AL62&gt;0.5,1,0)</f>
        <v>0</v>
      </c>
      <c r="AJ62">
        <f>IF(AM62&gt;0.5,1,0)</f>
        <v>0</v>
      </c>
      <c r="AK62">
        <f t="shared" ref="AK62:AK69" si="23">IF(AN62&gt;0.5,1,0)</f>
        <v>0</v>
      </c>
      <c r="AL62" s="24">
        <f>(AH62*(1-AQ52))+(AI61*AQ52)</f>
        <v>0</v>
      </c>
      <c r="AM62" s="24">
        <f>(AH62*(1-AQ53))+(AJ61*AQ53)</f>
        <v>0</v>
      </c>
      <c r="AN62" s="24">
        <f>(AH62*(1-AQ54))+(AK61*AQ54)</f>
        <v>0</v>
      </c>
      <c r="AO62" s="60">
        <f t="shared" ref="AO62:AO69" si="24">I12</f>
        <v>0</v>
      </c>
      <c r="AP62">
        <f>IF(AS62&gt;0.5,1,0)</f>
        <v>0</v>
      </c>
      <c r="AQ62">
        <f>IF(AT62&gt;0.5,1,0)</f>
        <v>0</v>
      </c>
      <c r="AR62">
        <f t="shared" ref="AR62:AR69" si="25">IF(AU62&gt;0.5,1,0)</f>
        <v>0</v>
      </c>
      <c r="AS62" s="24">
        <f>(AO62*(1-AX52))+(AP61*AX52)</f>
        <v>0</v>
      </c>
      <c r="AT62" s="24">
        <f>(AO62*(1-AX53))+(AQ61*AX53)</f>
        <v>0</v>
      </c>
      <c r="AU62" s="24">
        <f>(AO62*(1-AX54))+(AR61*AX54)</f>
        <v>0</v>
      </c>
      <c r="AV62" s="60">
        <f t="shared" ref="AV62:AV69" si="26">K12</f>
        <v>0</v>
      </c>
      <c r="AW62">
        <f>IF(AZ62&gt;0.5,1,0)</f>
        <v>0</v>
      </c>
      <c r="AX62">
        <f>IF(BA62&gt;0.5,1,0)</f>
        <v>0</v>
      </c>
      <c r="AY62">
        <f t="shared" ref="AY62:AY69" si="27">IF(BB62&gt;0.5,1,0)</f>
        <v>0</v>
      </c>
      <c r="AZ62" s="24">
        <f>(AV62*(1-BE52))+(AW61*BE52)</f>
        <v>0</v>
      </c>
      <c r="BA62" s="24">
        <f>(AV62*(1-BE53))+(AX61*BE53)</f>
        <v>0</v>
      </c>
      <c r="BB62" s="24">
        <f>(AV62*(1-BE54))+(AY61*BE54)</f>
        <v>0</v>
      </c>
      <c r="BC62" s="60">
        <f t="shared" ref="BC62:BC69" si="28">M12</f>
        <v>0</v>
      </c>
      <c r="BD62">
        <f>IF(BG62&gt;0.5,1,0)</f>
        <v>0</v>
      </c>
      <c r="BE62">
        <f>IF(BH62&gt;0.5,1,0)</f>
        <v>0</v>
      </c>
      <c r="BF62">
        <f t="shared" ref="BF62:BF69" si="29">IF(BI62&gt;0.5,1,0)</f>
        <v>0</v>
      </c>
      <c r="BG62" s="24">
        <f>(BC62*(1-BL52))+(BD61*BL52)</f>
        <v>0</v>
      </c>
      <c r="BH62" s="24">
        <f>(BC62*(1-BL53))+(BE61*BL53)</f>
        <v>0</v>
      </c>
      <c r="BI62" s="24">
        <f>(BC62*(1-BL54))+(BF61*BL54)</f>
        <v>0</v>
      </c>
      <c r="BJ62" s="60">
        <f t="shared" ref="BJ62:BJ69" si="30">O12</f>
        <v>0</v>
      </c>
      <c r="BK62" s="68">
        <f>IF(AP62=1,0,IF(BN62&gt;0.5,1,0))</f>
        <v>0</v>
      </c>
      <c r="BL62">
        <f>IF(AQ62=1,0,IF(BO62&gt;0.5,1,0))</f>
        <v>0</v>
      </c>
      <c r="BM62" s="69">
        <f>IF(AR62=1,0,IF(BP62&gt;0.5,1,0))</f>
        <v>0</v>
      </c>
      <c r="BN62" s="24">
        <f>(BJ62*(1-BS52))+(BK61*BS52)</f>
        <v>0</v>
      </c>
      <c r="BO62" s="24">
        <f>(BJ62*(1-BS53))+(BL61*BS53)</f>
        <v>0</v>
      </c>
      <c r="BP62" s="70">
        <f>(BJ62*(1-BS54))+(BM61*BS54)</f>
        <v>0</v>
      </c>
    </row>
    <row r="63" spans="1:71" x14ac:dyDescent="0.3">
      <c r="A63" s="66" t="s">
        <v>35</v>
      </c>
      <c r="B63">
        <f>IF(B13&gt;D3,1,IF(C13&gt;0,1,0))</f>
        <v>0</v>
      </c>
      <c r="C63">
        <f>IF(D13&gt;E3,1,IF(E13&gt;0,1,0))</f>
        <v>0</v>
      </c>
      <c r="D63">
        <f>IF(B63=1,0,IF(G13&gt;D4,1,0))</f>
        <v>0</v>
      </c>
      <c r="E63">
        <f>IF(I13&gt;E4,1,0)</f>
        <v>0</v>
      </c>
      <c r="F63">
        <f>IF(J13&gt;H3,1,IF(K13&gt;0,1,0))</f>
        <v>0</v>
      </c>
      <c r="G63">
        <f>IF(L13&gt;I3,1,IF(M13&gt;0,1,0))</f>
        <v>0</v>
      </c>
      <c r="H63" s="67">
        <f>IF(N13&gt;J3,1,IF(O13&gt;0,1,0))</f>
        <v>0</v>
      </c>
      <c r="S63" s="59" t="s">
        <v>35</v>
      </c>
      <c r="T63" s="60">
        <f t="shared" si="19"/>
        <v>0</v>
      </c>
      <c r="U63" s="68">
        <f t="shared" ref="U63:W69" si="31">IF(AI63=1,0,IF(X63&gt;0.5,1,0))</f>
        <v>0</v>
      </c>
      <c r="V63">
        <f t="shared" si="31"/>
        <v>0</v>
      </c>
      <c r="W63" s="69">
        <f t="shared" si="31"/>
        <v>0</v>
      </c>
      <c r="X63" s="24">
        <f>(T63*(1-AC52))+(U62*AC52)</f>
        <v>0</v>
      </c>
      <c r="Y63" s="24">
        <f>(T63*(1-AC53))+(V62*AC53)</f>
        <v>0</v>
      </c>
      <c r="Z63" s="24">
        <f>(T63*(1-AC54))+(W62*AC54)</f>
        <v>0</v>
      </c>
      <c r="AA63" s="60">
        <f t="shared" si="20"/>
        <v>0</v>
      </c>
      <c r="AB63">
        <f>IF(AE63&gt;0.5,1,0)</f>
        <v>0</v>
      </c>
      <c r="AC63">
        <f t="shared" ref="AC63:AC69" si="32">IF(AF63&gt;0.5,1,0)</f>
        <v>0</v>
      </c>
      <c r="AD63">
        <f t="shared" si="21"/>
        <v>0</v>
      </c>
      <c r="AE63" s="24">
        <f>(AA63*(1-AJ52))+(AB62*AJ52)</f>
        <v>0</v>
      </c>
      <c r="AF63" s="24">
        <f>(AA63*(1-AJ53))+(AC62*AJ53)</f>
        <v>0</v>
      </c>
      <c r="AG63" s="24">
        <f>(AA63*(1-AJ54))+(AD62*AJ54)</f>
        <v>0</v>
      </c>
      <c r="AH63" s="60">
        <f t="shared" si="22"/>
        <v>0</v>
      </c>
      <c r="AI63">
        <f>IF(AL63&gt;0.5,1,0)</f>
        <v>0</v>
      </c>
      <c r="AJ63">
        <f t="shared" ref="AJ63:AJ69" si="33">IF(AM63&gt;0.5,1,0)</f>
        <v>0</v>
      </c>
      <c r="AK63">
        <f t="shared" si="23"/>
        <v>0</v>
      </c>
      <c r="AL63" s="24">
        <f>(AH63*(1-AQ52))+(AI62*AQ52)</f>
        <v>0</v>
      </c>
      <c r="AM63" s="24">
        <f>(AH63*(1-AQ53))+(AJ62*AQ53)</f>
        <v>0</v>
      </c>
      <c r="AN63" s="24">
        <f>(AH63*(1-AQ54))+(AK62*AQ54)</f>
        <v>0</v>
      </c>
      <c r="AO63" s="60">
        <f t="shared" si="24"/>
        <v>0</v>
      </c>
      <c r="AP63">
        <f>IF(AS63&gt;0.5,1,0)</f>
        <v>0</v>
      </c>
      <c r="AQ63">
        <f t="shared" ref="AQ63:AQ69" si="34">IF(AT63&gt;0.5,1,0)</f>
        <v>0</v>
      </c>
      <c r="AR63">
        <f t="shared" si="25"/>
        <v>0</v>
      </c>
      <c r="AS63" s="24">
        <f>(AO63*(1-AX52))+(AP62*AX52)</f>
        <v>0</v>
      </c>
      <c r="AT63" s="24">
        <f>(AO63*(1-AX53))+(AQ62*AX53)</f>
        <v>0</v>
      </c>
      <c r="AU63" s="24">
        <f>(AO63*(1-AX54))+(AR62*AX54)</f>
        <v>0</v>
      </c>
      <c r="AV63" s="60">
        <f t="shared" si="26"/>
        <v>0</v>
      </c>
      <c r="AW63">
        <f>IF(AZ63&gt;0.5,1,0)</f>
        <v>0</v>
      </c>
      <c r="AX63">
        <f t="shared" ref="AX63:AX69" si="35">IF(BA63&gt;0.5,1,0)</f>
        <v>0</v>
      </c>
      <c r="AY63">
        <f t="shared" si="27"/>
        <v>0</v>
      </c>
      <c r="AZ63" s="24">
        <f>(AV63*(1-BE52))+(AW62*BE52)</f>
        <v>0</v>
      </c>
      <c r="BA63" s="24">
        <f>(AV63*(1-BE53))+(AX62*BE53)</f>
        <v>0</v>
      </c>
      <c r="BB63" s="24">
        <f>(AV63*(1-BE54))+(AY62*BE54)</f>
        <v>0</v>
      </c>
      <c r="BC63" s="60">
        <f t="shared" si="28"/>
        <v>0</v>
      </c>
      <c r="BD63">
        <f>IF(BG63&gt;0.5,1,0)</f>
        <v>0</v>
      </c>
      <c r="BE63">
        <f t="shared" ref="BE63:BE69" si="36">IF(BH63&gt;0.5,1,0)</f>
        <v>0</v>
      </c>
      <c r="BF63">
        <f t="shared" si="29"/>
        <v>0</v>
      </c>
      <c r="BG63" s="24">
        <f>(BC63*(1-BL52))+(BD62*BL52)</f>
        <v>0</v>
      </c>
      <c r="BH63" s="24">
        <f>(BC63*(1-BL53))+(BE62*BL53)</f>
        <v>0</v>
      </c>
      <c r="BI63" s="24">
        <f>(BC63*(1-BL54))+(BF62*BL54)</f>
        <v>0</v>
      </c>
      <c r="BJ63" s="60">
        <f t="shared" si="30"/>
        <v>0</v>
      </c>
      <c r="BK63" s="68">
        <f t="shared" ref="BK63:BM69" si="37">IF(AP63=1,0,IF(BN63&gt;0.5,1,0))</f>
        <v>0</v>
      </c>
      <c r="BL63">
        <f t="shared" si="37"/>
        <v>0</v>
      </c>
      <c r="BM63" s="69">
        <f t="shared" si="37"/>
        <v>0</v>
      </c>
      <c r="BN63" s="24">
        <f>(BJ63*(1-BS52))+(BK62*BS52)</f>
        <v>0</v>
      </c>
      <c r="BO63" s="24">
        <f>(BJ63*(1-BS53))+(BL62*BS53)</f>
        <v>0</v>
      </c>
      <c r="BP63" s="70">
        <f>(BJ63*(1-BS54))+(BM62*BS54)</f>
        <v>0</v>
      </c>
    </row>
    <row r="64" spans="1:71" x14ac:dyDescent="0.3">
      <c r="A64" s="66" t="s">
        <v>36</v>
      </c>
      <c r="B64">
        <f>IF(B14&gt;D3,1,IF(C14&gt;0,1,0))</f>
        <v>0</v>
      </c>
      <c r="C64">
        <f>IF(D14&gt;E3,1,IF(E14&gt;0,1,0))</f>
        <v>0</v>
      </c>
      <c r="D64">
        <f>IF(B64=1,0,IF(G14&gt;D4,1,0))</f>
        <v>0</v>
      </c>
      <c r="E64">
        <f>IF(I14&gt;E4,1,0)</f>
        <v>0</v>
      </c>
      <c r="F64">
        <f>IF(J14&gt;H3,1,IF(K14&gt;0,1,0))</f>
        <v>0</v>
      </c>
      <c r="G64">
        <f>IF(L14&gt;I3,1,IF(M14&gt;0,1,0))</f>
        <v>0</v>
      </c>
      <c r="H64" s="67">
        <f>IF(N14&gt;J3,1,IF(O14&gt;0,1,0))</f>
        <v>0</v>
      </c>
      <c r="S64" s="59" t="s">
        <v>36</v>
      </c>
      <c r="T64" s="60">
        <f t="shared" si="19"/>
        <v>0</v>
      </c>
      <c r="U64" s="68">
        <f t="shared" si="31"/>
        <v>0</v>
      </c>
      <c r="V64">
        <f t="shared" si="31"/>
        <v>0</v>
      </c>
      <c r="W64" s="69">
        <f t="shared" si="31"/>
        <v>0</v>
      </c>
      <c r="X64" s="24">
        <f>(T64*(1-AC52))+(U63*AC52)</f>
        <v>0</v>
      </c>
      <c r="Y64" s="24">
        <f>(T64*(1-AC53))+(V63*AC53)</f>
        <v>0</v>
      </c>
      <c r="Z64" s="24">
        <f>(T64*(1-AC54))+(W63*AC54)</f>
        <v>0</v>
      </c>
      <c r="AA64" s="60">
        <f t="shared" si="20"/>
        <v>0</v>
      </c>
      <c r="AB64">
        <f t="shared" ref="AB64:AB69" si="38">IF(AE64&gt;0.5,1,0)</f>
        <v>0</v>
      </c>
      <c r="AC64">
        <f t="shared" si="32"/>
        <v>0</v>
      </c>
      <c r="AD64">
        <f t="shared" si="21"/>
        <v>0</v>
      </c>
      <c r="AE64" s="24">
        <f>(AA64*(1-AJ52))+(AB63*AJ52)</f>
        <v>0</v>
      </c>
      <c r="AF64" s="24">
        <f>(AA64*(1-AJ53))+(AC63*AJ53)</f>
        <v>0</v>
      </c>
      <c r="AG64" s="24">
        <f>(AA64*(1-AJ54))+(AD63*AJ54)</f>
        <v>0</v>
      </c>
      <c r="AH64" s="60">
        <f t="shared" si="22"/>
        <v>0</v>
      </c>
      <c r="AI64">
        <f t="shared" ref="AI64:AI69" si="39">IF(AL64&gt;0.5,1,0)</f>
        <v>0</v>
      </c>
      <c r="AJ64">
        <f t="shared" si="33"/>
        <v>0</v>
      </c>
      <c r="AK64">
        <f t="shared" si="23"/>
        <v>0</v>
      </c>
      <c r="AL64" s="24">
        <f>(AH64*(1-AQ52))+(AI63*AQ52)</f>
        <v>0</v>
      </c>
      <c r="AM64" s="24">
        <f>(AH64*(1-AQ53))+(AJ63*AQ53)</f>
        <v>0</v>
      </c>
      <c r="AN64" s="24">
        <f>(AH64*(1-AQ54))+(AK63*AQ54)</f>
        <v>0</v>
      </c>
      <c r="AO64" s="60">
        <f t="shared" si="24"/>
        <v>0</v>
      </c>
      <c r="AP64">
        <f t="shared" ref="AP64:AP69" si="40">IF(AS64&gt;0.5,1,0)</f>
        <v>0</v>
      </c>
      <c r="AQ64">
        <f t="shared" si="34"/>
        <v>0</v>
      </c>
      <c r="AR64">
        <f t="shared" si="25"/>
        <v>0</v>
      </c>
      <c r="AS64" s="24">
        <f>(AO64*(1-AX52))+(AP63*AX52)</f>
        <v>0</v>
      </c>
      <c r="AT64" s="24">
        <f>(AO64*(1-AX53))+(AQ63*AX53)</f>
        <v>0</v>
      </c>
      <c r="AU64" s="24">
        <f>(AO64*(1-AX54))+(AR63*AX54)</f>
        <v>0</v>
      </c>
      <c r="AV64" s="60">
        <f t="shared" si="26"/>
        <v>0</v>
      </c>
      <c r="AW64">
        <f t="shared" ref="AW64:AW69" si="41">IF(AZ64&gt;0.5,1,0)</f>
        <v>0</v>
      </c>
      <c r="AX64">
        <f t="shared" si="35"/>
        <v>0</v>
      </c>
      <c r="AY64">
        <f t="shared" si="27"/>
        <v>0</v>
      </c>
      <c r="AZ64" s="24">
        <f>(AV64*(1-BE52))+(AW63*BE52)</f>
        <v>0</v>
      </c>
      <c r="BA64" s="24">
        <f>(AV64*(1-BE53))+(AX63*BE53)</f>
        <v>0</v>
      </c>
      <c r="BB64" s="24">
        <f>(AV64*(1-BE54))+(AY63*BE54)</f>
        <v>0</v>
      </c>
      <c r="BC64" s="60">
        <f t="shared" si="28"/>
        <v>0</v>
      </c>
      <c r="BD64">
        <f t="shared" ref="BD64:BD69" si="42">IF(BG64&gt;0.5,1,0)</f>
        <v>0</v>
      </c>
      <c r="BE64">
        <f t="shared" si="36"/>
        <v>0</v>
      </c>
      <c r="BF64">
        <f t="shared" si="29"/>
        <v>0</v>
      </c>
      <c r="BG64" s="24">
        <f>(BC64*(1-BL52))+(BD63*BL52)</f>
        <v>0</v>
      </c>
      <c r="BH64" s="24">
        <f>(BC64*(1-BL53))+(BE63*BL53)</f>
        <v>0</v>
      </c>
      <c r="BI64" s="24">
        <f>(BC64*(1-BL54))+(BF63*BL54)</f>
        <v>0</v>
      </c>
      <c r="BJ64" s="60">
        <f t="shared" si="30"/>
        <v>0</v>
      </c>
      <c r="BK64" s="68">
        <f t="shared" si="37"/>
        <v>0</v>
      </c>
      <c r="BL64">
        <f t="shared" si="37"/>
        <v>0</v>
      </c>
      <c r="BM64" s="69">
        <f t="shared" si="37"/>
        <v>0</v>
      </c>
      <c r="BN64" s="24">
        <f>(BJ64*(1-BS52))+(BK63*BS52)</f>
        <v>0</v>
      </c>
      <c r="BO64" s="24">
        <f>(BJ64*(1-BS53))+(BL63*BS53)</f>
        <v>0</v>
      </c>
      <c r="BP64" s="70">
        <f>(BJ64*(1-BS54))+(BM63*BS54)</f>
        <v>0</v>
      </c>
    </row>
    <row r="65" spans="1:68" x14ac:dyDescent="0.3">
      <c r="A65" s="66" t="s">
        <v>37</v>
      </c>
      <c r="B65">
        <f>IF(B15&gt;D3,1,IF(C15&gt;0,1,0))</f>
        <v>0</v>
      </c>
      <c r="C65">
        <f>IF(D15&gt;E3,1,IF(E15&gt;0,1,0))</f>
        <v>0</v>
      </c>
      <c r="D65">
        <f>IF(B65=1,0,IF(G15&gt;D4,1,0))</f>
        <v>0</v>
      </c>
      <c r="E65">
        <f>IF(I15&gt;E4,1,0)</f>
        <v>0</v>
      </c>
      <c r="F65">
        <f>IF(J15&gt;H3,1,IF(K15&gt;0,1,0))</f>
        <v>0</v>
      </c>
      <c r="G65">
        <f>IF(L15&gt;I3,1,IF(M15&gt;0,1,0))</f>
        <v>0</v>
      </c>
      <c r="H65" s="67">
        <f>IF(N15&gt;J3,1,IF(O15&gt;0,1,0))</f>
        <v>0</v>
      </c>
      <c r="S65" s="59" t="s">
        <v>37</v>
      </c>
      <c r="T65" s="60">
        <f t="shared" si="19"/>
        <v>0</v>
      </c>
      <c r="U65" s="68">
        <f t="shared" si="31"/>
        <v>0</v>
      </c>
      <c r="V65">
        <f t="shared" si="31"/>
        <v>0</v>
      </c>
      <c r="W65" s="69">
        <f t="shared" si="31"/>
        <v>0</v>
      </c>
      <c r="X65" s="24">
        <f>(T65*(1-AC52))+(U64*AC52)</f>
        <v>0</v>
      </c>
      <c r="Y65" s="24">
        <f>(T65*(1-AC53))+(V64*AC53)</f>
        <v>0</v>
      </c>
      <c r="Z65" s="24">
        <f>(T65*(1-AC54))+(W64*AC54)</f>
        <v>0</v>
      </c>
      <c r="AA65" s="60">
        <f t="shared" si="20"/>
        <v>0</v>
      </c>
      <c r="AB65">
        <f t="shared" si="38"/>
        <v>0</v>
      </c>
      <c r="AC65">
        <f t="shared" si="32"/>
        <v>0</v>
      </c>
      <c r="AD65">
        <f t="shared" si="21"/>
        <v>0</v>
      </c>
      <c r="AE65" s="24">
        <f>(AA65*(1-AJ52))+(AB64*AJ52)</f>
        <v>0</v>
      </c>
      <c r="AF65" s="24">
        <f>(AA65*(1-AJ53))+(AC64*AJ53)</f>
        <v>0</v>
      </c>
      <c r="AG65" s="24">
        <f>(AA65*(1-AJ54))+(AD64*AJ54)</f>
        <v>0</v>
      </c>
      <c r="AH65" s="60">
        <f t="shared" si="22"/>
        <v>0</v>
      </c>
      <c r="AI65">
        <f>IF(AL65&gt;0.5,1,0)</f>
        <v>0</v>
      </c>
      <c r="AJ65">
        <f t="shared" si="33"/>
        <v>0</v>
      </c>
      <c r="AK65">
        <f t="shared" si="23"/>
        <v>0</v>
      </c>
      <c r="AL65" s="24">
        <f>(AH65*(1-AQ52))+(AI64*AQ52)</f>
        <v>0</v>
      </c>
      <c r="AM65" s="24">
        <f>(AH65*(1-AQ53))+(AJ64*AQ53)</f>
        <v>0</v>
      </c>
      <c r="AN65" s="24">
        <f>(AH65*(1-AQ54))+(AK64*AQ54)</f>
        <v>0</v>
      </c>
      <c r="AO65" s="60">
        <f t="shared" si="24"/>
        <v>0</v>
      </c>
      <c r="AP65">
        <f t="shared" si="40"/>
        <v>0</v>
      </c>
      <c r="AQ65">
        <f t="shared" si="34"/>
        <v>0</v>
      </c>
      <c r="AR65">
        <f t="shared" si="25"/>
        <v>0</v>
      </c>
      <c r="AS65" s="24">
        <f>(AO65*(1-AX52))+(AP64*AX52)</f>
        <v>0</v>
      </c>
      <c r="AT65" s="24">
        <f>(AO65*(1-AX53))+(AQ64*AX53)</f>
        <v>0</v>
      </c>
      <c r="AU65" s="24">
        <f>(AO65*(1-AX54))+(AR64*AX54)</f>
        <v>0</v>
      </c>
      <c r="AV65" s="60">
        <f t="shared" si="26"/>
        <v>0</v>
      </c>
      <c r="AW65">
        <f t="shared" si="41"/>
        <v>0</v>
      </c>
      <c r="AX65">
        <f t="shared" si="35"/>
        <v>0</v>
      </c>
      <c r="AY65">
        <f t="shared" si="27"/>
        <v>0</v>
      </c>
      <c r="AZ65" s="24">
        <f>(AV65*(1-BE52))+(AW64*BE52)</f>
        <v>0</v>
      </c>
      <c r="BA65" s="24">
        <f>(AV65*(1-BE53))+(AX64*BE53)</f>
        <v>0</v>
      </c>
      <c r="BB65" s="24">
        <f>(AV65*(1-BE54))+(AY64*BE54)</f>
        <v>0</v>
      </c>
      <c r="BC65" s="60">
        <f t="shared" si="28"/>
        <v>0</v>
      </c>
      <c r="BD65">
        <f t="shared" si="42"/>
        <v>0</v>
      </c>
      <c r="BE65">
        <f t="shared" si="36"/>
        <v>0</v>
      </c>
      <c r="BF65">
        <f t="shared" si="29"/>
        <v>0</v>
      </c>
      <c r="BG65" s="24">
        <f>(BC65*(1-BL52))+(BD64*BL52)</f>
        <v>0</v>
      </c>
      <c r="BH65" s="24">
        <f>(BC65*(1-BL53))+(BE64*BL53)</f>
        <v>0</v>
      </c>
      <c r="BI65" s="24">
        <f>(BC65*(1-BL54))+(BF64*BL54)</f>
        <v>0</v>
      </c>
      <c r="BJ65" s="60">
        <f t="shared" si="30"/>
        <v>0</v>
      </c>
      <c r="BK65" s="68">
        <f t="shared" si="37"/>
        <v>0</v>
      </c>
      <c r="BL65">
        <f t="shared" si="37"/>
        <v>0</v>
      </c>
      <c r="BM65" s="69">
        <f t="shared" si="37"/>
        <v>0</v>
      </c>
      <c r="BN65" s="24">
        <f>(BJ65*(1-BS52))+(BK64*BS52)</f>
        <v>0</v>
      </c>
      <c r="BO65" s="24">
        <f>(BJ65*(1-BS53))+(BL64*BS53)</f>
        <v>0</v>
      </c>
      <c r="BP65" s="70">
        <f>(BJ65*(1-BS54))+(BM64*BS54)</f>
        <v>0</v>
      </c>
    </row>
    <row r="66" spans="1:68" x14ac:dyDescent="0.3">
      <c r="A66" s="66" t="s">
        <v>38</v>
      </c>
      <c r="B66">
        <f>IF(B16&gt;D3,1,IF(C16&gt;0,1,0))</f>
        <v>0</v>
      </c>
      <c r="C66">
        <f>IF(D16&gt;E3,1,IF(E16&gt;0,1,0))</f>
        <v>0</v>
      </c>
      <c r="D66">
        <f>IF(B66=1,0,IF(G16&gt;D4,1,0))</f>
        <v>0</v>
      </c>
      <c r="E66">
        <f>IF(I16&gt;E4,1,0)</f>
        <v>0</v>
      </c>
      <c r="F66">
        <f>IF(J16&gt;H3,1,IF(K16&gt;0,1,0))</f>
        <v>0</v>
      </c>
      <c r="G66">
        <f>IF(L16&gt;I3,1,IF(M16&gt;0,1,0))</f>
        <v>0</v>
      </c>
      <c r="H66" s="67">
        <f>IF(N16&gt;J3,1,IF(O16&gt;0,1,0))</f>
        <v>0</v>
      </c>
      <c r="S66" s="59" t="s">
        <v>38</v>
      </c>
      <c r="T66" s="60">
        <f t="shared" si="19"/>
        <v>0</v>
      </c>
      <c r="U66" s="68">
        <f t="shared" si="31"/>
        <v>0</v>
      </c>
      <c r="V66">
        <f t="shared" si="31"/>
        <v>0</v>
      </c>
      <c r="W66" s="69">
        <f t="shared" si="31"/>
        <v>0</v>
      </c>
      <c r="X66" s="24">
        <f>(T66*(1-AC52))+(U65*AC52)</f>
        <v>0</v>
      </c>
      <c r="Y66" s="24">
        <f>(T66*(1-AC53))+(V65*AC53)</f>
        <v>0</v>
      </c>
      <c r="Z66" s="24">
        <f>(T66*(1-AC54))+(W65*AC54)</f>
        <v>0</v>
      </c>
      <c r="AA66" s="60">
        <f t="shared" si="20"/>
        <v>0</v>
      </c>
      <c r="AB66">
        <f t="shared" si="38"/>
        <v>0</v>
      </c>
      <c r="AC66">
        <f t="shared" si="32"/>
        <v>0</v>
      </c>
      <c r="AD66">
        <f t="shared" si="21"/>
        <v>0</v>
      </c>
      <c r="AE66" s="24">
        <f>(AA66*(1-AJ52))+(AB65*AJ52)</f>
        <v>0</v>
      </c>
      <c r="AF66" s="24">
        <f>(AA66*(1-AJ53))+(AC65*AJ53)</f>
        <v>0</v>
      </c>
      <c r="AG66" s="24">
        <f>(AA66*(1-AJ54))+(AD65*AJ54)</f>
        <v>0</v>
      </c>
      <c r="AH66" s="60">
        <f t="shared" si="22"/>
        <v>0</v>
      </c>
      <c r="AI66">
        <f t="shared" ref="AI66" si="43">IF(AL66&gt;0.5,1,0)</f>
        <v>0</v>
      </c>
      <c r="AJ66">
        <f t="shared" si="33"/>
        <v>0</v>
      </c>
      <c r="AK66">
        <f t="shared" si="23"/>
        <v>0</v>
      </c>
      <c r="AL66" s="24">
        <f>(AH66*(1-AQ52))+(AI65*AQ52)</f>
        <v>0</v>
      </c>
      <c r="AM66" s="24">
        <f>(AH66*(1-AQ53))+(AJ65*AQ53)</f>
        <v>0</v>
      </c>
      <c r="AN66" s="24">
        <f>(AH66*(1-AQ54))+(AK65*AQ54)</f>
        <v>0</v>
      </c>
      <c r="AO66" s="60">
        <f t="shared" si="24"/>
        <v>0</v>
      </c>
      <c r="AP66">
        <f t="shared" si="40"/>
        <v>0</v>
      </c>
      <c r="AQ66">
        <f t="shared" si="34"/>
        <v>0</v>
      </c>
      <c r="AR66">
        <f t="shared" si="25"/>
        <v>0</v>
      </c>
      <c r="AS66" s="24">
        <f>(AO66*(1-AX52))+(AP65*AX52)</f>
        <v>0</v>
      </c>
      <c r="AT66" s="24">
        <f>(AO66*(1-AX53))+(AQ65*AX53)</f>
        <v>0</v>
      </c>
      <c r="AU66" s="24">
        <f>(AO66*(1-AX54))+(AR65*AX54)</f>
        <v>0</v>
      </c>
      <c r="AV66" s="60">
        <f t="shared" si="26"/>
        <v>0</v>
      </c>
      <c r="AW66">
        <f t="shared" si="41"/>
        <v>0</v>
      </c>
      <c r="AX66">
        <f t="shared" si="35"/>
        <v>0</v>
      </c>
      <c r="AY66">
        <f t="shared" si="27"/>
        <v>0</v>
      </c>
      <c r="AZ66" s="24">
        <f>(AV66*(1-BE52))+(AW65*BE52)</f>
        <v>0</v>
      </c>
      <c r="BA66" s="24">
        <f>(AV66*(1-BE53))+(AX65*BE53)</f>
        <v>0</v>
      </c>
      <c r="BB66" s="24">
        <f>(AV66*(1-BE54))+(AY65*BE54)</f>
        <v>0</v>
      </c>
      <c r="BC66" s="60">
        <f t="shared" si="28"/>
        <v>0</v>
      </c>
      <c r="BD66">
        <f t="shared" si="42"/>
        <v>0</v>
      </c>
      <c r="BE66">
        <f t="shared" si="36"/>
        <v>0</v>
      </c>
      <c r="BF66">
        <f t="shared" si="29"/>
        <v>0</v>
      </c>
      <c r="BG66" s="24">
        <f>(BC66*(1-BL52))+(BD65*BL52)</f>
        <v>0</v>
      </c>
      <c r="BH66" s="24">
        <f>(BC66*(1-BL53))+(BE65*BL53)</f>
        <v>0</v>
      </c>
      <c r="BI66" s="24">
        <f>(BC66*(1-BL54))+(BF65*BL54)</f>
        <v>0</v>
      </c>
      <c r="BJ66" s="60">
        <f t="shared" si="30"/>
        <v>0</v>
      </c>
      <c r="BK66" s="68">
        <f t="shared" si="37"/>
        <v>0</v>
      </c>
      <c r="BL66">
        <f t="shared" si="37"/>
        <v>0</v>
      </c>
      <c r="BM66" s="69">
        <f t="shared" si="37"/>
        <v>0</v>
      </c>
      <c r="BN66" s="24">
        <f>(BJ66*(1-BS52))+(BK65*BS52)</f>
        <v>0</v>
      </c>
      <c r="BO66" s="24">
        <f>(BJ66*(1-BS53))+(BL65*BS53)</f>
        <v>0</v>
      </c>
      <c r="BP66" s="70">
        <f>(BJ66*(1-BS54))+(BM65*BS54)</f>
        <v>0</v>
      </c>
    </row>
    <row r="67" spans="1:68" x14ac:dyDescent="0.3">
      <c r="A67" s="66" t="s">
        <v>39</v>
      </c>
      <c r="B67">
        <f>IF(B17&gt;D3,1,IF(C17&gt;0,1,0))</f>
        <v>0</v>
      </c>
      <c r="C67">
        <f>IF(D17&gt;E3,1,IF(E17&gt;0,1,0))</f>
        <v>0</v>
      </c>
      <c r="D67">
        <f>IF(B67=1,0,IF(G17&gt;D4,1,0))</f>
        <v>0</v>
      </c>
      <c r="E67">
        <f>IF(I17&gt;E4,1,0)</f>
        <v>0</v>
      </c>
      <c r="F67">
        <f>IF(J17&gt;H3,1,IF(K17&gt;0,1,0))</f>
        <v>0</v>
      </c>
      <c r="G67">
        <f>IF(L17&gt;I3,1,IF(M17&gt;0,1,0))</f>
        <v>0</v>
      </c>
      <c r="H67" s="67">
        <f>IF(N17&gt;J3,1,IF(O17&gt;0,1,0))</f>
        <v>0</v>
      </c>
      <c r="S67" s="59" t="s">
        <v>39</v>
      </c>
      <c r="T67" s="60">
        <f t="shared" si="19"/>
        <v>0</v>
      </c>
      <c r="U67" s="68">
        <f t="shared" si="31"/>
        <v>0</v>
      </c>
      <c r="V67">
        <f t="shared" si="31"/>
        <v>0</v>
      </c>
      <c r="W67" s="69">
        <f t="shared" si="31"/>
        <v>0</v>
      </c>
      <c r="X67" s="24">
        <f>(T67*(1-AC52))+(U66*AC52)</f>
        <v>0</v>
      </c>
      <c r="Y67" s="24">
        <f>(T67*(1-AC53))+(V66*AC53)</f>
        <v>0</v>
      </c>
      <c r="Z67" s="24">
        <f>(T67*(1-AC54))+(W66*AC54)</f>
        <v>0</v>
      </c>
      <c r="AA67" s="60">
        <f t="shared" si="20"/>
        <v>0</v>
      </c>
      <c r="AB67">
        <f t="shared" si="38"/>
        <v>0</v>
      </c>
      <c r="AC67">
        <f t="shared" si="32"/>
        <v>0</v>
      </c>
      <c r="AD67">
        <f t="shared" si="21"/>
        <v>0</v>
      </c>
      <c r="AE67" s="24">
        <f>(AA67*(1-AJ52))+(AB66*AJ52)</f>
        <v>0</v>
      </c>
      <c r="AF67" s="24">
        <f>(AA67*(1-AJ53))+(AC66*AJ53)</f>
        <v>0</v>
      </c>
      <c r="AG67" s="24">
        <f>(AA67*(1-AJ54))+(AD66*AJ54)</f>
        <v>0</v>
      </c>
      <c r="AH67" s="60">
        <f t="shared" si="22"/>
        <v>0</v>
      </c>
      <c r="AI67">
        <f t="shared" si="39"/>
        <v>0</v>
      </c>
      <c r="AJ67">
        <f t="shared" si="33"/>
        <v>0</v>
      </c>
      <c r="AK67">
        <f t="shared" si="23"/>
        <v>0</v>
      </c>
      <c r="AL67" s="24">
        <f>(AH67*(1-AQ52))+(AI66*AQ52)</f>
        <v>0</v>
      </c>
      <c r="AM67" s="24">
        <f>(AH67*(1-AQ53))+(AJ66*AQ53)</f>
        <v>0</v>
      </c>
      <c r="AN67" s="24">
        <f>(AH67*(1-AQ54))+(AK66*AQ54)</f>
        <v>0</v>
      </c>
      <c r="AO67" s="60">
        <f t="shared" si="24"/>
        <v>0</v>
      </c>
      <c r="AP67">
        <f t="shared" si="40"/>
        <v>0</v>
      </c>
      <c r="AQ67">
        <f t="shared" si="34"/>
        <v>0</v>
      </c>
      <c r="AR67">
        <f t="shared" si="25"/>
        <v>0</v>
      </c>
      <c r="AS67" s="24">
        <f>(AO67*(1-AX52))+(AP66*AX52)</f>
        <v>0</v>
      </c>
      <c r="AT67" s="24">
        <f>(AO67*(1-AX53))+(AQ66*AX53)</f>
        <v>0</v>
      </c>
      <c r="AU67" s="24">
        <f>(AO67*(1-AX54))+(AR66*AX54)</f>
        <v>0</v>
      </c>
      <c r="AV67" s="60">
        <f t="shared" si="26"/>
        <v>0</v>
      </c>
      <c r="AW67">
        <f t="shared" si="41"/>
        <v>0</v>
      </c>
      <c r="AX67">
        <f t="shared" si="35"/>
        <v>0</v>
      </c>
      <c r="AY67">
        <f t="shared" si="27"/>
        <v>0</v>
      </c>
      <c r="AZ67" s="24">
        <f>(AV67*(1-BE52))+(AW66*BE52)</f>
        <v>0</v>
      </c>
      <c r="BA67" s="24">
        <f>(AV67*(1-BE53))+(AX66*BE53)</f>
        <v>0</v>
      </c>
      <c r="BB67" s="24">
        <f>(AV67*(1-BE54))+(AY66*BE54)</f>
        <v>0</v>
      </c>
      <c r="BC67" s="60">
        <f t="shared" si="28"/>
        <v>0</v>
      </c>
      <c r="BD67">
        <f t="shared" si="42"/>
        <v>0</v>
      </c>
      <c r="BE67">
        <f t="shared" si="36"/>
        <v>0</v>
      </c>
      <c r="BF67">
        <f t="shared" si="29"/>
        <v>0</v>
      </c>
      <c r="BG67" s="24">
        <f>(BC67*(1-BL52))+(BD66*BL52)</f>
        <v>0</v>
      </c>
      <c r="BH67" s="24">
        <f>(BC67*(1-BL53))+(BE66*BL53)</f>
        <v>0</v>
      </c>
      <c r="BI67" s="24">
        <f>(BC67*(1-BL54))+(BF66*BL54)</f>
        <v>0</v>
      </c>
      <c r="BJ67" s="60">
        <f t="shared" si="30"/>
        <v>0</v>
      </c>
      <c r="BK67" s="68">
        <f t="shared" si="37"/>
        <v>0</v>
      </c>
      <c r="BL67">
        <f t="shared" si="37"/>
        <v>0</v>
      </c>
      <c r="BM67" s="69">
        <f t="shared" si="37"/>
        <v>0</v>
      </c>
      <c r="BN67" s="24">
        <f>(BJ67*(1-BS52))+(BK66*BS52)</f>
        <v>0</v>
      </c>
      <c r="BO67" s="24">
        <f>(BJ67*(1-BS53))+(BL66*BS53)</f>
        <v>0</v>
      </c>
      <c r="BP67" s="70">
        <f>(BJ67*(1-BS54))+(BM66*BS54)</f>
        <v>0</v>
      </c>
    </row>
    <row r="68" spans="1:68" x14ac:dyDescent="0.3">
      <c r="A68" s="66" t="s">
        <v>40</v>
      </c>
      <c r="B68">
        <f>IF(B18&gt;D3,1,IF(C18&gt;0,1,0))</f>
        <v>0</v>
      </c>
      <c r="C68">
        <f>IF(D18&gt;E3,1,IF(E18&gt;0,1,0))</f>
        <v>0</v>
      </c>
      <c r="D68">
        <f>IF(B68=1,0,IF(G18&gt;D4,1,0))</f>
        <v>0</v>
      </c>
      <c r="E68">
        <f>IF(I18&gt;E4,1,0)</f>
        <v>0</v>
      </c>
      <c r="F68">
        <f>IF(J18&gt;H3,1,IF(K18&gt;0,1,0))</f>
        <v>0</v>
      </c>
      <c r="G68">
        <f>IF(L18&gt;I3,1,IF(M18&gt;0,1,0))</f>
        <v>0</v>
      </c>
      <c r="H68" s="67">
        <f>IF(N18&gt;J3,1,IF(O18&gt;0,1,0))</f>
        <v>0</v>
      </c>
      <c r="S68" s="59" t="s">
        <v>40</v>
      </c>
      <c r="T68" s="60">
        <f t="shared" si="19"/>
        <v>0</v>
      </c>
      <c r="U68" s="68">
        <f t="shared" si="31"/>
        <v>0</v>
      </c>
      <c r="V68">
        <f t="shared" si="31"/>
        <v>0</v>
      </c>
      <c r="W68" s="69">
        <f t="shared" si="31"/>
        <v>0</v>
      </c>
      <c r="X68" s="24">
        <f>(T68*(1-AC52))+(U67*AC52)</f>
        <v>0</v>
      </c>
      <c r="Y68" s="24">
        <f>(T68*(1-AC53))+(V67*AC53)</f>
        <v>0</v>
      </c>
      <c r="Z68" s="24">
        <f>(T68*(1-AC54))+(W67*AC54)</f>
        <v>0</v>
      </c>
      <c r="AA68" s="60">
        <f t="shared" si="20"/>
        <v>0</v>
      </c>
      <c r="AB68">
        <f t="shared" si="38"/>
        <v>0</v>
      </c>
      <c r="AC68">
        <f t="shared" si="32"/>
        <v>0</v>
      </c>
      <c r="AD68">
        <f t="shared" si="21"/>
        <v>0</v>
      </c>
      <c r="AE68" s="24">
        <f>(AA68*(1-AJ52))+(AB67*AJ52)</f>
        <v>0</v>
      </c>
      <c r="AF68" s="24">
        <f>(AA68*(1-AJ53))+(AC67*AJ53)</f>
        <v>0</v>
      </c>
      <c r="AG68" s="24">
        <f>(AA68*(1-AJ54))+(AD67*AJ54)</f>
        <v>0</v>
      </c>
      <c r="AH68" s="60">
        <f t="shared" si="22"/>
        <v>0</v>
      </c>
      <c r="AI68">
        <f t="shared" si="39"/>
        <v>0</v>
      </c>
      <c r="AJ68">
        <f t="shared" si="33"/>
        <v>0</v>
      </c>
      <c r="AK68">
        <f t="shared" si="23"/>
        <v>0</v>
      </c>
      <c r="AL68" s="24">
        <f>(AH68*(1-AQ52))+(AI67*AQ52)</f>
        <v>0</v>
      </c>
      <c r="AM68" s="24">
        <f>(AH68*(1-AQ53))+(AJ67*AQ53)</f>
        <v>0</v>
      </c>
      <c r="AN68" s="24">
        <f>(AH68*(1-AQ54))+(AK67*AQ54)</f>
        <v>0</v>
      </c>
      <c r="AO68" s="60">
        <f t="shared" si="24"/>
        <v>0</v>
      </c>
      <c r="AP68">
        <f t="shared" si="40"/>
        <v>0</v>
      </c>
      <c r="AQ68">
        <f t="shared" si="34"/>
        <v>0</v>
      </c>
      <c r="AR68">
        <f t="shared" si="25"/>
        <v>0</v>
      </c>
      <c r="AS68" s="24">
        <f>(AO68*(1-AX52))+(AP67*AX52)</f>
        <v>0</v>
      </c>
      <c r="AT68" s="24">
        <f>(AO68*(1-AX53))+(AQ67*AX53)</f>
        <v>0</v>
      </c>
      <c r="AU68" s="24">
        <f>(AO68*(1-AX54))+(AR67*AX54)</f>
        <v>0</v>
      </c>
      <c r="AV68" s="60">
        <f t="shared" si="26"/>
        <v>0</v>
      </c>
      <c r="AW68">
        <f t="shared" si="41"/>
        <v>0</v>
      </c>
      <c r="AX68">
        <f t="shared" si="35"/>
        <v>0</v>
      </c>
      <c r="AY68">
        <f t="shared" si="27"/>
        <v>0</v>
      </c>
      <c r="AZ68" s="24">
        <f>(AV68*(1-BE52))+(AW67*BE52)</f>
        <v>0</v>
      </c>
      <c r="BA68" s="24">
        <f>(AV68*(1-BE53))+(AX67*BE53)</f>
        <v>0</v>
      </c>
      <c r="BB68" s="24">
        <f>(AV68*(1-BE54))+(AY67*BE54)</f>
        <v>0</v>
      </c>
      <c r="BC68" s="60">
        <f t="shared" si="28"/>
        <v>0</v>
      </c>
      <c r="BD68">
        <f t="shared" si="42"/>
        <v>0</v>
      </c>
      <c r="BE68">
        <f t="shared" si="36"/>
        <v>0</v>
      </c>
      <c r="BF68">
        <f t="shared" si="29"/>
        <v>0</v>
      </c>
      <c r="BG68" s="24">
        <f>(BC68*(1-BL52))+(BD67*BL52)</f>
        <v>0</v>
      </c>
      <c r="BH68" s="24">
        <f>(BC68*(1-BL53))+(BE67*BL53)</f>
        <v>0</v>
      </c>
      <c r="BI68" s="24">
        <f>(BC68*(1-BL54))+(BF67*BL54)</f>
        <v>0</v>
      </c>
      <c r="BJ68" s="60">
        <f t="shared" si="30"/>
        <v>0</v>
      </c>
      <c r="BK68" s="68">
        <f t="shared" si="37"/>
        <v>0</v>
      </c>
      <c r="BL68">
        <f t="shared" si="37"/>
        <v>0</v>
      </c>
      <c r="BM68" s="69">
        <f t="shared" si="37"/>
        <v>0</v>
      </c>
      <c r="BN68" s="24">
        <f>(BJ68*(1-BS52))+(BK67*BS52)</f>
        <v>0</v>
      </c>
      <c r="BO68" s="24">
        <f>(BJ68*(1-BS53))+(BL67*BS53)</f>
        <v>0</v>
      </c>
      <c r="BP68" s="70">
        <f>(BJ68*(1-BS54))+(BM67*BS54)</f>
        <v>0</v>
      </c>
    </row>
    <row r="69" spans="1:68" ht="15" thickBot="1" x14ac:dyDescent="0.35">
      <c r="A69" s="71" t="s">
        <v>41</v>
      </c>
      <c r="B69" s="72">
        <f>IF(B19&gt;D3,1,IF(C19&gt;0,1,0))</f>
        <v>0</v>
      </c>
      <c r="C69" s="72">
        <f>IF(D19&gt;E3,1,IF(E19&gt;0,1,0))</f>
        <v>0</v>
      </c>
      <c r="D69" s="72">
        <f>IF(B69=1,0,IF(G19&gt;D4,1,0))</f>
        <v>0</v>
      </c>
      <c r="E69" s="72">
        <f>IF(I19&gt;E4,1,0)</f>
        <v>0</v>
      </c>
      <c r="F69" s="72">
        <f>IF(J19&gt;H3,1,IF(K19&gt;0,1,0))</f>
        <v>0</v>
      </c>
      <c r="G69" s="72">
        <f>IF(L19&gt;I3,1,IF(M19&gt;0,1,0))</f>
        <v>0</v>
      </c>
      <c r="H69" s="73">
        <f>IF(N19&gt;J3,1,IF(O19&gt;0,1,0))</f>
        <v>0</v>
      </c>
      <c r="S69" s="74" t="s">
        <v>41</v>
      </c>
      <c r="T69" s="75">
        <f t="shared" si="19"/>
        <v>0</v>
      </c>
      <c r="U69" s="76">
        <f t="shared" si="31"/>
        <v>0</v>
      </c>
      <c r="V69" s="77">
        <f t="shared" si="31"/>
        <v>0</v>
      </c>
      <c r="W69" s="78">
        <f t="shared" si="31"/>
        <v>0</v>
      </c>
      <c r="X69" s="79">
        <f>(T69*(1-AC52))+(U68*AC52)</f>
        <v>0</v>
      </c>
      <c r="Y69" s="79">
        <f>(T69*(1-AC53))+(V68*AC53)</f>
        <v>0</v>
      </c>
      <c r="Z69" s="79">
        <f>(T69*(1-AC54))+(W68*AC54)</f>
        <v>0</v>
      </c>
      <c r="AA69" s="75">
        <f t="shared" si="20"/>
        <v>0</v>
      </c>
      <c r="AB69" s="77">
        <f t="shared" si="38"/>
        <v>0</v>
      </c>
      <c r="AC69" s="77">
        <f t="shared" si="32"/>
        <v>0</v>
      </c>
      <c r="AD69" s="77">
        <f t="shared" si="21"/>
        <v>0</v>
      </c>
      <c r="AE69" s="79">
        <f>(AA69*(1-AJ52))+(AB68*AJ52)</f>
        <v>0</v>
      </c>
      <c r="AF69" s="79">
        <f>(AA69*(1-AJ53))+(AC68*AJ53)</f>
        <v>0</v>
      </c>
      <c r="AG69" s="79">
        <f>(AA69*(1-AJ54))+(AD68*AJ54)</f>
        <v>0</v>
      </c>
      <c r="AH69" s="75">
        <f t="shared" si="22"/>
        <v>0</v>
      </c>
      <c r="AI69" s="77">
        <f t="shared" si="39"/>
        <v>0</v>
      </c>
      <c r="AJ69" s="77">
        <f t="shared" si="33"/>
        <v>0</v>
      </c>
      <c r="AK69" s="77">
        <f t="shared" si="23"/>
        <v>0</v>
      </c>
      <c r="AL69" s="79">
        <f>(AH69*(1-AQ52))+(AI68*AQ52)</f>
        <v>0</v>
      </c>
      <c r="AM69" s="79">
        <f>(AH69*(1-AQ53))+(AJ68*AQ53)</f>
        <v>0</v>
      </c>
      <c r="AN69" s="79">
        <f>(AH69*(1-AQ54))+(AK68*AQ54)</f>
        <v>0</v>
      </c>
      <c r="AO69" s="75">
        <f t="shared" si="24"/>
        <v>0</v>
      </c>
      <c r="AP69" s="77">
        <f t="shared" si="40"/>
        <v>0</v>
      </c>
      <c r="AQ69" s="77">
        <f t="shared" si="34"/>
        <v>0</v>
      </c>
      <c r="AR69" s="77">
        <f t="shared" si="25"/>
        <v>0</v>
      </c>
      <c r="AS69" s="79">
        <f>(AO69*(1-AX52))+(AP68*AX52)</f>
        <v>0</v>
      </c>
      <c r="AT69" s="79">
        <f>(AO69*(1-AX53))+(AQ68*AX53)</f>
        <v>0</v>
      </c>
      <c r="AU69" s="79">
        <f>(AO69*(1-AX54))+(AR68*AX54)</f>
        <v>0</v>
      </c>
      <c r="AV69" s="75">
        <f t="shared" si="26"/>
        <v>0</v>
      </c>
      <c r="AW69" s="77">
        <f t="shared" si="41"/>
        <v>0</v>
      </c>
      <c r="AX69" s="77">
        <f t="shared" si="35"/>
        <v>0</v>
      </c>
      <c r="AY69" s="77">
        <f t="shared" si="27"/>
        <v>0</v>
      </c>
      <c r="AZ69" s="79">
        <f>(AV69*(1-BE52))+(AW68*BE52)</f>
        <v>0</v>
      </c>
      <c r="BA69" s="79">
        <f>(AV69*(1-BE53))+(AX68*BE53)</f>
        <v>0</v>
      </c>
      <c r="BB69" s="79">
        <f>(AV69*(1-BE54))+(AY68*BE54)</f>
        <v>0</v>
      </c>
      <c r="BC69" s="75">
        <f t="shared" si="28"/>
        <v>0</v>
      </c>
      <c r="BD69" s="77">
        <f t="shared" si="42"/>
        <v>0</v>
      </c>
      <c r="BE69" s="77">
        <f t="shared" si="36"/>
        <v>0</v>
      </c>
      <c r="BF69" s="77">
        <f t="shared" si="29"/>
        <v>0</v>
      </c>
      <c r="BG69" s="79">
        <f>(BC69*(1-BL52))+(BD68*BL52)</f>
        <v>0</v>
      </c>
      <c r="BH69" s="79">
        <f>(BC69*(1-BL53))+(BE68*BL53)</f>
        <v>0</v>
      </c>
      <c r="BI69" s="79">
        <f>(BC69*(1-BL54))+(BF68*BL54)</f>
        <v>0</v>
      </c>
      <c r="BJ69" s="75">
        <f t="shared" si="30"/>
        <v>0</v>
      </c>
      <c r="BK69" s="76">
        <f t="shared" si="37"/>
        <v>0</v>
      </c>
      <c r="BL69" s="77">
        <f t="shared" si="37"/>
        <v>0</v>
      </c>
      <c r="BM69" s="78">
        <f t="shared" si="37"/>
        <v>0</v>
      </c>
      <c r="BN69" s="79">
        <f>(BJ69*(1-BS52))+(BK68*BS52)</f>
        <v>0</v>
      </c>
      <c r="BO69" s="79">
        <f>(BJ69*(1-BS53))+(BL68*BS53)</f>
        <v>0</v>
      </c>
      <c r="BP69" s="80">
        <f>(BJ69*(1-BS54))+(BM68*BS54)</f>
        <v>0</v>
      </c>
    </row>
    <row r="70" spans="1:68" ht="15" thickBot="1" x14ac:dyDescent="0.35"/>
    <row r="71" spans="1:68" ht="34.799999999999997" customHeight="1" thickBot="1" x14ac:dyDescent="0.4">
      <c r="A71" s="189" t="s">
        <v>55</v>
      </c>
      <c r="B71" s="190"/>
      <c r="C71" s="190"/>
      <c r="D71" s="190"/>
      <c r="E71" s="190"/>
      <c r="F71" s="190"/>
      <c r="G71" s="190"/>
      <c r="H71" s="191"/>
    </row>
    <row r="72" spans="1:68" ht="69.599999999999994" thickBot="1" x14ac:dyDescent="0.35">
      <c r="A72" s="50"/>
      <c r="B72" s="51" t="s">
        <v>42</v>
      </c>
      <c r="C72" s="51" t="s">
        <v>43</v>
      </c>
      <c r="D72" s="51" t="s">
        <v>44</v>
      </c>
      <c r="E72" s="51" t="s">
        <v>45</v>
      </c>
      <c r="F72" s="51" t="s">
        <v>46</v>
      </c>
      <c r="G72" s="51" t="s">
        <v>47</v>
      </c>
      <c r="H72" s="52" t="s">
        <v>48</v>
      </c>
    </row>
    <row r="73" spans="1:68" x14ac:dyDescent="0.3">
      <c r="A73" s="56" t="s">
        <v>33</v>
      </c>
      <c r="B73" s="81">
        <f>IF(B11&gt;D3,1,IF(S11&gt;D5,1,0))</f>
        <v>0</v>
      </c>
      <c r="C73" s="57">
        <f>IF(D11&gt;D3,1,IF(U11&gt;D5,1,0))</f>
        <v>0</v>
      </c>
      <c r="D73" s="57">
        <f>IF(B73=1,0,IF(W11&gt;D4,1,0))</f>
        <v>0</v>
      </c>
      <c r="E73" s="57">
        <f>IF(Y11&gt;E4,1,0)</f>
        <v>0</v>
      </c>
      <c r="F73" s="57">
        <f>IF(J11&gt;D3,1,IF(AA11&gt;D5,1,0))</f>
        <v>0</v>
      </c>
      <c r="G73" s="57">
        <f>IF(L11&gt;D3,1,IF(AC11&gt;D5,1,0))</f>
        <v>0</v>
      </c>
      <c r="H73" s="58">
        <f>IF(N11&gt;D3,1,IF(AE11&gt;D5,1,0))</f>
        <v>0</v>
      </c>
    </row>
    <row r="74" spans="1:68" x14ac:dyDescent="0.3">
      <c r="A74" s="66" t="s">
        <v>34</v>
      </c>
      <c r="B74" s="82">
        <f>IF(B12&gt;D3,1,IF(S12&gt;D5,1,0))</f>
        <v>0</v>
      </c>
      <c r="C74">
        <f>IF(D12&gt;D3,1,IF(U12&gt;D5,1,0))</f>
        <v>0</v>
      </c>
      <c r="D74">
        <f>IF(B74=1,0,IF(W12&gt;D4,1,0))</f>
        <v>0</v>
      </c>
      <c r="E74">
        <f>IF(Y12&gt;E4,1,0)</f>
        <v>0</v>
      </c>
      <c r="F74">
        <f>IF(J12&gt;D3,1,IF(AA12&gt;D5,1,0))</f>
        <v>0</v>
      </c>
      <c r="G74">
        <f>IF(L12&gt;D3,1,IF(AC12&gt;D5,1,0))</f>
        <v>0</v>
      </c>
      <c r="H74" s="67">
        <f>IF(N12&gt;D3,1,IF(AE12&gt;D5,1,0))</f>
        <v>0</v>
      </c>
      <c r="J74">
        <f>IF(U11&gt;D5,1,0)</f>
        <v>0</v>
      </c>
    </row>
    <row r="75" spans="1:68" x14ac:dyDescent="0.3">
      <c r="A75" s="66" t="s">
        <v>35</v>
      </c>
      <c r="B75" s="82">
        <f>IF(B13&gt;D3,1,IF(S13&gt;D5,1,0))</f>
        <v>0</v>
      </c>
      <c r="C75">
        <f>IF(D13&gt;D3,1,IF(U13&gt;D5,1,0))</f>
        <v>0</v>
      </c>
      <c r="D75">
        <f>IF(B75=1,0,IF(W13&gt;D4,1,0))</f>
        <v>0</v>
      </c>
      <c r="E75">
        <f>IF(Y13&gt;E4,1,0)</f>
        <v>0</v>
      </c>
      <c r="F75">
        <f>IF(J13&gt;D3,1,IF(AA13&gt;D5,1,0))</f>
        <v>0</v>
      </c>
      <c r="G75">
        <f>IF(L13&gt;D3,1,IF(AC13&gt;D5,1,0))</f>
        <v>0</v>
      </c>
      <c r="H75" s="67">
        <f>IF(N13&gt;D3,1,IF(AE13&gt;D5,1,0))</f>
        <v>0</v>
      </c>
    </row>
    <row r="76" spans="1:68" x14ac:dyDescent="0.3">
      <c r="A76" s="66" t="s">
        <v>36</v>
      </c>
      <c r="B76" s="82">
        <f>IF(B14&gt;D3,1,IF(S14&gt;D5,1,0))</f>
        <v>0</v>
      </c>
      <c r="C76">
        <f>IF(D14&gt;D3,1,IF(U14&gt;D5,1,0))</f>
        <v>0</v>
      </c>
      <c r="D76">
        <f>IF(B76=1,0,IF(W14&gt;D4,1,0))</f>
        <v>0</v>
      </c>
      <c r="E76">
        <f>IF(Y14&gt;E4,1,0)</f>
        <v>0</v>
      </c>
      <c r="F76">
        <f>IF(J14&gt;D3,1,IF(AA14&gt;D5,1,0))</f>
        <v>0</v>
      </c>
      <c r="G76">
        <f>IF(L14&gt;D3,1,IF(AC14&gt;D5,1,0))</f>
        <v>0</v>
      </c>
      <c r="H76" s="67">
        <f>IF(N14&gt;D3,1,IF(AE14&gt;D5,1,0))</f>
        <v>0</v>
      </c>
    </row>
    <row r="77" spans="1:68" x14ac:dyDescent="0.3">
      <c r="A77" s="66" t="s">
        <v>37</v>
      </c>
      <c r="B77" s="82">
        <f>IF(B15&gt;D3,1,IF(S15&gt;D5,1,0))</f>
        <v>0</v>
      </c>
      <c r="C77">
        <f>IF(D15&gt;D3,1,IF(U15&gt;D5,1,0))</f>
        <v>0</v>
      </c>
      <c r="D77">
        <f>IF(B77=1,0,IF(W15&gt;D4,1,0))</f>
        <v>0</v>
      </c>
      <c r="E77">
        <f>IF(Y15&gt;E4,1,0)</f>
        <v>0</v>
      </c>
      <c r="F77">
        <f>IF(J15&gt;D3,1,IF(AA15&gt;D5,1,0))</f>
        <v>0</v>
      </c>
      <c r="G77">
        <f>IF(L15&gt;D3,1,IF(AC15&gt;D5,1,0))</f>
        <v>0</v>
      </c>
      <c r="H77" s="67">
        <f>IF(N15&gt;D3,1,IF(AE15&gt;D5,1,0))</f>
        <v>0</v>
      </c>
    </row>
    <row r="78" spans="1:68" x14ac:dyDescent="0.3">
      <c r="A78" s="66" t="s">
        <v>38</v>
      </c>
      <c r="B78" s="82">
        <f>IF(B16&gt;D3,1,IF(S16&gt;D5,1,0))</f>
        <v>0</v>
      </c>
      <c r="C78">
        <f>IF(D16&gt;D3,1,IF(U16&gt;D5,1,0))</f>
        <v>0</v>
      </c>
      <c r="D78">
        <f>IF(B78=1,0,IF(W16&gt;D4,1,0))</f>
        <v>0</v>
      </c>
      <c r="E78">
        <f>IF(Y16&gt;E4,1,0)</f>
        <v>0</v>
      </c>
      <c r="F78">
        <f>IF(J16&gt;D3,1,IF(AA16&gt;D5,1,0))</f>
        <v>0</v>
      </c>
      <c r="G78">
        <f>IF(L16&gt;D3,1,IF(AC16&gt;D5,1,0))</f>
        <v>0</v>
      </c>
      <c r="H78" s="67">
        <f>IF(N16&gt;D3,1,IF(AE16&gt;D5,1,0))</f>
        <v>0</v>
      </c>
    </row>
    <row r="79" spans="1:68" x14ac:dyDescent="0.3">
      <c r="A79" s="66" t="s">
        <v>39</v>
      </c>
      <c r="B79" s="82">
        <f>IF(B17&gt;D3,1,IF(S17&gt;D5,1,0))</f>
        <v>0</v>
      </c>
      <c r="C79">
        <f>IF(D17&gt;D3,1,IF(U17&gt;D5,1,0))</f>
        <v>0</v>
      </c>
      <c r="D79">
        <f>IF(B79=1,0,IF(W17&gt;D4,1,0))</f>
        <v>0</v>
      </c>
      <c r="E79">
        <f>IF(Y17&gt;E4,1,0)</f>
        <v>0</v>
      </c>
      <c r="F79">
        <f>IF(J17&gt;D3,1,IF(AA17&gt;D5,1,0))</f>
        <v>0</v>
      </c>
      <c r="G79">
        <f>IF(L17&gt;D3,1,IF(AC17&gt;D5,1,0))</f>
        <v>0</v>
      </c>
      <c r="H79" s="67">
        <f>IF(N17&gt;D3,1,IF(AE17&gt;D5,1,0))</f>
        <v>0</v>
      </c>
    </row>
    <row r="80" spans="1:68" x14ac:dyDescent="0.3">
      <c r="A80" s="66" t="s">
        <v>40</v>
      </c>
      <c r="B80" s="82">
        <f>IF(B18&gt;D3,1,IF(S18&gt;D5,1,0))</f>
        <v>0</v>
      </c>
      <c r="C80">
        <f>IF(D18&gt;D3,1,IF(U18&gt;D5,1,0))</f>
        <v>0</v>
      </c>
      <c r="D80">
        <f>IF(B80=1,0,IF(W18&gt;D4,1,0))</f>
        <v>0</v>
      </c>
      <c r="E80">
        <f>IF(Y18&gt;E4,1,0)</f>
        <v>0</v>
      </c>
      <c r="F80">
        <f>IF(J18&gt;D3,1,IF(AA18&gt;D5,1,0))</f>
        <v>0</v>
      </c>
      <c r="G80">
        <f>IF(L18&gt;D3,1,IF(AC18&gt;D5,1,0))</f>
        <v>0</v>
      </c>
      <c r="H80" s="67">
        <f>IF(N18&gt;D3,1,IF(AE18&gt;D5,1,0))</f>
        <v>0</v>
      </c>
    </row>
    <row r="81" spans="1:8" ht="15" thickBot="1" x14ac:dyDescent="0.35">
      <c r="A81" s="71" t="s">
        <v>41</v>
      </c>
      <c r="B81" s="83">
        <f>IF(B19&gt;D3,1,IF(S19&gt;D5,1,0))</f>
        <v>0</v>
      </c>
      <c r="C81" s="72">
        <f>IF(D19&gt;D3,1,IF(U19&gt;D5,1,0))</f>
        <v>0</v>
      </c>
      <c r="D81" s="72">
        <f>IF(B81=1,0,IF(W19&gt;D4,1,0))</f>
        <v>0</v>
      </c>
      <c r="E81" s="72">
        <f>IF(Y19&gt;E4,1,0)</f>
        <v>0</v>
      </c>
      <c r="F81" s="72">
        <f>IF(J19&gt;D3,1,IF(AA19&gt;D5,1,0))</f>
        <v>0</v>
      </c>
      <c r="G81" s="72">
        <f>IF(L19&gt;D3,1,IF(AC19&gt;D5,1,0))</f>
        <v>0</v>
      </c>
      <c r="H81" s="73">
        <f>IF(N19&gt;D3,1,IF(AE19&gt;D5,1,0))</f>
        <v>0</v>
      </c>
    </row>
    <row r="89" spans="1:8" s="84" customFormat="1" ht="59.4" customHeight="1" x14ac:dyDescent="0.3"/>
    <row r="90" spans="1:8" s="85" customFormat="1" ht="61.05" customHeight="1" x14ac:dyDescent="0.3"/>
    <row r="103" spans="1:36" x14ac:dyDescent="0.3">
      <c r="A103" s="86"/>
      <c r="B103" s="170" t="s">
        <v>42</v>
      </c>
      <c r="C103" s="171"/>
      <c r="D103" s="171"/>
      <c r="E103" s="171"/>
      <c r="F103" s="172"/>
      <c r="G103" s="170" t="s">
        <v>43</v>
      </c>
      <c r="H103" s="171"/>
      <c r="I103" s="171"/>
      <c r="J103" s="171"/>
      <c r="K103" s="172"/>
      <c r="L103" s="170" t="s">
        <v>44</v>
      </c>
      <c r="M103" s="171"/>
      <c r="N103" s="171"/>
      <c r="O103" s="171"/>
      <c r="P103" s="172"/>
      <c r="Q103" s="170" t="s">
        <v>45</v>
      </c>
      <c r="R103" s="171"/>
      <c r="S103" s="171"/>
      <c r="T103" s="171"/>
      <c r="U103" s="172"/>
      <c r="V103" s="170" t="s">
        <v>46</v>
      </c>
      <c r="W103" s="171"/>
      <c r="X103" s="171"/>
      <c r="Y103" s="171"/>
      <c r="Z103" s="172"/>
      <c r="AA103" s="170" t="s">
        <v>47</v>
      </c>
      <c r="AB103" s="171"/>
      <c r="AC103" s="171"/>
      <c r="AD103" s="171"/>
      <c r="AE103" s="171"/>
      <c r="AF103" s="170" t="s">
        <v>48</v>
      </c>
      <c r="AG103" s="171"/>
      <c r="AH103" s="171"/>
      <c r="AI103" s="171"/>
      <c r="AJ103" s="172"/>
    </row>
    <row r="104" spans="1:36" ht="29.4" x14ac:dyDescent="0.3">
      <c r="A104" s="87"/>
      <c r="B104" s="88" t="s">
        <v>56</v>
      </c>
      <c r="C104" s="88" t="s">
        <v>49</v>
      </c>
      <c r="D104" s="89" t="s">
        <v>57</v>
      </c>
      <c r="E104" s="88" t="s">
        <v>58</v>
      </c>
      <c r="F104" s="88" t="s">
        <v>59</v>
      </c>
      <c r="G104" s="88" t="s">
        <v>56</v>
      </c>
      <c r="H104" s="88" t="s">
        <v>49</v>
      </c>
      <c r="I104" s="89" t="s">
        <v>57</v>
      </c>
      <c r="J104" s="88" t="s">
        <v>58</v>
      </c>
      <c r="K104" s="88" t="s">
        <v>59</v>
      </c>
      <c r="L104" s="88" t="s">
        <v>56</v>
      </c>
      <c r="M104" s="88" t="s">
        <v>49</v>
      </c>
      <c r="N104" s="89" t="s">
        <v>57</v>
      </c>
      <c r="O104" s="88" t="s">
        <v>58</v>
      </c>
      <c r="P104" s="88" t="s">
        <v>59</v>
      </c>
      <c r="Q104" s="88" t="s">
        <v>56</v>
      </c>
      <c r="R104" s="88" t="s">
        <v>49</v>
      </c>
      <c r="S104" s="89" t="s">
        <v>57</v>
      </c>
      <c r="T104" s="88" t="s">
        <v>58</v>
      </c>
      <c r="U104" s="88" t="s">
        <v>59</v>
      </c>
      <c r="V104" s="88" t="s">
        <v>56</v>
      </c>
      <c r="W104" s="88" t="s">
        <v>49</v>
      </c>
      <c r="X104" s="89" t="s">
        <v>57</v>
      </c>
      <c r="Y104" s="88" t="s">
        <v>58</v>
      </c>
      <c r="Z104" s="88" t="s">
        <v>59</v>
      </c>
      <c r="AA104" s="88" t="s">
        <v>56</v>
      </c>
      <c r="AB104" s="88" t="s">
        <v>49</v>
      </c>
      <c r="AC104" s="89" t="s">
        <v>57</v>
      </c>
      <c r="AD104" s="88" t="s">
        <v>58</v>
      </c>
      <c r="AE104" s="88" t="s">
        <v>59</v>
      </c>
      <c r="AF104" s="88" t="s">
        <v>56</v>
      </c>
      <c r="AG104" s="88" t="s">
        <v>49</v>
      </c>
      <c r="AH104" s="89" t="s">
        <v>57</v>
      </c>
      <c r="AI104" s="88" t="s">
        <v>58</v>
      </c>
      <c r="AJ104" s="88" t="s">
        <v>59</v>
      </c>
    </row>
    <row r="105" spans="1:36" x14ac:dyDescent="0.3">
      <c r="A105" s="90" t="s">
        <v>33</v>
      </c>
      <c r="B105" s="26">
        <f t="shared" ref="B105:C113" si="44">B11</f>
        <v>0</v>
      </c>
      <c r="C105" s="3">
        <f t="shared" si="44"/>
        <v>0</v>
      </c>
      <c r="D105" s="3">
        <f t="shared" ref="D105:D113" si="45">S11</f>
        <v>0</v>
      </c>
      <c r="E105" s="91">
        <f t="shared" ref="E105:E113" si="46">B61</f>
        <v>0</v>
      </c>
      <c r="F105" s="91">
        <f t="shared" ref="F105:F113" si="47">B73</f>
        <v>0</v>
      </c>
      <c r="G105" s="26">
        <f t="shared" ref="G105:G113" si="48">D11</f>
        <v>0</v>
      </c>
      <c r="H105" s="3">
        <f t="shared" ref="H105:H113" si="49">E11</f>
        <v>0</v>
      </c>
      <c r="I105" s="3">
        <f t="shared" ref="I105:I113" si="50">U11</f>
        <v>0</v>
      </c>
      <c r="J105" s="91">
        <f t="shared" ref="J105:J113" si="51">C61</f>
        <v>0</v>
      </c>
      <c r="K105" s="91">
        <f t="shared" ref="K105:K113" si="52">C73</f>
        <v>0</v>
      </c>
      <c r="L105" s="26">
        <f t="shared" ref="L105:L113" si="53">F11</f>
        <v>0</v>
      </c>
      <c r="M105" s="3">
        <f t="shared" ref="M105:M113" si="54">G11</f>
        <v>0</v>
      </c>
      <c r="N105" s="3">
        <f t="shared" ref="N105:N113" si="55">W11</f>
        <v>0</v>
      </c>
      <c r="O105" s="91">
        <f t="shared" ref="O105:O113" si="56">D61</f>
        <v>0</v>
      </c>
      <c r="P105" s="91">
        <f t="shared" ref="P105:P113" si="57">D73</f>
        <v>0</v>
      </c>
      <c r="Q105" s="26">
        <f t="shared" ref="Q105:Q113" si="58">H11</f>
        <v>0</v>
      </c>
      <c r="R105" s="3">
        <f t="shared" ref="R105:R113" si="59">I11</f>
        <v>0</v>
      </c>
      <c r="S105" s="3">
        <f t="shared" ref="S105:S113" si="60">Y11</f>
        <v>0</v>
      </c>
      <c r="T105" s="91">
        <f t="shared" ref="T105:T113" si="61">E61</f>
        <v>0</v>
      </c>
      <c r="U105" s="91">
        <f t="shared" ref="U105:U113" si="62">E73</f>
        <v>0</v>
      </c>
      <c r="V105" s="26">
        <f t="shared" ref="V105:V113" si="63">J11</f>
        <v>0</v>
      </c>
      <c r="W105" s="3">
        <f t="shared" ref="W105:W113" si="64">K11</f>
        <v>0</v>
      </c>
      <c r="X105" s="3">
        <f t="shared" ref="X105:X113" si="65">AA11</f>
        <v>0</v>
      </c>
      <c r="Y105" s="91">
        <f t="shared" ref="Y105:Y113" si="66">F61</f>
        <v>0</v>
      </c>
      <c r="Z105" s="91">
        <f t="shared" ref="Z105:Z113" si="67">F73</f>
        <v>0</v>
      </c>
      <c r="AA105" s="26">
        <f t="shared" ref="AA105:AA113" si="68">L11</f>
        <v>0</v>
      </c>
      <c r="AB105" s="3">
        <f t="shared" ref="AB105:AB113" si="69">M11</f>
        <v>0</v>
      </c>
      <c r="AC105" s="3">
        <f t="shared" ref="AC105:AC113" si="70">AC11</f>
        <v>0</v>
      </c>
      <c r="AD105" s="91">
        <f t="shared" ref="AD105:AD113" si="71">G61</f>
        <v>0</v>
      </c>
      <c r="AE105" s="91">
        <f t="shared" ref="AE105:AE113" si="72">G73</f>
        <v>0</v>
      </c>
      <c r="AF105" s="26">
        <f t="shared" ref="AF105:AF113" si="73">N11</f>
        <v>0</v>
      </c>
      <c r="AG105" s="3">
        <f t="shared" ref="AG105:AG113" si="74">O11</f>
        <v>0</v>
      </c>
      <c r="AH105" s="3">
        <f t="shared" ref="AH105:AH113" si="75">AE11</f>
        <v>0</v>
      </c>
      <c r="AI105" s="91">
        <f t="shared" ref="AI105:AI113" si="76">H61</f>
        <v>0</v>
      </c>
      <c r="AJ105" s="91">
        <f t="shared" ref="AJ105:AJ113" si="77">H73</f>
        <v>0</v>
      </c>
    </row>
    <row r="106" spans="1:36" x14ac:dyDescent="0.3">
      <c r="A106" s="90" t="s">
        <v>34</v>
      </c>
      <c r="B106" s="26">
        <f t="shared" si="44"/>
        <v>0</v>
      </c>
      <c r="C106" s="3">
        <f t="shared" si="44"/>
        <v>0</v>
      </c>
      <c r="D106" s="3">
        <f t="shared" si="45"/>
        <v>0</v>
      </c>
      <c r="E106" s="91">
        <f t="shared" si="46"/>
        <v>0</v>
      </c>
      <c r="F106" s="91">
        <f t="shared" si="47"/>
        <v>0</v>
      </c>
      <c r="G106" s="26">
        <f t="shared" si="48"/>
        <v>0</v>
      </c>
      <c r="H106" s="3">
        <f t="shared" si="49"/>
        <v>0</v>
      </c>
      <c r="I106" s="3">
        <f t="shared" si="50"/>
        <v>0</v>
      </c>
      <c r="J106" s="91">
        <f t="shared" si="51"/>
        <v>0</v>
      </c>
      <c r="K106" s="91">
        <f t="shared" si="52"/>
        <v>0</v>
      </c>
      <c r="L106" s="26">
        <f t="shared" si="53"/>
        <v>0</v>
      </c>
      <c r="M106" s="3">
        <f t="shared" si="54"/>
        <v>0</v>
      </c>
      <c r="N106" s="3">
        <f t="shared" si="55"/>
        <v>0</v>
      </c>
      <c r="O106" s="91">
        <f t="shared" si="56"/>
        <v>0</v>
      </c>
      <c r="P106" s="91">
        <f t="shared" si="57"/>
        <v>0</v>
      </c>
      <c r="Q106" s="26">
        <f t="shared" si="58"/>
        <v>0</v>
      </c>
      <c r="R106" s="3">
        <f t="shared" si="59"/>
        <v>0</v>
      </c>
      <c r="S106" s="3">
        <f t="shared" si="60"/>
        <v>0</v>
      </c>
      <c r="T106" s="91">
        <f t="shared" si="61"/>
        <v>0</v>
      </c>
      <c r="U106" s="91">
        <f t="shared" si="62"/>
        <v>0</v>
      </c>
      <c r="V106" s="26">
        <f t="shared" si="63"/>
        <v>0</v>
      </c>
      <c r="W106" s="3">
        <f t="shared" si="64"/>
        <v>0</v>
      </c>
      <c r="X106" s="3">
        <f t="shared" si="65"/>
        <v>0</v>
      </c>
      <c r="Y106" s="91">
        <f t="shared" si="66"/>
        <v>0</v>
      </c>
      <c r="Z106" s="91">
        <f t="shared" si="67"/>
        <v>0</v>
      </c>
      <c r="AA106" s="26">
        <f t="shared" si="68"/>
        <v>0</v>
      </c>
      <c r="AB106" s="3">
        <f t="shared" si="69"/>
        <v>0</v>
      </c>
      <c r="AC106" s="3">
        <f t="shared" si="70"/>
        <v>0</v>
      </c>
      <c r="AD106" s="91">
        <f t="shared" si="71"/>
        <v>0</v>
      </c>
      <c r="AE106" s="91">
        <f t="shared" si="72"/>
        <v>0</v>
      </c>
      <c r="AF106" s="26">
        <f t="shared" si="73"/>
        <v>0</v>
      </c>
      <c r="AG106" s="3">
        <f t="shared" si="74"/>
        <v>0</v>
      </c>
      <c r="AH106" s="3">
        <f t="shared" si="75"/>
        <v>0</v>
      </c>
      <c r="AI106" s="91">
        <f t="shared" si="76"/>
        <v>0</v>
      </c>
      <c r="AJ106" s="91">
        <f t="shared" si="77"/>
        <v>0</v>
      </c>
    </row>
    <row r="107" spans="1:36" x14ac:dyDescent="0.3">
      <c r="A107" s="90" t="s">
        <v>35</v>
      </c>
      <c r="B107" s="26">
        <f t="shared" si="44"/>
        <v>0</v>
      </c>
      <c r="C107" s="3">
        <f t="shared" si="44"/>
        <v>0</v>
      </c>
      <c r="D107" s="3">
        <f t="shared" si="45"/>
        <v>0</v>
      </c>
      <c r="E107" s="91">
        <f t="shared" si="46"/>
        <v>0</v>
      </c>
      <c r="F107" s="91">
        <f t="shared" si="47"/>
        <v>0</v>
      </c>
      <c r="G107" s="26">
        <f t="shared" si="48"/>
        <v>0</v>
      </c>
      <c r="H107" s="3">
        <f t="shared" si="49"/>
        <v>0</v>
      </c>
      <c r="I107" s="3">
        <f t="shared" si="50"/>
        <v>0</v>
      </c>
      <c r="J107" s="91">
        <f t="shared" si="51"/>
        <v>0</v>
      </c>
      <c r="K107" s="91">
        <f t="shared" si="52"/>
        <v>0</v>
      </c>
      <c r="L107" s="26">
        <f t="shared" si="53"/>
        <v>0</v>
      </c>
      <c r="M107" s="3">
        <f t="shared" si="54"/>
        <v>0</v>
      </c>
      <c r="N107" s="3">
        <f t="shared" si="55"/>
        <v>0</v>
      </c>
      <c r="O107" s="91">
        <f t="shared" si="56"/>
        <v>0</v>
      </c>
      <c r="P107" s="91">
        <f t="shared" si="57"/>
        <v>0</v>
      </c>
      <c r="Q107" s="26">
        <f t="shared" si="58"/>
        <v>0</v>
      </c>
      <c r="R107" s="3">
        <f t="shared" si="59"/>
        <v>0</v>
      </c>
      <c r="S107" s="3">
        <f t="shared" si="60"/>
        <v>0</v>
      </c>
      <c r="T107" s="91">
        <f t="shared" si="61"/>
        <v>0</v>
      </c>
      <c r="U107" s="91">
        <f t="shared" si="62"/>
        <v>0</v>
      </c>
      <c r="V107" s="26">
        <f t="shared" si="63"/>
        <v>0</v>
      </c>
      <c r="W107" s="3">
        <f t="shared" si="64"/>
        <v>0</v>
      </c>
      <c r="X107" s="3">
        <f t="shared" si="65"/>
        <v>0</v>
      </c>
      <c r="Y107" s="91">
        <f t="shared" si="66"/>
        <v>0</v>
      </c>
      <c r="Z107" s="91">
        <f t="shared" si="67"/>
        <v>0</v>
      </c>
      <c r="AA107" s="26">
        <f t="shared" si="68"/>
        <v>0</v>
      </c>
      <c r="AB107" s="3">
        <f t="shared" si="69"/>
        <v>0</v>
      </c>
      <c r="AC107" s="3">
        <f t="shared" si="70"/>
        <v>0</v>
      </c>
      <c r="AD107" s="91">
        <f t="shared" si="71"/>
        <v>0</v>
      </c>
      <c r="AE107" s="91">
        <f t="shared" si="72"/>
        <v>0</v>
      </c>
      <c r="AF107" s="26">
        <f t="shared" si="73"/>
        <v>0</v>
      </c>
      <c r="AG107" s="3">
        <f t="shared" si="74"/>
        <v>0</v>
      </c>
      <c r="AH107" s="3">
        <f t="shared" si="75"/>
        <v>0</v>
      </c>
      <c r="AI107" s="91">
        <f t="shared" si="76"/>
        <v>0</v>
      </c>
      <c r="AJ107" s="91">
        <f t="shared" si="77"/>
        <v>0</v>
      </c>
    </row>
    <row r="108" spans="1:36" x14ac:dyDescent="0.3">
      <c r="A108" s="90" t="s">
        <v>36</v>
      </c>
      <c r="B108" s="26">
        <f t="shared" si="44"/>
        <v>0</v>
      </c>
      <c r="C108" s="3">
        <f t="shared" si="44"/>
        <v>0</v>
      </c>
      <c r="D108" s="3">
        <f t="shared" si="45"/>
        <v>0</v>
      </c>
      <c r="E108" s="91">
        <f t="shared" si="46"/>
        <v>0</v>
      </c>
      <c r="F108" s="91">
        <f t="shared" si="47"/>
        <v>0</v>
      </c>
      <c r="G108" s="26">
        <f t="shared" si="48"/>
        <v>0</v>
      </c>
      <c r="H108" s="3">
        <f t="shared" si="49"/>
        <v>0</v>
      </c>
      <c r="I108" s="3">
        <f t="shared" si="50"/>
        <v>0</v>
      </c>
      <c r="J108" s="91">
        <f t="shared" si="51"/>
        <v>0</v>
      </c>
      <c r="K108" s="91">
        <f t="shared" si="52"/>
        <v>0</v>
      </c>
      <c r="L108" s="26">
        <f t="shared" si="53"/>
        <v>0</v>
      </c>
      <c r="M108" s="3">
        <f t="shared" si="54"/>
        <v>0</v>
      </c>
      <c r="N108" s="3">
        <f t="shared" si="55"/>
        <v>0</v>
      </c>
      <c r="O108" s="91">
        <f t="shared" si="56"/>
        <v>0</v>
      </c>
      <c r="P108" s="91">
        <f t="shared" si="57"/>
        <v>0</v>
      </c>
      <c r="Q108" s="26">
        <f t="shared" si="58"/>
        <v>0</v>
      </c>
      <c r="R108" s="3">
        <f t="shared" si="59"/>
        <v>0</v>
      </c>
      <c r="S108" s="3">
        <f t="shared" si="60"/>
        <v>0</v>
      </c>
      <c r="T108" s="91">
        <f t="shared" si="61"/>
        <v>0</v>
      </c>
      <c r="U108" s="91">
        <f t="shared" si="62"/>
        <v>0</v>
      </c>
      <c r="V108" s="26">
        <f t="shared" si="63"/>
        <v>0</v>
      </c>
      <c r="W108" s="3">
        <f t="shared" si="64"/>
        <v>0</v>
      </c>
      <c r="X108" s="3">
        <f t="shared" si="65"/>
        <v>0</v>
      </c>
      <c r="Y108" s="91">
        <f t="shared" si="66"/>
        <v>0</v>
      </c>
      <c r="Z108" s="91">
        <f t="shared" si="67"/>
        <v>0</v>
      </c>
      <c r="AA108" s="26">
        <f t="shared" si="68"/>
        <v>0</v>
      </c>
      <c r="AB108" s="3">
        <f t="shared" si="69"/>
        <v>0</v>
      </c>
      <c r="AC108" s="3">
        <f t="shared" si="70"/>
        <v>0</v>
      </c>
      <c r="AD108" s="91">
        <f t="shared" si="71"/>
        <v>0</v>
      </c>
      <c r="AE108" s="91">
        <f t="shared" si="72"/>
        <v>0</v>
      </c>
      <c r="AF108" s="26">
        <f t="shared" si="73"/>
        <v>0</v>
      </c>
      <c r="AG108" s="3">
        <f t="shared" si="74"/>
        <v>0</v>
      </c>
      <c r="AH108" s="3">
        <f t="shared" si="75"/>
        <v>0</v>
      </c>
      <c r="AI108" s="91">
        <f t="shared" si="76"/>
        <v>0</v>
      </c>
      <c r="AJ108" s="91">
        <f t="shared" si="77"/>
        <v>0</v>
      </c>
    </row>
    <row r="109" spans="1:36" x14ac:dyDescent="0.3">
      <c r="A109" s="90" t="s">
        <v>37</v>
      </c>
      <c r="B109" s="26">
        <f t="shared" si="44"/>
        <v>0</v>
      </c>
      <c r="C109" s="3">
        <f t="shared" si="44"/>
        <v>0</v>
      </c>
      <c r="D109" s="3">
        <f t="shared" si="45"/>
        <v>0</v>
      </c>
      <c r="E109" s="91">
        <f t="shared" si="46"/>
        <v>0</v>
      </c>
      <c r="F109" s="91">
        <f t="shared" si="47"/>
        <v>0</v>
      </c>
      <c r="G109" s="26">
        <f t="shared" si="48"/>
        <v>0</v>
      </c>
      <c r="H109" s="3">
        <f t="shared" si="49"/>
        <v>0</v>
      </c>
      <c r="I109" s="3">
        <f t="shared" si="50"/>
        <v>0</v>
      </c>
      <c r="J109" s="91">
        <f t="shared" si="51"/>
        <v>0</v>
      </c>
      <c r="K109" s="91">
        <f t="shared" si="52"/>
        <v>0</v>
      </c>
      <c r="L109" s="26">
        <f t="shared" si="53"/>
        <v>0</v>
      </c>
      <c r="M109" s="3">
        <f t="shared" si="54"/>
        <v>0</v>
      </c>
      <c r="N109" s="3">
        <f t="shared" si="55"/>
        <v>0</v>
      </c>
      <c r="O109" s="91">
        <f t="shared" si="56"/>
        <v>0</v>
      </c>
      <c r="P109" s="91">
        <f t="shared" si="57"/>
        <v>0</v>
      </c>
      <c r="Q109" s="26">
        <f t="shared" si="58"/>
        <v>0</v>
      </c>
      <c r="R109" s="3">
        <f t="shared" si="59"/>
        <v>0</v>
      </c>
      <c r="S109" s="3">
        <f t="shared" si="60"/>
        <v>0</v>
      </c>
      <c r="T109" s="91">
        <f t="shared" si="61"/>
        <v>0</v>
      </c>
      <c r="U109" s="91">
        <f t="shared" si="62"/>
        <v>0</v>
      </c>
      <c r="V109" s="26">
        <f t="shared" si="63"/>
        <v>0</v>
      </c>
      <c r="W109" s="3">
        <f t="shared" si="64"/>
        <v>0</v>
      </c>
      <c r="X109" s="3">
        <f t="shared" si="65"/>
        <v>0</v>
      </c>
      <c r="Y109" s="91">
        <f t="shared" si="66"/>
        <v>0</v>
      </c>
      <c r="Z109" s="91">
        <f t="shared" si="67"/>
        <v>0</v>
      </c>
      <c r="AA109" s="26">
        <f t="shared" si="68"/>
        <v>0</v>
      </c>
      <c r="AB109" s="3">
        <f t="shared" si="69"/>
        <v>0</v>
      </c>
      <c r="AC109" s="3">
        <f t="shared" si="70"/>
        <v>0</v>
      </c>
      <c r="AD109" s="91">
        <f t="shared" si="71"/>
        <v>0</v>
      </c>
      <c r="AE109" s="91">
        <f t="shared" si="72"/>
        <v>0</v>
      </c>
      <c r="AF109" s="26">
        <f t="shared" si="73"/>
        <v>0</v>
      </c>
      <c r="AG109" s="3">
        <f t="shared" si="74"/>
        <v>0</v>
      </c>
      <c r="AH109" s="3">
        <f t="shared" si="75"/>
        <v>0</v>
      </c>
      <c r="AI109" s="91">
        <f t="shared" si="76"/>
        <v>0</v>
      </c>
      <c r="AJ109" s="91">
        <f t="shared" si="77"/>
        <v>0</v>
      </c>
    </row>
    <row r="110" spans="1:36" x14ac:dyDescent="0.3">
      <c r="A110" s="90" t="s">
        <v>38</v>
      </c>
      <c r="B110" s="26">
        <f t="shared" si="44"/>
        <v>0</v>
      </c>
      <c r="C110" s="3">
        <f t="shared" si="44"/>
        <v>0</v>
      </c>
      <c r="D110" s="3">
        <f t="shared" si="45"/>
        <v>0</v>
      </c>
      <c r="E110" s="91">
        <f t="shared" si="46"/>
        <v>0</v>
      </c>
      <c r="F110" s="91">
        <f t="shared" si="47"/>
        <v>0</v>
      </c>
      <c r="G110" s="26">
        <f t="shared" si="48"/>
        <v>0</v>
      </c>
      <c r="H110" s="3">
        <f t="shared" si="49"/>
        <v>0</v>
      </c>
      <c r="I110" s="3">
        <f t="shared" si="50"/>
        <v>0</v>
      </c>
      <c r="J110" s="91">
        <f t="shared" si="51"/>
        <v>0</v>
      </c>
      <c r="K110" s="91">
        <f t="shared" si="52"/>
        <v>0</v>
      </c>
      <c r="L110" s="26">
        <f t="shared" si="53"/>
        <v>0</v>
      </c>
      <c r="M110" s="3">
        <f t="shared" si="54"/>
        <v>0</v>
      </c>
      <c r="N110" s="3">
        <f t="shared" si="55"/>
        <v>0</v>
      </c>
      <c r="O110" s="91">
        <f t="shared" si="56"/>
        <v>0</v>
      </c>
      <c r="P110" s="91">
        <f t="shared" si="57"/>
        <v>0</v>
      </c>
      <c r="Q110" s="26">
        <f t="shared" si="58"/>
        <v>0</v>
      </c>
      <c r="R110" s="3">
        <f t="shared" si="59"/>
        <v>0</v>
      </c>
      <c r="S110" s="3">
        <f t="shared" si="60"/>
        <v>0</v>
      </c>
      <c r="T110" s="91">
        <f t="shared" si="61"/>
        <v>0</v>
      </c>
      <c r="U110" s="91">
        <f t="shared" si="62"/>
        <v>0</v>
      </c>
      <c r="V110" s="26">
        <f t="shared" si="63"/>
        <v>0</v>
      </c>
      <c r="W110" s="3">
        <f t="shared" si="64"/>
        <v>0</v>
      </c>
      <c r="X110" s="3">
        <f t="shared" si="65"/>
        <v>0</v>
      </c>
      <c r="Y110" s="91">
        <f t="shared" si="66"/>
        <v>0</v>
      </c>
      <c r="Z110" s="91">
        <f t="shared" si="67"/>
        <v>0</v>
      </c>
      <c r="AA110" s="26">
        <f t="shared" si="68"/>
        <v>0</v>
      </c>
      <c r="AB110" s="3">
        <f t="shared" si="69"/>
        <v>0</v>
      </c>
      <c r="AC110" s="3">
        <f t="shared" si="70"/>
        <v>0</v>
      </c>
      <c r="AD110" s="91">
        <f t="shared" si="71"/>
        <v>0</v>
      </c>
      <c r="AE110" s="91">
        <f t="shared" si="72"/>
        <v>0</v>
      </c>
      <c r="AF110" s="26">
        <f t="shared" si="73"/>
        <v>0</v>
      </c>
      <c r="AG110" s="3">
        <f t="shared" si="74"/>
        <v>0</v>
      </c>
      <c r="AH110" s="3">
        <f t="shared" si="75"/>
        <v>0</v>
      </c>
      <c r="AI110" s="91">
        <f t="shared" si="76"/>
        <v>0</v>
      </c>
      <c r="AJ110" s="91">
        <f t="shared" si="77"/>
        <v>0</v>
      </c>
    </row>
    <row r="111" spans="1:36" x14ac:dyDescent="0.3">
      <c r="A111" s="90" t="s">
        <v>39</v>
      </c>
      <c r="B111" s="26">
        <f t="shared" si="44"/>
        <v>0</v>
      </c>
      <c r="C111" s="3">
        <f t="shared" si="44"/>
        <v>0</v>
      </c>
      <c r="D111" s="3">
        <f t="shared" si="45"/>
        <v>0</v>
      </c>
      <c r="E111" s="91">
        <f t="shared" si="46"/>
        <v>0</v>
      </c>
      <c r="F111" s="91">
        <f t="shared" si="47"/>
        <v>0</v>
      </c>
      <c r="G111" s="26">
        <f t="shared" si="48"/>
        <v>0</v>
      </c>
      <c r="H111" s="3">
        <f t="shared" si="49"/>
        <v>0</v>
      </c>
      <c r="I111" s="3">
        <f t="shared" si="50"/>
        <v>0</v>
      </c>
      <c r="J111" s="91">
        <f t="shared" si="51"/>
        <v>0</v>
      </c>
      <c r="K111" s="91">
        <f t="shared" si="52"/>
        <v>0</v>
      </c>
      <c r="L111" s="26">
        <f t="shared" si="53"/>
        <v>0</v>
      </c>
      <c r="M111" s="3">
        <f t="shared" si="54"/>
        <v>0</v>
      </c>
      <c r="N111" s="3">
        <f t="shared" si="55"/>
        <v>0</v>
      </c>
      <c r="O111" s="91">
        <f t="shared" si="56"/>
        <v>0</v>
      </c>
      <c r="P111" s="91">
        <f t="shared" si="57"/>
        <v>0</v>
      </c>
      <c r="Q111" s="26">
        <f t="shared" si="58"/>
        <v>0</v>
      </c>
      <c r="R111" s="3">
        <f t="shared" si="59"/>
        <v>0</v>
      </c>
      <c r="S111" s="3">
        <f t="shared" si="60"/>
        <v>0</v>
      </c>
      <c r="T111" s="91">
        <f t="shared" si="61"/>
        <v>0</v>
      </c>
      <c r="U111" s="91">
        <f t="shared" si="62"/>
        <v>0</v>
      </c>
      <c r="V111" s="26">
        <f t="shared" si="63"/>
        <v>0</v>
      </c>
      <c r="W111" s="3">
        <f t="shared" si="64"/>
        <v>0</v>
      </c>
      <c r="X111" s="3">
        <f t="shared" si="65"/>
        <v>0</v>
      </c>
      <c r="Y111" s="91">
        <f t="shared" si="66"/>
        <v>0</v>
      </c>
      <c r="Z111" s="91">
        <f t="shared" si="67"/>
        <v>0</v>
      </c>
      <c r="AA111" s="26">
        <f t="shared" si="68"/>
        <v>0</v>
      </c>
      <c r="AB111" s="3">
        <f t="shared" si="69"/>
        <v>0</v>
      </c>
      <c r="AC111" s="3">
        <f t="shared" si="70"/>
        <v>0</v>
      </c>
      <c r="AD111" s="91">
        <f t="shared" si="71"/>
        <v>0</v>
      </c>
      <c r="AE111" s="91">
        <f t="shared" si="72"/>
        <v>0</v>
      </c>
      <c r="AF111" s="26">
        <f t="shared" si="73"/>
        <v>0</v>
      </c>
      <c r="AG111" s="3">
        <f t="shared" si="74"/>
        <v>0</v>
      </c>
      <c r="AH111" s="3">
        <f t="shared" si="75"/>
        <v>0</v>
      </c>
      <c r="AI111" s="91">
        <f t="shared" si="76"/>
        <v>0</v>
      </c>
      <c r="AJ111" s="91">
        <f t="shared" si="77"/>
        <v>0</v>
      </c>
    </row>
    <row r="112" spans="1:36" x14ac:dyDescent="0.3">
      <c r="A112" s="90" t="s">
        <v>40</v>
      </c>
      <c r="B112" s="26">
        <f t="shared" si="44"/>
        <v>0</v>
      </c>
      <c r="C112" s="3">
        <f t="shared" si="44"/>
        <v>0</v>
      </c>
      <c r="D112" s="3">
        <f t="shared" si="45"/>
        <v>0</v>
      </c>
      <c r="E112" s="91">
        <f t="shared" si="46"/>
        <v>0</v>
      </c>
      <c r="F112" s="91">
        <f t="shared" si="47"/>
        <v>0</v>
      </c>
      <c r="G112" s="26">
        <f t="shared" si="48"/>
        <v>0</v>
      </c>
      <c r="H112" s="3">
        <f t="shared" si="49"/>
        <v>0</v>
      </c>
      <c r="I112" s="3">
        <f t="shared" si="50"/>
        <v>0</v>
      </c>
      <c r="J112" s="91">
        <f t="shared" si="51"/>
        <v>0</v>
      </c>
      <c r="K112" s="91">
        <f t="shared" si="52"/>
        <v>0</v>
      </c>
      <c r="L112" s="26">
        <f t="shared" si="53"/>
        <v>0</v>
      </c>
      <c r="M112" s="3">
        <f t="shared" si="54"/>
        <v>0</v>
      </c>
      <c r="N112" s="3">
        <f t="shared" si="55"/>
        <v>0</v>
      </c>
      <c r="O112" s="91">
        <f t="shared" si="56"/>
        <v>0</v>
      </c>
      <c r="P112" s="91">
        <f t="shared" si="57"/>
        <v>0</v>
      </c>
      <c r="Q112" s="26">
        <f t="shared" si="58"/>
        <v>0</v>
      </c>
      <c r="R112" s="3">
        <f t="shared" si="59"/>
        <v>0</v>
      </c>
      <c r="S112" s="3">
        <f t="shared" si="60"/>
        <v>0</v>
      </c>
      <c r="T112" s="91">
        <f t="shared" si="61"/>
        <v>0</v>
      </c>
      <c r="U112" s="91">
        <f t="shared" si="62"/>
        <v>0</v>
      </c>
      <c r="V112" s="26">
        <f t="shared" si="63"/>
        <v>0</v>
      </c>
      <c r="W112" s="3">
        <f t="shared" si="64"/>
        <v>0</v>
      </c>
      <c r="X112" s="3">
        <f t="shared" si="65"/>
        <v>0</v>
      </c>
      <c r="Y112" s="91">
        <f t="shared" si="66"/>
        <v>0</v>
      </c>
      <c r="Z112" s="91">
        <f t="shared" si="67"/>
        <v>0</v>
      </c>
      <c r="AA112" s="26">
        <f t="shared" si="68"/>
        <v>0</v>
      </c>
      <c r="AB112" s="3">
        <f t="shared" si="69"/>
        <v>0</v>
      </c>
      <c r="AC112" s="3">
        <f t="shared" si="70"/>
        <v>0</v>
      </c>
      <c r="AD112" s="91">
        <f t="shared" si="71"/>
        <v>0</v>
      </c>
      <c r="AE112" s="91">
        <f t="shared" si="72"/>
        <v>0</v>
      </c>
      <c r="AF112" s="26">
        <f t="shared" si="73"/>
        <v>0</v>
      </c>
      <c r="AG112" s="3">
        <f t="shared" si="74"/>
        <v>0</v>
      </c>
      <c r="AH112" s="3">
        <f t="shared" si="75"/>
        <v>0</v>
      </c>
      <c r="AI112" s="91">
        <f t="shared" si="76"/>
        <v>0</v>
      </c>
      <c r="AJ112" s="91">
        <f t="shared" si="77"/>
        <v>0</v>
      </c>
    </row>
    <row r="113" spans="1:36" x14ac:dyDescent="0.3">
      <c r="A113" s="90" t="s">
        <v>41</v>
      </c>
      <c r="B113" s="26">
        <f t="shared" si="44"/>
        <v>0</v>
      </c>
      <c r="C113" s="3">
        <f t="shared" si="44"/>
        <v>0</v>
      </c>
      <c r="D113" s="3">
        <f t="shared" si="45"/>
        <v>0</v>
      </c>
      <c r="E113" s="91">
        <f t="shared" si="46"/>
        <v>0</v>
      </c>
      <c r="F113" s="91">
        <f t="shared" si="47"/>
        <v>0</v>
      </c>
      <c r="G113" s="26">
        <f t="shared" si="48"/>
        <v>0</v>
      </c>
      <c r="H113" s="3">
        <f t="shared" si="49"/>
        <v>0</v>
      </c>
      <c r="I113" s="3">
        <f t="shared" si="50"/>
        <v>0</v>
      </c>
      <c r="J113" s="91">
        <f t="shared" si="51"/>
        <v>0</v>
      </c>
      <c r="K113" s="91">
        <f t="shared" si="52"/>
        <v>0</v>
      </c>
      <c r="L113" s="26">
        <f t="shared" si="53"/>
        <v>0</v>
      </c>
      <c r="M113" s="3">
        <f t="shared" si="54"/>
        <v>0</v>
      </c>
      <c r="N113" s="3">
        <f t="shared" si="55"/>
        <v>0</v>
      </c>
      <c r="O113" s="91">
        <f t="shared" si="56"/>
        <v>0</v>
      </c>
      <c r="P113" s="91">
        <f t="shared" si="57"/>
        <v>0</v>
      </c>
      <c r="Q113" s="26">
        <f t="shared" si="58"/>
        <v>0</v>
      </c>
      <c r="R113" s="3">
        <f t="shared" si="59"/>
        <v>0</v>
      </c>
      <c r="S113" s="3">
        <f t="shared" si="60"/>
        <v>0</v>
      </c>
      <c r="T113" s="91">
        <f t="shared" si="61"/>
        <v>0</v>
      </c>
      <c r="U113" s="91">
        <f t="shared" si="62"/>
        <v>0</v>
      </c>
      <c r="V113" s="26">
        <f t="shared" si="63"/>
        <v>0</v>
      </c>
      <c r="W113" s="3">
        <f t="shared" si="64"/>
        <v>0</v>
      </c>
      <c r="X113" s="3">
        <f t="shared" si="65"/>
        <v>0</v>
      </c>
      <c r="Y113" s="91">
        <f t="shared" si="66"/>
        <v>0</v>
      </c>
      <c r="Z113" s="91">
        <f t="shared" si="67"/>
        <v>0</v>
      </c>
      <c r="AA113" s="26">
        <f t="shared" si="68"/>
        <v>0</v>
      </c>
      <c r="AB113" s="3">
        <f t="shared" si="69"/>
        <v>0</v>
      </c>
      <c r="AC113" s="3">
        <f t="shared" si="70"/>
        <v>0</v>
      </c>
      <c r="AD113" s="91">
        <f t="shared" si="71"/>
        <v>0</v>
      </c>
      <c r="AE113" s="91">
        <f t="shared" si="72"/>
        <v>0</v>
      </c>
      <c r="AF113" s="26">
        <f t="shared" si="73"/>
        <v>0</v>
      </c>
      <c r="AG113" s="3">
        <f t="shared" si="74"/>
        <v>0</v>
      </c>
      <c r="AH113" s="3">
        <f t="shared" si="75"/>
        <v>0</v>
      </c>
      <c r="AI113" s="91">
        <f t="shared" si="76"/>
        <v>0</v>
      </c>
      <c r="AJ113" s="91">
        <f t="shared" si="77"/>
        <v>0</v>
      </c>
    </row>
  </sheetData>
  <mergeCells count="52">
    <mergeCell ref="R8:AE9"/>
    <mergeCell ref="A2:P2"/>
    <mergeCell ref="A3:C3"/>
    <mergeCell ref="A4:C4"/>
    <mergeCell ref="A5:C5"/>
    <mergeCell ref="A6:C6"/>
    <mergeCell ref="B8:O9"/>
    <mergeCell ref="AA52:AB52"/>
    <mergeCell ref="AA53:AB53"/>
    <mergeCell ref="AA54:AB54"/>
    <mergeCell ref="S58:S60"/>
    <mergeCell ref="T58:Z58"/>
    <mergeCell ref="AA58:AG58"/>
    <mergeCell ref="AB59:AD59"/>
    <mergeCell ref="AE59:AG59"/>
    <mergeCell ref="A59:H59"/>
    <mergeCell ref="T59:T60"/>
    <mergeCell ref="U59:W59"/>
    <mergeCell ref="X59:Z59"/>
    <mergeCell ref="AA59:AA60"/>
    <mergeCell ref="BK59:BM59"/>
    <mergeCell ref="BN59:BP59"/>
    <mergeCell ref="A71:H71"/>
    <mergeCell ref="B103:F103"/>
    <mergeCell ref="G103:K103"/>
    <mergeCell ref="L103:P103"/>
    <mergeCell ref="Q103:U103"/>
    <mergeCell ref="V103:Z103"/>
    <mergeCell ref="AA103:AE103"/>
    <mergeCell ref="AV59:AV60"/>
    <mergeCell ref="AW59:AY59"/>
    <mergeCell ref="AZ59:BB59"/>
    <mergeCell ref="BC59:BC60"/>
    <mergeCell ref="BD59:BF59"/>
    <mergeCell ref="BG59:BI59"/>
    <mergeCell ref="AH59:AH60"/>
    <mergeCell ref="AF103:AJ103"/>
    <mergeCell ref="V51:X51"/>
    <mergeCell ref="V52:X52"/>
    <mergeCell ref="V53:X53"/>
    <mergeCell ref="BJ59:BJ60"/>
    <mergeCell ref="AI59:AK59"/>
    <mergeCell ref="AL59:AN59"/>
    <mergeCell ref="AO59:AO60"/>
    <mergeCell ref="AP59:AR59"/>
    <mergeCell ref="AS59:AU59"/>
    <mergeCell ref="AH58:AN58"/>
    <mergeCell ref="AO58:AU58"/>
    <mergeCell ref="AV58:BB58"/>
    <mergeCell ref="BC58:BI58"/>
    <mergeCell ref="BJ58:BP58"/>
    <mergeCell ref="AA50:AC51"/>
  </mergeCells>
  <conditionalFormatting sqref="A73:A81">
    <cfRule type="colorScale" priority="130">
      <colorScale>
        <cfvo type="min"/>
        <cfvo type="max"/>
        <color rgb="FFFCFCFF"/>
        <color rgb="FF63BE7B"/>
      </colorScale>
    </cfRule>
  </conditionalFormatting>
  <conditionalFormatting sqref="B61:H61">
    <cfRule type="iconSet" priority="127">
      <iconSet iconSet="3Symbols2">
        <cfvo type="percent" val="0"/>
        <cfvo type="percent" val="33"/>
        <cfvo type="percent" val="67"/>
      </iconSet>
    </cfRule>
    <cfRule type="colorScale" priority="126">
      <colorScale>
        <cfvo type="min"/>
        <cfvo type="max"/>
        <color rgb="FFFCFCFF"/>
        <color rgb="FF63BE7B"/>
      </colorScale>
    </cfRule>
  </conditionalFormatting>
  <conditionalFormatting sqref="B62:H69">
    <cfRule type="colorScale" priority="131">
      <colorScale>
        <cfvo type="min"/>
        <cfvo type="max"/>
        <color rgb="FFFCFCFF"/>
        <color rgb="FF63BE7B"/>
      </colorScale>
    </cfRule>
    <cfRule type="iconSet" priority="132">
      <iconSet iconSet="3Symbols2">
        <cfvo type="percent" val="0"/>
        <cfvo type="percent" val="33"/>
        <cfvo type="percent" val="67"/>
      </iconSet>
    </cfRule>
  </conditionalFormatting>
  <conditionalFormatting sqref="B73:H73">
    <cfRule type="colorScale" priority="124">
      <colorScale>
        <cfvo type="num" val="0"/>
        <cfvo type="num" val="1"/>
        <color rgb="FFFCFCFF"/>
        <color rgb="FF63BE7B"/>
      </colorScale>
    </cfRule>
  </conditionalFormatting>
  <conditionalFormatting sqref="B74:H81">
    <cfRule type="colorScale" priority="128">
      <colorScale>
        <cfvo type="num" val="0"/>
        <cfvo type="num" val="1"/>
        <color rgb="FFFCFCFF"/>
        <color rgb="FF63BE7B"/>
      </colorScale>
    </cfRule>
  </conditionalFormatting>
  <conditionalFormatting sqref="C11:C19 E11:E19 G11:G19 I11:I19 K11:K19 M11:M19 O11:O19">
    <cfRule type="colorScale" priority="135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C105:D113">
    <cfRule type="colorScale" priority="122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H105:I113">
    <cfRule type="colorScale" priority="120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M105:N113">
    <cfRule type="colorScale" priority="114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R11:R19 T11:T19 V11:V19 X11:X19 Z11:Z19 AB11:AB19">
    <cfRule type="iconSet" priority="133">
      <iconSet iconSet="3Symbols" showValue="0">
        <cfvo type="percent" val="0"/>
        <cfvo type="percent" val="33"/>
        <cfvo type="percent" val="67"/>
      </iconSet>
    </cfRule>
  </conditionalFormatting>
  <conditionalFormatting sqref="R105:S113">
    <cfRule type="colorScale" priority="113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S2:S3 U2:U3 Q2 BG2:BG3">
    <cfRule type="colorScale" priority="174">
      <colorScale>
        <cfvo type="num" val="-1"/>
        <cfvo type="num" val="0"/>
        <cfvo type="num" val="1"/>
        <color rgb="FFF8696B"/>
        <color rgb="FFFFEB84"/>
        <color rgb="FF63BE7B"/>
      </colorScale>
    </cfRule>
    <cfRule type="colorScale" priority="175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S11:S19 U11:U19 W11:W19 Y11:Y19 AA11:AA19 AC11:AC19 AE11:AE19">
    <cfRule type="colorScale" priority="134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T61:T65 T67:T69">
    <cfRule type="colorScale" priority="94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T66">
    <cfRule type="colorScale" priority="20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U61:W65 U67:W69">
    <cfRule type="colorScale" priority="107">
      <colorScale>
        <cfvo type="num" val="0"/>
        <cfvo type="num" val="1"/>
        <color rgb="FFFCFCFF"/>
        <color rgb="FF63BE7B"/>
      </colorScale>
    </cfRule>
  </conditionalFormatting>
  <conditionalFormatting sqref="U66:W66">
    <cfRule type="colorScale" priority="33">
      <colorScale>
        <cfvo type="num" val="0"/>
        <cfvo type="num" val="1"/>
        <color rgb="FFFCFCFF"/>
        <color rgb="FF63BE7B"/>
      </colorScale>
    </cfRule>
  </conditionalFormatting>
  <conditionalFormatting sqref="W105:X113">
    <cfRule type="colorScale" priority="112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X61:Z65 X67:Z69">
    <cfRule type="colorScale" priority="93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X66:Z66">
    <cfRule type="colorScale" priority="19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Y2:Y3 W2:W3 AA2:AA3 AC2:AC3">
    <cfRule type="colorScale" priority="173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AA2:AA3 W2:W3 AC2:AC3 Y2:Y3">
    <cfRule type="colorScale" priority="172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A61:AA65 AA67:AA69">
    <cfRule type="colorScale" priority="92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A66">
    <cfRule type="colorScale" priority="18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B105:AC113">
    <cfRule type="colorScale" priority="111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B61:AD65 AB67:AD69">
    <cfRule type="colorScale" priority="105">
      <colorScale>
        <cfvo type="num" val="0"/>
        <cfvo type="num" val="1"/>
        <color rgb="FFFCFCFF"/>
        <color rgb="FF63BE7B"/>
      </colorScale>
    </cfRule>
  </conditionalFormatting>
  <conditionalFormatting sqref="AB66:AD66">
    <cfRule type="colorScale" priority="31">
      <colorScale>
        <cfvo type="num" val="0"/>
        <cfvo type="num" val="1"/>
        <color rgb="FFFCFCFF"/>
        <color rgb="FF63BE7B"/>
      </colorScale>
    </cfRule>
  </conditionalFormatting>
  <conditionalFormatting sqref="AD11:AD19">
    <cfRule type="iconSet" priority="109">
      <iconSet iconSet="3Symbols" showValue="0">
        <cfvo type="percent" val="0"/>
        <cfvo type="percent" val="33"/>
        <cfvo type="percent" val="67"/>
      </iconSet>
    </cfRule>
  </conditionalFormatting>
  <conditionalFormatting sqref="AE61:AE65 AE67:AE69">
    <cfRule type="colorScale" priority="86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E66">
    <cfRule type="colorScale" priority="6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F61:AG65 AF67:AG69">
    <cfRule type="colorScale" priority="80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F66:AG66">
    <cfRule type="colorScale" priority="12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G2:AG3 AI2:AI3 AE2:AE3">
    <cfRule type="colorScale" priority="171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  <cfRule type="colorScale" priority="170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G105:AH113">
    <cfRule type="colorScale" priority="110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H61:AH65 AH67:AH69">
    <cfRule type="colorScale" priority="91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H66">
    <cfRule type="colorScale" priority="17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I61:AK65 AI67:AK69">
    <cfRule type="colorScale" priority="103">
      <colorScale>
        <cfvo type="num" val="0"/>
        <cfvo type="num" val="1"/>
        <color rgb="FFFCFCFF"/>
        <color rgb="FF63BE7B"/>
      </colorScale>
    </cfRule>
  </conditionalFormatting>
  <conditionalFormatting sqref="AI66:AK66">
    <cfRule type="colorScale" priority="29">
      <colorScale>
        <cfvo type="num" val="0"/>
        <cfvo type="num" val="1"/>
        <color rgb="FFFCFCFF"/>
        <color rgb="FF63BE7B"/>
      </colorScale>
    </cfRule>
  </conditionalFormatting>
  <conditionalFormatting sqref="AK2:AK3 AM2:AM3 AO2:AO3 AQ2:AQ3">
    <cfRule type="colorScale" priority="169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AK2:AK3 AO2:AO3 AQ2:AQ3 AM2:AM3">
    <cfRule type="colorScale" priority="168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L61:AL65 AL67:AL69">
    <cfRule type="colorScale" priority="85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L66">
    <cfRule type="colorScale" priority="5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M61:AN65 AM67:AN69">
    <cfRule type="colorScale" priority="79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M66:AN66">
    <cfRule type="colorScale" priority="11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O61:AO65 AO67:AO69">
    <cfRule type="colorScale" priority="90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O66">
    <cfRule type="colorScale" priority="16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P61:AR65 AP67:AR69">
    <cfRule type="colorScale" priority="101">
      <colorScale>
        <cfvo type="num" val="0"/>
        <cfvo type="num" val="1"/>
        <color rgb="FFFCFCFF"/>
        <color rgb="FF63BE7B"/>
      </colorScale>
    </cfRule>
  </conditionalFormatting>
  <conditionalFormatting sqref="AP66:AR66">
    <cfRule type="colorScale" priority="27">
      <colorScale>
        <cfvo type="num" val="0"/>
        <cfvo type="num" val="1"/>
        <color rgb="FFFCFCFF"/>
        <color rgb="FF63BE7B"/>
      </colorScale>
    </cfRule>
  </conditionalFormatting>
  <conditionalFormatting sqref="AS61:AS65 AS67:AS69">
    <cfRule type="colorScale" priority="84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S66">
    <cfRule type="colorScale" priority="4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T61:AU65 AT67:AU69">
    <cfRule type="colorScale" priority="78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T66:AU66">
    <cfRule type="colorScale" priority="10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U2:AU3 AW2:AW3 AS2:AS3">
    <cfRule type="colorScale" priority="167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  <cfRule type="colorScale" priority="166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V61:AV65 AV67:AV69">
    <cfRule type="colorScale" priority="89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V66">
    <cfRule type="colorScale" priority="15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W61:AY65 AW67:AY69">
    <cfRule type="colorScale" priority="99">
      <colorScale>
        <cfvo type="num" val="0"/>
        <cfvo type="num" val="1"/>
        <color rgb="FFFCFCFF"/>
        <color rgb="FF63BE7B"/>
      </colorScale>
    </cfRule>
  </conditionalFormatting>
  <conditionalFormatting sqref="AW66:AY66">
    <cfRule type="colorScale" priority="25">
      <colorScale>
        <cfvo type="num" val="0"/>
        <cfvo type="num" val="1"/>
        <color rgb="FFFCFCFF"/>
        <color rgb="FF63BE7B"/>
      </colorScale>
    </cfRule>
  </conditionalFormatting>
  <conditionalFormatting sqref="AY2:AY3 BA2:BA3 BC2:BC3 BE2:BE3">
    <cfRule type="colorScale" priority="165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AY2:AY3 BC2:BC3 BE2:BE3 BA2:BA3">
    <cfRule type="colorScale" priority="164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Z61:AZ65 AZ67:AZ69">
    <cfRule type="colorScale" priority="83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Z66">
    <cfRule type="colorScale" priority="3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A61:BB65 BA67:BB69">
    <cfRule type="colorScale" priority="77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A66:BB66">
    <cfRule type="colorScale" priority="9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C61:BC65 BC67:BC69">
    <cfRule type="colorScale" priority="88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C66">
    <cfRule type="colorScale" priority="14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D61:BF65 BD67:BF69">
    <cfRule type="colorScale" priority="97">
      <colorScale>
        <cfvo type="num" val="0"/>
        <cfvo type="num" val="1"/>
        <color rgb="FFFCFCFF"/>
        <color rgb="FF63BE7B"/>
      </colorScale>
    </cfRule>
  </conditionalFormatting>
  <conditionalFormatting sqref="BD66:BF66">
    <cfRule type="colorScale" priority="23">
      <colorScale>
        <cfvo type="num" val="0"/>
        <cfvo type="num" val="1"/>
        <color rgb="FFFCFCFF"/>
        <color rgb="FF63BE7B"/>
      </colorScale>
    </cfRule>
  </conditionalFormatting>
  <conditionalFormatting sqref="BG61:BG65 BG67:BG69">
    <cfRule type="colorScale" priority="82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G66">
    <cfRule type="colorScale" priority="2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H61:BI65 BH67:BI69">
    <cfRule type="colorScale" priority="76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H66:BI66">
    <cfRule type="colorScale" priority="8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I2:BI3 BK2:BK3">
    <cfRule type="colorScale" priority="162">
      <colorScale>
        <cfvo type="num" val="-1"/>
        <cfvo type="num" val="0"/>
        <cfvo type="num" val="1"/>
        <color rgb="FFF8696B"/>
        <color rgb="FFFFEB84"/>
        <color rgb="FF63BE7B"/>
      </colorScale>
    </cfRule>
    <cfRule type="colorScale" priority="163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BJ61:BJ65 BJ67:BJ69">
    <cfRule type="colorScale" priority="87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J66">
    <cfRule type="colorScale" priority="13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K61:BM65 BK67:BM69">
    <cfRule type="colorScale" priority="95">
      <colorScale>
        <cfvo type="num" val="0"/>
        <cfvo type="num" val="1"/>
        <color rgb="FFFCFCFF"/>
        <color rgb="FF63BE7B"/>
      </colorScale>
    </cfRule>
  </conditionalFormatting>
  <conditionalFormatting sqref="BK66:BM66">
    <cfRule type="colorScale" priority="21">
      <colorScale>
        <cfvo type="num" val="0"/>
        <cfvo type="num" val="1"/>
        <color rgb="FFFCFCFF"/>
        <color rgb="FF63BE7B"/>
      </colorScale>
    </cfRule>
  </conditionalFormatting>
  <conditionalFormatting sqref="BM2:BM3 BO2:BO3 BQ2:BQ3 BS2:BS3">
    <cfRule type="colorScale" priority="161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BN61:BN65 BN67:BN69">
    <cfRule type="colorScale" priority="81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N66">
    <cfRule type="colorScale" priority="1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O61:BP65 BO67:BP69">
    <cfRule type="colorScale" priority="75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O66:BP66">
    <cfRule type="colorScale" priority="7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Q2:BQ3 BM2:BM3 BS2:BS3 BO2:BO3">
    <cfRule type="colorScale" priority="160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U2:BU3">
    <cfRule type="colorScale" priority="158">
      <colorScale>
        <cfvo type="num" val="-1"/>
        <cfvo type="num" val="0"/>
        <cfvo type="num" val="1"/>
        <color rgb="FFF8696B"/>
        <color rgb="FFFFEB84"/>
        <color rgb="FF63BE7B"/>
      </colorScale>
    </cfRule>
    <cfRule type="colorScale" priority="159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BW2:BW3 BY2:BY3">
    <cfRule type="colorScale" priority="156">
      <colorScale>
        <cfvo type="num" val="-1"/>
        <cfvo type="num" val="0"/>
        <cfvo type="num" val="1"/>
        <color rgb="FFF8696B"/>
        <color rgb="FFFFEB84"/>
        <color rgb="FF63BE7B"/>
      </colorScale>
    </cfRule>
    <cfRule type="colorScale" priority="157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CA2:CA3 CC2:CC3 CE2:CE3 CG2:CG3">
    <cfRule type="colorScale" priority="155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CA2:CA3 CE2:CE3 CG2:CG3 CC2:CC3">
    <cfRule type="colorScale" priority="154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CI2:CI3">
    <cfRule type="colorScale" priority="152">
      <colorScale>
        <cfvo type="num" val="-1"/>
        <cfvo type="num" val="0"/>
        <cfvo type="num" val="1"/>
        <color rgb="FFF8696B"/>
        <color rgb="FFFFEB84"/>
        <color rgb="FF63BE7B"/>
      </colorScale>
    </cfRule>
    <cfRule type="colorScale" priority="153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CM2:CM3 CK2:CK3">
    <cfRule type="colorScale" priority="150">
      <colorScale>
        <cfvo type="num" val="-1"/>
        <cfvo type="num" val="0"/>
        <cfvo type="num" val="1"/>
        <color rgb="FFF8696B"/>
        <color rgb="FFFFEB84"/>
        <color rgb="FF63BE7B"/>
      </colorScale>
    </cfRule>
    <cfRule type="colorScale" priority="151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CO2:CO3 CQ2:CQ3 CS2:CS3 CU2:CU3">
    <cfRule type="colorScale" priority="149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CO2:CO3 CS2:CS3 CU2:CU3 CQ2:CQ3">
    <cfRule type="colorScale" priority="148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CW2:CW3">
    <cfRule type="colorScale" priority="146">
      <colorScale>
        <cfvo type="num" val="-1"/>
        <cfvo type="num" val="0"/>
        <cfvo type="num" val="1"/>
        <color rgb="FFF8696B"/>
        <color rgb="FFFFEB84"/>
        <color rgb="FF63BE7B"/>
      </colorScale>
    </cfRule>
    <cfRule type="colorScale" priority="147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CY2:CY3 DA2:DA3">
    <cfRule type="colorScale" priority="144">
      <colorScale>
        <cfvo type="num" val="-1"/>
        <cfvo type="num" val="0"/>
        <cfvo type="num" val="1"/>
        <color rgb="FFF8696B"/>
        <color rgb="FFFFEB84"/>
        <color rgb="FF63BE7B"/>
      </colorScale>
    </cfRule>
    <cfRule type="colorScale" priority="145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DC2:DC3 DE2:DE3 DG2:DG3 DI2:DI3">
    <cfRule type="colorScale" priority="143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DC2:DC3 DG2:DG3 DI2:DI3 DE2:DE3">
    <cfRule type="colorScale" priority="142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DK2:DK3">
    <cfRule type="colorScale" priority="140">
      <colorScale>
        <cfvo type="num" val="-1"/>
        <cfvo type="num" val="0"/>
        <cfvo type="num" val="1"/>
        <color rgb="FFF8696B"/>
        <color rgb="FFFFEB84"/>
        <color rgb="FF63BE7B"/>
      </colorScale>
    </cfRule>
    <cfRule type="colorScale" priority="141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DM2:DM3 DO2:DO3">
    <cfRule type="colorScale" priority="138">
      <colorScale>
        <cfvo type="num" val="-1"/>
        <cfvo type="num" val="0"/>
        <cfvo type="num" val="1"/>
        <color rgb="FFF8696B"/>
        <color rgb="FFFFEB84"/>
        <color rgb="FF63BE7B"/>
      </colorScale>
    </cfRule>
    <cfRule type="colorScale" priority="139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DQ2:DQ3 DS2:DS3 DU2:DU3 DW2:DW3">
    <cfRule type="colorScale" priority="137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DQ2:DQ3 DU2:DU3 DW2:DW3 DS2:DS3">
    <cfRule type="colorScale" priority="136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125" id="{E816375E-FE78-4198-AC93-77BD707B08D7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B73:H73</xm:sqref>
        </x14:conditionalFormatting>
        <x14:conditionalFormatting xmlns:xm="http://schemas.microsoft.com/office/excel/2006/main">
          <x14:cfRule type="iconSet" priority="129" id="{082F2E19-45DA-40F8-8B86-87C6F52BFD7A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B74:H81</xm:sqref>
        </x14:conditionalFormatting>
        <x14:conditionalFormatting xmlns:xm="http://schemas.microsoft.com/office/excel/2006/main">
          <x14:cfRule type="iconSet" priority="123" id="{41C419BD-B71C-4C32-ADD5-654AF2CAD0C4}">
            <x14:iconSet iconSet="3Symbols"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NoIcons" iconId="0"/>
              <x14:cfIcon iconSet="3Symbols" iconId="0"/>
              <x14:cfIcon iconSet="3Symbols" iconId="2"/>
            </x14:iconSet>
          </x14:cfRule>
          <xm:sqref>E105:F113</xm:sqref>
        </x14:conditionalFormatting>
        <x14:conditionalFormatting xmlns:xm="http://schemas.microsoft.com/office/excel/2006/main">
          <x14:cfRule type="iconSet" priority="121" id="{B40D3D15-0BBD-420C-82AD-98AD4E7EF1CB}">
            <x14:iconSet iconSet="3Symbols"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NoIcons" iconId="0"/>
              <x14:cfIcon iconSet="3Symbols" iconId="0"/>
              <x14:cfIcon iconSet="3Symbols" iconId="2"/>
            </x14:iconSet>
          </x14:cfRule>
          <xm:sqref>J105:K113</xm:sqref>
        </x14:conditionalFormatting>
        <x14:conditionalFormatting xmlns:xm="http://schemas.microsoft.com/office/excel/2006/main">
          <x14:cfRule type="iconSet" priority="119" id="{075414D8-EDAF-45FD-97EC-D37424DD5652}">
            <x14:iconSet iconSet="3Symbols"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NoIcons" iconId="0"/>
              <x14:cfIcon iconSet="3Symbols" iconId="0"/>
              <x14:cfIcon iconSet="3Symbols" iconId="2"/>
            </x14:iconSet>
          </x14:cfRule>
          <xm:sqref>O105:P113</xm:sqref>
        </x14:conditionalFormatting>
        <x14:conditionalFormatting xmlns:xm="http://schemas.microsoft.com/office/excel/2006/main">
          <x14:cfRule type="iconSet" priority="118" id="{5DCEAC2D-3C77-4731-966A-997B72A9673F}">
            <x14:iconSet iconSet="3Symbols"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NoIcons" iconId="0"/>
              <x14:cfIcon iconSet="3Symbols" iconId="0"/>
              <x14:cfIcon iconSet="3Symbols" iconId="2"/>
            </x14:iconSet>
          </x14:cfRule>
          <xm:sqref>T105:U113</xm:sqref>
        </x14:conditionalFormatting>
        <x14:conditionalFormatting xmlns:xm="http://schemas.microsoft.com/office/excel/2006/main">
          <x14:cfRule type="iconSet" priority="108" id="{7A151395-359B-4530-A60D-54ABF34FC773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U61:W65 U67:W69</xm:sqref>
        </x14:conditionalFormatting>
        <x14:conditionalFormatting xmlns:xm="http://schemas.microsoft.com/office/excel/2006/main">
          <x14:cfRule type="iconSet" priority="34" id="{159BA0C8-0140-4DD5-856A-493EDC3592A7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U66:W66</xm:sqref>
        </x14:conditionalFormatting>
        <x14:conditionalFormatting xmlns:xm="http://schemas.microsoft.com/office/excel/2006/main">
          <x14:cfRule type="iconSet" priority="117" id="{9E968901-DF1A-4C90-B48E-BBCBF0D41B57}">
            <x14:iconSet iconSet="3Symbols"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NoIcons" iconId="0"/>
              <x14:cfIcon iconSet="3Symbols" iconId="0"/>
              <x14:cfIcon iconSet="3Symbols" iconId="2"/>
            </x14:iconSet>
          </x14:cfRule>
          <xm:sqref>Y105:Z113</xm:sqref>
        </x14:conditionalFormatting>
        <x14:conditionalFormatting xmlns:xm="http://schemas.microsoft.com/office/excel/2006/main">
          <x14:cfRule type="iconSet" priority="106" id="{1352F86A-A11E-4AF3-BFB9-CBC422BE9BD2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AB61:AD65 AB67:AD69</xm:sqref>
        </x14:conditionalFormatting>
        <x14:conditionalFormatting xmlns:xm="http://schemas.microsoft.com/office/excel/2006/main">
          <x14:cfRule type="iconSet" priority="32" id="{4C57A108-8884-445B-A6B6-A5A1ACD703DC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AB66:AD66</xm:sqref>
        </x14:conditionalFormatting>
        <x14:conditionalFormatting xmlns:xm="http://schemas.microsoft.com/office/excel/2006/main">
          <x14:cfRule type="iconSet" priority="116" id="{4F8DF42D-377A-40E4-BB61-1E20D298F923}">
            <x14:iconSet iconSet="3Symbols"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NoIcons" iconId="0"/>
              <x14:cfIcon iconSet="3Symbols" iconId="0"/>
              <x14:cfIcon iconSet="3Symbols" iconId="2"/>
            </x14:iconSet>
          </x14:cfRule>
          <xm:sqref>AD105:AE113</xm:sqref>
        </x14:conditionalFormatting>
        <x14:conditionalFormatting xmlns:xm="http://schemas.microsoft.com/office/excel/2006/main">
          <x14:cfRule type="iconSet" priority="115" id="{B3C32AB5-6F26-4E9F-9224-95779FF70206}">
            <x14:iconSet iconSet="3Symbols"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NoIcons" iconId="0"/>
              <x14:cfIcon iconSet="3Symbols" iconId="0"/>
              <x14:cfIcon iconSet="3Symbols" iconId="2"/>
            </x14:iconSet>
          </x14:cfRule>
          <xm:sqref>AI105:AJ113</xm:sqref>
        </x14:conditionalFormatting>
        <x14:conditionalFormatting xmlns:xm="http://schemas.microsoft.com/office/excel/2006/main">
          <x14:cfRule type="iconSet" priority="104" id="{C2DC595D-615F-48F8-B717-A9EB9B0189C2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AI61:AK65 AI67:AK69</xm:sqref>
        </x14:conditionalFormatting>
        <x14:conditionalFormatting xmlns:xm="http://schemas.microsoft.com/office/excel/2006/main">
          <x14:cfRule type="iconSet" priority="30" id="{67FCC76A-46AB-4B99-A95B-30D6ED5D84C9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AI66:AK66</xm:sqref>
        </x14:conditionalFormatting>
        <x14:conditionalFormatting xmlns:xm="http://schemas.microsoft.com/office/excel/2006/main">
          <x14:cfRule type="iconSet" priority="102" id="{71078DAB-5371-495C-85D3-27354EA525E6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AP61:AR65 AP67:AR69</xm:sqref>
        </x14:conditionalFormatting>
        <x14:conditionalFormatting xmlns:xm="http://schemas.microsoft.com/office/excel/2006/main">
          <x14:cfRule type="iconSet" priority="28" id="{40324D13-6B1B-4BEF-AEF2-880348EC4CC9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AP66:AR66</xm:sqref>
        </x14:conditionalFormatting>
        <x14:conditionalFormatting xmlns:xm="http://schemas.microsoft.com/office/excel/2006/main">
          <x14:cfRule type="iconSet" priority="100" id="{5CC9B949-879D-4999-8F17-52D8DC9BF95C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AW61:AY65 AW67:AY69</xm:sqref>
        </x14:conditionalFormatting>
        <x14:conditionalFormatting xmlns:xm="http://schemas.microsoft.com/office/excel/2006/main">
          <x14:cfRule type="iconSet" priority="26" id="{35712430-A9FB-4BD1-B5A9-ABAD6E89A44D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AW66:AY66</xm:sqref>
        </x14:conditionalFormatting>
        <x14:conditionalFormatting xmlns:xm="http://schemas.microsoft.com/office/excel/2006/main">
          <x14:cfRule type="iconSet" priority="98" id="{13FC96A8-F746-414D-9735-43B4BA9DEBD4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BD61:BF65 BD67:BF69</xm:sqref>
        </x14:conditionalFormatting>
        <x14:conditionalFormatting xmlns:xm="http://schemas.microsoft.com/office/excel/2006/main">
          <x14:cfRule type="iconSet" priority="24" id="{20745271-D680-4B75-8979-B9CC1D124A4A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BD66:BF66</xm:sqref>
        </x14:conditionalFormatting>
        <x14:conditionalFormatting xmlns:xm="http://schemas.microsoft.com/office/excel/2006/main">
          <x14:cfRule type="iconSet" priority="96" id="{D9239457-015A-4601-ABD4-820FF10D56EC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BK61:BM65 BK67:BM69</xm:sqref>
        </x14:conditionalFormatting>
        <x14:conditionalFormatting xmlns:xm="http://schemas.microsoft.com/office/excel/2006/main">
          <x14:cfRule type="iconSet" priority="22" id="{8DCBACB0-FCB0-4A05-8FD9-B5043E2C7CC1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BK66:BM66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F16614-564A-4D51-A6CB-F9D44AC44B17}">
  <dimension ref="A1:DW113"/>
  <sheetViews>
    <sheetView topLeftCell="A4" zoomScale="70" zoomScaleNormal="70" workbookViewId="0">
      <selection activeCell="N63" sqref="N63"/>
    </sheetView>
  </sheetViews>
  <sheetFormatPr defaultRowHeight="14.4" x14ac:dyDescent="0.3"/>
  <cols>
    <col min="1" max="1" width="16.5546875" customWidth="1"/>
    <col min="16" max="16" width="19.6640625" customWidth="1"/>
    <col min="18" max="18" width="5.21875" customWidth="1"/>
    <col min="19" max="19" width="12.33203125" customWidth="1"/>
    <col min="21" max="21" width="8.77734375" customWidth="1"/>
  </cols>
  <sheetData>
    <row r="1" spans="1:127" x14ac:dyDescent="0.3">
      <c r="A1" s="1" t="s">
        <v>0</v>
      </c>
      <c r="B1" s="2">
        <v>0.15</v>
      </c>
      <c r="C1" s="3">
        <v>-0.99</v>
      </c>
      <c r="D1" s="2">
        <v>0.53</v>
      </c>
      <c r="E1" s="3">
        <v>-0.8</v>
      </c>
      <c r="F1" s="2">
        <v>0.51</v>
      </c>
      <c r="G1" s="3">
        <v>0.87</v>
      </c>
      <c r="H1" s="2">
        <v>0.49</v>
      </c>
      <c r="I1">
        <v>0.85899999999999999</v>
      </c>
      <c r="J1" s="2">
        <v>0.51</v>
      </c>
      <c r="K1" s="3">
        <v>-0.85899999999999999</v>
      </c>
      <c r="L1" s="2">
        <v>0.24</v>
      </c>
      <c r="M1" s="3">
        <v>-0.97</v>
      </c>
      <c r="N1" s="2">
        <v>0.76</v>
      </c>
      <c r="O1" s="4">
        <v>-0.65</v>
      </c>
      <c r="P1" s="2">
        <v>0.1</v>
      </c>
      <c r="Q1" s="3">
        <v>-1</v>
      </c>
      <c r="R1" s="2">
        <v>0.41</v>
      </c>
      <c r="S1" s="3">
        <v>-0.91</v>
      </c>
      <c r="T1" s="2">
        <v>0.65</v>
      </c>
      <c r="U1" s="3">
        <v>0.94</v>
      </c>
      <c r="V1" s="2">
        <v>0.63</v>
      </c>
      <c r="W1" s="3">
        <v>0.93</v>
      </c>
      <c r="X1" s="2">
        <v>0.37</v>
      </c>
      <c r="Y1" s="3">
        <v>-0.93100000000000005</v>
      </c>
      <c r="Z1" s="2">
        <v>0.3</v>
      </c>
      <c r="AA1" s="3">
        <v>-0.95</v>
      </c>
      <c r="AB1" s="2">
        <v>0.7</v>
      </c>
      <c r="AC1" s="4">
        <v>-0.71</v>
      </c>
      <c r="AD1" s="2">
        <v>0.11</v>
      </c>
      <c r="AE1" s="3">
        <v>-0.99</v>
      </c>
      <c r="AF1" s="2">
        <v>0.45</v>
      </c>
      <c r="AG1" s="3">
        <v>-0.99</v>
      </c>
      <c r="AH1" s="2">
        <v>0.56000000000000005</v>
      </c>
      <c r="AI1" s="3">
        <v>0.9</v>
      </c>
      <c r="AJ1" s="2">
        <v>0.55000000000000004</v>
      </c>
      <c r="AK1" s="3">
        <v>0.89</v>
      </c>
      <c r="AL1" s="2">
        <v>0.45</v>
      </c>
      <c r="AM1" s="3">
        <v>-0.89</v>
      </c>
      <c r="AN1" s="2">
        <v>0.21</v>
      </c>
      <c r="AO1" s="3">
        <v>-0.98</v>
      </c>
      <c r="AP1" s="2">
        <v>0.79</v>
      </c>
      <c r="AQ1" s="4">
        <v>-0.61</v>
      </c>
      <c r="AR1" s="2">
        <v>0.11</v>
      </c>
      <c r="AS1" s="3">
        <v>-0.99</v>
      </c>
      <c r="AT1" s="2">
        <v>0.45</v>
      </c>
      <c r="AU1" s="3">
        <v>-0.89</v>
      </c>
      <c r="AV1" s="2">
        <v>0.56000000000000005</v>
      </c>
      <c r="AW1" s="3">
        <v>0.89</v>
      </c>
      <c r="AX1" s="2">
        <v>0.55000000000000004</v>
      </c>
      <c r="AY1" s="3">
        <v>0.89</v>
      </c>
      <c r="AZ1" s="2">
        <v>0.45</v>
      </c>
      <c r="BA1" s="3">
        <v>-0.89400000000000002</v>
      </c>
      <c r="BB1" s="2">
        <v>0.21</v>
      </c>
      <c r="BC1" s="3">
        <v>-0.97</v>
      </c>
      <c r="BD1" s="2">
        <v>0.79</v>
      </c>
      <c r="BE1" s="4">
        <v>-0.61499999999999999</v>
      </c>
      <c r="BF1" s="2">
        <v>0.11</v>
      </c>
      <c r="BG1" s="3">
        <v>-0.99</v>
      </c>
      <c r="BH1" s="2">
        <v>0.45</v>
      </c>
      <c r="BI1" s="3">
        <v>-0.89</v>
      </c>
      <c r="BJ1" s="2">
        <v>0.56000000000000005</v>
      </c>
      <c r="BK1" s="3">
        <v>0.89</v>
      </c>
      <c r="BL1" s="2">
        <v>0.55000000000000004</v>
      </c>
      <c r="BM1" s="3">
        <v>0.89</v>
      </c>
      <c r="BN1" s="2">
        <v>0.45</v>
      </c>
      <c r="BO1" s="3">
        <v>-0.89400000000000002</v>
      </c>
      <c r="BP1" s="2">
        <v>0.21</v>
      </c>
      <c r="BQ1" s="3">
        <v>-0.97</v>
      </c>
      <c r="BR1" s="2">
        <v>0.79</v>
      </c>
      <c r="BS1" s="4">
        <v>-0.61499999999999999</v>
      </c>
      <c r="BT1" s="2">
        <v>0.11</v>
      </c>
      <c r="BU1" s="3">
        <v>-0.99</v>
      </c>
      <c r="BV1" s="2">
        <v>0.45</v>
      </c>
      <c r="BW1" s="3">
        <v>-0.89</v>
      </c>
      <c r="BX1" s="2">
        <v>0.56000000000000005</v>
      </c>
      <c r="BY1" s="3">
        <v>0.89</v>
      </c>
      <c r="BZ1" s="2">
        <v>0.55000000000000004</v>
      </c>
      <c r="CA1" s="3">
        <v>0.89</v>
      </c>
      <c r="CB1" s="2">
        <v>0.45</v>
      </c>
      <c r="CC1" s="3">
        <v>-0.89400000000000002</v>
      </c>
      <c r="CD1" s="2">
        <v>0.21</v>
      </c>
      <c r="CE1" s="3">
        <v>-0.97</v>
      </c>
      <c r="CF1" s="2">
        <v>0.79</v>
      </c>
      <c r="CG1" s="4">
        <v>-0.61499999999999999</v>
      </c>
      <c r="CH1" s="2">
        <v>0.11</v>
      </c>
      <c r="CI1" s="3">
        <v>-0.99</v>
      </c>
      <c r="CJ1" s="2">
        <v>0.45</v>
      </c>
      <c r="CK1" s="3">
        <v>-0.89</v>
      </c>
      <c r="CL1" s="2">
        <v>0.56000000000000005</v>
      </c>
      <c r="CM1" s="3">
        <v>0.89</v>
      </c>
      <c r="CN1" s="2">
        <v>0.55000000000000004</v>
      </c>
      <c r="CO1" s="3">
        <v>0.89</v>
      </c>
      <c r="CP1" s="2">
        <v>0.45</v>
      </c>
      <c r="CQ1" s="3">
        <v>-0.89400000000000002</v>
      </c>
      <c r="CR1" s="2">
        <v>0.21</v>
      </c>
      <c r="CS1" s="3">
        <v>-0.97</v>
      </c>
      <c r="CT1" s="2">
        <v>0.79</v>
      </c>
      <c r="CU1" s="4">
        <v>-0.61499999999999999</v>
      </c>
      <c r="CV1" s="2">
        <v>0.11</v>
      </c>
      <c r="CW1" s="3">
        <v>-0.99</v>
      </c>
      <c r="CX1" s="2">
        <v>0.45</v>
      </c>
      <c r="CY1" s="3">
        <v>-0.89</v>
      </c>
      <c r="CZ1" s="2">
        <v>0.56000000000000005</v>
      </c>
      <c r="DA1" s="3">
        <v>0.89</v>
      </c>
      <c r="DB1" s="2">
        <v>0.55000000000000004</v>
      </c>
      <c r="DC1" s="3">
        <v>0.89</v>
      </c>
      <c r="DD1" s="2">
        <v>0.45</v>
      </c>
      <c r="DE1" s="3">
        <v>-0.89400000000000002</v>
      </c>
      <c r="DF1" s="2">
        <v>0.21</v>
      </c>
      <c r="DG1" s="3">
        <v>-0.97</v>
      </c>
      <c r="DH1" s="2">
        <v>0.79</v>
      </c>
      <c r="DI1" s="4">
        <v>-0.61499999999999999</v>
      </c>
      <c r="DJ1" s="2">
        <v>0.11</v>
      </c>
      <c r="DK1" s="3">
        <v>-0.99</v>
      </c>
      <c r="DL1" s="2">
        <v>0.45</v>
      </c>
      <c r="DM1" s="3">
        <v>-0.89</v>
      </c>
      <c r="DN1" s="2">
        <v>0.56000000000000005</v>
      </c>
      <c r="DO1" s="3">
        <v>0.89</v>
      </c>
      <c r="DP1" s="2">
        <v>0.55000000000000004</v>
      </c>
      <c r="DQ1" s="3">
        <v>0.89400000000000002</v>
      </c>
      <c r="DR1" s="2">
        <v>0.45</v>
      </c>
      <c r="DS1" s="3">
        <v>-0.89400000000000002</v>
      </c>
      <c r="DT1" s="2">
        <v>0.21</v>
      </c>
      <c r="DU1" s="3">
        <v>-0.97</v>
      </c>
      <c r="DV1" s="2">
        <v>0.79</v>
      </c>
      <c r="DW1" s="4">
        <v>-0.61499999999999999</v>
      </c>
    </row>
    <row r="2" spans="1:127" x14ac:dyDescent="0.3">
      <c r="B2" s="2"/>
      <c r="C2" s="3"/>
      <c r="D2" s="2"/>
      <c r="E2" s="3"/>
      <c r="F2" s="2"/>
      <c r="G2" s="3"/>
      <c r="H2" s="2"/>
      <c r="J2" s="2"/>
      <c r="K2" s="3"/>
      <c r="L2" s="2"/>
      <c r="M2" s="3"/>
      <c r="N2" s="2"/>
      <c r="O2" s="3"/>
      <c r="P2" s="2"/>
      <c r="Q2" s="3"/>
      <c r="R2" s="2"/>
      <c r="S2" s="3"/>
      <c r="T2" s="2"/>
      <c r="U2" s="3"/>
      <c r="V2" s="2"/>
      <c r="W2" s="3"/>
      <c r="X2" s="2"/>
      <c r="Y2" s="3"/>
      <c r="Z2" s="2"/>
      <c r="AA2" s="3"/>
      <c r="AB2" s="2"/>
      <c r="AC2" s="3"/>
      <c r="AD2" s="2"/>
      <c r="AE2" s="3"/>
      <c r="AF2" s="2"/>
      <c r="AG2" s="3"/>
      <c r="AH2" s="2"/>
      <c r="AI2" s="3"/>
      <c r="AJ2" s="2"/>
      <c r="AK2" s="3"/>
      <c r="AL2" s="2"/>
      <c r="AM2" s="3"/>
      <c r="AN2" s="2"/>
      <c r="AO2" s="3"/>
      <c r="AP2" s="2"/>
      <c r="AQ2" s="3"/>
      <c r="AR2" s="2"/>
      <c r="AS2" s="3"/>
      <c r="AT2" s="2"/>
      <c r="AU2" s="3"/>
      <c r="AV2" s="2"/>
      <c r="AW2" s="3"/>
      <c r="AX2" s="2"/>
      <c r="AY2" s="3"/>
      <c r="AZ2" s="2"/>
      <c r="BA2" s="3"/>
      <c r="BB2" s="2"/>
      <c r="BC2" s="3"/>
      <c r="BD2" s="2"/>
      <c r="BE2" s="3"/>
      <c r="BF2" s="2"/>
      <c r="BG2" s="3"/>
      <c r="BH2" s="2"/>
      <c r="BI2" s="3"/>
      <c r="BJ2" s="2"/>
      <c r="BK2" s="3"/>
      <c r="BL2" s="2"/>
      <c r="BM2" s="3"/>
      <c r="BN2" s="2"/>
      <c r="BO2" s="3"/>
      <c r="BP2" s="2"/>
      <c r="BQ2" s="3"/>
      <c r="BR2" s="2"/>
      <c r="BS2" s="3"/>
      <c r="BT2" s="2"/>
      <c r="BU2" s="3"/>
      <c r="BV2" s="2"/>
      <c r="BW2" s="3"/>
      <c r="BX2" s="2"/>
      <c r="BY2" s="3"/>
      <c r="BZ2" s="2"/>
      <c r="CA2" s="3"/>
      <c r="CB2" s="2"/>
      <c r="CC2" s="3"/>
      <c r="CD2" s="2"/>
      <c r="CE2" s="3"/>
      <c r="CF2" s="2"/>
      <c r="CG2" s="3"/>
      <c r="CH2" s="2"/>
      <c r="CI2" s="3"/>
      <c r="CJ2" s="2"/>
      <c r="CK2" s="3"/>
      <c r="CL2" s="2"/>
      <c r="CM2" s="3"/>
      <c r="CN2" s="2"/>
      <c r="CO2" s="3"/>
      <c r="CP2" s="2"/>
      <c r="CQ2" s="3"/>
      <c r="CR2" s="2"/>
      <c r="CS2" s="3"/>
      <c r="CT2" s="2"/>
      <c r="CU2" s="3"/>
      <c r="CV2" s="2"/>
      <c r="CW2" s="3"/>
      <c r="CX2" s="2"/>
      <c r="CY2" s="3"/>
      <c r="CZ2" s="2"/>
      <c r="DA2" s="3"/>
      <c r="DB2" s="2"/>
      <c r="DC2" s="3"/>
      <c r="DD2" s="2"/>
      <c r="DE2" s="3"/>
      <c r="DF2" s="2"/>
      <c r="DG2" s="3"/>
      <c r="DH2" s="2"/>
      <c r="DI2" s="3"/>
      <c r="DJ2" s="2"/>
      <c r="DK2" s="3"/>
      <c r="DL2" s="2"/>
      <c r="DM2" s="3"/>
      <c r="DN2" s="2"/>
      <c r="DO2" s="3"/>
      <c r="DP2" s="2"/>
      <c r="DQ2" s="3"/>
      <c r="DR2" s="2"/>
      <c r="DS2" s="3"/>
      <c r="DT2" s="2"/>
      <c r="DU2" s="3"/>
      <c r="DV2" s="2"/>
      <c r="DW2" s="3"/>
    </row>
    <row r="3" spans="1:127" x14ac:dyDescent="0.3">
      <c r="A3" s="166" t="s">
        <v>1</v>
      </c>
      <c r="B3" s="167"/>
      <c r="C3" s="168"/>
      <c r="D3" s="6">
        <v>0.95</v>
      </c>
      <c r="E3" s="7">
        <f>D3</f>
        <v>0.95</v>
      </c>
      <c r="F3" s="7">
        <f t="shared" ref="F3:R6" si="0">E3</f>
        <v>0.95</v>
      </c>
      <c r="G3" s="7">
        <f t="shared" si="0"/>
        <v>0.95</v>
      </c>
      <c r="H3" s="7">
        <f t="shared" si="0"/>
        <v>0.95</v>
      </c>
      <c r="I3" s="7">
        <f t="shared" si="0"/>
        <v>0.95</v>
      </c>
      <c r="J3" s="7">
        <f t="shared" si="0"/>
        <v>0.95</v>
      </c>
      <c r="K3" s="7">
        <f t="shared" si="0"/>
        <v>0.95</v>
      </c>
      <c r="L3" s="7">
        <f t="shared" si="0"/>
        <v>0.95</v>
      </c>
      <c r="M3" s="7">
        <f t="shared" si="0"/>
        <v>0.95</v>
      </c>
      <c r="N3" s="7">
        <f t="shared" si="0"/>
        <v>0.95</v>
      </c>
      <c r="O3" s="7">
        <f t="shared" si="0"/>
        <v>0.95</v>
      </c>
      <c r="P3" s="8">
        <f t="shared" si="0"/>
        <v>0.95</v>
      </c>
      <c r="Q3" s="8">
        <f t="shared" si="0"/>
        <v>0.95</v>
      </c>
      <c r="R3" s="8">
        <f t="shared" si="0"/>
        <v>0.95</v>
      </c>
      <c r="S3" s="3"/>
      <c r="T3" s="2"/>
      <c r="U3" s="3"/>
      <c r="V3" s="2"/>
      <c r="W3" s="3"/>
      <c r="X3" s="2"/>
      <c r="Y3" s="3"/>
      <c r="Z3" s="2"/>
      <c r="AA3" s="3"/>
      <c r="AB3" s="2"/>
      <c r="AC3" s="3"/>
      <c r="AD3" s="2"/>
      <c r="AE3" s="3"/>
      <c r="AF3" s="2"/>
      <c r="AG3" s="3"/>
      <c r="AH3" s="2"/>
      <c r="AI3" s="3"/>
      <c r="AJ3" s="2"/>
      <c r="AK3" s="3"/>
      <c r="AL3" s="2"/>
      <c r="AM3" s="3"/>
      <c r="AN3" s="2"/>
      <c r="AO3" s="3"/>
      <c r="AP3" s="2"/>
      <c r="AQ3" s="3"/>
      <c r="AR3" s="2"/>
      <c r="AS3" s="3"/>
      <c r="AT3" s="2"/>
      <c r="AU3" s="3"/>
      <c r="AV3" s="2"/>
      <c r="AW3" s="3"/>
      <c r="AX3" s="2"/>
      <c r="AY3" s="3"/>
      <c r="AZ3" s="2"/>
      <c r="BA3" s="3"/>
      <c r="BB3" s="2"/>
      <c r="BC3" s="3"/>
      <c r="BD3" s="2"/>
      <c r="BE3" s="3"/>
      <c r="BF3" s="2"/>
      <c r="BG3" s="3"/>
      <c r="BH3" s="2"/>
      <c r="BI3" s="3"/>
      <c r="BJ3" s="2"/>
      <c r="BK3" s="3"/>
      <c r="BL3" s="2"/>
      <c r="BM3" s="3"/>
      <c r="BN3" s="2"/>
      <c r="BO3" s="3"/>
      <c r="BP3" s="2"/>
      <c r="BQ3" s="3"/>
      <c r="BR3" s="2"/>
      <c r="BS3" s="3"/>
      <c r="BT3" s="2"/>
      <c r="BU3" s="3"/>
      <c r="BV3" s="2"/>
      <c r="BW3" s="3"/>
      <c r="BX3" s="2"/>
      <c r="BY3" s="3"/>
      <c r="BZ3" s="2"/>
      <c r="CA3" s="3"/>
      <c r="CB3" s="2"/>
      <c r="CC3" s="3"/>
      <c r="CD3" s="2"/>
      <c r="CE3" s="3"/>
      <c r="CF3" s="2"/>
      <c r="CG3" s="3"/>
      <c r="CH3" s="2"/>
      <c r="CI3" s="3"/>
      <c r="CJ3" s="2"/>
      <c r="CK3" s="3"/>
      <c r="CL3" s="2"/>
      <c r="CM3" s="3"/>
      <c r="CN3" s="2"/>
      <c r="CO3" s="3"/>
      <c r="CP3" s="2"/>
      <c r="CQ3" s="3"/>
      <c r="CR3" s="2"/>
      <c r="CS3" s="3"/>
      <c r="CT3" s="2"/>
      <c r="CU3" s="3"/>
      <c r="CV3" s="2"/>
      <c r="CW3" s="3"/>
      <c r="CX3" s="2"/>
      <c r="CY3" s="3"/>
      <c r="CZ3" s="2"/>
      <c r="DA3" s="3"/>
      <c r="DB3" s="2"/>
      <c r="DC3" s="3"/>
      <c r="DD3" s="2"/>
      <c r="DE3" s="3"/>
      <c r="DF3" s="2"/>
      <c r="DG3" s="3"/>
      <c r="DH3" s="2"/>
      <c r="DI3" s="3"/>
      <c r="DJ3" s="2"/>
      <c r="DK3" s="3"/>
      <c r="DL3" s="2"/>
      <c r="DM3" s="3"/>
      <c r="DN3" s="2"/>
      <c r="DO3" s="3"/>
      <c r="DP3" s="2"/>
      <c r="DQ3" s="3"/>
      <c r="DR3" s="2"/>
      <c r="DS3" s="3"/>
      <c r="DT3" s="2"/>
      <c r="DU3" s="3"/>
      <c r="DV3" s="2"/>
      <c r="DW3" s="3"/>
    </row>
    <row r="4" spans="1:127" x14ac:dyDescent="0.3">
      <c r="A4" s="166" t="s">
        <v>2</v>
      </c>
      <c r="B4" s="167"/>
      <c r="C4" s="168"/>
      <c r="D4" s="6">
        <f>[1]Folha1!F42</f>
        <v>0.5</v>
      </c>
      <c r="E4" s="7">
        <f>D4</f>
        <v>0.5</v>
      </c>
      <c r="F4" s="7">
        <f t="shared" si="0"/>
        <v>0.5</v>
      </c>
      <c r="G4" s="7">
        <f t="shared" si="0"/>
        <v>0.5</v>
      </c>
      <c r="H4" s="7">
        <f t="shared" si="0"/>
        <v>0.5</v>
      </c>
      <c r="I4" s="7">
        <f t="shared" si="0"/>
        <v>0.5</v>
      </c>
      <c r="J4" s="7">
        <f t="shared" si="0"/>
        <v>0.5</v>
      </c>
      <c r="K4" s="7">
        <f t="shared" si="0"/>
        <v>0.5</v>
      </c>
      <c r="L4" s="7">
        <f t="shared" si="0"/>
        <v>0.5</v>
      </c>
      <c r="M4" s="7">
        <f t="shared" si="0"/>
        <v>0.5</v>
      </c>
      <c r="N4" s="7">
        <f t="shared" si="0"/>
        <v>0.5</v>
      </c>
      <c r="O4" s="7">
        <f t="shared" si="0"/>
        <v>0.5</v>
      </c>
      <c r="P4" s="8">
        <f t="shared" si="0"/>
        <v>0.5</v>
      </c>
      <c r="Q4" s="8">
        <f t="shared" si="0"/>
        <v>0.5</v>
      </c>
      <c r="R4" s="8">
        <f t="shared" si="0"/>
        <v>0.5</v>
      </c>
    </row>
    <row r="5" spans="1:127" x14ac:dyDescent="0.3">
      <c r="A5" s="166" t="s">
        <v>3</v>
      </c>
      <c r="B5" s="167"/>
      <c r="C5" s="168"/>
      <c r="D5" s="6">
        <f>[1]Folha1!F43</f>
        <v>0.5</v>
      </c>
      <c r="E5" s="7">
        <f>D5</f>
        <v>0.5</v>
      </c>
      <c r="F5" s="7">
        <f t="shared" si="0"/>
        <v>0.5</v>
      </c>
      <c r="G5" s="7">
        <f t="shared" si="0"/>
        <v>0.5</v>
      </c>
      <c r="H5" s="7">
        <f t="shared" si="0"/>
        <v>0.5</v>
      </c>
      <c r="I5" s="7">
        <f t="shared" si="0"/>
        <v>0.5</v>
      </c>
      <c r="J5" s="7">
        <f t="shared" si="0"/>
        <v>0.5</v>
      </c>
      <c r="K5" s="7">
        <f t="shared" si="0"/>
        <v>0.5</v>
      </c>
      <c r="L5" s="7">
        <f t="shared" si="0"/>
        <v>0.5</v>
      </c>
      <c r="M5" s="7">
        <f t="shared" si="0"/>
        <v>0.5</v>
      </c>
      <c r="N5" s="7">
        <f t="shared" si="0"/>
        <v>0.5</v>
      </c>
      <c r="O5" s="7">
        <f t="shared" si="0"/>
        <v>0.5</v>
      </c>
      <c r="P5" s="8">
        <f t="shared" si="0"/>
        <v>0.5</v>
      </c>
      <c r="Q5" s="8">
        <f t="shared" si="0"/>
        <v>0.5</v>
      </c>
      <c r="R5" s="8">
        <f t="shared" si="0"/>
        <v>0.5</v>
      </c>
    </row>
    <row r="6" spans="1:127" x14ac:dyDescent="0.3">
      <c r="A6" s="169" t="s">
        <v>4</v>
      </c>
      <c r="B6" s="169"/>
      <c r="C6" s="169"/>
      <c r="D6" s="6">
        <f>[1]Folha1!F44</f>
        <v>0.4</v>
      </c>
      <c r="E6" s="7">
        <f>D6</f>
        <v>0.4</v>
      </c>
      <c r="F6" s="7">
        <f t="shared" si="0"/>
        <v>0.4</v>
      </c>
      <c r="G6" s="7">
        <f t="shared" si="0"/>
        <v>0.4</v>
      </c>
      <c r="H6" s="7">
        <f t="shared" si="0"/>
        <v>0.4</v>
      </c>
      <c r="I6" s="7">
        <f t="shared" si="0"/>
        <v>0.4</v>
      </c>
      <c r="J6" s="7">
        <f t="shared" si="0"/>
        <v>0.4</v>
      </c>
      <c r="K6" s="7">
        <f t="shared" si="0"/>
        <v>0.4</v>
      </c>
      <c r="L6" s="7">
        <f t="shared" si="0"/>
        <v>0.4</v>
      </c>
      <c r="M6" s="7">
        <f t="shared" si="0"/>
        <v>0.4</v>
      </c>
      <c r="N6" s="7">
        <f t="shared" si="0"/>
        <v>0.4</v>
      </c>
      <c r="O6" s="7">
        <f t="shared" si="0"/>
        <v>0.4</v>
      </c>
      <c r="P6" s="8">
        <f t="shared" si="0"/>
        <v>0.4</v>
      </c>
      <c r="Q6" s="8">
        <f t="shared" si="0"/>
        <v>0.4</v>
      </c>
      <c r="R6" s="8">
        <f t="shared" si="0"/>
        <v>0.4</v>
      </c>
    </row>
    <row r="7" spans="1:127" ht="15" thickBot="1" x14ac:dyDescent="0.35"/>
    <row r="8" spans="1:127" x14ac:dyDescent="0.3">
      <c r="A8" s="9"/>
      <c r="B8" s="198" t="str">
        <f>A1</f>
        <v>bordersWith</v>
      </c>
      <c r="C8" s="199"/>
      <c r="D8" s="199"/>
      <c r="E8" s="199"/>
      <c r="F8" s="199"/>
      <c r="G8" s="199"/>
      <c r="H8" s="199"/>
      <c r="I8" s="199"/>
      <c r="J8" s="199"/>
      <c r="K8" s="199"/>
      <c r="L8" s="199"/>
      <c r="M8" s="199"/>
      <c r="N8" s="199"/>
      <c r="O8" s="200"/>
      <c r="Q8" s="9"/>
      <c r="R8" s="198" t="str">
        <f>B8</f>
        <v>bordersWith</v>
      </c>
      <c r="S8" s="199"/>
      <c r="T8" s="199"/>
      <c r="U8" s="199"/>
      <c r="V8" s="199"/>
      <c r="W8" s="199"/>
      <c r="X8" s="199"/>
      <c r="Y8" s="199"/>
      <c r="Z8" s="199"/>
      <c r="AA8" s="199"/>
      <c r="AB8" s="199"/>
      <c r="AC8" s="199"/>
      <c r="AD8" s="199"/>
      <c r="AE8" s="200"/>
    </row>
    <row r="9" spans="1:127" x14ac:dyDescent="0.3">
      <c r="A9" s="10"/>
      <c r="B9" s="201"/>
      <c r="C9" s="202"/>
      <c r="D9" s="202"/>
      <c r="E9" s="202"/>
      <c r="F9" s="202"/>
      <c r="G9" s="202"/>
      <c r="H9" s="202"/>
      <c r="I9" s="202"/>
      <c r="J9" s="202"/>
      <c r="K9" s="202"/>
      <c r="L9" s="202"/>
      <c r="M9" s="202"/>
      <c r="N9" s="202"/>
      <c r="O9" s="203"/>
      <c r="Q9" s="10"/>
      <c r="R9" s="201"/>
      <c r="S9" s="202"/>
      <c r="T9" s="202"/>
      <c r="U9" s="202"/>
      <c r="V9" s="202"/>
      <c r="W9" s="202"/>
      <c r="X9" s="202"/>
      <c r="Y9" s="202"/>
      <c r="Z9" s="202"/>
      <c r="AA9" s="202"/>
      <c r="AB9" s="202"/>
      <c r="AC9" s="202"/>
      <c r="AD9" s="202"/>
      <c r="AE9" s="203"/>
    </row>
    <row r="10" spans="1:127" ht="46.2" customHeight="1" thickBot="1" x14ac:dyDescent="0.35">
      <c r="A10" s="11"/>
      <c r="B10" s="12" t="s">
        <v>5</v>
      </c>
      <c r="C10" s="13" t="s">
        <v>6</v>
      </c>
      <c r="D10" s="14" t="s">
        <v>7</v>
      </c>
      <c r="E10" s="13" t="s">
        <v>8</v>
      </c>
      <c r="F10" s="14" t="s">
        <v>9</v>
      </c>
      <c r="G10" s="13" t="s">
        <v>10</v>
      </c>
      <c r="H10" s="14" t="s">
        <v>11</v>
      </c>
      <c r="I10" s="13" t="s">
        <v>12</v>
      </c>
      <c r="J10" s="14" t="s">
        <v>13</v>
      </c>
      <c r="K10" s="13" t="s">
        <v>14</v>
      </c>
      <c r="L10" s="14" t="s">
        <v>15</v>
      </c>
      <c r="M10" s="13" t="s">
        <v>16</v>
      </c>
      <c r="N10" s="15" t="s">
        <v>17</v>
      </c>
      <c r="O10" s="16" t="s">
        <v>18</v>
      </c>
      <c r="Q10" s="11"/>
      <c r="R10" s="17" t="s">
        <v>19</v>
      </c>
      <c r="S10" s="18" t="s">
        <v>20</v>
      </c>
      <c r="T10" s="19" t="s">
        <v>21</v>
      </c>
      <c r="U10" s="18" t="s">
        <v>22</v>
      </c>
      <c r="V10" s="19" t="s">
        <v>23</v>
      </c>
      <c r="W10" s="18" t="s">
        <v>24</v>
      </c>
      <c r="X10" s="19" t="s">
        <v>25</v>
      </c>
      <c r="Y10" s="18" t="s">
        <v>26</v>
      </c>
      <c r="Z10" s="19" t="s">
        <v>27</v>
      </c>
      <c r="AA10" s="18" t="s">
        <v>28</v>
      </c>
      <c r="AB10" s="19" t="s">
        <v>29</v>
      </c>
      <c r="AC10" s="18" t="s">
        <v>30</v>
      </c>
      <c r="AD10" s="20" t="s">
        <v>31</v>
      </c>
      <c r="AE10" s="21" t="s">
        <v>32</v>
      </c>
    </row>
    <row r="11" spans="1:127" x14ac:dyDescent="0.3">
      <c r="A11" s="22" t="s">
        <v>33</v>
      </c>
      <c r="B11" s="23">
        <f>B1</f>
        <v>0.15</v>
      </c>
      <c r="C11" s="24">
        <f t="shared" ref="C11:O11" si="1">C1</f>
        <v>-0.99</v>
      </c>
      <c r="D11" s="25">
        <f t="shared" si="1"/>
        <v>0.53</v>
      </c>
      <c r="E11" s="24">
        <f t="shared" si="1"/>
        <v>-0.8</v>
      </c>
      <c r="F11" s="25">
        <f t="shared" si="1"/>
        <v>0.51</v>
      </c>
      <c r="G11" s="24">
        <f t="shared" si="1"/>
        <v>0.87</v>
      </c>
      <c r="H11" s="25">
        <f t="shared" si="1"/>
        <v>0.49</v>
      </c>
      <c r="I11" s="24">
        <f t="shared" si="1"/>
        <v>0.85899999999999999</v>
      </c>
      <c r="J11" s="25">
        <f t="shared" si="1"/>
        <v>0.51</v>
      </c>
      <c r="K11" s="24">
        <f t="shared" si="1"/>
        <v>-0.85899999999999999</v>
      </c>
      <c r="L11" s="26">
        <f t="shared" si="1"/>
        <v>0.24</v>
      </c>
      <c r="M11" s="24">
        <f t="shared" si="1"/>
        <v>-0.97</v>
      </c>
      <c r="N11" s="25">
        <f t="shared" si="1"/>
        <v>0.76</v>
      </c>
      <c r="O11" s="27">
        <f t="shared" si="1"/>
        <v>-0.65</v>
      </c>
      <c r="Q11" s="22" t="s">
        <v>33</v>
      </c>
      <c r="R11" s="28">
        <v>0</v>
      </c>
      <c r="S11" s="29">
        <f>C11</f>
        <v>-0.99</v>
      </c>
      <c r="T11" s="30">
        <v>0</v>
      </c>
      <c r="U11" s="29">
        <f t="shared" ref="U11:AE11" si="2">E11</f>
        <v>-0.8</v>
      </c>
      <c r="V11" s="30">
        <v>0</v>
      </c>
      <c r="W11" s="29">
        <f t="shared" si="2"/>
        <v>0.87</v>
      </c>
      <c r="X11" s="30">
        <v>0</v>
      </c>
      <c r="Y11" s="29">
        <f t="shared" si="2"/>
        <v>0.85899999999999999</v>
      </c>
      <c r="Z11" s="30">
        <v>0</v>
      </c>
      <c r="AA11" s="29">
        <f>K11</f>
        <v>-0.85899999999999999</v>
      </c>
      <c r="AB11" s="30">
        <v>0</v>
      </c>
      <c r="AC11" s="29">
        <f t="shared" si="2"/>
        <v>-0.97</v>
      </c>
      <c r="AD11" s="31">
        <v>0</v>
      </c>
      <c r="AE11" s="32">
        <f t="shared" si="2"/>
        <v>-0.65</v>
      </c>
    </row>
    <row r="12" spans="1:127" x14ac:dyDescent="0.3">
      <c r="A12" s="22" t="s">
        <v>34</v>
      </c>
      <c r="B12" s="23">
        <f>P1</f>
        <v>0.1</v>
      </c>
      <c r="C12" s="24">
        <f t="shared" ref="C12:O12" si="3">Q1</f>
        <v>-1</v>
      </c>
      <c r="D12" s="25">
        <f t="shared" si="3"/>
        <v>0.41</v>
      </c>
      <c r="E12" s="24">
        <f t="shared" si="3"/>
        <v>-0.91</v>
      </c>
      <c r="F12" s="25">
        <f t="shared" si="3"/>
        <v>0.65</v>
      </c>
      <c r="G12" s="24">
        <f t="shared" si="3"/>
        <v>0.94</v>
      </c>
      <c r="H12" s="25">
        <f t="shared" si="3"/>
        <v>0.63</v>
      </c>
      <c r="I12" s="24">
        <f t="shared" si="3"/>
        <v>0.93</v>
      </c>
      <c r="J12" s="25">
        <f t="shared" si="3"/>
        <v>0.37</v>
      </c>
      <c r="K12" s="24">
        <f t="shared" si="3"/>
        <v>-0.93100000000000005</v>
      </c>
      <c r="L12" s="26">
        <f t="shared" si="3"/>
        <v>0.3</v>
      </c>
      <c r="M12" s="24">
        <f t="shared" si="3"/>
        <v>-0.95</v>
      </c>
      <c r="N12" s="25">
        <f t="shared" si="3"/>
        <v>0.7</v>
      </c>
      <c r="O12" s="27">
        <f t="shared" si="3"/>
        <v>-0.71</v>
      </c>
      <c r="Q12" s="22" t="s">
        <v>34</v>
      </c>
      <c r="R12" s="33">
        <f>B62</f>
        <v>0</v>
      </c>
      <c r="S12" s="24">
        <f>(R12*D6)+(C12*(1-D6))</f>
        <v>-0.6</v>
      </c>
      <c r="T12" s="34">
        <f>C73</f>
        <v>0</v>
      </c>
      <c r="U12" s="24">
        <f>(T12*D6)+(E12*(1-D6))</f>
        <v>-0.54600000000000004</v>
      </c>
      <c r="V12" s="34">
        <f>D73</f>
        <v>1</v>
      </c>
      <c r="W12" s="24">
        <f>(V12*D6)+(G12*(1-D6))</f>
        <v>0.96399999999999997</v>
      </c>
      <c r="X12" s="34">
        <f>E73</f>
        <v>1</v>
      </c>
      <c r="Y12" s="24">
        <f>(X12*H6)+(I12*(1-H6))</f>
        <v>0.95800000000000007</v>
      </c>
      <c r="Z12" s="34">
        <f>F73</f>
        <v>0</v>
      </c>
      <c r="AA12" s="24">
        <f>(Z12*J6)+(K12*(1-J6))</f>
        <v>-0.55859999999999999</v>
      </c>
      <c r="AB12" s="34">
        <f>F73</f>
        <v>0</v>
      </c>
      <c r="AC12" s="24">
        <f>(AB12*L6)+(M12*(1-L6))</f>
        <v>-0.56999999999999995</v>
      </c>
      <c r="AD12" s="35">
        <f>H73</f>
        <v>0</v>
      </c>
      <c r="AE12" s="36">
        <f>(AD12*N6)+(O12*(1-N6))</f>
        <v>-0.42599999999999999</v>
      </c>
    </row>
    <row r="13" spans="1:127" x14ac:dyDescent="0.3">
      <c r="A13" s="22" t="s">
        <v>35</v>
      </c>
      <c r="B13" s="23">
        <f>AD1</f>
        <v>0.11</v>
      </c>
      <c r="C13" s="24">
        <f t="shared" ref="C13:O13" si="4">AE1</f>
        <v>-0.99</v>
      </c>
      <c r="D13" s="25">
        <f t="shared" si="4"/>
        <v>0.45</v>
      </c>
      <c r="E13" s="24">
        <f t="shared" si="4"/>
        <v>-0.99</v>
      </c>
      <c r="F13" s="25">
        <f t="shared" si="4"/>
        <v>0.56000000000000005</v>
      </c>
      <c r="G13" s="24">
        <f t="shared" si="4"/>
        <v>0.9</v>
      </c>
      <c r="H13" s="25">
        <f t="shared" si="4"/>
        <v>0.55000000000000004</v>
      </c>
      <c r="I13" s="24">
        <f t="shared" si="4"/>
        <v>0.89</v>
      </c>
      <c r="J13" s="25">
        <f t="shared" si="4"/>
        <v>0.45</v>
      </c>
      <c r="K13" s="24">
        <f t="shared" si="4"/>
        <v>-0.89</v>
      </c>
      <c r="L13" s="26">
        <f t="shared" si="4"/>
        <v>0.21</v>
      </c>
      <c r="M13" s="24">
        <f t="shared" si="4"/>
        <v>-0.98</v>
      </c>
      <c r="N13" s="25">
        <f t="shared" si="4"/>
        <v>0.79</v>
      </c>
      <c r="O13" s="27">
        <f t="shared" si="4"/>
        <v>-0.61</v>
      </c>
      <c r="Q13" s="22" t="s">
        <v>35</v>
      </c>
      <c r="R13" s="33">
        <f>B63</f>
        <v>0</v>
      </c>
      <c r="S13" s="24">
        <f>(D6*R13)+(C13*(1-D6))</f>
        <v>-0.59399999999999997</v>
      </c>
      <c r="T13" s="34">
        <f t="shared" ref="T13:T19" si="5">C74</f>
        <v>0</v>
      </c>
      <c r="U13" s="24">
        <f>(F6*T13)+(E13*(1-F6))</f>
        <v>-0.59399999999999997</v>
      </c>
      <c r="V13" s="34">
        <f t="shared" ref="V13:V19" si="6">D74</f>
        <v>1</v>
      </c>
      <c r="W13" s="24">
        <f>(H6*V13)+(G13*(1-H6))</f>
        <v>0.94000000000000006</v>
      </c>
      <c r="X13" s="34">
        <f t="shared" ref="X13:X19" si="7">E74</f>
        <v>1</v>
      </c>
      <c r="Y13" s="24">
        <f>(J6*X13)+(I13*(1-J6))</f>
        <v>0.93400000000000005</v>
      </c>
      <c r="Z13" s="34">
        <f t="shared" ref="Z13:Z19" si="8">F74</f>
        <v>0</v>
      </c>
      <c r="AA13" s="24">
        <f>(L6*Z13)+(K13*(1-L6))</f>
        <v>-0.53400000000000003</v>
      </c>
      <c r="AB13" s="34">
        <f t="shared" ref="AB13:AB19" si="9">F74</f>
        <v>0</v>
      </c>
      <c r="AC13" s="24">
        <f>(N6*AB13)+(M13*(1-N6))</f>
        <v>-0.58799999999999997</v>
      </c>
      <c r="AD13" s="35">
        <f t="shared" ref="AD13:AD19" si="10">H74</f>
        <v>0</v>
      </c>
      <c r="AE13" s="36">
        <f>(P6*AD13)+(O13*(1-P6))</f>
        <v>-0.36599999999999999</v>
      </c>
    </row>
    <row r="14" spans="1:127" x14ac:dyDescent="0.3">
      <c r="A14" s="22" t="s">
        <v>36</v>
      </c>
      <c r="B14" s="23">
        <f>AR1</f>
        <v>0.11</v>
      </c>
      <c r="C14" s="24">
        <f t="shared" ref="C14:O14" si="11">AS1</f>
        <v>-0.99</v>
      </c>
      <c r="D14" s="25">
        <f t="shared" si="11"/>
        <v>0.45</v>
      </c>
      <c r="E14" s="24">
        <f t="shared" si="11"/>
        <v>-0.89</v>
      </c>
      <c r="F14" s="25">
        <f t="shared" si="11"/>
        <v>0.56000000000000005</v>
      </c>
      <c r="G14" s="24">
        <f t="shared" si="11"/>
        <v>0.89</v>
      </c>
      <c r="H14" s="25">
        <f t="shared" si="11"/>
        <v>0.55000000000000004</v>
      </c>
      <c r="I14" s="24">
        <f t="shared" si="11"/>
        <v>0.89</v>
      </c>
      <c r="J14" s="25">
        <f t="shared" si="11"/>
        <v>0.45</v>
      </c>
      <c r="K14" s="24">
        <f t="shared" si="11"/>
        <v>-0.89400000000000002</v>
      </c>
      <c r="L14" s="26">
        <f t="shared" si="11"/>
        <v>0.21</v>
      </c>
      <c r="M14" s="24">
        <f t="shared" si="11"/>
        <v>-0.97</v>
      </c>
      <c r="N14" s="25">
        <f t="shared" si="11"/>
        <v>0.79</v>
      </c>
      <c r="O14" s="27">
        <f t="shared" si="11"/>
        <v>-0.61499999999999999</v>
      </c>
      <c r="Q14" s="22" t="s">
        <v>36</v>
      </c>
      <c r="R14" s="33">
        <f t="shared" ref="R14:R19" si="12">B64</f>
        <v>0</v>
      </c>
      <c r="S14" s="24">
        <f>(D6*R14)+(C14*(1-D6))</f>
        <v>-0.59399999999999997</v>
      </c>
      <c r="T14" s="34">
        <f t="shared" si="5"/>
        <v>0</v>
      </c>
      <c r="U14" s="24">
        <f>(F6*T14)+(E14*(1-F6))</f>
        <v>-0.53400000000000003</v>
      </c>
      <c r="V14" s="34">
        <f t="shared" si="6"/>
        <v>1</v>
      </c>
      <c r="W14" s="24">
        <f>(H6*V14)+(G14*(1-H6))</f>
        <v>0.93400000000000005</v>
      </c>
      <c r="X14" s="34">
        <f t="shared" si="7"/>
        <v>1</v>
      </c>
      <c r="Y14" s="24">
        <f>(J6*X14)+(I14*(1-J6))</f>
        <v>0.93400000000000005</v>
      </c>
      <c r="Z14" s="34">
        <f t="shared" si="8"/>
        <v>0</v>
      </c>
      <c r="AA14" s="24">
        <f>(L6*Z14)+(K14*(1-L6))</f>
        <v>-0.53639999999999999</v>
      </c>
      <c r="AB14" s="34">
        <f t="shared" si="9"/>
        <v>0</v>
      </c>
      <c r="AC14" s="24">
        <f>(N6*AB14)+(M14*(1-N6))</f>
        <v>-0.58199999999999996</v>
      </c>
      <c r="AD14" s="35">
        <f t="shared" si="10"/>
        <v>0</v>
      </c>
      <c r="AE14" s="36">
        <f>(P6*AD14)+(O14*(1-P6))</f>
        <v>-0.36899999999999999</v>
      </c>
    </row>
    <row r="15" spans="1:127" x14ac:dyDescent="0.3">
      <c r="A15" s="22" t="s">
        <v>37</v>
      </c>
      <c r="B15" s="23">
        <f>BF1</f>
        <v>0.11</v>
      </c>
      <c r="C15" s="24">
        <f t="shared" ref="C15:O15" si="13">BG1</f>
        <v>-0.99</v>
      </c>
      <c r="D15" s="25">
        <f t="shared" si="13"/>
        <v>0.45</v>
      </c>
      <c r="E15" s="24">
        <f t="shared" si="13"/>
        <v>-0.89</v>
      </c>
      <c r="F15" s="25">
        <f t="shared" si="13"/>
        <v>0.56000000000000005</v>
      </c>
      <c r="G15" s="24">
        <f t="shared" si="13"/>
        <v>0.89</v>
      </c>
      <c r="H15" s="25">
        <f t="shared" si="13"/>
        <v>0.55000000000000004</v>
      </c>
      <c r="I15" s="24">
        <f t="shared" si="13"/>
        <v>0.89</v>
      </c>
      <c r="J15" s="25">
        <f t="shared" si="13"/>
        <v>0.45</v>
      </c>
      <c r="K15" s="24">
        <f t="shared" si="13"/>
        <v>-0.89400000000000002</v>
      </c>
      <c r="L15" s="26">
        <f t="shared" si="13"/>
        <v>0.21</v>
      </c>
      <c r="M15" s="24">
        <f t="shared" si="13"/>
        <v>-0.97</v>
      </c>
      <c r="N15" s="25">
        <f t="shared" si="13"/>
        <v>0.79</v>
      </c>
      <c r="O15" s="27">
        <f t="shared" si="13"/>
        <v>-0.61499999999999999</v>
      </c>
      <c r="Q15" s="22" t="s">
        <v>37</v>
      </c>
      <c r="R15" s="33">
        <f t="shared" si="12"/>
        <v>0</v>
      </c>
      <c r="S15" s="24">
        <f>(D6*R15)+(C15*(1-D6))</f>
        <v>-0.59399999999999997</v>
      </c>
      <c r="T15" s="34">
        <f t="shared" si="5"/>
        <v>0</v>
      </c>
      <c r="U15" s="24">
        <f>(F6*T15)+(E15*(1-F6))</f>
        <v>-0.53400000000000003</v>
      </c>
      <c r="V15" s="34">
        <f t="shared" si="6"/>
        <v>1</v>
      </c>
      <c r="W15" s="24">
        <f>(H6*V15)+(G15*(1-H6))</f>
        <v>0.93400000000000005</v>
      </c>
      <c r="X15" s="34">
        <f t="shared" si="7"/>
        <v>1</v>
      </c>
      <c r="Y15" s="24">
        <f>(J6*X15)+(I15*(1-J6))</f>
        <v>0.93400000000000005</v>
      </c>
      <c r="Z15" s="34">
        <f t="shared" si="8"/>
        <v>0</v>
      </c>
      <c r="AA15" s="24">
        <f>(L6*Z15)+(K15*(1-L6))</f>
        <v>-0.53639999999999999</v>
      </c>
      <c r="AB15" s="34">
        <f t="shared" si="9"/>
        <v>0</v>
      </c>
      <c r="AC15" s="24">
        <f>(N6*AB15)+(M15*(1-N6))</f>
        <v>-0.58199999999999996</v>
      </c>
      <c r="AD15" s="35">
        <f t="shared" si="10"/>
        <v>0</v>
      </c>
      <c r="AE15" s="36">
        <f>(P6*AD15)+(O15*(1-P6))</f>
        <v>-0.36899999999999999</v>
      </c>
    </row>
    <row r="16" spans="1:127" x14ac:dyDescent="0.3">
      <c r="A16" s="22" t="s">
        <v>38</v>
      </c>
      <c r="B16" s="23">
        <f>BT1</f>
        <v>0.11</v>
      </c>
      <c r="C16" s="24">
        <f t="shared" ref="C16:O16" si="14">BU1</f>
        <v>-0.99</v>
      </c>
      <c r="D16" s="25">
        <f t="shared" si="14"/>
        <v>0.45</v>
      </c>
      <c r="E16" s="24">
        <f t="shared" si="14"/>
        <v>-0.89</v>
      </c>
      <c r="F16" s="25">
        <f t="shared" si="14"/>
        <v>0.56000000000000005</v>
      </c>
      <c r="G16" s="24">
        <f t="shared" si="14"/>
        <v>0.89</v>
      </c>
      <c r="H16" s="25">
        <f t="shared" si="14"/>
        <v>0.55000000000000004</v>
      </c>
      <c r="I16" s="24">
        <f t="shared" si="14"/>
        <v>0.89</v>
      </c>
      <c r="J16" s="25">
        <f t="shared" si="14"/>
        <v>0.45</v>
      </c>
      <c r="K16" s="24">
        <f t="shared" si="14"/>
        <v>-0.89400000000000002</v>
      </c>
      <c r="L16" s="26">
        <f t="shared" si="14"/>
        <v>0.21</v>
      </c>
      <c r="M16" s="24">
        <f t="shared" si="14"/>
        <v>-0.97</v>
      </c>
      <c r="N16" s="25">
        <f t="shared" si="14"/>
        <v>0.79</v>
      </c>
      <c r="O16" s="27">
        <f t="shared" si="14"/>
        <v>-0.61499999999999999</v>
      </c>
      <c r="Q16" s="22" t="s">
        <v>38</v>
      </c>
      <c r="R16" s="33">
        <f t="shared" si="12"/>
        <v>0</v>
      </c>
      <c r="S16" s="37">
        <f>(D6*R16)+(C16*(1-D6))</f>
        <v>-0.59399999999999997</v>
      </c>
      <c r="T16" s="34">
        <f t="shared" si="5"/>
        <v>0</v>
      </c>
      <c r="U16" s="37">
        <f>(F6*T16)+(E16*(1-F6))</f>
        <v>-0.53400000000000003</v>
      </c>
      <c r="V16" s="34">
        <f t="shared" si="6"/>
        <v>1</v>
      </c>
      <c r="W16" s="37">
        <f>(H6*V16)+(G16*(1-H6))</f>
        <v>0.93400000000000005</v>
      </c>
      <c r="X16" s="34">
        <f t="shared" si="7"/>
        <v>1</v>
      </c>
      <c r="Y16" s="37">
        <f>(J6*X16)+(I16*(1-J6))</f>
        <v>0.93400000000000005</v>
      </c>
      <c r="Z16" s="34">
        <f t="shared" si="8"/>
        <v>0</v>
      </c>
      <c r="AA16" s="37">
        <f>(L6*Z16)+(K16*(1-L6))</f>
        <v>-0.53639999999999999</v>
      </c>
      <c r="AB16" s="34">
        <f t="shared" si="9"/>
        <v>0</v>
      </c>
      <c r="AC16" s="37">
        <f>(N6*AB16)+(M16*(1-N6))</f>
        <v>-0.58199999999999996</v>
      </c>
      <c r="AD16" s="35">
        <f t="shared" si="10"/>
        <v>0</v>
      </c>
      <c r="AE16" s="38">
        <f>(P6*AD16)+(O16*(1-P6))</f>
        <v>-0.36899999999999999</v>
      </c>
    </row>
    <row r="17" spans="1:31" x14ac:dyDescent="0.3">
      <c r="A17" s="22" t="s">
        <v>39</v>
      </c>
      <c r="B17" s="23">
        <f>CH1</f>
        <v>0.11</v>
      </c>
      <c r="C17" s="24">
        <f t="shared" ref="C17:O17" si="15">CI1</f>
        <v>-0.99</v>
      </c>
      <c r="D17" s="25">
        <f t="shared" si="15"/>
        <v>0.45</v>
      </c>
      <c r="E17" s="24">
        <f t="shared" si="15"/>
        <v>-0.89</v>
      </c>
      <c r="F17" s="25">
        <f t="shared" si="15"/>
        <v>0.56000000000000005</v>
      </c>
      <c r="G17" s="24">
        <f t="shared" si="15"/>
        <v>0.89</v>
      </c>
      <c r="H17" s="25">
        <f t="shared" si="15"/>
        <v>0.55000000000000004</v>
      </c>
      <c r="I17" s="24">
        <f t="shared" si="15"/>
        <v>0.89</v>
      </c>
      <c r="J17" s="25">
        <f t="shared" si="15"/>
        <v>0.45</v>
      </c>
      <c r="K17" s="24">
        <f t="shared" si="15"/>
        <v>-0.89400000000000002</v>
      </c>
      <c r="L17" s="26">
        <f t="shared" si="15"/>
        <v>0.21</v>
      </c>
      <c r="M17" s="24">
        <f t="shared" si="15"/>
        <v>-0.97</v>
      </c>
      <c r="N17" s="25">
        <f t="shared" si="15"/>
        <v>0.79</v>
      </c>
      <c r="O17" s="27">
        <f t="shared" si="15"/>
        <v>-0.61499999999999999</v>
      </c>
      <c r="Q17" s="22" t="s">
        <v>39</v>
      </c>
      <c r="R17" s="33">
        <f t="shared" si="12"/>
        <v>0</v>
      </c>
      <c r="S17" s="24">
        <f>(D6*R17)+(C17*(1-D6))</f>
        <v>-0.59399999999999997</v>
      </c>
      <c r="T17" s="34">
        <f t="shared" si="5"/>
        <v>0</v>
      </c>
      <c r="U17" s="24">
        <f>(F6*T17)+(E17*(1-F6))</f>
        <v>-0.53400000000000003</v>
      </c>
      <c r="V17" s="34">
        <f t="shared" si="6"/>
        <v>1</v>
      </c>
      <c r="W17" s="24">
        <f>(H6*V17)+(G17*(1-H6))</f>
        <v>0.93400000000000005</v>
      </c>
      <c r="X17" s="34">
        <f t="shared" si="7"/>
        <v>1</v>
      </c>
      <c r="Y17" s="24">
        <f>(J6*X17)+(I17*(1-J6))</f>
        <v>0.93400000000000005</v>
      </c>
      <c r="Z17" s="34">
        <f t="shared" si="8"/>
        <v>0</v>
      </c>
      <c r="AA17" s="24">
        <f>(L6*Z17)+(K17*(1-L6))</f>
        <v>-0.53639999999999999</v>
      </c>
      <c r="AB17" s="34">
        <f t="shared" si="9"/>
        <v>0</v>
      </c>
      <c r="AC17" s="24">
        <f>(N6*AB17)+(M17*(1-N6))</f>
        <v>-0.58199999999999996</v>
      </c>
      <c r="AD17" s="35">
        <f t="shared" si="10"/>
        <v>0</v>
      </c>
      <c r="AE17" s="36">
        <f>(P6*AD17)+(O17*(1-P6))</f>
        <v>-0.36899999999999999</v>
      </c>
    </row>
    <row r="18" spans="1:31" x14ac:dyDescent="0.3">
      <c r="A18" s="22" t="s">
        <v>40</v>
      </c>
      <c r="B18" s="23">
        <f>CV1</f>
        <v>0.11</v>
      </c>
      <c r="C18" s="24">
        <f t="shared" ref="C18:O18" si="16">CW1</f>
        <v>-0.99</v>
      </c>
      <c r="D18" s="25">
        <f t="shared" si="16"/>
        <v>0.45</v>
      </c>
      <c r="E18" s="24">
        <f t="shared" si="16"/>
        <v>-0.89</v>
      </c>
      <c r="F18" s="25">
        <f t="shared" si="16"/>
        <v>0.56000000000000005</v>
      </c>
      <c r="G18" s="24">
        <f t="shared" si="16"/>
        <v>0.89</v>
      </c>
      <c r="H18" s="25">
        <f t="shared" si="16"/>
        <v>0.55000000000000004</v>
      </c>
      <c r="I18" s="24">
        <f t="shared" si="16"/>
        <v>0.89</v>
      </c>
      <c r="J18" s="25">
        <f t="shared" si="16"/>
        <v>0.45</v>
      </c>
      <c r="K18" s="24">
        <f t="shared" si="16"/>
        <v>-0.89400000000000002</v>
      </c>
      <c r="L18" s="26">
        <f t="shared" si="16"/>
        <v>0.21</v>
      </c>
      <c r="M18" s="24">
        <f t="shared" si="16"/>
        <v>-0.97</v>
      </c>
      <c r="N18" s="25">
        <f t="shared" si="16"/>
        <v>0.79</v>
      </c>
      <c r="O18" s="27">
        <f t="shared" si="16"/>
        <v>-0.61499999999999999</v>
      </c>
      <c r="Q18" s="22" t="s">
        <v>40</v>
      </c>
      <c r="R18" s="33">
        <f t="shared" si="12"/>
        <v>0</v>
      </c>
      <c r="S18" s="24">
        <f>(D6*R18)+(C18*(1-D6))</f>
        <v>-0.59399999999999997</v>
      </c>
      <c r="T18" s="34">
        <f t="shared" si="5"/>
        <v>0</v>
      </c>
      <c r="U18" s="24">
        <f>(F6*T18)+(E18*(1-F6))</f>
        <v>-0.53400000000000003</v>
      </c>
      <c r="V18" s="34">
        <f t="shared" si="6"/>
        <v>1</v>
      </c>
      <c r="W18" s="24">
        <f>(H6*V18)+(G18*(1-H6))</f>
        <v>0.93400000000000005</v>
      </c>
      <c r="X18" s="34">
        <f t="shared" si="7"/>
        <v>1</v>
      </c>
      <c r="Y18" s="24">
        <f>(J6*X18)+(I18*(1-J6))</f>
        <v>0.93400000000000005</v>
      </c>
      <c r="Z18" s="34">
        <f t="shared" si="8"/>
        <v>0</v>
      </c>
      <c r="AA18" s="24">
        <f>(L6*Z18)+(K18*(1-L6))</f>
        <v>-0.53639999999999999</v>
      </c>
      <c r="AB18" s="34">
        <f t="shared" si="9"/>
        <v>0</v>
      </c>
      <c r="AC18" s="24">
        <f>(N6*AB18)+(M18*(1-N6))</f>
        <v>-0.58199999999999996</v>
      </c>
      <c r="AD18" s="35">
        <f t="shared" si="10"/>
        <v>0</v>
      </c>
      <c r="AE18" s="36">
        <f>(P6*AD18)+(O18*(1-P6))</f>
        <v>-0.36899999999999999</v>
      </c>
    </row>
    <row r="19" spans="1:31" ht="15" thickBot="1" x14ac:dyDescent="0.35">
      <c r="A19" s="39" t="s">
        <v>41</v>
      </c>
      <c r="B19" s="40">
        <f>DJ1</f>
        <v>0.11</v>
      </c>
      <c r="C19" s="41">
        <f t="shared" ref="C19:O19" si="17">DK1</f>
        <v>-0.99</v>
      </c>
      <c r="D19" s="42">
        <f t="shared" si="17"/>
        <v>0.45</v>
      </c>
      <c r="E19" s="41">
        <f t="shared" si="17"/>
        <v>-0.89</v>
      </c>
      <c r="F19" s="42">
        <f t="shared" si="17"/>
        <v>0.56000000000000005</v>
      </c>
      <c r="G19" s="41">
        <f t="shared" si="17"/>
        <v>0.89</v>
      </c>
      <c r="H19" s="42">
        <f t="shared" si="17"/>
        <v>0.55000000000000004</v>
      </c>
      <c r="I19" s="41">
        <f t="shared" si="17"/>
        <v>0.89400000000000002</v>
      </c>
      <c r="J19" s="42">
        <f t="shared" si="17"/>
        <v>0.45</v>
      </c>
      <c r="K19" s="41">
        <f t="shared" si="17"/>
        <v>-0.89400000000000002</v>
      </c>
      <c r="L19" s="43">
        <f t="shared" si="17"/>
        <v>0.21</v>
      </c>
      <c r="M19" s="41">
        <f t="shared" si="17"/>
        <v>-0.97</v>
      </c>
      <c r="N19" s="42">
        <f t="shared" si="17"/>
        <v>0.79</v>
      </c>
      <c r="O19" s="44">
        <f t="shared" si="17"/>
        <v>-0.61499999999999999</v>
      </c>
      <c r="Q19" s="39" t="s">
        <v>41</v>
      </c>
      <c r="R19" s="45">
        <f t="shared" si="12"/>
        <v>0</v>
      </c>
      <c r="S19" s="46">
        <f>(D6*R19)+(C19*(1-D6))</f>
        <v>-0.59399999999999997</v>
      </c>
      <c r="T19" s="47">
        <f t="shared" si="5"/>
        <v>0</v>
      </c>
      <c r="U19" s="46">
        <f>(F6*T19)+(E19*(1-F6))</f>
        <v>-0.53400000000000003</v>
      </c>
      <c r="V19" s="47">
        <f t="shared" si="6"/>
        <v>1</v>
      </c>
      <c r="W19" s="46">
        <f>(H6*V19)+(G19*(1-H6))</f>
        <v>0.93400000000000005</v>
      </c>
      <c r="X19" s="47">
        <f t="shared" si="7"/>
        <v>1</v>
      </c>
      <c r="Y19" s="46">
        <f>(J6*X19)+(I19*(1-J6))</f>
        <v>0.93640000000000001</v>
      </c>
      <c r="Z19" s="47">
        <f t="shared" si="8"/>
        <v>0</v>
      </c>
      <c r="AA19" s="46">
        <f>(L6*Z19)+(K19*(1-L6))</f>
        <v>-0.53639999999999999</v>
      </c>
      <c r="AB19" s="47">
        <f t="shared" si="9"/>
        <v>0</v>
      </c>
      <c r="AC19" s="46">
        <f>(N6*AB19)+(M19*(1-N6))</f>
        <v>-0.58199999999999996</v>
      </c>
      <c r="AD19" s="48">
        <f t="shared" si="10"/>
        <v>0</v>
      </c>
      <c r="AE19" s="49">
        <f>(P6*AD19)+(O19*(1-P6))</f>
        <v>-0.36899999999999999</v>
      </c>
    </row>
    <row r="49" spans="1:71" ht="15" thickBot="1" x14ac:dyDescent="0.35"/>
    <row r="50" spans="1:71" x14ac:dyDescent="0.3">
      <c r="AA50" s="182" t="s">
        <v>69</v>
      </c>
      <c r="AB50" s="183"/>
      <c r="AC50" s="184"/>
      <c r="AD50" s="98"/>
      <c r="AE50" s="98"/>
      <c r="AF50" s="98"/>
      <c r="AG50" s="98"/>
      <c r="AH50" s="98"/>
      <c r="AI50" s="98"/>
      <c r="AJ50" s="98"/>
      <c r="AK50" s="98"/>
      <c r="AL50" s="98"/>
      <c r="AM50" s="98"/>
      <c r="AN50" s="98"/>
      <c r="AO50" s="98"/>
      <c r="AP50" s="98"/>
      <c r="AQ50" s="98"/>
      <c r="AR50" s="98"/>
      <c r="AS50" s="98"/>
      <c r="AT50" s="98"/>
      <c r="AU50" s="98"/>
      <c r="AV50" s="98"/>
      <c r="AW50" s="98"/>
      <c r="AX50" s="98"/>
      <c r="AY50" s="98"/>
      <c r="AZ50" s="98"/>
      <c r="BA50" s="98"/>
      <c r="BB50" s="98"/>
      <c r="BC50" s="98"/>
      <c r="BD50" s="98"/>
      <c r="BE50" s="98"/>
      <c r="BF50" s="98"/>
      <c r="BG50" s="98"/>
      <c r="BH50" s="98"/>
      <c r="BI50" s="98"/>
      <c r="BJ50" s="98"/>
      <c r="BK50" s="98"/>
      <c r="BL50" s="98"/>
      <c r="BM50" s="98"/>
      <c r="BN50" s="98"/>
      <c r="BO50" s="98"/>
      <c r="BP50" s="98"/>
      <c r="BQ50" s="98"/>
      <c r="BR50" s="98"/>
      <c r="BS50" s="98"/>
    </row>
    <row r="51" spans="1:71" x14ac:dyDescent="0.3">
      <c r="AA51" s="185"/>
      <c r="AB51" s="186"/>
      <c r="AC51" s="187"/>
      <c r="AD51" s="98"/>
      <c r="AE51" s="98"/>
      <c r="AF51" s="98"/>
      <c r="AG51" s="98"/>
      <c r="AH51" s="98"/>
      <c r="AI51" s="98"/>
      <c r="AJ51" s="98"/>
      <c r="AK51" s="98"/>
      <c r="AL51" s="98"/>
      <c r="AM51" s="98"/>
      <c r="AN51" s="98"/>
      <c r="AO51" s="98"/>
      <c r="AP51" s="98"/>
      <c r="AQ51" s="98"/>
      <c r="AR51" s="98"/>
      <c r="AS51" s="98"/>
      <c r="AT51" s="98"/>
      <c r="AU51" s="98"/>
      <c r="AV51" s="98"/>
      <c r="AW51" s="98"/>
      <c r="AX51" s="98"/>
      <c r="AY51" s="98"/>
      <c r="AZ51" s="98"/>
      <c r="BA51" s="98"/>
      <c r="BB51" s="98"/>
      <c r="BC51" s="98"/>
      <c r="BD51" s="98"/>
      <c r="BE51" s="98"/>
      <c r="BF51" s="98"/>
      <c r="BG51" s="98"/>
      <c r="BH51" s="98"/>
      <c r="BI51" s="98"/>
      <c r="BJ51" s="98"/>
      <c r="BK51" s="98"/>
      <c r="BL51" s="98"/>
      <c r="BM51" s="98"/>
      <c r="BN51" s="98"/>
      <c r="BO51" s="98"/>
      <c r="BP51" s="98"/>
      <c r="BQ51" s="98"/>
      <c r="BR51" s="98"/>
      <c r="BS51" s="98"/>
    </row>
    <row r="52" spans="1:71" x14ac:dyDescent="0.3">
      <c r="AA52" s="192" t="s">
        <v>70</v>
      </c>
      <c r="AB52" s="193"/>
      <c r="AC52" s="95">
        <f>BASE!AC52</f>
        <v>0.8</v>
      </c>
      <c r="AD52" s="98">
        <f>AC52</f>
        <v>0.8</v>
      </c>
      <c r="AE52" s="98">
        <f t="shared" ref="AE52:BS54" si="18">AD52</f>
        <v>0.8</v>
      </c>
      <c r="AF52" s="98">
        <f t="shared" si="18"/>
        <v>0.8</v>
      </c>
      <c r="AG52" s="98">
        <f t="shared" si="18"/>
        <v>0.8</v>
      </c>
      <c r="AH52" s="98">
        <f t="shared" si="18"/>
        <v>0.8</v>
      </c>
      <c r="AI52" s="98">
        <f t="shared" si="18"/>
        <v>0.8</v>
      </c>
      <c r="AJ52" s="98">
        <f t="shared" si="18"/>
        <v>0.8</v>
      </c>
      <c r="AK52" s="98">
        <f t="shared" si="18"/>
        <v>0.8</v>
      </c>
      <c r="AL52" s="98">
        <f t="shared" si="18"/>
        <v>0.8</v>
      </c>
      <c r="AM52" s="98">
        <f t="shared" si="18"/>
        <v>0.8</v>
      </c>
      <c r="AN52" s="98">
        <f t="shared" si="18"/>
        <v>0.8</v>
      </c>
      <c r="AO52" s="98">
        <f t="shared" si="18"/>
        <v>0.8</v>
      </c>
      <c r="AP52" s="98">
        <f t="shared" si="18"/>
        <v>0.8</v>
      </c>
      <c r="AQ52" s="98">
        <f t="shared" si="18"/>
        <v>0.8</v>
      </c>
      <c r="AR52" s="98">
        <f t="shared" si="18"/>
        <v>0.8</v>
      </c>
      <c r="AS52" s="98">
        <f t="shared" si="18"/>
        <v>0.8</v>
      </c>
      <c r="AT52" s="98">
        <f t="shared" si="18"/>
        <v>0.8</v>
      </c>
      <c r="AU52" s="98">
        <f t="shared" si="18"/>
        <v>0.8</v>
      </c>
      <c r="AV52" s="98">
        <f t="shared" si="18"/>
        <v>0.8</v>
      </c>
      <c r="AW52" s="98">
        <f t="shared" si="18"/>
        <v>0.8</v>
      </c>
      <c r="AX52" s="98">
        <f t="shared" si="18"/>
        <v>0.8</v>
      </c>
      <c r="AY52" s="98">
        <f t="shared" si="18"/>
        <v>0.8</v>
      </c>
      <c r="AZ52" s="98">
        <f t="shared" si="18"/>
        <v>0.8</v>
      </c>
      <c r="BA52" s="98">
        <f t="shared" si="18"/>
        <v>0.8</v>
      </c>
      <c r="BB52" s="98">
        <f t="shared" si="18"/>
        <v>0.8</v>
      </c>
      <c r="BC52" s="98">
        <f t="shared" si="18"/>
        <v>0.8</v>
      </c>
      <c r="BD52" s="98">
        <f t="shared" si="18"/>
        <v>0.8</v>
      </c>
      <c r="BE52" s="98">
        <f t="shared" si="18"/>
        <v>0.8</v>
      </c>
      <c r="BF52" s="98">
        <f t="shared" si="18"/>
        <v>0.8</v>
      </c>
      <c r="BG52" s="98">
        <f t="shared" si="18"/>
        <v>0.8</v>
      </c>
      <c r="BH52" s="98">
        <f t="shared" si="18"/>
        <v>0.8</v>
      </c>
      <c r="BI52" s="98">
        <f t="shared" si="18"/>
        <v>0.8</v>
      </c>
      <c r="BJ52" s="98">
        <f t="shared" si="18"/>
        <v>0.8</v>
      </c>
      <c r="BK52" s="98">
        <f t="shared" si="18"/>
        <v>0.8</v>
      </c>
      <c r="BL52" s="98">
        <f t="shared" si="18"/>
        <v>0.8</v>
      </c>
      <c r="BM52" s="98">
        <f t="shared" si="18"/>
        <v>0.8</v>
      </c>
      <c r="BN52" s="98">
        <f t="shared" si="18"/>
        <v>0.8</v>
      </c>
      <c r="BO52" s="98">
        <f t="shared" si="18"/>
        <v>0.8</v>
      </c>
      <c r="BP52" s="98">
        <f t="shared" si="18"/>
        <v>0.8</v>
      </c>
      <c r="BQ52" s="98">
        <f t="shared" si="18"/>
        <v>0.8</v>
      </c>
      <c r="BR52" s="98">
        <f t="shared" si="18"/>
        <v>0.8</v>
      </c>
      <c r="BS52" s="98">
        <f t="shared" si="18"/>
        <v>0.8</v>
      </c>
    </row>
    <row r="53" spans="1:71" x14ac:dyDescent="0.3">
      <c r="AA53" s="192" t="s">
        <v>71</v>
      </c>
      <c r="AB53" s="193"/>
      <c r="AC53" s="95">
        <f>BASE!AC53</f>
        <v>0.7</v>
      </c>
      <c r="AD53" s="98">
        <f>AC53</f>
        <v>0.7</v>
      </c>
      <c r="AE53" s="98">
        <f t="shared" si="18"/>
        <v>0.7</v>
      </c>
      <c r="AF53" s="98">
        <f t="shared" si="18"/>
        <v>0.7</v>
      </c>
      <c r="AG53" s="98">
        <f t="shared" si="18"/>
        <v>0.7</v>
      </c>
      <c r="AH53" s="98">
        <f t="shared" si="18"/>
        <v>0.7</v>
      </c>
      <c r="AI53" s="98">
        <f t="shared" si="18"/>
        <v>0.7</v>
      </c>
      <c r="AJ53" s="98">
        <f t="shared" si="18"/>
        <v>0.7</v>
      </c>
      <c r="AK53" s="98">
        <f t="shared" si="18"/>
        <v>0.7</v>
      </c>
      <c r="AL53" s="98">
        <f t="shared" si="18"/>
        <v>0.7</v>
      </c>
      <c r="AM53" s="98">
        <f t="shared" si="18"/>
        <v>0.7</v>
      </c>
      <c r="AN53" s="98">
        <f t="shared" si="18"/>
        <v>0.7</v>
      </c>
      <c r="AO53" s="98">
        <f t="shared" si="18"/>
        <v>0.7</v>
      </c>
      <c r="AP53" s="98">
        <f t="shared" si="18"/>
        <v>0.7</v>
      </c>
      <c r="AQ53" s="98">
        <f t="shared" si="18"/>
        <v>0.7</v>
      </c>
      <c r="AR53" s="98">
        <f t="shared" si="18"/>
        <v>0.7</v>
      </c>
      <c r="AS53" s="98">
        <f t="shared" si="18"/>
        <v>0.7</v>
      </c>
      <c r="AT53" s="98">
        <f t="shared" si="18"/>
        <v>0.7</v>
      </c>
      <c r="AU53" s="98">
        <f t="shared" si="18"/>
        <v>0.7</v>
      </c>
      <c r="AV53" s="98">
        <f t="shared" si="18"/>
        <v>0.7</v>
      </c>
      <c r="AW53" s="98">
        <f t="shared" si="18"/>
        <v>0.7</v>
      </c>
      <c r="AX53" s="98">
        <f t="shared" si="18"/>
        <v>0.7</v>
      </c>
      <c r="AY53" s="98">
        <f t="shared" si="18"/>
        <v>0.7</v>
      </c>
      <c r="AZ53" s="98">
        <f t="shared" si="18"/>
        <v>0.7</v>
      </c>
      <c r="BA53" s="98">
        <f t="shared" si="18"/>
        <v>0.7</v>
      </c>
      <c r="BB53" s="98">
        <f t="shared" si="18"/>
        <v>0.7</v>
      </c>
      <c r="BC53" s="98">
        <f t="shared" si="18"/>
        <v>0.7</v>
      </c>
      <c r="BD53" s="98">
        <f t="shared" si="18"/>
        <v>0.7</v>
      </c>
      <c r="BE53" s="98">
        <f t="shared" si="18"/>
        <v>0.7</v>
      </c>
      <c r="BF53" s="98">
        <f t="shared" si="18"/>
        <v>0.7</v>
      </c>
      <c r="BG53" s="98">
        <f t="shared" si="18"/>
        <v>0.7</v>
      </c>
      <c r="BH53" s="98">
        <f t="shared" si="18"/>
        <v>0.7</v>
      </c>
      <c r="BI53" s="98">
        <f t="shared" si="18"/>
        <v>0.7</v>
      </c>
      <c r="BJ53" s="98">
        <f t="shared" si="18"/>
        <v>0.7</v>
      </c>
      <c r="BK53" s="98">
        <f t="shared" si="18"/>
        <v>0.7</v>
      </c>
      <c r="BL53" s="98">
        <f t="shared" si="18"/>
        <v>0.7</v>
      </c>
      <c r="BM53" s="98">
        <f t="shared" si="18"/>
        <v>0.7</v>
      </c>
      <c r="BN53" s="98">
        <f t="shared" si="18"/>
        <v>0.7</v>
      </c>
      <c r="BO53" s="98">
        <f t="shared" si="18"/>
        <v>0.7</v>
      </c>
      <c r="BP53" s="98">
        <f t="shared" si="18"/>
        <v>0.7</v>
      </c>
      <c r="BQ53" s="98">
        <f t="shared" si="18"/>
        <v>0.7</v>
      </c>
      <c r="BR53" s="98">
        <f t="shared" si="18"/>
        <v>0.7</v>
      </c>
      <c r="BS53" s="98">
        <f t="shared" si="18"/>
        <v>0.7</v>
      </c>
    </row>
    <row r="54" spans="1:71" ht="15" thickBot="1" x14ac:dyDescent="0.35">
      <c r="AA54" s="194" t="s">
        <v>72</v>
      </c>
      <c r="AB54" s="195"/>
      <c r="AC54" s="96">
        <f>BASE!AC54</f>
        <v>0.4</v>
      </c>
      <c r="AD54" s="98">
        <f>AC54</f>
        <v>0.4</v>
      </c>
      <c r="AE54" s="98">
        <f t="shared" si="18"/>
        <v>0.4</v>
      </c>
      <c r="AF54" s="98">
        <f t="shared" si="18"/>
        <v>0.4</v>
      </c>
      <c r="AG54" s="98">
        <f t="shared" si="18"/>
        <v>0.4</v>
      </c>
      <c r="AH54" s="98">
        <f t="shared" si="18"/>
        <v>0.4</v>
      </c>
      <c r="AI54" s="98">
        <f t="shared" si="18"/>
        <v>0.4</v>
      </c>
      <c r="AJ54" s="98">
        <f t="shared" si="18"/>
        <v>0.4</v>
      </c>
      <c r="AK54" s="98">
        <f t="shared" si="18"/>
        <v>0.4</v>
      </c>
      <c r="AL54" s="98">
        <f t="shared" si="18"/>
        <v>0.4</v>
      </c>
      <c r="AM54" s="98">
        <f t="shared" si="18"/>
        <v>0.4</v>
      </c>
      <c r="AN54" s="98">
        <f t="shared" si="18"/>
        <v>0.4</v>
      </c>
      <c r="AO54" s="98">
        <f t="shared" si="18"/>
        <v>0.4</v>
      </c>
      <c r="AP54" s="98">
        <f t="shared" si="18"/>
        <v>0.4</v>
      </c>
      <c r="AQ54" s="98">
        <f t="shared" si="18"/>
        <v>0.4</v>
      </c>
      <c r="AR54" s="98">
        <f t="shared" si="18"/>
        <v>0.4</v>
      </c>
      <c r="AS54" s="98">
        <f t="shared" si="18"/>
        <v>0.4</v>
      </c>
      <c r="AT54" s="98">
        <f t="shared" si="18"/>
        <v>0.4</v>
      </c>
      <c r="AU54" s="98">
        <f t="shared" si="18"/>
        <v>0.4</v>
      </c>
      <c r="AV54" s="98">
        <f t="shared" si="18"/>
        <v>0.4</v>
      </c>
      <c r="AW54" s="98">
        <f t="shared" si="18"/>
        <v>0.4</v>
      </c>
      <c r="AX54" s="98">
        <f t="shared" si="18"/>
        <v>0.4</v>
      </c>
      <c r="AY54" s="98">
        <f t="shared" si="18"/>
        <v>0.4</v>
      </c>
      <c r="AZ54" s="98">
        <f t="shared" si="18"/>
        <v>0.4</v>
      </c>
      <c r="BA54" s="98">
        <f t="shared" si="18"/>
        <v>0.4</v>
      </c>
      <c r="BB54" s="98">
        <f t="shared" si="18"/>
        <v>0.4</v>
      </c>
      <c r="BC54" s="98">
        <f t="shared" si="18"/>
        <v>0.4</v>
      </c>
      <c r="BD54" s="98">
        <f t="shared" si="18"/>
        <v>0.4</v>
      </c>
      <c r="BE54" s="98">
        <f t="shared" si="18"/>
        <v>0.4</v>
      </c>
      <c r="BF54" s="98">
        <f t="shared" si="18"/>
        <v>0.4</v>
      </c>
      <c r="BG54" s="98">
        <f t="shared" si="18"/>
        <v>0.4</v>
      </c>
      <c r="BH54" s="98">
        <f t="shared" si="18"/>
        <v>0.4</v>
      </c>
      <c r="BI54" s="98">
        <f t="shared" si="18"/>
        <v>0.4</v>
      </c>
      <c r="BJ54" s="98">
        <f t="shared" si="18"/>
        <v>0.4</v>
      </c>
      <c r="BK54" s="98">
        <f t="shared" si="18"/>
        <v>0.4</v>
      </c>
      <c r="BL54" s="98">
        <f t="shared" si="18"/>
        <v>0.4</v>
      </c>
      <c r="BM54" s="98">
        <f t="shared" si="18"/>
        <v>0.4</v>
      </c>
      <c r="BN54" s="98">
        <f t="shared" si="18"/>
        <v>0.4</v>
      </c>
      <c r="BO54" s="98">
        <f t="shared" si="18"/>
        <v>0.4</v>
      </c>
      <c r="BP54" s="98">
        <f t="shared" si="18"/>
        <v>0.4</v>
      </c>
      <c r="BQ54" s="98">
        <f t="shared" si="18"/>
        <v>0.4</v>
      </c>
      <c r="BR54" s="98">
        <f t="shared" si="18"/>
        <v>0.4</v>
      </c>
      <c r="BS54" s="98">
        <f t="shared" si="18"/>
        <v>0.4</v>
      </c>
    </row>
    <row r="57" spans="1:71" ht="15" thickBot="1" x14ac:dyDescent="0.35"/>
    <row r="58" spans="1:71" ht="28.8" customHeight="1" thickBot="1" x14ac:dyDescent="0.35">
      <c r="S58" s="196"/>
      <c r="T58" s="178" t="s">
        <v>42</v>
      </c>
      <c r="U58" s="179"/>
      <c r="V58" s="179"/>
      <c r="W58" s="179"/>
      <c r="X58" s="179"/>
      <c r="Y58" s="179"/>
      <c r="Z58" s="180"/>
      <c r="AA58" s="178" t="s">
        <v>43</v>
      </c>
      <c r="AB58" s="179"/>
      <c r="AC58" s="179"/>
      <c r="AD58" s="179"/>
      <c r="AE58" s="179"/>
      <c r="AF58" s="179"/>
      <c r="AG58" s="180"/>
      <c r="AH58" s="178" t="s">
        <v>44</v>
      </c>
      <c r="AI58" s="179"/>
      <c r="AJ58" s="179"/>
      <c r="AK58" s="179"/>
      <c r="AL58" s="179"/>
      <c r="AM58" s="179"/>
      <c r="AN58" s="180"/>
      <c r="AO58" s="178" t="s">
        <v>45</v>
      </c>
      <c r="AP58" s="179"/>
      <c r="AQ58" s="179"/>
      <c r="AR58" s="179"/>
      <c r="AS58" s="179"/>
      <c r="AT58" s="179"/>
      <c r="AU58" s="180"/>
      <c r="AV58" s="178" t="s">
        <v>46</v>
      </c>
      <c r="AW58" s="179"/>
      <c r="AX58" s="179"/>
      <c r="AY58" s="179"/>
      <c r="AZ58" s="179"/>
      <c r="BA58" s="179"/>
      <c r="BB58" s="180"/>
      <c r="BC58" s="178" t="s">
        <v>47</v>
      </c>
      <c r="BD58" s="179"/>
      <c r="BE58" s="179"/>
      <c r="BF58" s="179"/>
      <c r="BG58" s="179"/>
      <c r="BH58" s="179"/>
      <c r="BI58" s="180"/>
      <c r="BJ58" s="178" t="s">
        <v>48</v>
      </c>
      <c r="BK58" s="179"/>
      <c r="BL58" s="179"/>
      <c r="BM58" s="179"/>
      <c r="BN58" s="179"/>
      <c r="BO58" s="179"/>
      <c r="BP58" s="181"/>
    </row>
    <row r="59" spans="1:71" ht="29.4" customHeight="1" thickBot="1" x14ac:dyDescent="0.4">
      <c r="A59" s="189" t="s">
        <v>84</v>
      </c>
      <c r="B59" s="190"/>
      <c r="C59" s="190"/>
      <c r="D59" s="190"/>
      <c r="E59" s="190"/>
      <c r="F59" s="190"/>
      <c r="G59" s="190"/>
      <c r="H59" s="191"/>
      <c r="S59" s="197"/>
      <c r="T59" s="173" t="s">
        <v>49</v>
      </c>
      <c r="U59" s="175" t="s">
        <v>86</v>
      </c>
      <c r="V59" s="176"/>
      <c r="W59" s="177"/>
      <c r="X59" s="175" t="s">
        <v>77</v>
      </c>
      <c r="Y59" s="176"/>
      <c r="Z59" s="177"/>
      <c r="AA59" s="173" t="s">
        <v>49</v>
      </c>
      <c r="AB59" s="175" t="s">
        <v>50</v>
      </c>
      <c r="AC59" s="176"/>
      <c r="AD59" s="177"/>
      <c r="AE59" s="175" t="s">
        <v>51</v>
      </c>
      <c r="AF59" s="176"/>
      <c r="AG59" s="177"/>
      <c r="AH59" s="173" t="s">
        <v>49</v>
      </c>
      <c r="AI59" s="175" t="s">
        <v>50</v>
      </c>
      <c r="AJ59" s="176"/>
      <c r="AK59" s="177"/>
      <c r="AL59" s="175" t="s">
        <v>51</v>
      </c>
      <c r="AM59" s="176"/>
      <c r="AN59" s="177"/>
      <c r="AO59" s="173" t="s">
        <v>49</v>
      </c>
      <c r="AP59" s="175" t="s">
        <v>50</v>
      </c>
      <c r="AQ59" s="176"/>
      <c r="AR59" s="177"/>
      <c r="AS59" s="175" t="s">
        <v>51</v>
      </c>
      <c r="AT59" s="176"/>
      <c r="AU59" s="177"/>
      <c r="AV59" s="173" t="s">
        <v>49</v>
      </c>
      <c r="AW59" s="175" t="s">
        <v>50</v>
      </c>
      <c r="AX59" s="176"/>
      <c r="AY59" s="177"/>
      <c r="AZ59" s="175" t="s">
        <v>51</v>
      </c>
      <c r="BA59" s="176"/>
      <c r="BB59" s="177"/>
      <c r="BC59" s="173" t="s">
        <v>49</v>
      </c>
      <c r="BD59" s="175" t="s">
        <v>50</v>
      </c>
      <c r="BE59" s="176"/>
      <c r="BF59" s="177"/>
      <c r="BG59" s="175" t="s">
        <v>51</v>
      </c>
      <c r="BH59" s="176"/>
      <c r="BI59" s="177"/>
      <c r="BJ59" s="173" t="s">
        <v>49</v>
      </c>
      <c r="BK59" s="175" t="s">
        <v>50</v>
      </c>
      <c r="BL59" s="176"/>
      <c r="BM59" s="177"/>
      <c r="BN59" s="175" t="s">
        <v>51</v>
      </c>
      <c r="BO59" s="176"/>
      <c r="BP59" s="188"/>
    </row>
    <row r="60" spans="1:71" ht="82.2" customHeight="1" thickBot="1" x14ac:dyDescent="0.35">
      <c r="A60" s="50"/>
      <c r="B60" s="51" t="s">
        <v>42</v>
      </c>
      <c r="C60" s="51" t="s">
        <v>43</v>
      </c>
      <c r="D60" s="51" t="s">
        <v>44</v>
      </c>
      <c r="E60" s="51" t="s">
        <v>45</v>
      </c>
      <c r="F60" s="51" t="s">
        <v>46</v>
      </c>
      <c r="G60" s="51" t="s">
        <v>47</v>
      </c>
      <c r="H60" s="52" t="s">
        <v>48</v>
      </c>
      <c r="S60" s="197"/>
      <c r="T60" s="174"/>
      <c r="U60" s="53" t="str">
        <f>U59&amp;(AC52)</f>
        <v>wp=0,8</v>
      </c>
      <c r="V60" s="97" t="str">
        <f>U59&amp;(AC53)</f>
        <v>wp=0,7</v>
      </c>
      <c r="W60" s="54" t="str">
        <f>U59&amp;(AC54)</f>
        <v>wp=0,4</v>
      </c>
      <c r="X60" s="53" t="str">
        <f>X59&amp;(AC52)</f>
        <v>ARIe=0,8</v>
      </c>
      <c r="Y60" s="97" t="str">
        <f>X59&amp;(AC53)</f>
        <v>ARIe=0,7</v>
      </c>
      <c r="Z60" s="54" t="str">
        <f>X59&amp;(AC54)</f>
        <v>ARIe=0,4</v>
      </c>
      <c r="AA60" s="174"/>
      <c r="AB60" s="53">
        <v>0.2</v>
      </c>
      <c r="AC60" s="97">
        <v>0.5</v>
      </c>
      <c r="AD60" s="54">
        <v>0.7</v>
      </c>
      <c r="AE60" s="53" t="s">
        <v>52</v>
      </c>
      <c r="AF60" s="97" t="s">
        <v>53</v>
      </c>
      <c r="AG60" s="54" t="s">
        <v>54</v>
      </c>
      <c r="AH60" s="174"/>
      <c r="AI60" s="53">
        <v>0.2</v>
      </c>
      <c r="AJ60" s="97">
        <v>0.5</v>
      </c>
      <c r="AK60" s="54">
        <v>0.7</v>
      </c>
      <c r="AL60" s="53" t="s">
        <v>52</v>
      </c>
      <c r="AM60" s="97" t="s">
        <v>53</v>
      </c>
      <c r="AN60" s="54" t="s">
        <v>54</v>
      </c>
      <c r="AO60" s="174"/>
      <c r="AP60" s="53">
        <v>0.2</v>
      </c>
      <c r="AQ60" s="97">
        <v>0.5</v>
      </c>
      <c r="AR60" s="54">
        <v>0.7</v>
      </c>
      <c r="AS60" s="53" t="s">
        <v>52</v>
      </c>
      <c r="AT60" s="97" t="s">
        <v>53</v>
      </c>
      <c r="AU60" s="54" t="s">
        <v>54</v>
      </c>
      <c r="AV60" s="174"/>
      <c r="AW60" s="53">
        <v>0.2</v>
      </c>
      <c r="AX60" s="97">
        <v>0.5</v>
      </c>
      <c r="AY60" s="54">
        <v>0.7</v>
      </c>
      <c r="AZ60" s="53" t="s">
        <v>52</v>
      </c>
      <c r="BA60" s="97" t="s">
        <v>53</v>
      </c>
      <c r="BB60" s="54" t="s">
        <v>54</v>
      </c>
      <c r="BC60" s="174"/>
      <c r="BD60" s="53">
        <v>0.2</v>
      </c>
      <c r="BE60" s="97">
        <v>0.5</v>
      </c>
      <c r="BF60" s="54">
        <v>0.7</v>
      </c>
      <c r="BG60" s="53" t="s">
        <v>52</v>
      </c>
      <c r="BH60" s="97" t="s">
        <v>53</v>
      </c>
      <c r="BI60" s="54" t="s">
        <v>54</v>
      </c>
      <c r="BJ60" s="174"/>
      <c r="BK60" s="53">
        <v>0.2</v>
      </c>
      <c r="BL60" s="97">
        <v>0.5</v>
      </c>
      <c r="BM60" s="54">
        <v>0.7</v>
      </c>
      <c r="BN60" s="53" t="s">
        <v>52</v>
      </c>
      <c r="BO60" s="97" t="s">
        <v>53</v>
      </c>
      <c r="BP60" s="55" t="s">
        <v>54</v>
      </c>
    </row>
    <row r="61" spans="1:71" x14ac:dyDescent="0.3">
      <c r="A61" s="56" t="s">
        <v>33</v>
      </c>
      <c r="B61" s="57">
        <f>IF(B11&gt;D3,1,IF(C11&gt;0,1,0))</f>
        <v>0</v>
      </c>
      <c r="C61" s="57">
        <f>IF(D11&gt;E3,1,IF(E11&gt;0,1,0))</f>
        <v>0</v>
      </c>
      <c r="D61" s="57">
        <f>IF(B61=1,0,IF(G11&gt;D4,1,0))</f>
        <v>1</v>
      </c>
      <c r="E61" s="57">
        <f>IF(I11&gt;E4,1,0)</f>
        <v>1</v>
      </c>
      <c r="F61" s="57">
        <f>IF(J11&gt;H3,1,IF(K11&gt;0,1,0))</f>
        <v>0</v>
      </c>
      <c r="G61" s="57">
        <f>IF(L11&gt;I3,1,IF(M11&gt;0,1,0))</f>
        <v>0</v>
      </c>
      <c r="H61" s="58">
        <f>IF(N11&gt;J3,1,IF(O11&gt;0,1,0))</f>
        <v>0</v>
      </c>
      <c r="S61" s="59" t="s">
        <v>33</v>
      </c>
      <c r="T61" s="60">
        <f>C11</f>
        <v>-0.99</v>
      </c>
      <c r="U61">
        <f>IF(T61&gt;D4,1,0)</f>
        <v>0</v>
      </c>
      <c r="V61">
        <f>IF(U61&gt;E4,1,0)</f>
        <v>0</v>
      </c>
      <c r="W61">
        <f t="shared" ref="W61" si="19">IF(V61&gt;F4,1,0)</f>
        <v>0</v>
      </c>
      <c r="X61" s="64">
        <f>T61</f>
        <v>-0.99</v>
      </c>
      <c r="Y61" s="64">
        <f>T61</f>
        <v>-0.99</v>
      </c>
      <c r="Z61" s="64">
        <f>T61</f>
        <v>-0.99</v>
      </c>
      <c r="AA61" s="60">
        <f>E11</f>
        <v>-0.8</v>
      </c>
      <c r="AB61">
        <f>IF(AA61&gt;K4,1,0)</f>
        <v>0</v>
      </c>
      <c r="AC61">
        <f>IF(AB61&gt;L4,1,0)</f>
        <v>0</v>
      </c>
      <c r="AD61">
        <f t="shared" ref="AD61" si="20">IF(AC61&gt;M4,1,0)</f>
        <v>0</v>
      </c>
      <c r="AE61" s="64">
        <f>AA61</f>
        <v>-0.8</v>
      </c>
      <c r="AF61" s="64">
        <f>AA61</f>
        <v>-0.8</v>
      </c>
      <c r="AG61" s="64">
        <f>AA61</f>
        <v>-0.8</v>
      </c>
      <c r="AH61" s="60">
        <f>G11</f>
        <v>0.87</v>
      </c>
      <c r="AI61" s="61">
        <f>IF(AH61&gt;R4,1,0)</f>
        <v>1</v>
      </c>
      <c r="AJ61" s="61">
        <f>IF(AI61&gt;S4,1,0)</f>
        <v>1</v>
      </c>
      <c r="AK61" s="61">
        <f t="shared" ref="AK61" si="21">IF(AJ61&gt;T4,1,0)</f>
        <v>1</v>
      </c>
      <c r="AL61" s="64">
        <f>AH61</f>
        <v>0.87</v>
      </c>
      <c r="AM61" s="64">
        <f>AH61</f>
        <v>0.87</v>
      </c>
      <c r="AN61" s="64">
        <f>AH61</f>
        <v>0.87</v>
      </c>
      <c r="AO61" s="60">
        <f>I11</f>
        <v>0.85899999999999999</v>
      </c>
      <c r="AP61" s="61">
        <f>IF(AO61&gt;Y4,1,0)</f>
        <v>1</v>
      </c>
      <c r="AQ61" s="61">
        <f>IF(AP61&gt;Z4,1,0)</f>
        <v>1</v>
      </c>
      <c r="AR61" s="61">
        <f t="shared" ref="AR61" si="22">IF(AQ61&gt;AA4,1,0)</f>
        <v>1</v>
      </c>
      <c r="AS61" s="64">
        <f>AO61</f>
        <v>0.85899999999999999</v>
      </c>
      <c r="AT61" s="64">
        <f>AO61</f>
        <v>0.85899999999999999</v>
      </c>
      <c r="AU61" s="64">
        <f>AO61</f>
        <v>0.85899999999999999</v>
      </c>
      <c r="AV61" s="60">
        <f>K11</f>
        <v>-0.85899999999999999</v>
      </c>
      <c r="AW61">
        <f>IF(AV61&gt;AF4,1,0)</f>
        <v>0</v>
      </c>
      <c r="AX61">
        <f>IF(AW61&gt;AG4,1,0)</f>
        <v>0</v>
      </c>
      <c r="AY61">
        <f t="shared" ref="AY61" si="23">IF(AX61&gt;AH4,1,0)</f>
        <v>0</v>
      </c>
      <c r="AZ61" s="64">
        <f>AV61</f>
        <v>-0.85899999999999999</v>
      </c>
      <c r="BA61" s="64">
        <f>AV61</f>
        <v>-0.85899999999999999</v>
      </c>
      <c r="BB61" s="64">
        <f>AV61</f>
        <v>-0.85899999999999999</v>
      </c>
      <c r="BC61" s="60">
        <f>M11</f>
        <v>-0.97</v>
      </c>
      <c r="BD61">
        <f>IF(BC61&gt;AM4,1,0)</f>
        <v>0</v>
      </c>
      <c r="BE61">
        <f>IF(BD61&gt;AN4,1,0)</f>
        <v>0</v>
      </c>
      <c r="BF61">
        <f t="shared" ref="BF61" si="24">IF(BE61&gt;AO4,1,0)</f>
        <v>0</v>
      </c>
      <c r="BG61" s="64">
        <f>BC61</f>
        <v>-0.97</v>
      </c>
      <c r="BH61" s="64">
        <f>BC61</f>
        <v>-0.97</v>
      </c>
      <c r="BI61" s="64">
        <f>BC61</f>
        <v>-0.97</v>
      </c>
      <c r="BJ61" s="60">
        <f>O11</f>
        <v>-0.65</v>
      </c>
      <c r="BK61" s="68">
        <f>IF(BJ61&gt;AT4,1,0)</f>
        <v>0</v>
      </c>
      <c r="BL61">
        <f>IF(BK61&gt;AU4,1,0)</f>
        <v>0</v>
      </c>
      <c r="BM61" s="69">
        <f t="shared" ref="BM61" si="25">IF(BL61&gt;AV4,1,0)</f>
        <v>0</v>
      </c>
      <c r="BN61" s="64">
        <f>BJ61</f>
        <v>-0.65</v>
      </c>
      <c r="BO61" s="64">
        <f>BJ61</f>
        <v>-0.65</v>
      </c>
      <c r="BP61" s="65">
        <f>BJ61</f>
        <v>-0.65</v>
      </c>
    </row>
    <row r="62" spans="1:71" x14ac:dyDescent="0.3">
      <c r="A62" s="66" t="s">
        <v>34</v>
      </c>
      <c r="B62">
        <f>IF(B12&gt;D3,1,IF(C12&gt;0,1,0))</f>
        <v>0</v>
      </c>
      <c r="C62">
        <f>IF(D12&gt;E3,1,IF(E12&gt;0,1,0))</f>
        <v>0</v>
      </c>
      <c r="D62">
        <f>IF(B62=1,0,IF(G12&gt;D4,1,0))</f>
        <v>1</v>
      </c>
      <c r="E62">
        <f>IF(I12&gt;E4,1,0)</f>
        <v>1</v>
      </c>
      <c r="F62">
        <f>IF(J12&gt;H3,1,IF(K12&gt;0,1,0))</f>
        <v>0</v>
      </c>
      <c r="G62">
        <f>IF(L12&gt;I3,1,IF(M12&gt;0,1,0))</f>
        <v>0</v>
      </c>
      <c r="H62" s="67">
        <f>IF(N12&gt;J3,1,IF(O12&gt;0,1,0))</f>
        <v>0</v>
      </c>
      <c r="S62" s="59" t="s">
        <v>34</v>
      </c>
      <c r="T62" s="60">
        <f t="shared" ref="T62:T69" si="26">C12</f>
        <v>-1</v>
      </c>
      <c r="U62">
        <f>IF(X62&gt;0.5,1,0)</f>
        <v>0</v>
      </c>
      <c r="V62">
        <f t="shared" ref="V62:W62" si="27">IF(Y62&gt;0.5,1,0)</f>
        <v>0</v>
      </c>
      <c r="W62">
        <f t="shared" si="27"/>
        <v>0</v>
      </c>
      <c r="X62" s="24">
        <f>(T62*(1-AC52))+(U61*AC52)</f>
        <v>-0.19999999999999996</v>
      </c>
      <c r="Y62" s="24">
        <f>(T62*(1-AC53))+(V61*AC53)</f>
        <v>-0.30000000000000004</v>
      </c>
      <c r="Z62" s="24">
        <f>(T62*(1-AC54))+(W61*AC54)</f>
        <v>-0.6</v>
      </c>
      <c r="AA62" s="60">
        <f t="shared" ref="AA62:AA69" si="28">E12</f>
        <v>-0.91</v>
      </c>
      <c r="AB62">
        <f>IF(AE62&gt;0.5,1,0)</f>
        <v>0</v>
      </c>
      <c r="AC62">
        <f>IF(AF62&gt;0.5,1,0)</f>
        <v>0</v>
      </c>
      <c r="AD62">
        <f t="shared" ref="AD62:AD69" si="29">IF(AG62&gt;0.5,1,0)</f>
        <v>0</v>
      </c>
      <c r="AE62" s="24">
        <f>(AA62*(1-AJ52))+(AB61*AJ52)</f>
        <v>-0.18199999999999997</v>
      </c>
      <c r="AF62" s="24">
        <f>(AA62*(1-AJ53))+(AC61*AJ53)</f>
        <v>-0.27300000000000008</v>
      </c>
      <c r="AG62" s="24">
        <f>(AA62*(1-AJ54))+(AD61*AJ54)</f>
        <v>-0.54600000000000004</v>
      </c>
      <c r="AH62" s="60">
        <f t="shared" ref="AH62:AH69" si="30">G12</f>
        <v>0.94</v>
      </c>
      <c r="AI62">
        <f>IF(U62=1,0,IF(AL62&gt;0.5,1,0))</f>
        <v>1</v>
      </c>
      <c r="AJ62">
        <f t="shared" ref="AJ62:AK62" si="31">IF(V62=1,0,IF(AM62&gt;0.5,1,0))</f>
        <v>1</v>
      </c>
      <c r="AK62">
        <f t="shared" si="31"/>
        <v>1</v>
      </c>
      <c r="AL62" s="24">
        <f>(AH62*(1-AQ52))+(AI61*AQ52)</f>
        <v>0.98799999999999999</v>
      </c>
      <c r="AM62" s="24">
        <f>(AH62*(1-AQ53))+(AJ61*AQ53)</f>
        <v>0.98199999999999998</v>
      </c>
      <c r="AN62" s="24">
        <f>(AH62*(1-AQ54))+(AK61*AQ54)</f>
        <v>0.96399999999999997</v>
      </c>
      <c r="AO62" s="60">
        <f t="shared" ref="AO62:AO69" si="32">I12</f>
        <v>0.93</v>
      </c>
      <c r="AP62">
        <f>IF(AS62&gt;0.5,1,0)</f>
        <v>1</v>
      </c>
      <c r="AQ62">
        <f>IF(AT62&gt;0.5,1,0)</f>
        <v>1</v>
      </c>
      <c r="AR62">
        <f t="shared" ref="AR62:AR69" si="33">IF(AU62&gt;0.5,1,0)</f>
        <v>1</v>
      </c>
      <c r="AS62" s="24">
        <f>(AO62*(1-AX52))+(AP61*AX52)</f>
        <v>0.98599999999999999</v>
      </c>
      <c r="AT62" s="24">
        <f>(AO62*(1-AX53))+(AQ61*AX53)</f>
        <v>0.97900000000000009</v>
      </c>
      <c r="AU62" s="24">
        <f>(AO62*(1-AX54))+(AR61*AX54)</f>
        <v>0.95800000000000007</v>
      </c>
      <c r="AV62" s="60">
        <f t="shared" ref="AV62:AV69" si="34">K12</f>
        <v>-0.93100000000000005</v>
      </c>
      <c r="AW62">
        <f>IF(AZ62&gt;0.5,1,0)</f>
        <v>0</v>
      </c>
      <c r="AX62">
        <f>IF(BA62&gt;0.5,1,0)</f>
        <v>0</v>
      </c>
      <c r="AY62">
        <f t="shared" ref="AY62:AY69" si="35">IF(BB62&gt;0.5,1,0)</f>
        <v>0</v>
      </c>
      <c r="AZ62" s="24">
        <f>(AV62*(1-BE52))+(AW61*BE52)</f>
        <v>-0.18619999999999998</v>
      </c>
      <c r="BA62" s="24">
        <f>(AV62*(1-BE53))+(AX61*BE53)</f>
        <v>-0.27930000000000005</v>
      </c>
      <c r="BB62" s="24">
        <f>(AV62*(1-BE54))+(AY61*BE54)</f>
        <v>-0.55859999999999999</v>
      </c>
      <c r="BC62" s="60">
        <f t="shared" ref="BC62:BC69" si="36">M12</f>
        <v>-0.95</v>
      </c>
      <c r="BD62">
        <f>IF(BG62&gt;0.5,1,0)</f>
        <v>0</v>
      </c>
      <c r="BE62">
        <f>IF(BH62&gt;0.5,1,0)</f>
        <v>0</v>
      </c>
      <c r="BF62">
        <f t="shared" ref="BF62:BF69" si="37">IF(BI62&gt;0.5,1,0)</f>
        <v>0</v>
      </c>
      <c r="BG62" s="24">
        <f>(BC62*(1-BL52))+(BD61*BL52)</f>
        <v>-0.18999999999999995</v>
      </c>
      <c r="BH62" s="24">
        <f>(BC62*(1-BL53))+(BE61*BL53)</f>
        <v>-0.28500000000000003</v>
      </c>
      <c r="BI62" s="24">
        <f>(BC62*(1-BL54))+(BF61*BL54)</f>
        <v>-0.56999999999999995</v>
      </c>
      <c r="BJ62" s="60">
        <f t="shared" ref="BJ62:BJ69" si="38">O12</f>
        <v>-0.71</v>
      </c>
      <c r="BK62" s="68">
        <f>IF(AP62=1,0,IF(BN62&gt;0.5,1,0))</f>
        <v>0</v>
      </c>
      <c r="BL62">
        <f>IF(AQ62=1,0,IF(BO62&gt;0.5,1,0))</f>
        <v>0</v>
      </c>
      <c r="BM62" s="69">
        <f>IF(AR62=1,0,IF(BP62&gt;0.5,1,0))</f>
        <v>0</v>
      </c>
      <c r="BN62" s="24">
        <f>(BJ62*(1-BS52))+(BK61*BS52)</f>
        <v>-0.14199999999999996</v>
      </c>
      <c r="BO62" s="24">
        <f>(BJ62*(1-BS53))+(BL61*BS53)</f>
        <v>-0.21300000000000002</v>
      </c>
      <c r="BP62" s="70">
        <f>(BJ62*(1-BS54))+(BM61*BS54)</f>
        <v>-0.42599999999999999</v>
      </c>
    </row>
    <row r="63" spans="1:71" x14ac:dyDescent="0.3">
      <c r="A63" s="66" t="s">
        <v>35</v>
      </c>
      <c r="B63">
        <f>IF(B13&gt;D3,1,IF(C13&gt;0,1,0))</f>
        <v>0</v>
      </c>
      <c r="C63">
        <f>IF(D13&gt;E3,1,IF(E13&gt;0,1,0))</f>
        <v>0</v>
      </c>
      <c r="D63">
        <f>IF(B63=1,0,IF(G13&gt;D4,1,0))</f>
        <v>1</v>
      </c>
      <c r="E63">
        <f>IF(I13&gt;E4,1,0)</f>
        <v>1</v>
      </c>
      <c r="F63">
        <f>IF(J13&gt;H3,1,IF(K13&gt;0,1,0))</f>
        <v>0</v>
      </c>
      <c r="G63">
        <f>IF(L13&gt;I3,1,IF(M13&gt;0,1,0))</f>
        <v>0</v>
      </c>
      <c r="H63" s="67">
        <f>IF(N13&gt;J3,1,IF(O13&gt;0,1,0))</f>
        <v>0</v>
      </c>
      <c r="S63" s="59" t="s">
        <v>35</v>
      </c>
      <c r="T63" s="60">
        <f t="shared" si="26"/>
        <v>-0.99</v>
      </c>
      <c r="U63">
        <f t="shared" ref="U63:U69" si="39">IF(X63&gt;0.5,1,0)</f>
        <v>0</v>
      </c>
      <c r="V63">
        <f t="shared" ref="V63:V69" si="40">IF(Y63&gt;0.5,1,0)</f>
        <v>0</v>
      </c>
      <c r="W63">
        <f t="shared" ref="W63:W68" si="41">IF(Z63&gt;0.5,1,0)</f>
        <v>0</v>
      </c>
      <c r="X63" s="24">
        <f>(T63*(1-AC52))+(U62*AC52)</f>
        <v>-0.19799999999999995</v>
      </c>
      <c r="Y63" s="24">
        <f>(T63*(1-AC53))+(V62*AC53)</f>
        <v>-0.29700000000000004</v>
      </c>
      <c r="Z63" s="24">
        <f>(T63*(1-AC54))+(W62*AC54)</f>
        <v>-0.59399999999999997</v>
      </c>
      <c r="AA63" s="60">
        <f t="shared" si="28"/>
        <v>-0.99</v>
      </c>
      <c r="AB63">
        <f>IF(AE63&gt;0.5,1,0)</f>
        <v>0</v>
      </c>
      <c r="AC63">
        <f t="shared" ref="AC63:AC69" si="42">IF(AF63&gt;0.5,1,0)</f>
        <v>0</v>
      </c>
      <c r="AD63">
        <f t="shared" si="29"/>
        <v>0</v>
      </c>
      <c r="AE63" s="24">
        <f>(AA63*(1-AJ52))+(AB62*AJ52)</f>
        <v>-0.19799999999999995</v>
      </c>
      <c r="AF63" s="24">
        <f>(AA63*(1-AJ53))+(AC62*AJ53)</f>
        <v>-0.29700000000000004</v>
      </c>
      <c r="AG63" s="24">
        <f>(AA63*(1-AJ54))+(AD62*AJ54)</f>
        <v>-0.59399999999999997</v>
      </c>
      <c r="AH63" s="60">
        <f t="shared" si="30"/>
        <v>0.9</v>
      </c>
      <c r="AI63">
        <f t="shared" ref="AI63:AI69" si="43">IF(U63=1,0,IF(AL63&gt;0.5,1,0))</f>
        <v>1</v>
      </c>
      <c r="AJ63">
        <f t="shared" ref="AJ63:AJ69" si="44">IF(V63=1,0,IF(AM63&gt;0.5,1,0))</f>
        <v>1</v>
      </c>
      <c r="AK63">
        <f t="shared" ref="AK63:AK69" si="45">IF(W63=1,0,IF(AN63&gt;0.5,1,0))</f>
        <v>1</v>
      </c>
      <c r="AL63" s="24">
        <f>(AH63*(1-AQ52))+(AI62*AQ52)</f>
        <v>0.98</v>
      </c>
      <c r="AM63" s="24">
        <f>(AH63*(1-AQ53))+(AJ62*AQ53)</f>
        <v>0.97</v>
      </c>
      <c r="AN63" s="24">
        <f>(AH63*(1-AQ54))+(AK62*AQ54)</f>
        <v>0.94000000000000006</v>
      </c>
      <c r="AO63" s="60">
        <f t="shared" si="32"/>
        <v>0.89</v>
      </c>
      <c r="AP63">
        <f>IF(AS63&gt;0.5,1,0)</f>
        <v>1</v>
      </c>
      <c r="AQ63">
        <f t="shared" ref="AQ63:AQ69" si="46">IF(AT63&gt;0.5,1,0)</f>
        <v>1</v>
      </c>
      <c r="AR63">
        <f t="shared" si="33"/>
        <v>1</v>
      </c>
      <c r="AS63" s="24">
        <f>(AO63*(1-AX52))+(AP62*AX52)</f>
        <v>0.97799999999999998</v>
      </c>
      <c r="AT63" s="24">
        <f>(AO63*(1-AX53))+(AQ62*AX53)</f>
        <v>0.96700000000000008</v>
      </c>
      <c r="AU63" s="24">
        <f>(AO63*(1-AX54))+(AR62*AX54)</f>
        <v>0.93400000000000005</v>
      </c>
      <c r="AV63" s="60">
        <f t="shared" si="34"/>
        <v>-0.89</v>
      </c>
      <c r="AW63">
        <f>IF(AZ63&gt;0.5,1,0)</f>
        <v>0</v>
      </c>
      <c r="AX63">
        <f t="shared" ref="AX63:AX69" si="47">IF(BA63&gt;0.5,1,0)</f>
        <v>0</v>
      </c>
      <c r="AY63">
        <f t="shared" si="35"/>
        <v>0</v>
      </c>
      <c r="AZ63" s="24">
        <f>(AV63*(1-BE52))+(AW62*BE52)</f>
        <v>-0.17799999999999996</v>
      </c>
      <c r="BA63" s="24">
        <f>(AV63*(1-BE53))+(AX62*BE53)</f>
        <v>-0.26700000000000007</v>
      </c>
      <c r="BB63" s="24">
        <f>(AV63*(1-BE54))+(AY62*BE54)</f>
        <v>-0.53400000000000003</v>
      </c>
      <c r="BC63" s="60">
        <f t="shared" si="36"/>
        <v>-0.98</v>
      </c>
      <c r="BD63">
        <f>IF(BG63&gt;0.5,1,0)</f>
        <v>0</v>
      </c>
      <c r="BE63">
        <f t="shared" ref="BE63:BE69" si="48">IF(BH63&gt;0.5,1,0)</f>
        <v>0</v>
      </c>
      <c r="BF63">
        <f t="shared" si="37"/>
        <v>0</v>
      </c>
      <c r="BG63" s="24">
        <f>(BC63*(1-BL52))+(BD62*BL52)</f>
        <v>-0.19599999999999995</v>
      </c>
      <c r="BH63" s="24">
        <f>(BC63*(1-BL53))+(BE62*BL53)</f>
        <v>-0.29400000000000004</v>
      </c>
      <c r="BI63" s="24">
        <f>(BC63*(1-BL54))+(BF62*BL54)</f>
        <v>-0.58799999999999997</v>
      </c>
      <c r="BJ63" s="60">
        <f t="shared" si="38"/>
        <v>-0.61</v>
      </c>
      <c r="BK63" s="68">
        <f t="shared" ref="BK63:BM69" si="49">IF(AP63=1,0,IF(BN63&gt;0.5,1,0))</f>
        <v>0</v>
      </c>
      <c r="BL63">
        <f t="shared" si="49"/>
        <v>0</v>
      </c>
      <c r="BM63" s="69">
        <f t="shared" si="49"/>
        <v>0</v>
      </c>
      <c r="BN63" s="24">
        <f>(BJ63*(1-BS52))+(BK62*BS52)</f>
        <v>-0.12199999999999997</v>
      </c>
      <c r="BO63" s="24">
        <f>(BJ63*(1-BS53))+(BL62*BS53)</f>
        <v>-0.18300000000000002</v>
      </c>
      <c r="BP63" s="70">
        <f>(BJ63*(1-BS54))+(BM62*BS54)</f>
        <v>-0.36599999999999999</v>
      </c>
    </row>
    <row r="64" spans="1:71" x14ac:dyDescent="0.3">
      <c r="A64" s="66" t="s">
        <v>36</v>
      </c>
      <c r="B64">
        <f>IF(B14&gt;D3,1,IF(C14&gt;0,1,0))</f>
        <v>0</v>
      </c>
      <c r="C64">
        <f>IF(D14&gt;E3,1,IF(E14&gt;0,1,0))</f>
        <v>0</v>
      </c>
      <c r="D64">
        <f>IF(B64=1,0,IF(G14&gt;D4,1,0))</f>
        <v>1</v>
      </c>
      <c r="E64">
        <f>IF(I14&gt;E4,1,0)</f>
        <v>1</v>
      </c>
      <c r="F64">
        <f>IF(J14&gt;H3,1,IF(K14&gt;0,1,0))</f>
        <v>0</v>
      </c>
      <c r="G64">
        <f>IF(L14&gt;I3,1,IF(M14&gt;0,1,0))</f>
        <v>0</v>
      </c>
      <c r="H64" s="67">
        <f>IF(N14&gt;J3,1,IF(O14&gt;0,1,0))</f>
        <v>0</v>
      </c>
      <c r="S64" s="59" t="s">
        <v>36</v>
      </c>
      <c r="T64" s="60">
        <f t="shared" si="26"/>
        <v>-0.99</v>
      </c>
      <c r="U64">
        <f t="shared" si="39"/>
        <v>0</v>
      </c>
      <c r="V64">
        <f t="shared" si="40"/>
        <v>0</v>
      </c>
      <c r="W64">
        <f t="shared" si="41"/>
        <v>0</v>
      </c>
      <c r="X64" s="24">
        <f>(T64*(1-AC52))+(U63*AC52)</f>
        <v>-0.19799999999999995</v>
      </c>
      <c r="Y64" s="24">
        <f>(T64*(1-AC53))+(V63*AC53)</f>
        <v>-0.29700000000000004</v>
      </c>
      <c r="Z64" s="24">
        <f>(T64*(1-AC54))+(W63*AC54)</f>
        <v>-0.59399999999999997</v>
      </c>
      <c r="AA64" s="60">
        <f t="shared" si="28"/>
        <v>-0.89</v>
      </c>
      <c r="AB64">
        <f t="shared" ref="AB64:AB69" si="50">IF(AE64&gt;0.5,1,0)</f>
        <v>0</v>
      </c>
      <c r="AC64">
        <f t="shared" si="42"/>
        <v>0</v>
      </c>
      <c r="AD64">
        <f t="shared" si="29"/>
        <v>0</v>
      </c>
      <c r="AE64" s="24">
        <f>(AA64*(1-AJ52))+(AB63*AJ52)</f>
        <v>-0.17799999999999996</v>
      </c>
      <c r="AF64" s="24">
        <f>(AA64*(1-AJ53))+(AC63*AJ53)</f>
        <v>-0.26700000000000007</v>
      </c>
      <c r="AG64" s="24">
        <f>(AA64*(1-AJ54))+(AD63*AJ54)</f>
        <v>-0.53400000000000003</v>
      </c>
      <c r="AH64" s="60">
        <f t="shared" si="30"/>
        <v>0.89</v>
      </c>
      <c r="AI64">
        <f t="shared" si="43"/>
        <v>1</v>
      </c>
      <c r="AJ64">
        <f t="shared" si="44"/>
        <v>1</v>
      </c>
      <c r="AK64">
        <f t="shared" si="45"/>
        <v>1</v>
      </c>
      <c r="AL64" s="24">
        <f>(AH64*(1-AQ52))+(AI63*AQ52)</f>
        <v>0.97799999999999998</v>
      </c>
      <c r="AM64" s="24">
        <f>(AH64*(1-AQ53))+(AJ63*AQ53)</f>
        <v>0.96700000000000008</v>
      </c>
      <c r="AN64" s="24">
        <f>(AH64*(1-AQ54))+(AK63*AQ54)</f>
        <v>0.93400000000000005</v>
      </c>
      <c r="AO64" s="60">
        <f t="shared" si="32"/>
        <v>0.89</v>
      </c>
      <c r="AP64">
        <f t="shared" ref="AP64:AP69" si="51">IF(AS64&gt;0.5,1,0)</f>
        <v>1</v>
      </c>
      <c r="AQ64">
        <f t="shared" si="46"/>
        <v>1</v>
      </c>
      <c r="AR64">
        <f t="shared" si="33"/>
        <v>1</v>
      </c>
      <c r="AS64" s="24">
        <f>(AO64*(1-AX52))+(AP63*AX52)</f>
        <v>0.97799999999999998</v>
      </c>
      <c r="AT64" s="24">
        <f>(AO64*(1-AX53))+(AQ63*AX53)</f>
        <v>0.96700000000000008</v>
      </c>
      <c r="AU64" s="24">
        <f>(AO64*(1-AX54))+(AR63*AX54)</f>
        <v>0.93400000000000005</v>
      </c>
      <c r="AV64" s="60">
        <f t="shared" si="34"/>
        <v>-0.89400000000000002</v>
      </c>
      <c r="AW64">
        <f t="shared" ref="AW64:AW69" si="52">IF(AZ64&gt;0.5,1,0)</f>
        <v>0</v>
      </c>
      <c r="AX64">
        <f t="shared" si="47"/>
        <v>0</v>
      </c>
      <c r="AY64">
        <f t="shared" si="35"/>
        <v>0</v>
      </c>
      <c r="AZ64" s="24">
        <f>(AV64*(1-BE52))+(AW63*BE52)</f>
        <v>-0.17879999999999996</v>
      </c>
      <c r="BA64" s="24">
        <f>(AV64*(1-BE53))+(AX63*BE53)</f>
        <v>-0.26820000000000005</v>
      </c>
      <c r="BB64" s="24">
        <f>(AV64*(1-BE54))+(AY63*BE54)</f>
        <v>-0.53639999999999999</v>
      </c>
      <c r="BC64" s="60">
        <f t="shared" si="36"/>
        <v>-0.97</v>
      </c>
      <c r="BD64">
        <f t="shared" ref="BD64:BD69" si="53">IF(BG64&gt;0.5,1,0)</f>
        <v>0</v>
      </c>
      <c r="BE64">
        <f t="shared" si="48"/>
        <v>0</v>
      </c>
      <c r="BF64">
        <f t="shared" si="37"/>
        <v>0</v>
      </c>
      <c r="BG64" s="24">
        <f>(BC64*(1-BL52))+(BD63*BL52)</f>
        <v>-0.19399999999999995</v>
      </c>
      <c r="BH64" s="24">
        <f>(BC64*(1-BL53))+(BE63*BL53)</f>
        <v>-0.29100000000000004</v>
      </c>
      <c r="BI64" s="24">
        <f>(BC64*(1-BL54))+(BF63*BL54)</f>
        <v>-0.58199999999999996</v>
      </c>
      <c r="BJ64" s="60">
        <f t="shared" si="38"/>
        <v>-0.61499999999999999</v>
      </c>
      <c r="BK64" s="68">
        <f t="shared" si="49"/>
        <v>0</v>
      </c>
      <c r="BL64">
        <f t="shared" si="49"/>
        <v>0</v>
      </c>
      <c r="BM64" s="69">
        <f t="shared" si="49"/>
        <v>0</v>
      </c>
      <c r="BN64" s="24">
        <f>(BJ64*(1-BS52))+(BK63*BS52)</f>
        <v>-0.12299999999999997</v>
      </c>
      <c r="BO64" s="24">
        <f>(BJ64*(1-BS53))+(BL63*BS53)</f>
        <v>-0.18450000000000003</v>
      </c>
      <c r="BP64" s="70">
        <f>(BJ64*(1-BS54))+(BM63*BS54)</f>
        <v>-0.36899999999999999</v>
      </c>
    </row>
    <row r="65" spans="1:68" x14ac:dyDescent="0.3">
      <c r="A65" s="66" t="s">
        <v>37</v>
      </c>
      <c r="B65">
        <f>IF(B15&gt;D3,1,IF(C15&gt;0,1,0))</f>
        <v>0</v>
      </c>
      <c r="C65">
        <f>IF(D15&gt;E3,1,IF(E15&gt;0,1,0))</f>
        <v>0</v>
      </c>
      <c r="D65">
        <f>IF(B65=1,0,IF(G15&gt;D4,1,0))</f>
        <v>1</v>
      </c>
      <c r="E65">
        <f>IF(I15&gt;E4,1,0)</f>
        <v>1</v>
      </c>
      <c r="F65">
        <f>IF(J15&gt;H3,1,IF(K15&gt;0,1,0))</f>
        <v>0</v>
      </c>
      <c r="G65">
        <f>IF(L15&gt;I3,1,IF(M15&gt;0,1,0))</f>
        <v>0</v>
      </c>
      <c r="H65" s="67">
        <f>IF(N15&gt;J3,1,IF(O15&gt;0,1,0))</f>
        <v>0</v>
      </c>
      <c r="S65" s="59" t="s">
        <v>37</v>
      </c>
      <c r="T65" s="60">
        <f t="shared" si="26"/>
        <v>-0.99</v>
      </c>
      <c r="U65">
        <f t="shared" si="39"/>
        <v>0</v>
      </c>
      <c r="V65">
        <f t="shared" si="40"/>
        <v>0</v>
      </c>
      <c r="W65">
        <f t="shared" si="41"/>
        <v>0</v>
      </c>
      <c r="X65" s="24">
        <f>(T65*(1-AC52))+(U64*AC52)</f>
        <v>-0.19799999999999995</v>
      </c>
      <c r="Y65" s="24">
        <f>(T65*(1-AC53))+(V64*AC53)</f>
        <v>-0.29700000000000004</v>
      </c>
      <c r="Z65" s="24">
        <f>(T65*(1-AC54))+(W64*AC54)</f>
        <v>-0.59399999999999997</v>
      </c>
      <c r="AA65" s="60">
        <f t="shared" si="28"/>
        <v>-0.89</v>
      </c>
      <c r="AB65">
        <f t="shared" si="50"/>
        <v>0</v>
      </c>
      <c r="AC65">
        <f t="shared" si="42"/>
        <v>0</v>
      </c>
      <c r="AD65">
        <f t="shared" si="29"/>
        <v>0</v>
      </c>
      <c r="AE65" s="24">
        <f>(AA65*(1-AJ52))+(AB64*AJ52)</f>
        <v>-0.17799999999999996</v>
      </c>
      <c r="AF65" s="24">
        <f>(AA65*(1-AJ53))+(AC64*AJ53)</f>
        <v>-0.26700000000000007</v>
      </c>
      <c r="AG65" s="24">
        <f>(AA65*(1-AJ54))+(AD64*AJ54)</f>
        <v>-0.53400000000000003</v>
      </c>
      <c r="AH65" s="60">
        <f t="shared" si="30"/>
        <v>0.89</v>
      </c>
      <c r="AI65">
        <f>IF(U65=1,0,IF(AL65&gt;0.5,1,0))</f>
        <v>1</v>
      </c>
      <c r="AJ65">
        <f t="shared" si="44"/>
        <v>1</v>
      </c>
      <c r="AK65">
        <f t="shared" si="45"/>
        <v>1</v>
      </c>
      <c r="AL65" s="24">
        <f>(AH65*(1-AQ52))+(AI64*AQ52)</f>
        <v>0.97799999999999998</v>
      </c>
      <c r="AM65" s="24">
        <f>(AH65*(1-AQ53))+(AJ64*AQ53)</f>
        <v>0.96700000000000008</v>
      </c>
      <c r="AN65" s="24">
        <f>(AH65*(1-AQ54))+(AK64*AQ54)</f>
        <v>0.93400000000000005</v>
      </c>
      <c r="AO65" s="60">
        <f t="shared" si="32"/>
        <v>0.89</v>
      </c>
      <c r="AP65">
        <f t="shared" si="51"/>
        <v>1</v>
      </c>
      <c r="AQ65">
        <f t="shared" si="46"/>
        <v>1</v>
      </c>
      <c r="AR65">
        <f t="shared" si="33"/>
        <v>1</v>
      </c>
      <c r="AS65" s="24">
        <f>(AO65*(1-AX52))+(AP64*AX52)</f>
        <v>0.97799999999999998</v>
      </c>
      <c r="AT65" s="24">
        <f>(AO65*(1-AX53))+(AQ64*AX53)</f>
        <v>0.96700000000000008</v>
      </c>
      <c r="AU65" s="24">
        <f>(AO65*(1-AX54))+(AR64*AX54)</f>
        <v>0.93400000000000005</v>
      </c>
      <c r="AV65" s="60">
        <f t="shared" si="34"/>
        <v>-0.89400000000000002</v>
      </c>
      <c r="AW65">
        <f t="shared" si="52"/>
        <v>0</v>
      </c>
      <c r="AX65">
        <f t="shared" si="47"/>
        <v>0</v>
      </c>
      <c r="AY65">
        <f t="shared" si="35"/>
        <v>0</v>
      </c>
      <c r="AZ65" s="24">
        <f>(AV65*(1-BE52))+(AW64*BE52)</f>
        <v>-0.17879999999999996</v>
      </c>
      <c r="BA65" s="24">
        <f>(AV65*(1-BE53))+(AX64*BE53)</f>
        <v>-0.26820000000000005</v>
      </c>
      <c r="BB65" s="24">
        <f>(AV65*(1-BE54))+(AY64*BE54)</f>
        <v>-0.53639999999999999</v>
      </c>
      <c r="BC65" s="60">
        <f t="shared" si="36"/>
        <v>-0.97</v>
      </c>
      <c r="BD65">
        <f t="shared" si="53"/>
        <v>0</v>
      </c>
      <c r="BE65">
        <f t="shared" si="48"/>
        <v>0</v>
      </c>
      <c r="BF65">
        <f t="shared" si="37"/>
        <v>0</v>
      </c>
      <c r="BG65" s="24">
        <f>(BC65*(1-BL52))+(BD64*BL52)</f>
        <v>-0.19399999999999995</v>
      </c>
      <c r="BH65" s="24">
        <f>(BC65*(1-BL53))+(BE64*BL53)</f>
        <v>-0.29100000000000004</v>
      </c>
      <c r="BI65" s="24">
        <f>(BC65*(1-BL54))+(BF64*BL54)</f>
        <v>-0.58199999999999996</v>
      </c>
      <c r="BJ65" s="60">
        <f t="shared" si="38"/>
        <v>-0.61499999999999999</v>
      </c>
      <c r="BK65" s="68">
        <f t="shared" si="49"/>
        <v>0</v>
      </c>
      <c r="BL65">
        <f t="shared" si="49"/>
        <v>0</v>
      </c>
      <c r="BM65" s="69">
        <f t="shared" si="49"/>
        <v>0</v>
      </c>
      <c r="BN65" s="24">
        <f>(BJ65*(1-BS52))+(BK64*BS52)</f>
        <v>-0.12299999999999997</v>
      </c>
      <c r="BO65" s="24">
        <f>(BJ65*(1-BS53))+(BL64*BS53)</f>
        <v>-0.18450000000000003</v>
      </c>
      <c r="BP65" s="70">
        <f>(BJ65*(1-BS54))+(BM64*BS54)</f>
        <v>-0.36899999999999999</v>
      </c>
    </row>
    <row r="66" spans="1:68" x14ac:dyDescent="0.3">
      <c r="A66" s="66" t="s">
        <v>38</v>
      </c>
      <c r="B66">
        <f>IF(B16&gt;D3,1,IF(C16&gt;0,1,0))</f>
        <v>0</v>
      </c>
      <c r="C66">
        <f>IF(D16&gt;E3,1,IF(E16&gt;0,1,0))</f>
        <v>0</v>
      </c>
      <c r="D66">
        <f>IF(B66=1,0,IF(G16&gt;D4,1,0))</f>
        <v>1</v>
      </c>
      <c r="E66">
        <f>IF(I16&gt;E4,1,0)</f>
        <v>1</v>
      </c>
      <c r="F66">
        <f>IF(J16&gt;H3,1,IF(K16&gt;0,1,0))</f>
        <v>0</v>
      </c>
      <c r="G66">
        <f>IF(L16&gt;I3,1,IF(M16&gt;0,1,0))</f>
        <v>0</v>
      </c>
      <c r="H66" s="67">
        <f>IF(N16&gt;J3,1,IF(O16&gt;0,1,0))</f>
        <v>0</v>
      </c>
      <c r="S66" s="59" t="s">
        <v>38</v>
      </c>
      <c r="T66" s="60">
        <f t="shared" si="26"/>
        <v>-0.99</v>
      </c>
      <c r="U66">
        <f t="shared" si="39"/>
        <v>0</v>
      </c>
      <c r="V66">
        <f t="shared" si="40"/>
        <v>0</v>
      </c>
      <c r="W66">
        <f t="shared" si="41"/>
        <v>0</v>
      </c>
      <c r="X66" s="24">
        <f>(T66*(1-AC52))+(U65*AC52)</f>
        <v>-0.19799999999999995</v>
      </c>
      <c r="Y66" s="24">
        <f>(T66*(1-AC53))+(V65*AC53)</f>
        <v>-0.29700000000000004</v>
      </c>
      <c r="Z66" s="24">
        <f>(T66*(1-AC54))+(W65*AC54)</f>
        <v>-0.59399999999999997</v>
      </c>
      <c r="AA66" s="60">
        <f t="shared" si="28"/>
        <v>-0.89</v>
      </c>
      <c r="AB66">
        <f t="shared" si="50"/>
        <v>0</v>
      </c>
      <c r="AC66">
        <f t="shared" si="42"/>
        <v>0</v>
      </c>
      <c r="AD66">
        <f t="shared" si="29"/>
        <v>0</v>
      </c>
      <c r="AE66" s="24">
        <f>(AA66*(1-AJ52))+(AB65*AJ52)</f>
        <v>-0.17799999999999996</v>
      </c>
      <c r="AF66" s="24">
        <f>(AA66*(1-AJ53))+(AC65*AJ53)</f>
        <v>-0.26700000000000007</v>
      </c>
      <c r="AG66" s="24">
        <f>(AA66*(1-AJ54))+(AD65*AJ54)</f>
        <v>-0.53400000000000003</v>
      </c>
      <c r="AH66" s="60">
        <f t="shared" si="30"/>
        <v>0.89</v>
      </c>
      <c r="AI66">
        <f t="shared" si="43"/>
        <v>1</v>
      </c>
      <c r="AJ66">
        <f t="shared" si="44"/>
        <v>1</v>
      </c>
      <c r="AK66">
        <f t="shared" si="45"/>
        <v>1</v>
      </c>
      <c r="AL66" s="24">
        <f>(AH66*(1-AQ52))+(AI65*AQ52)</f>
        <v>0.97799999999999998</v>
      </c>
      <c r="AM66" s="24">
        <f>(AH66*(1-AQ53))+(AJ65*AQ53)</f>
        <v>0.96700000000000008</v>
      </c>
      <c r="AN66" s="24">
        <f>(AH66*(1-AQ54))+(AK65*AQ54)</f>
        <v>0.93400000000000005</v>
      </c>
      <c r="AO66" s="60">
        <f t="shared" si="32"/>
        <v>0.89</v>
      </c>
      <c r="AP66">
        <f t="shared" si="51"/>
        <v>1</v>
      </c>
      <c r="AQ66">
        <f t="shared" si="46"/>
        <v>1</v>
      </c>
      <c r="AR66">
        <f t="shared" si="33"/>
        <v>1</v>
      </c>
      <c r="AS66" s="24">
        <f>(AO66*(1-AX52))+(AP65*AX52)</f>
        <v>0.97799999999999998</v>
      </c>
      <c r="AT66" s="24">
        <f>(AO66*(1-AX53))+(AQ65*AX53)</f>
        <v>0.96700000000000008</v>
      </c>
      <c r="AU66" s="24">
        <f>(AO66*(1-AX54))+(AR65*AX54)</f>
        <v>0.93400000000000005</v>
      </c>
      <c r="AV66" s="60">
        <f t="shared" si="34"/>
        <v>-0.89400000000000002</v>
      </c>
      <c r="AW66">
        <f t="shared" si="52"/>
        <v>0</v>
      </c>
      <c r="AX66">
        <f t="shared" si="47"/>
        <v>0</v>
      </c>
      <c r="AY66">
        <f t="shared" si="35"/>
        <v>0</v>
      </c>
      <c r="AZ66" s="24">
        <f>(AV66*(1-BE52))+(AW65*BE52)</f>
        <v>-0.17879999999999996</v>
      </c>
      <c r="BA66" s="24">
        <f>(AV66*(1-BE53))+(AX65*BE53)</f>
        <v>-0.26820000000000005</v>
      </c>
      <c r="BB66" s="24">
        <f>(AV66*(1-BE54))+(AY65*BE54)</f>
        <v>-0.53639999999999999</v>
      </c>
      <c r="BC66" s="60">
        <f t="shared" si="36"/>
        <v>-0.97</v>
      </c>
      <c r="BD66">
        <f t="shared" si="53"/>
        <v>0</v>
      </c>
      <c r="BE66">
        <f t="shared" si="48"/>
        <v>0</v>
      </c>
      <c r="BF66">
        <f t="shared" si="37"/>
        <v>0</v>
      </c>
      <c r="BG66" s="24">
        <f>(BC66*(1-BL52))+(BD65*BL52)</f>
        <v>-0.19399999999999995</v>
      </c>
      <c r="BH66" s="24">
        <f>(BC66*(1-BL53))+(BE65*BL53)</f>
        <v>-0.29100000000000004</v>
      </c>
      <c r="BI66" s="24">
        <f>(BC66*(1-BL54))+(BF65*BL54)</f>
        <v>-0.58199999999999996</v>
      </c>
      <c r="BJ66" s="60">
        <f t="shared" si="38"/>
        <v>-0.61499999999999999</v>
      </c>
      <c r="BK66" s="68">
        <f t="shared" si="49"/>
        <v>0</v>
      </c>
      <c r="BL66">
        <f t="shared" si="49"/>
        <v>0</v>
      </c>
      <c r="BM66" s="69">
        <f t="shared" si="49"/>
        <v>0</v>
      </c>
      <c r="BN66" s="24">
        <f>(BJ66*(1-BS52))+(BK65*BS52)</f>
        <v>-0.12299999999999997</v>
      </c>
      <c r="BO66" s="24">
        <f>(BJ66*(1-BS53))+(BL65*BS53)</f>
        <v>-0.18450000000000003</v>
      </c>
      <c r="BP66" s="70">
        <f>(BJ66*(1-BS54))+(BM65*BS54)</f>
        <v>-0.36899999999999999</v>
      </c>
    </row>
    <row r="67" spans="1:68" x14ac:dyDescent="0.3">
      <c r="A67" s="66" t="s">
        <v>39</v>
      </c>
      <c r="B67">
        <f>IF(B17&gt;D3,1,IF(C17&gt;0,1,0))</f>
        <v>0</v>
      </c>
      <c r="C67">
        <f>IF(D17&gt;E3,1,IF(E17&gt;0,1,0))</f>
        <v>0</v>
      </c>
      <c r="D67">
        <f>IF(B67=1,0,IF(G17&gt;D4,1,0))</f>
        <v>1</v>
      </c>
      <c r="E67">
        <f>IF(I17&gt;E4,1,0)</f>
        <v>1</v>
      </c>
      <c r="F67">
        <f>IF(J17&gt;H3,1,IF(K17&gt;0,1,0))</f>
        <v>0</v>
      </c>
      <c r="G67">
        <f>IF(L17&gt;I3,1,IF(M17&gt;0,1,0))</f>
        <v>0</v>
      </c>
      <c r="H67" s="67">
        <f>IF(N17&gt;J3,1,IF(O17&gt;0,1,0))</f>
        <v>0</v>
      </c>
      <c r="S67" s="59" t="s">
        <v>39</v>
      </c>
      <c r="T67" s="60">
        <f t="shared" si="26"/>
        <v>-0.99</v>
      </c>
      <c r="U67">
        <f t="shared" si="39"/>
        <v>0</v>
      </c>
      <c r="V67">
        <f t="shared" si="40"/>
        <v>0</v>
      </c>
      <c r="W67">
        <f t="shared" si="41"/>
        <v>0</v>
      </c>
      <c r="X67" s="24">
        <f>(T67*(1-AC52))+(U66*AC52)</f>
        <v>-0.19799999999999995</v>
      </c>
      <c r="Y67" s="24">
        <f>(T67*(1-AC53))+(V66*AC53)</f>
        <v>-0.29700000000000004</v>
      </c>
      <c r="Z67" s="24">
        <f>(T67*(1-AC54))+(W66*AC54)</f>
        <v>-0.59399999999999997</v>
      </c>
      <c r="AA67" s="60">
        <f t="shared" si="28"/>
        <v>-0.89</v>
      </c>
      <c r="AB67">
        <f t="shared" si="50"/>
        <v>0</v>
      </c>
      <c r="AC67">
        <f t="shared" si="42"/>
        <v>0</v>
      </c>
      <c r="AD67">
        <f t="shared" si="29"/>
        <v>0</v>
      </c>
      <c r="AE67" s="24">
        <f>(AA67*(1-AJ52))+(AB66*AJ52)</f>
        <v>-0.17799999999999996</v>
      </c>
      <c r="AF67" s="24">
        <f>(AA67*(1-AJ53))+(AC66*AJ53)</f>
        <v>-0.26700000000000007</v>
      </c>
      <c r="AG67" s="24">
        <f>(AA67*(1-AJ54))+(AD66*AJ54)</f>
        <v>-0.53400000000000003</v>
      </c>
      <c r="AH67" s="60">
        <f t="shared" si="30"/>
        <v>0.89</v>
      </c>
      <c r="AI67">
        <f t="shared" si="43"/>
        <v>1</v>
      </c>
      <c r="AJ67">
        <f t="shared" si="44"/>
        <v>1</v>
      </c>
      <c r="AK67">
        <f t="shared" si="45"/>
        <v>1</v>
      </c>
      <c r="AL67" s="24">
        <f>(AH67*(1-AQ52))+(AI66*AQ52)</f>
        <v>0.97799999999999998</v>
      </c>
      <c r="AM67" s="24">
        <f>(AH67*(1-AQ53))+(AJ66*AQ53)</f>
        <v>0.96700000000000008</v>
      </c>
      <c r="AN67" s="24">
        <f>(AH67*(1-AQ54))+(AK66*AQ54)</f>
        <v>0.93400000000000005</v>
      </c>
      <c r="AO67" s="60">
        <f t="shared" si="32"/>
        <v>0.89</v>
      </c>
      <c r="AP67">
        <f t="shared" si="51"/>
        <v>1</v>
      </c>
      <c r="AQ67">
        <f t="shared" si="46"/>
        <v>1</v>
      </c>
      <c r="AR67">
        <f t="shared" si="33"/>
        <v>1</v>
      </c>
      <c r="AS67" s="24">
        <f>(AO67*(1-AX52))+(AP66*AX52)</f>
        <v>0.97799999999999998</v>
      </c>
      <c r="AT67" s="24">
        <f>(AO67*(1-AX53))+(AQ66*AX53)</f>
        <v>0.96700000000000008</v>
      </c>
      <c r="AU67" s="24">
        <f>(AO67*(1-AX54))+(AR66*AX54)</f>
        <v>0.93400000000000005</v>
      </c>
      <c r="AV67" s="60">
        <f t="shared" si="34"/>
        <v>-0.89400000000000002</v>
      </c>
      <c r="AW67">
        <f t="shared" si="52"/>
        <v>0</v>
      </c>
      <c r="AX67">
        <f t="shared" si="47"/>
        <v>0</v>
      </c>
      <c r="AY67">
        <f t="shared" si="35"/>
        <v>0</v>
      </c>
      <c r="AZ67" s="24">
        <f>(AV67*(1-BE52))+(AW66*BE52)</f>
        <v>-0.17879999999999996</v>
      </c>
      <c r="BA67" s="24">
        <f>(AV67*(1-BE53))+(AX66*BE53)</f>
        <v>-0.26820000000000005</v>
      </c>
      <c r="BB67" s="24">
        <f>(AV67*(1-BE54))+(AY66*BE54)</f>
        <v>-0.53639999999999999</v>
      </c>
      <c r="BC67" s="60">
        <f t="shared" si="36"/>
        <v>-0.97</v>
      </c>
      <c r="BD67">
        <f t="shared" si="53"/>
        <v>0</v>
      </c>
      <c r="BE67">
        <f t="shared" si="48"/>
        <v>0</v>
      </c>
      <c r="BF67">
        <f t="shared" si="37"/>
        <v>0</v>
      </c>
      <c r="BG67" s="24">
        <f>(BC67*(1-BL52))+(BD66*BL52)</f>
        <v>-0.19399999999999995</v>
      </c>
      <c r="BH67" s="24">
        <f>(BC67*(1-BL53))+(BE66*BL53)</f>
        <v>-0.29100000000000004</v>
      </c>
      <c r="BI67" s="24">
        <f>(BC67*(1-BL54))+(BF66*BL54)</f>
        <v>-0.58199999999999996</v>
      </c>
      <c r="BJ67" s="60">
        <f t="shared" si="38"/>
        <v>-0.61499999999999999</v>
      </c>
      <c r="BK67" s="68">
        <f t="shared" si="49"/>
        <v>0</v>
      </c>
      <c r="BL67">
        <f t="shared" si="49"/>
        <v>0</v>
      </c>
      <c r="BM67" s="69">
        <f t="shared" si="49"/>
        <v>0</v>
      </c>
      <c r="BN67" s="24">
        <f>(BJ67*(1-BS52))+(BK66*BS52)</f>
        <v>-0.12299999999999997</v>
      </c>
      <c r="BO67" s="24">
        <f>(BJ67*(1-BS53))+(BL66*BS53)</f>
        <v>-0.18450000000000003</v>
      </c>
      <c r="BP67" s="70">
        <f>(BJ67*(1-BS54))+(BM66*BS54)</f>
        <v>-0.36899999999999999</v>
      </c>
    </row>
    <row r="68" spans="1:68" x14ac:dyDescent="0.3">
      <c r="A68" s="66" t="s">
        <v>40</v>
      </c>
      <c r="B68">
        <f>IF(B18&gt;D3,1,IF(C18&gt;0,1,0))</f>
        <v>0</v>
      </c>
      <c r="C68">
        <f>IF(D18&gt;E3,1,IF(E18&gt;0,1,0))</f>
        <v>0</v>
      </c>
      <c r="D68">
        <f>IF(B68=1,0,IF(G18&gt;D4,1,0))</f>
        <v>1</v>
      </c>
      <c r="E68">
        <f>IF(I18&gt;E4,1,0)</f>
        <v>1</v>
      </c>
      <c r="F68">
        <f>IF(J18&gt;H3,1,IF(K18&gt;0,1,0))</f>
        <v>0</v>
      </c>
      <c r="G68">
        <f>IF(L18&gt;I3,1,IF(M18&gt;0,1,0))</f>
        <v>0</v>
      </c>
      <c r="H68" s="67">
        <f>IF(N18&gt;J3,1,IF(O18&gt;0,1,0))</f>
        <v>0</v>
      </c>
      <c r="S68" s="59" t="s">
        <v>40</v>
      </c>
      <c r="T68" s="60">
        <f t="shared" si="26"/>
        <v>-0.99</v>
      </c>
      <c r="U68">
        <f t="shared" si="39"/>
        <v>0</v>
      </c>
      <c r="V68">
        <f t="shared" si="40"/>
        <v>0</v>
      </c>
      <c r="W68">
        <f t="shared" si="41"/>
        <v>0</v>
      </c>
      <c r="X68" s="24">
        <f>(T68*(1-AC52))+(U67*AC52)</f>
        <v>-0.19799999999999995</v>
      </c>
      <c r="Y68" s="24">
        <f>(T68*(1-AC53))+(V67*AC53)</f>
        <v>-0.29700000000000004</v>
      </c>
      <c r="Z68" s="24">
        <f>(T68*(1-AC54))+(W67*AC54)</f>
        <v>-0.59399999999999997</v>
      </c>
      <c r="AA68" s="60">
        <f t="shared" si="28"/>
        <v>-0.89</v>
      </c>
      <c r="AB68">
        <f t="shared" si="50"/>
        <v>0</v>
      </c>
      <c r="AC68">
        <f t="shared" si="42"/>
        <v>0</v>
      </c>
      <c r="AD68">
        <f t="shared" si="29"/>
        <v>0</v>
      </c>
      <c r="AE68" s="24">
        <f>(AA68*(1-AJ52))+(AB67*AJ52)</f>
        <v>-0.17799999999999996</v>
      </c>
      <c r="AF68" s="24">
        <f>(AA68*(1-AJ53))+(AC67*AJ53)</f>
        <v>-0.26700000000000007</v>
      </c>
      <c r="AG68" s="24">
        <f>(AA68*(1-AJ54))+(AD67*AJ54)</f>
        <v>-0.53400000000000003</v>
      </c>
      <c r="AH68" s="60">
        <f t="shared" si="30"/>
        <v>0.89</v>
      </c>
      <c r="AI68">
        <f t="shared" si="43"/>
        <v>1</v>
      </c>
      <c r="AJ68">
        <f t="shared" si="44"/>
        <v>1</v>
      </c>
      <c r="AK68">
        <f t="shared" si="45"/>
        <v>1</v>
      </c>
      <c r="AL68" s="24">
        <f>(AH68*(1-AQ52))+(AI67*AQ52)</f>
        <v>0.97799999999999998</v>
      </c>
      <c r="AM68" s="24">
        <f>(AH68*(1-AQ53))+(AJ67*AQ53)</f>
        <v>0.96700000000000008</v>
      </c>
      <c r="AN68" s="24">
        <f>(AH68*(1-AQ54))+(AK67*AQ54)</f>
        <v>0.93400000000000005</v>
      </c>
      <c r="AO68" s="60">
        <f t="shared" si="32"/>
        <v>0.89</v>
      </c>
      <c r="AP68">
        <f t="shared" si="51"/>
        <v>1</v>
      </c>
      <c r="AQ68">
        <f t="shared" si="46"/>
        <v>1</v>
      </c>
      <c r="AR68">
        <f t="shared" si="33"/>
        <v>1</v>
      </c>
      <c r="AS68" s="24">
        <f>(AO68*(1-AX52))+(AP67*AX52)</f>
        <v>0.97799999999999998</v>
      </c>
      <c r="AT68" s="24">
        <f>(AO68*(1-AX53))+(AQ67*AX53)</f>
        <v>0.96700000000000008</v>
      </c>
      <c r="AU68" s="24">
        <f>(AO68*(1-AX54))+(AR67*AX54)</f>
        <v>0.93400000000000005</v>
      </c>
      <c r="AV68" s="60">
        <f t="shared" si="34"/>
        <v>-0.89400000000000002</v>
      </c>
      <c r="AW68">
        <f t="shared" si="52"/>
        <v>0</v>
      </c>
      <c r="AX68">
        <f t="shared" si="47"/>
        <v>0</v>
      </c>
      <c r="AY68">
        <f t="shared" si="35"/>
        <v>0</v>
      </c>
      <c r="AZ68" s="24">
        <f>(AV68*(1-BE52))+(AW67*BE52)</f>
        <v>-0.17879999999999996</v>
      </c>
      <c r="BA68" s="24">
        <f>(AV68*(1-BE53))+(AX67*BE53)</f>
        <v>-0.26820000000000005</v>
      </c>
      <c r="BB68" s="24">
        <f>(AV68*(1-BE54))+(AY67*BE54)</f>
        <v>-0.53639999999999999</v>
      </c>
      <c r="BC68" s="60">
        <f t="shared" si="36"/>
        <v>-0.97</v>
      </c>
      <c r="BD68">
        <f t="shared" si="53"/>
        <v>0</v>
      </c>
      <c r="BE68">
        <f t="shared" si="48"/>
        <v>0</v>
      </c>
      <c r="BF68">
        <f t="shared" si="37"/>
        <v>0</v>
      </c>
      <c r="BG68" s="24">
        <f>(BC68*(1-BL52))+(BD67*BL52)</f>
        <v>-0.19399999999999995</v>
      </c>
      <c r="BH68" s="24">
        <f>(BC68*(1-BL53))+(BE67*BL53)</f>
        <v>-0.29100000000000004</v>
      </c>
      <c r="BI68" s="24">
        <f>(BC68*(1-BL54))+(BF67*BL54)</f>
        <v>-0.58199999999999996</v>
      </c>
      <c r="BJ68" s="60">
        <f t="shared" si="38"/>
        <v>-0.61499999999999999</v>
      </c>
      <c r="BK68" s="68">
        <f t="shared" si="49"/>
        <v>0</v>
      </c>
      <c r="BL68">
        <f t="shared" si="49"/>
        <v>0</v>
      </c>
      <c r="BM68" s="69">
        <f t="shared" si="49"/>
        <v>0</v>
      </c>
      <c r="BN68" s="24">
        <f>(BJ68*(1-BS52))+(BK67*BS52)</f>
        <v>-0.12299999999999997</v>
      </c>
      <c r="BO68" s="24">
        <f>(BJ68*(1-BS53))+(BL67*BS53)</f>
        <v>-0.18450000000000003</v>
      </c>
      <c r="BP68" s="70">
        <f>(BJ68*(1-BS54))+(BM67*BS54)</f>
        <v>-0.36899999999999999</v>
      </c>
    </row>
    <row r="69" spans="1:68" ht="15" thickBot="1" x14ac:dyDescent="0.35">
      <c r="A69" s="71" t="s">
        <v>41</v>
      </c>
      <c r="B69" s="72">
        <f>IF(B19&gt;D3,1,IF(C19&gt;0,1,0))</f>
        <v>0</v>
      </c>
      <c r="C69" s="72">
        <f>IF(D19&gt;E3,1,IF(E19&gt;0,1,0))</f>
        <v>0</v>
      </c>
      <c r="D69" s="72">
        <f>IF(B69=1,0,IF(G19&gt;D4,1,0))</f>
        <v>1</v>
      </c>
      <c r="E69" s="72">
        <f>IF(I19&gt;E4,1,0)</f>
        <v>1</v>
      </c>
      <c r="F69" s="72">
        <f>IF(J19&gt;H3,1,IF(K19&gt;0,1,0))</f>
        <v>0</v>
      </c>
      <c r="G69" s="72">
        <f>IF(L19&gt;I3,1,IF(M19&gt;0,1,0))</f>
        <v>0</v>
      </c>
      <c r="H69" s="73">
        <f>IF(N19&gt;J3,1,IF(O19&gt;0,1,0))</f>
        <v>0</v>
      </c>
      <c r="S69" s="74" t="s">
        <v>41</v>
      </c>
      <c r="T69" s="75">
        <f t="shared" si="26"/>
        <v>-0.99</v>
      </c>
      <c r="U69" s="77">
        <f t="shared" si="39"/>
        <v>0</v>
      </c>
      <c r="V69" s="77">
        <f t="shared" si="40"/>
        <v>0</v>
      </c>
      <c r="W69" s="77">
        <f>IF(Z69&gt;0.5,1,0)</f>
        <v>0</v>
      </c>
      <c r="X69" s="79">
        <f>(T69*(1-AC52))+(U68*AC52)</f>
        <v>-0.19799999999999995</v>
      </c>
      <c r="Y69" s="79">
        <f>(T69*(1-AC53))+(V68*AC53)</f>
        <v>-0.29700000000000004</v>
      </c>
      <c r="Z69" s="79">
        <f>(T69*(1-AC54))+(W68*AC54)</f>
        <v>-0.59399999999999997</v>
      </c>
      <c r="AA69" s="75">
        <f t="shared" si="28"/>
        <v>-0.89</v>
      </c>
      <c r="AB69" s="77">
        <f t="shared" si="50"/>
        <v>0</v>
      </c>
      <c r="AC69" s="77">
        <f t="shared" si="42"/>
        <v>0</v>
      </c>
      <c r="AD69" s="77">
        <f t="shared" si="29"/>
        <v>0</v>
      </c>
      <c r="AE69" s="79">
        <f>(AA69*(1-AJ52))+(AB68*AJ52)</f>
        <v>-0.17799999999999996</v>
      </c>
      <c r="AF69" s="79">
        <f>(AA69*(1-AJ53))+(AC68*AJ53)</f>
        <v>-0.26700000000000007</v>
      </c>
      <c r="AG69" s="79">
        <f>(AA69*(1-AJ54))+(AD68*AJ54)</f>
        <v>-0.53400000000000003</v>
      </c>
      <c r="AH69" s="75">
        <f t="shared" si="30"/>
        <v>0.89</v>
      </c>
      <c r="AI69" s="77">
        <f t="shared" si="43"/>
        <v>1</v>
      </c>
      <c r="AJ69" s="77">
        <f t="shared" si="44"/>
        <v>1</v>
      </c>
      <c r="AK69" s="77">
        <f t="shared" si="45"/>
        <v>1</v>
      </c>
      <c r="AL69" s="79">
        <f>(AH69*(1-AQ52))+(AI68*AQ52)</f>
        <v>0.97799999999999998</v>
      </c>
      <c r="AM69" s="79">
        <f>(AH69*(1-AQ53))+(AJ68*AQ53)</f>
        <v>0.96700000000000008</v>
      </c>
      <c r="AN69" s="79">
        <f>(AH69*(1-AQ54))+(AK68*AQ54)</f>
        <v>0.93400000000000005</v>
      </c>
      <c r="AO69" s="75">
        <f t="shared" si="32"/>
        <v>0.89400000000000002</v>
      </c>
      <c r="AP69" s="77">
        <f t="shared" si="51"/>
        <v>1</v>
      </c>
      <c r="AQ69" s="77">
        <f t="shared" si="46"/>
        <v>1</v>
      </c>
      <c r="AR69" s="77">
        <f t="shared" si="33"/>
        <v>1</v>
      </c>
      <c r="AS69" s="79">
        <f>(AO69*(1-AX52))+(AP68*AX52)</f>
        <v>0.9788</v>
      </c>
      <c r="AT69" s="79">
        <f>(AO69*(1-AX53))+(AQ68*AX53)</f>
        <v>0.96819999999999995</v>
      </c>
      <c r="AU69" s="79">
        <f>(AO69*(1-AX54))+(AR68*AX54)</f>
        <v>0.93640000000000001</v>
      </c>
      <c r="AV69" s="75">
        <f t="shared" si="34"/>
        <v>-0.89400000000000002</v>
      </c>
      <c r="AW69" s="77">
        <f t="shared" si="52"/>
        <v>0</v>
      </c>
      <c r="AX69" s="77">
        <f t="shared" si="47"/>
        <v>0</v>
      </c>
      <c r="AY69" s="77">
        <f t="shared" si="35"/>
        <v>0</v>
      </c>
      <c r="AZ69" s="79">
        <f>(AV69*(1-BE52))+(AW68*BE52)</f>
        <v>-0.17879999999999996</v>
      </c>
      <c r="BA69" s="79">
        <f>(AV69*(1-BE53))+(AX68*BE53)</f>
        <v>-0.26820000000000005</v>
      </c>
      <c r="BB69" s="79">
        <f>(AV69*(1-BE54))+(AY68*BE54)</f>
        <v>-0.53639999999999999</v>
      </c>
      <c r="BC69" s="75">
        <f t="shared" si="36"/>
        <v>-0.97</v>
      </c>
      <c r="BD69" s="77">
        <f t="shared" si="53"/>
        <v>0</v>
      </c>
      <c r="BE69" s="77">
        <f t="shared" si="48"/>
        <v>0</v>
      </c>
      <c r="BF69" s="77">
        <f t="shared" si="37"/>
        <v>0</v>
      </c>
      <c r="BG69" s="79">
        <f>(BC69*(1-BL52))+(BD68*BL52)</f>
        <v>-0.19399999999999995</v>
      </c>
      <c r="BH69" s="79">
        <f>(BC69*(1-BL53))+(BE68*BL53)</f>
        <v>-0.29100000000000004</v>
      </c>
      <c r="BI69" s="79">
        <f>(BC69*(1-BL54))+(BF68*BL54)</f>
        <v>-0.58199999999999996</v>
      </c>
      <c r="BJ69" s="75">
        <f t="shared" si="38"/>
        <v>-0.61499999999999999</v>
      </c>
      <c r="BK69" s="76">
        <f t="shared" si="49"/>
        <v>0</v>
      </c>
      <c r="BL69" s="77">
        <f t="shared" si="49"/>
        <v>0</v>
      </c>
      <c r="BM69" s="78">
        <f t="shared" si="49"/>
        <v>0</v>
      </c>
      <c r="BN69" s="79">
        <f>(BJ69*(1-BS52))+(BK68*BS52)</f>
        <v>-0.12299999999999997</v>
      </c>
      <c r="BO69" s="79">
        <f>(BJ69*(1-BS53))+(BL68*BS53)</f>
        <v>-0.18450000000000003</v>
      </c>
      <c r="BP69" s="80">
        <f>(BJ69*(1-BS54))+(BM68*BS54)</f>
        <v>-0.36899999999999999</v>
      </c>
    </row>
    <row r="70" spans="1:68" ht="15" thickBot="1" x14ac:dyDescent="0.35"/>
    <row r="71" spans="1:68" ht="34.799999999999997" customHeight="1" thickBot="1" x14ac:dyDescent="0.4">
      <c r="A71" s="189" t="s">
        <v>55</v>
      </c>
      <c r="B71" s="190"/>
      <c r="C71" s="190"/>
      <c r="D71" s="190"/>
      <c r="E71" s="190"/>
      <c r="F71" s="190"/>
      <c r="G71" s="190"/>
      <c r="H71" s="191"/>
    </row>
    <row r="72" spans="1:68" ht="69.599999999999994" thickBot="1" x14ac:dyDescent="0.35">
      <c r="A72" s="50"/>
      <c r="B72" s="51" t="s">
        <v>42</v>
      </c>
      <c r="C72" s="51" t="s">
        <v>43</v>
      </c>
      <c r="D72" s="51" t="s">
        <v>44</v>
      </c>
      <c r="E72" s="51" t="s">
        <v>45</v>
      </c>
      <c r="F72" s="51" t="s">
        <v>46</v>
      </c>
      <c r="G72" s="51" t="s">
        <v>47</v>
      </c>
      <c r="H72" s="52" t="s">
        <v>48</v>
      </c>
    </row>
    <row r="73" spans="1:68" x14ac:dyDescent="0.3">
      <c r="A73" s="56" t="s">
        <v>33</v>
      </c>
      <c r="B73" s="81">
        <f>IF(B11&gt;D3,1,IF(S11&gt;D5,1,0))</f>
        <v>0</v>
      </c>
      <c r="C73" s="57">
        <f>IF(D11&gt;D3,1,IF(U11&gt;D5,1,0))</f>
        <v>0</v>
      </c>
      <c r="D73" s="57">
        <f>IF(B73=1,0,IF(W11&gt;D4,1,0))</f>
        <v>1</v>
      </c>
      <c r="E73" s="57">
        <f>IF(Y11&gt;E4,1,0)</f>
        <v>1</v>
      </c>
      <c r="F73" s="57">
        <f>IF(J11&gt;D3,1,IF(AA11&gt;D5,1,0))</f>
        <v>0</v>
      </c>
      <c r="G73" s="57">
        <f>IF(L11&gt;D3,1,IF(AC11&gt;D5,1,0))</f>
        <v>0</v>
      </c>
      <c r="H73" s="58">
        <f>IF(N11&gt;D3,1,IF(AE11&gt;D5,1,0))</f>
        <v>0</v>
      </c>
    </row>
    <row r="74" spans="1:68" x14ac:dyDescent="0.3">
      <c r="A74" s="66" t="s">
        <v>34</v>
      </c>
      <c r="B74" s="82">
        <f>IF(B12&gt;D3,1,IF(S12&gt;D5,1,0))</f>
        <v>0</v>
      </c>
      <c r="C74">
        <f>IF(D12&gt;D3,1,IF(U12&gt;D5,1,0))</f>
        <v>0</v>
      </c>
      <c r="D74">
        <f>IF(B74=1,0,IF(W12&gt;D4,1,0))</f>
        <v>1</v>
      </c>
      <c r="E74">
        <f>IF(Y12&gt;E4,1,0)</f>
        <v>1</v>
      </c>
      <c r="F74">
        <f>IF(J12&gt;D3,1,IF(AA12&gt;D5,1,0))</f>
        <v>0</v>
      </c>
      <c r="G74">
        <f>IF(L12&gt;D3,1,IF(AC12&gt;D5,1,0))</f>
        <v>0</v>
      </c>
      <c r="H74" s="67">
        <f>IF(N12&gt;D3,1,IF(AE12&gt;D5,1,0))</f>
        <v>0</v>
      </c>
      <c r="J74">
        <f>IF(U11&gt;D5,1,0)</f>
        <v>0</v>
      </c>
    </row>
    <row r="75" spans="1:68" x14ac:dyDescent="0.3">
      <c r="A75" s="66" t="s">
        <v>35</v>
      </c>
      <c r="B75" s="82">
        <f>IF(B13&gt;D3,1,IF(S13&gt;D5,1,0))</f>
        <v>0</v>
      </c>
      <c r="C75">
        <f>IF(D13&gt;D3,1,IF(U13&gt;D5,1,0))</f>
        <v>0</v>
      </c>
      <c r="D75">
        <f>IF(B75=1,0,IF(W13&gt;D4,1,0))</f>
        <v>1</v>
      </c>
      <c r="E75">
        <f>IF(Y13&gt;E4,1,0)</f>
        <v>1</v>
      </c>
      <c r="F75">
        <f>IF(J13&gt;D3,1,IF(AA13&gt;D5,1,0))</f>
        <v>0</v>
      </c>
      <c r="G75">
        <f>IF(L13&gt;D3,1,IF(AC13&gt;D5,1,0))</f>
        <v>0</v>
      </c>
      <c r="H75" s="67">
        <f>IF(N13&gt;D3,1,IF(AE13&gt;D5,1,0))</f>
        <v>0</v>
      </c>
    </row>
    <row r="76" spans="1:68" x14ac:dyDescent="0.3">
      <c r="A76" s="66" t="s">
        <v>36</v>
      </c>
      <c r="B76" s="82">
        <f>IF(B14&gt;D3,1,IF(S14&gt;D5,1,0))</f>
        <v>0</v>
      </c>
      <c r="C76">
        <f>IF(D14&gt;D3,1,IF(U14&gt;D5,1,0))</f>
        <v>0</v>
      </c>
      <c r="D76">
        <f>IF(B76=1,0,IF(W14&gt;D4,1,0))</f>
        <v>1</v>
      </c>
      <c r="E76">
        <f>IF(Y14&gt;E4,1,0)</f>
        <v>1</v>
      </c>
      <c r="F76">
        <f>IF(J14&gt;D3,1,IF(AA14&gt;D5,1,0))</f>
        <v>0</v>
      </c>
      <c r="G76">
        <f>IF(L14&gt;D3,1,IF(AC14&gt;D5,1,0))</f>
        <v>0</v>
      </c>
      <c r="H76" s="67">
        <f>IF(N14&gt;D3,1,IF(AE14&gt;D5,1,0))</f>
        <v>0</v>
      </c>
    </row>
    <row r="77" spans="1:68" x14ac:dyDescent="0.3">
      <c r="A77" s="66" t="s">
        <v>37</v>
      </c>
      <c r="B77" s="82">
        <f>IF(B15&gt;D3,1,IF(S15&gt;D5,1,0))</f>
        <v>0</v>
      </c>
      <c r="C77">
        <f>IF(D15&gt;D3,1,IF(U15&gt;D5,1,0))</f>
        <v>0</v>
      </c>
      <c r="D77">
        <f>IF(B77=1,0,IF(W15&gt;D4,1,0))</f>
        <v>1</v>
      </c>
      <c r="E77">
        <f>IF(Y15&gt;E4,1,0)</f>
        <v>1</v>
      </c>
      <c r="F77">
        <f>IF(J15&gt;D3,1,IF(AA15&gt;D5,1,0))</f>
        <v>0</v>
      </c>
      <c r="G77">
        <f>IF(L15&gt;D3,1,IF(AC15&gt;D5,1,0))</f>
        <v>0</v>
      </c>
      <c r="H77" s="67">
        <f>IF(N15&gt;D3,1,IF(AE15&gt;D5,1,0))</f>
        <v>0</v>
      </c>
    </row>
    <row r="78" spans="1:68" x14ac:dyDescent="0.3">
      <c r="A78" s="66" t="s">
        <v>38</v>
      </c>
      <c r="B78" s="82">
        <f>IF(B16&gt;D3,1,IF(S16&gt;D5,1,0))</f>
        <v>0</v>
      </c>
      <c r="C78">
        <f>IF(D16&gt;D3,1,IF(U16&gt;D5,1,0))</f>
        <v>0</v>
      </c>
      <c r="D78">
        <f>IF(B78=1,0,IF(W16&gt;D4,1,0))</f>
        <v>1</v>
      </c>
      <c r="E78">
        <f>IF(Y16&gt;E4,1,0)</f>
        <v>1</v>
      </c>
      <c r="F78">
        <f>IF(J16&gt;D3,1,IF(AA16&gt;D5,1,0))</f>
        <v>0</v>
      </c>
      <c r="G78">
        <f>IF(L16&gt;D3,1,IF(AC16&gt;D5,1,0))</f>
        <v>0</v>
      </c>
      <c r="H78" s="67">
        <f>IF(N16&gt;D3,1,IF(AE16&gt;D5,1,0))</f>
        <v>0</v>
      </c>
    </row>
    <row r="79" spans="1:68" x14ac:dyDescent="0.3">
      <c r="A79" s="66" t="s">
        <v>39</v>
      </c>
      <c r="B79" s="82">
        <f>IF(B17&gt;D3,1,IF(S17&gt;D5,1,0))</f>
        <v>0</v>
      </c>
      <c r="C79">
        <f>IF(D17&gt;D3,1,IF(U17&gt;D5,1,0))</f>
        <v>0</v>
      </c>
      <c r="D79">
        <f>IF(B79=1,0,IF(W17&gt;D4,1,0))</f>
        <v>1</v>
      </c>
      <c r="E79">
        <f>IF(Y17&gt;E4,1,0)</f>
        <v>1</v>
      </c>
      <c r="F79">
        <f>IF(J17&gt;D3,1,IF(AA17&gt;D5,1,0))</f>
        <v>0</v>
      </c>
      <c r="G79">
        <f>IF(L17&gt;D3,1,IF(AC17&gt;D5,1,0))</f>
        <v>0</v>
      </c>
      <c r="H79" s="67">
        <f>IF(N17&gt;D3,1,IF(AE17&gt;D5,1,0))</f>
        <v>0</v>
      </c>
    </row>
    <row r="80" spans="1:68" x14ac:dyDescent="0.3">
      <c r="A80" s="66" t="s">
        <v>40</v>
      </c>
      <c r="B80" s="82">
        <f>IF(B18&gt;D3,1,IF(S18&gt;D5,1,0))</f>
        <v>0</v>
      </c>
      <c r="C80">
        <f>IF(D18&gt;D3,1,IF(U18&gt;D5,1,0))</f>
        <v>0</v>
      </c>
      <c r="D80">
        <f>IF(B80=1,0,IF(W18&gt;D4,1,0))</f>
        <v>1</v>
      </c>
      <c r="E80">
        <f>IF(Y18&gt;E4,1,0)</f>
        <v>1</v>
      </c>
      <c r="F80">
        <f>IF(J18&gt;D3,1,IF(AA18&gt;D5,1,0))</f>
        <v>0</v>
      </c>
      <c r="G80">
        <f>IF(L18&gt;D3,1,IF(AC18&gt;D5,1,0))</f>
        <v>0</v>
      </c>
      <c r="H80" s="67">
        <f>IF(N18&gt;D3,1,IF(AE18&gt;D5,1,0))</f>
        <v>0</v>
      </c>
    </row>
    <row r="81" spans="1:8" ht="15" thickBot="1" x14ac:dyDescent="0.35">
      <c r="A81" s="71" t="s">
        <v>41</v>
      </c>
      <c r="B81" s="83">
        <f>IF(B19&gt;D3,1,IF(S19&gt;D5,1,0))</f>
        <v>0</v>
      </c>
      <c r="C81" s="72">
        <f>IF(D19&gt;D3,1,IF(U19&gt;D5,1,0))</f>
        <v>0</v>
      </c>
      <c r="D81" s="72">
        <f>IF(B81=1,0,IF(W19&gt;D4,1,0))</f>
        <v>1</v>
      </c>
      <c r="E81" s="72">
        <f>IF(Y19&gt;E4,1,0)</f>
        <v>1</v>
      </c>
      <c r="F81" s="72">
        <f>IF(J19&gt;D3,1,IF(AA19&gt;D5,1,0))</f>
        <v>0</v>
      </c>
      <c r="G81" s="72">
        <f>IF(L19&gt;D3,1,IF(AC19&gt;D5,1,0))</f>
        <v>0</v>
      </c>
      <c r="H81" s="73">
        <f>IF(N19&gt;D3,1,IF(AE19&gt;D5,1,0))</f>
        <v>0</v>
      </c>
    </row>
    <row r="89" spans="1:8" s="84" customFormat="1" ht="59.4" customHeight="1" x14ac:dyDescent="0.3"/>
    <row r="90" spans="1:8" s="85" customFormat="1" ht="61.05" customHeight="1" x14ac:dyDescent="0.3"/>
    <row r="103" spans="1:36" x14ac:dyDescent="0.3">
      <c r="A103" s="86"/>
      <c r="B103" s="170" t="s">
        <v>42</v>
      </c>
      <c r="C103" s="171"/>
      <c r="D103" s="171"/>
      <c r="E103" s="171"/>
      <c r="F103" s="172"/>
      <c r="G103" s="170" t="s">
        <v>43</v>
      </c>
      <c r="H103" s="171"/>
      <c r="I103" s="171"/>
      <c r="J103" s="171"/>
      <c r="K103" s="172"/>
      <c r="L103" s="170" t="s">
        <v>44</v>
      </c>
      <c r="M103" s="171"/>
      <c r="N103" s="171"/>
      <c r="O103" s="171"/>
      <c r="P103" s="172"/>
      <c r="Q103" s="170" t="s">
        <v>45</v>
      </c>
      <c r="R103" s="171"/>
      <c r="S103" s="171"/>
      <c r="T103" s="171"/>
      <c r="U103" s="172"/>
      <c r="V103" s="170" t="s">
        <v>46</v>
      </c>
      <c r="W103" s="171"/>
      <c r="X103" s="171"/>
      <c r="Y103" s="171"/>
      <c r="Z103" s="172"/>
      <c r="AA103" s="170" t="s">
        <v>47</v>
      </c>
      <c r="AB103" s="171"/>
      <c r="AC103" s="171"/>
      <c r="AD103" s="171"/>
      <c r="AE103" s="171"/>
      <c r="AF103" s="170" t="s">
        <v>48</v>
      </c>
      <c r="AG103" s="171"/>
      <c r="AH103" s="171"/>
      <c r="AI103" s="171"/>
      <c r="AJ103" s="172"/>
    </row>
    <row r="104" spans="1:36" ht="29.4" x14ac:dyDescent="0.3">
      <c r="A104" s="87"/>
      <c r="B104" s="88" t="s">
        <v>56</v>
      </c>
      <c r="C104" s="88" t="s">
        <v>49</v>
      </c>
      <c r="D104" s="89" t="s">
        <v>57</v>
      </c>
      <c r="E104" s="88" t="s">
        <v>58</v>
      </c>
      <c r="F104" s="88" t="s">
        <v>59</v>
      </c>
      <c r="G104" s="88" t="s">
        <v>56</v>
      </c>
      <c r="H104" s="88" t="s">
        <v>49</v>
      </c>
      <c r="I104" s="89" t="s">
        <v>57</v>
      </c>
      <c r="J104" s="88" t="s">
        <v>58</v>
      </c>
      <c r="K104" s="88" t="s">
        <v>59</v>
      </c>
      <c r="L104" s="88" t="s">
        <v>56</v>
      </c>
      <c r="M104" s="88" t="s">
        <v>49</v>
      </c>
      <c r="N104" s="89" t="s">
        <v>57</v>
      </c>
      <c r="O104" s="88" t="s">
        <v>58</v>
      </c>
      <c r="P104" s="88" t="s">
        <v>59</v>
      </c>
      <c r="Q104" s="88" t="s">
        <v>56</v>
      </c>
      <c r="R104" s="88" t="s">
        <v>49</v>
      </c>
      <c r="S104" s="89" t="s">
        <v>57</v>
      </c>
      <c r="T104" s="88" t="s">
        <v>58</v>
      </c>
      <c r="U104" s="88" t="s">
        <v>59</v>
      </c>
      <c r="V104" s="88" t="s">
        <v>56</v>
      </c>
      <c r="W104" s="88" t="s">
        <v>49</v>
      </c>
      <c r="X104" s="89" t="s">
        <v>57</v>
      </c>
      <c r="Y104" s="88" t="s">
        <v>58</v>
      </c>
      <c r="Z104" s="88" t="s">
        <v>59</v>
      </c>
      <c r="AA104" s="88" t="s">
        <v>56</v>
      </c>
      <c r="AB104" s="88" t="s">
        <v>49</v>
      </c>
      <c r="AC104" s="89" t="s">
        <v>57</v>
      </c>
      <c r="AD104" s="88" t="s">
        <v>58</v>
      </c>
      <c r="AE104" s="88" t="s">
        <v>59</v>
      </c>
      <c r="AF104" s="88" t="s">
        <v>56</v>
      </c>
      <c r="AG104" s="88" t="s">
        <v>49</v>
      </c>
      <c r="AH104" s="89" t="s">
        <v>57</v>
      </c>
      <c r="AI104" s="88" t="s">
        <v>58</v>
      </c>
      <c r="AJ104" s="88" t="s">
        <v>59</v>
      </c>
    </row>
    <row r="105" spans="1:36" x14ac:dyDescent="0.3">
      <c r="A105" s="90" t="s">
        <v>33</v>
      </c>
      <c r="B105" s="26">
        <f t="shared" ref="B105:C113" si="54">B11</f>
        <v>0.15</v>
      </c>
      <c r="C105" s="3">
        <f t="shared" si="54"/>
        <v>-0.99</v>
      </c>
      <c r="D105" s="3">
        <f t="shared" ref="D105:D113" si="55">S11</f>
        <v>-0.99</v>
      </c>
      <c r="E105" s="91">
        <f t="shared" ref="E105:E113" si="56">B61</f>
        <v>0</v>
      </c>
      <c r="F105" s="91">
        <f t="shared" ref="F105:F113" si="57">B73</f>
        <v>0</v>
      </c>
      <c r="G105" s="26">
        <f t="shared" ref="G105:G113" si="58">D11</f>
        <v>0.53</v>
      </c>
      <c r="H105" s="3">
        <f t="shared" ref="H105:H113" si="59">E11</f>
        <v>-0.8</v>
      </c>
      <c r="I105" s="3">
        <f t="shared" ref="I105:I113" si="60">U11</f>
        <v>-0.8</v>
      </c>
      <c r="J105" s="91">
        <f t="shared" ref="J105:J113" si="61">C61</f>
        <v>0</v>
      </c>
      <c r="K105" s="91">
        <f t="shared" ref="K105:K113" si="62">C73</f>
        <v>0</v>
      </c>
      <c r="L105" s="26">
        <f t="shared" ref="L105:L113" si="63">F11</f>
        <v>0.51</v>
      </c>
      <c r="M105" s="3">
        <f t="shared" ref="M105:M113" si="64">G11</f>
        <v>0.87</v>
      </c>
      <c r="N105" s="3">
        <f t="shared" ref="N105:N113" si="65">W11</f>
        <v>0.87</v>
      </c>
      <c r="O105" s="91">
        <f t="shared" ref="O105:O113" si="66">D61</f>
        <v>1</v>
      </c>
      <c r="P105" s="91">
        <f t="shared" ref="P105:P113" si="67">D73</f>
        <v>1</v>
      </c>
      <c r="Q105" s="26">
        <f t="shared" ref="Q105:Q113" si="68">H11</f>
        <v>0.49</v>
      </c>
      <c r="R105" s="3">
        <f t="shared" ref="R105:R113" si="69">I11</f>
        <v>0.85899999999999999</v>
      </c>
      <c r="S105" s="3">
        <f t="shared" ref="S105:S113" si="70">Y11</f>
        <v>0.85899999999999999</v>
      </c>
      <c r="T105" s="91">
        <f t="shared" ref="T105:T113" si="71">E61</f>
        <v>1</v>
      </c>
      <c r="U105" s="91">
        <f t="shared" ref="U105:U113" si="72">E73</f>
        <v>1</v>
      </c>
      <c r="V105" s="26">
        <f t="shared" ref="V105:V113" si="73">J11</f>
        <v>0.51</v>
      </c>
      <c r="W105" s="3">
        <f t="shared" ref="W105:W113" si="74">K11</f>
        <v>-0.85899999999999999</v>
      </c>
      <c r="X105" s="3">
        <f t="shared" ref="X105:X113" si="75">AA11</f>
        <v>-0.85899999999999999</v>
      </c>
      <c r="Y105" s="91">
        <f t="shared" ref="Y105:Y113" si="76">F61</f>
        <v>0</v>
      </c>
      <c r="Z105" s="91">
        <f t="shared" ref="Z105:Z113" si="77">F73</f>
        <v>0</v>
      </c>
      <c r="AA105" s="26">
        <f t="shared" ref="AA105:AA113" si="78">L11</f>
        <v>0.24</v>
      </c>
      <c r="AB105" s="3">
        <f t="shared" ref="AB105:AB113" si="79">M11</f>
        <v>-0.97</v>
      </c>
      <c r="AC105" s="3">
        <f t="shared" ref="AC105:AC113" si="80">AC11</f>
        <v>-0.97</v>
      </c>
      <c r="AD105" s="91">
        <f t="shared" ref="AD105:AD113" si="81">G61</f>
        <v>0</v>
      </c>
      <c r="AE105" s="91">
        <f t="shared" ref="AE105:AE113" si="82">G73</f>
        <v>0</v>
      </c>
      <c r="AF105" s="26">
        <f t="shared" ref="AF105:AF113" si="83">N11</f>
        <v>0.76</v>
      </c>
      <c r="AG105" s="3">
        <f t="shared" ref="AG105:AG113" si="84">O11</f>
        <v>-0.65</v>
      </c>
      <c r="AH105" s="3">
        <f t="shared" ref="AH105:AH113" si="85">AE11</f>
        <v>-0.65</v>
      </c>
      <c r="AI105" s="91">
        <f t="shared" ref="AI105:AI113" si="86">H61</f>
        <v>0</v>
      </c>
      <c r="AJ105" s="91">
        <f t="shared" ref="AJ105:AJ113" si="87">H73</f>
        <v>0</v>
      </c>
    </row>
    <row r="106" spans="1:36" x14ac:dyDescent="0.3">
      <c r="A106" s="90" t="s">
        <v>34</v>
      </c>
      <c r="B106" s="26">
        <f t="shared" si="54"/>
        <v>0.1</v>
      </c>
      <c r="C106" s="3">
        <f t="shared" si="54"/>
        <v>-1</v>
      </c>
      <c r="D106" s="3">
        <f t="shared" si="55"/>
        <v>-0.6</v>
      </c>
      <c r="E106" s="91">
        <f t="shared" si="56"/>
        <v>0</v>
      </c>
      <c r="F106" s="91">
        <f t="shared" si="57"/>
        <v>0</v>
      </c>
      <c r="G106" s="26">
        <f t="shared" si="58"/>
        <v>0.41</v>
      </c>
      <c r="H106" s="3">
        <f t="shared" si="59"/>
        <v>-0.91</v>
      </c>
      <c r="I106" s="3">
        <f t="shared" si="60"/>
        <v>-0.54600000000000004</v>
      </c>
      <c r="J106" s="91">
        <f t="shared" si="61"/>
        <v>0</v>
      </c>
      <c r="K106" s="91">
        <f t="shared" si="62"/>
        <v>0</v>
      </c>
      <c r="L106" s="26">
        <f t="shared" si="63"/>
        <v>0.65</v>
      </c>
      <c r="M106" s="3">
        <f t="shared" si="64"/>
        <v>0.94</v>
      </c>
      <c r="N106" s="3">
        <f t="shared" si="65"/>
        <v>0.96399999999999997</v>
      </c>
      <c r="O106" s="91">
        <f t="shared" si="66"/>
        <v>1</v>
      </c>
      <c r="P106" s="91">
        <f t="shared" si="67"/>
        <v>1</v>
      </c>
      <c r="Q106" s="26">
        <f t="shared" si="68"/>
        <v>0.63</v>
      </c>
      <c r="R106" s="3">
        <f t="shared" si="69"/>
        <v>0.93</v>
      </c>
      <c r="S106" s="3">
        <f t="shared" si="70"/>
        <v>0.95800000000000007</v>
      </c>
      <c r="T106" s="91">
        <f t="shared" si="71"/>
        <v>1</v>
      </c>
      <c r="U106" s="91">
        <f t="shared" si="72"/>
        <v>1</v>
      </c>
      <c r="V106" s="26">
        <f t="shared" si="73"/>
        <v>0.37</v>
      </c>
      <c r="W106" s="3">
        <f t="shared" si="74"/>
        <v>-0.93100000000000005</v>
      </c>
      <c r="X106" s="3">
        <f t="shared" si="75"/>
        <v>-0.55859999999999999</v>
      </c>
      <c r="Y106" s="91">
        <f t="shared" si="76"/>
        <v>0</v>
      </c>
      <c r="Z106" s="91">
        <f t="shared" si="77"/>
        <v>0</v>
      </c>
      <c r="AA106" s="26">
        <f t="shared" si="78"/>
        <v>0.3</v>
      </c>
      <c r="AB106" s="3">
        <f t="shared" si="79"/>
        <v>-0.95</v>
      </c>
      <c r="AC106" s="3">
        <f t="shared" si="80"/>
        <v>-0.56999999999999995</v>
      </c>
      <c r="AD106" s="91">
        <f t="shared" si="81"/>
        <v>0</v>
      </c>
      <c r="AE106" s="91">
        <f t="shared" si="82"/>
        <v>0</v>
      </c>
      <c r="AF106" s="26">
        <f t="shared" si="83"/>
        <v>0.7</v>
      </c>
      <c r="AG106" s="3">
        <f t="shared" si="84"/>
        <v>-0.71</v>
      </c>
      <c r="AH106" s="3">
        <f t="shared" si="85"/>
        <v>-0.42599999999999999</v>
      </c>
      <c r="AI106" s="91">
        <f t="shared" si="86"/>
        <v>0</v>
      </c>
      <c r="AJ106" s="91">
        <f t="shared" si="87"/>
        <v>0</v>
      </c>
    </row>
    <row r="107" spans="1:36" x14ac:dyDescent="0.3">
      <c r="A107" s="90" t="s">
        <v>35</v>
      </c>
      <c r="B107" s="26">
        <f t="shared" si="54"/>
        <v>0.11</v>
      </c>
      <c r="C107" s="3">
        <f t="shared" si="54"/>
        <v>-0.99</v>
      </c>
      <c r="D107" s="3">
        <f t="shared" si="55"/>
        <v>-0.59399999999999997</v>
      </c>
      <c r="E107" s="91">
        <f t="shared" si="56"/>
        <v>0</v>
      </c>
      <c r="F107" s="91">
        <f t="shared" si="57"/>
        <v>0</v>
      </c>
      <c r="G107" s="26">
        <f t="shared" si="58"/>
        <v>0.45</v>
      </c>
      <c r="H107" s="3">
        <f t="shared" si="59"/>
        <v>-0.99</v>
      </c>
      <c r="I107" s="3">
        <f t="shared" si="60"/>
        <v>-0.59399999999999997</v>
      </c>
      <c r="J107" s="91">
        <f t="shared" si="61"/>
        <v>0</v>
      </c>
      <c r="K107" s="91">
        <f t="shared" si="62"/>
        <v>0</v>
      </c>
      <c r="L107" s="26">
        <f t="shared" si="63"/>
        <v>0.56000000000000005</v>
      </c>
      <c r="M107" s="3">
        <f t="shared" si="64"/>
        <v>0.9</v>
      </c>
      <c r="N107" s="3">
        <f t="shared" si="65"/>
        <v>0.94000000000000006</v>
      </c>
      <c r="O107" s="91">
        <f t="shared" si="66"/>
        <v>1</v>
      </c>
      <c r="P107" s="91">
        <f t="shared" si="67"/>
        <v>1</v>
      </c>
      <c r="Q107" s="26">
        <f t="shared" si="68"/>
        <v>0.55000000000000004</v>
      </c>
      <c r="R107" s="3">
        <f t="shared" si="69"/>
        <v>0.89</v>
      </c>
      <c r="S107" s="3">
        <f t="shared" si="70"/>
        <v>0.93400000000000005</v>
      </c>
      <c r="T107" s="91">
        <f t="shared" si="71"/>
        <v>1</v>
      </c>
      <c r="U107" s="91">
        <f t="shared" si="72"/>
        <v>1</v>
      </c>
      <c r="V107" s="26">
        <f t="shared" si="73"/>
        <v>0.45</v>
      </c>
      <c r="W107" s="3">
        <f t="shared" si="74"/>
        <v>-0.89</v>
      </c>
      <c r="X107" s="3">
        <f t="shared" si="75"/>
        <v>-0.53400000000000003</v>
      </c>
      <c r="Y107" s="91">
        <f t="shared" si="76"/>
        <v>0</v>
      </c>
      <c r="Z107" s="91">
        <f t="shared" si="77"/>
        <v>0</v>
      </c>
      <c r="AA107" s="26">
        <f t="shared" si="78"/>
        <v>0.21</v>
      </c>
      <c r="AB107" s="3">
        <f t="shared" si="79"/>
        <v>-0.98</v>
      </c>
      <c r="AC107" s="3">
        <f t="shared" si="80"/>
        <v>-0.58799999999999997</v>
      </c>
      <c r="AD107" s="91">
        <f t="shared" si="81"/>
        <v>0</v>
      </c>
      <c r="AE107" s="91">
        <f t="shared" si="82"/>
        <v>0</v>
      </c>
      <c r="AF107" s="26">
        <f t="shared" si="83"/>
        <v>0.79</v>
      </c>
      <c r="AG107" s="3">
        <f t="shared" si="84"/>
        <v>-0.61</v>
      </c>
      <c r="AH107" s="3">
        <f t="shared" si="85"/>
        <v>-0.36599999999999999</v>
      </c>
      <c r="AI107" s="91">
        <f t="shared" si="86"/>
        <v>0</v>
      </c>
      <c r="AJ107" s="91">
        <f t="shared" si="87"/>
        <v>0</v>
      </c>
    </row>
    <row r="108" spans="1:36" x14ac:dyDescent="0.3">
      <c r="A108" s="90" t="s">
        <v>36</v>
      </c>
      <c r="B108" s="26">
        <f t="shared" si="54"/>
        <v>0.11</v>
      </c>
      <c r="C108" s="3">
        <f t="shared" si="54"/>
        <v>-0.99</v>
      </c>
      <c r="D108" s="3">
        <f t="shared" si="55"/>
        <v>-0.59399999999999997</v>
      </c>
      <c r="E108" s="91">
        <f t="shared" si="56"/>
        <v>0</v>
      </c>
      <c r="F108" s="91">
        <f t="shared" si="57"/>
        <v>0</v>
      </c>
      <c r="G108" s="26">
        <f t="shared" si="58"/>
        <v>0.45</v>
      </c>
      <c r="H108" s="3">
        <f t="shared" si="59"/>
        <v>-0.89</v>
      </c>
      <c r="I108" s="3">
        <f t="shared" si="60"/>
        <v>-0.53400000000000003</v>
      </c>
      <c r="J108" s="91">
        <f t="shared" si="61"/>
        <v>0</v>
      </c>
      <c r="K108" s="91">
        <f t="shared" si="62"/>
        <v>0</v>
      </c>
      <c r="L108" s="26">
        <f t="shared" si="63"/>
        <v>0.56000000000000005</v>
      </c>
      <c r="M108" s="3">
        <f t="shared" si="64"/>
        <v>0.89</v>
      </c>
      <c r="N108" s="3">
        <f t="shared" si="65"/>
        <v>0.93400000000000005</v>
      </c>
      <c r="O108" s="91">
        <f t="shared" si="66"/>
        <v>1</v>
      </c>
      <c r="P108" s="91">
        <f t="shared" si="67"/>
        <v>1</v>
      </c>
      <c r="Q108" s="26">
        <f t="shared" si="68"/>
        <v>0.55000000000000004</v>
      </c>
      <c r="R108" s="3">
        <f t="shared" si="69"/>
        <v>0.89</v>
      </c>
      <c r="S108" s="3">
        <f t="shared" si="70"/>
        <v>0.93400000000000005</v>
      </c>
      <c r="T108" s="91">
        <f t="shared" si="71"/>
        <v>1</v>
      </c>
      <c r="U108" s="91">
        <f t="shared" si="72"/>
        <v>1</v>
      </c>
      <c r="V108" s="26">
        <f t="shared" si="73"/>
        <v>0.45</v>
      </c>
      <c r="W108" s="3">
        <f t="shared" si="74"/>
        <v>-0.89400000000000002</v>
      </c>
      <c r="X108" s="3">
        <f t="shared" si="75"/>
        <v>-0.53639999999999999</v>
      </c>
      <c r="Y108" s="91">
        <f t="shared" si="76"/>
        <v>0</v>
      </c>
      <c r="Z108" s="91">
        <f t="shared" si="77"/>
        <v>0</v>
      </c>
      <c r="AA108" s="26">
        <f t="shared" si="78"/>
        <v>0.21</v>
      </c>
      <c r="AB108" s="3">
        <f t="shared" si="79"/>
        <v>-0.97</v>
      </c>
      <c r="AC108" s="3">
        <f t="shared" si="80"/>
        <v>-0.58199999999999996</v>
      </c>
      <c r="AD108" s="91">
        <f t="shared" si="81"/>
        <v>0</v>
      </c>
      <c r="AE108" s="91">
        <f t="shared" si="82"/>
        <v>0</v>
      </c>
      <c r="AF108" s="26">
        <f t="shared" si="83"/>
        <v>0.79</v>
      </c>
      <c r="AG108" s="3">
        <f t="shared" si="84"/>
        <v>-0.61499999999999999</v>
      </c>
      <c r="AH108" s="3">
        <f t="shared" si="85"/>
        <v>-0.36899999999999999</v>
      </c>
      <c r="AI108" s="91">
        <f t="shared" si="86"/>
        <v>0</v>
      </c>
      <c r="AJ108" s="91">
        <f t="shared" si="87"/>
        <v>0</v>
      </c>
    </row>
    <row r="109" spans="1:36" x14ac:dyDescent="0.3">
      <c r="A109" s="90" t="s">
        <v>37</v>
      </c>
      <c r="B109" s="26">
        <f t="shared" si="54"/>
        <v>0.11</v>
      </c>
      <c r="C109" s="3">
        <f t="shared" si="54"/>
        <v>-0.99</v>
      </c>
      <c r="D109" s="3">
        <f t="shared" si="55"/>
        <v>-0.59399999999999997</v>
      </c>
      <c r="E109" s="91">
        <f t="shared" si="56"/>
        <v>0</v>
      </c>
      <c r="F109" s="91">
        <f t="shared" si="57"/>
        <v>0</v>
      </c>
      <c r="G109" s="26">
        <f t="shared" si="58"/>
        <v>0.45</v>
      </c>
      <c r="H109" s="3">
        <f t="shared" si="59"/>
        <v>-0.89</v>
      </c>
      <c r="I109" s="3">
        <f t="shared" si="60"/>
        <v>-0.53400000000000003</v>
      </c>
      <c r="J109" s="91">
        <f t="shared" si="61"/>
        <v>0</v>
      </c>
      <c r="K109" s="91">
        <f t="shared" si="62"/>
        <v>0</v>
      </c>
      <c r="L109" s="26">
        <f t="shared" si="63"/>
        <v>0.56000000000000005</v>
      </c>
      <c r="M109" s="3">
        <f t="shared" si="64"/>
        <v>0.89</v>
      </c>
      <c r="N109" s="3">
        <f t="shared" si="65"/>
        <v>0.93400000000000005</v>
      </c>
      <c r="O109" s="91">
        <f t="shared" si="66"/>
        <v>1</v>
      </c>
      <c r="P109" s="91">
        <f t="shared" si="67"/>
        <v>1</v>
      </c>
      <c r="Q109" s="26">
        <f t="shared" si="68"/>
        <v>0.55000000000000004</v>
      </c>
      <c r="R109" s="3">
        <f t="shared" si="69"/>
        <v>0.89</v>
      </c>
      <c r="S109" s="3">
        <f t="shared" si="70"/>
        <v>0.93400000000000005</v>
      </c>
      <c r="T109" s="91">
        <f t="shared" si="71"/>
        <v>1</v>
      </c>
      <c r="U109" s="91">
        <f t="shared" si="72"/>
        <v>1</v>
      </c>
      <c r="V109" s="26">
        <f t="shared" si="73"/>
        <v>0.45</v>
      </c>
      <c r="W109" s="3">
        <f t="shared" si="74"/>
        <v>-0.89400000000000002</v>
      </c>
      <c r="X109" s="3">
        <f t="shared" si="75"/>
        <v>-0.53639999999999999</v>
      </c>
      <c r="Y109" s="91">
        <f t="shared" si="76"/>
        <v>0</v>
      </c>
      <c r="Z109" s="91">
        <f t="shared" si="77"/>
        <v>0</v>
      </c>
      <c r="AA109" s="26">
        <f t="shared" si="78"/>
        <v>0.21</v>
      </c>
      <c r="AB109" s="3">
        <f t="shared" si="79"/>
        <v>-0.97</v>
      </c>
      <c r="AC109" s="3">
        <f t="shared" si="80"/>
        <v>-0.58199999999999996</v>
      </c>
      <c r="AD109" s="91">
        <f t="shared" si="81"/>
        <v>0</v>
      </c>
      <c r="AE109" s="91">
        <f t="shared" si="82"/>
        <v>0</v>
      </c>
      <c r="AF109" s="26">
        <f t="shared" si="83"/>
        <v>0.79</v>
      </c>
      <c r="AG109" s="3">
        <f t="shared" si="84"/>
        <v>-0.61499999999999999</v>
      </c>
      <c r="AH109" s="3">
        <f t="shared" si="85"/>
        <v>-0.36899999999999999</v>
      </c>
      <c r="AI109" s="91">
        <f t="shared" si="86"/>
        <v>0</v>
      </c>
      <c r="AJ109" s="91">
        <f t="shared" si="87"/>
        <v>0</v>
      </c>
    </row>
    <row r="110" spans="1:36" x14ac:dyDescent="0.3">
      <c r="A110" s="90" t="s">
        <v>38</v>
      </c>
      <c r="B110" s="26">
        <f t="shared" si="54"/>
        <v>0.11</v>
      </c>
      <c r="C110" s="3">
        <f t="shared" si="54"/>
        <v>-0.99</v>
      </c>
      <c r="D110" s="3">
        <f t="shared" si="55"/>
        <v>-0.59399999999999997</v>
      </c>
      <c r="E110" s="91">
        <f t="shared" si="56"/>
        <v>0</v>
      </c>
      <c r="F110" s="91">
        <f t="shared" si="57"/>
        <v>0</v>
      </c>
      <c r="G110" s="26">
        <f t="shared" si="58"/>
        <v>0.45</v>
      </c>
      <c r="H110" s="3">
        <f t="shared" si="59"/>
        <v>-0.89</v>
      </c>
      <c r="I110" s="3">
        <f t="shared" si="60"/>
        <v>-0.53400000000000003</v>
      </c>
      <c r="J110" s="91">
        <f t="shared" si="61"/>
        <v>0</v>
      </c>
      <c r="K110" s="91">
        <f t="shared" si="62"/>
        <v>0</v>
      </c>
      <c r="L110" s="26">
        <f t="shared" si="63"/>
        <v>0.56000000000000005</v>
      </c>
      <c r="M110" s="3">
        <f t="shared" si="64"/>
        <v>0.89</v>
      </c>
      <c r="N110" s="3">
        <f t="shared" si="65"/>
        <v>0.93400000000000005</v>
      </c>
      <c r="O110" s="91">
        <f t="shared" si="66"/>
        <v>1</v>
      </c>
      <c r="P110" s="91">
        <f t="shared" si="67"/>
        <v>1</v>
      </c>
      <c r="Q110" s="26">
        <f t="shared" si="68"/>
        <v>0.55000000000000004</v>
      </c>
      <c r="R110" s="3">
        <f t="shared" si="69"/>
        <v>0.89</v>
      </c>
      <c r="S110" s="3">
        <f t="shared" si="70"/>
        <v>0.93400000000000005</v>
      </c>
      <c r="T110" s="91">
        <f t="shared" si="71"/>
        <v>1</v>
      </c>
      <c r="U110" s="91">
        <f t="shared" si="72"/>
        <v>1</v>
      </c>
      <c r="V110" s="26">
        <f t="shared" si="73"/>
        <v>0.45</v>
      </c>
      <c r="W110" s="3">
        <f t="shared" si="74"/>
        <v>-0.89400000000000002</v>
      </c>
      <c r="X110" s="3">
        <f t="shared" si="75"/>
        <v>-0.53639999999999999</v>
      </c>
      <c r="Y110" s="91">
        <f t="shared" si="76"/>
        <v>0</v>
      </c>
      <c r="Z110" s="91">
        <f t="shared" si="77"/>
        <v>0</v>
      </c>
      <c r="AA110" s="26">
        <f t="shared" si="78"/>
        <v>0.21</v>
      </c>
      <c r="AB110" s="3">
        <f t="shared" si="79"/>
        <v>-0.97</v>
      </c>
      <c r="AC110" s="3">
        <f t="shared" si="80"/>
        <v>-0.58199999999999996</v>
      </c>
      <c r="AD110" s="91">
        <f t="shared" si="81"/>
        <v>0</v>
      </c>
      <c r="AE110" s="91">
        <f t="shared" si="82"/>
        <v>0</v>
      </c>
      <c r="AF110" s="26">
        <f t="shared" si="83"/>
        <v>0.79</v>
      </c>
      <c r="AG110" s="3">
        <f t="shared" si="84"/>
        <v>-0.61499999999999999</v>
      </c>
      <c r="AH110" s="3">
        <f t="shared" si="85"/>
        <v>-0.36899999999999999</v>
      </c>
      <c r="AI110" s="91">
        <f t="shared" si="86"/>
        <v>0</v>
      </c>
      <c r="AJ110" s="91">
        <f t="shared" si="87"/>
        <v>0</v>
      </c>
    </row>
    <row r="111" spans="1:36" x14ac:dyDescent="0.3">
      <c r="A111" s="90" t="s">
        <v>39</v>
      </c>
      <c r="B111" s="26">
        <f t="shared" si="54"/>
        <v>0.11</v>
      </c>
      <c r="C111" s="3">
        <f t="shared" si="54"/>
        <v>-0.99</v>
      </c>
      <c r="D111" s="3">
        <f t="shared" si="55"/>
        <v>-0.59399999999999997</v>
      </c>
      <c r="E111" s="91">
        <f t="shared" si="56"/>
        <v>0</v>
      </c>
      <c r="F111" s="91">
        <f t="shared" si="57"/>
        <v>0</v>
      </c>
      <c r="G111" s="26">
        <f t="shared" si="58"/>
        <v>0.45</v>
      </c>
      <c r="H111" s="3">
        <f t="shared" si="59"/>
        <v>-0.89</v>
      </c>
      <c r="I111" s="3">
        <f t="shared" si="60"/>
        <v>-0.53400000000000003</v>
      </c>
      <c r="J111" s="91">
        <f t="shared" si="61"/>
        <v>0</v>
      </c>
      <c r="K111" s="91">
        <f t="shared" si="62"/>
        <v>0</v>
      </c>
      <c r="L111" s="26">
        <f t="shared" si="63"/>
        <v>0.56000000000000005</v>
      </c>
      <c r="M111" s="3">
        <f t="shared" si="64"/>
        <v>0.89</v>
      </c>
      <c r="N111" s="3">
        <f t="shared" si="65"/>
        <v>0.93400000000000005</v>
      </c>
      <c r="O111" s="91">
        <f t="shared" si="66"/>
        <v>1</v>
      </c>
      <c r="P111" s="91">
        <f t="shared" si="67"/>
        <v>1</v>
      </c>
      <c r="Q111" s="26">
        <f t="shared" si="68"/>
        <v>0.55000000000000004</v>
      </c>
      <c r="R111" s="3">
        <f t="shared" si="69"/>
        <v>0.89</v>
      </c>
      <c r="S111" s="3">
        <f t="shared" si="70"/>
        <v>0.93400000000000005</v>
      </c>
      <c r="T111" s="91">
        <f t="shared" si="71"/>
        <v>1</v>
      </c>
      <c r="U111" s="91">
        <f t="shared" si="72"/>
        <v>1</v>
      </c>
      <c r="V111" s="26">
        <f t="shared" si="73"/>
        <v>0.45</v>
      </c>
      <c r="W111" s="3">
        <f t="shared" si="74"/>
        <v>-0.89400000000000002</v>
      </c>
      <c r="X111" s="3">
        <f t="shared" si="75"/>
        <v>-0.53639999999999999</v>
      </c>
      <c r="Y111" s="91">
        <f t="shared" si="76"/>
        <v>0</v>
      </c>
      <c r="Z111" s="91">
        <f t="shared" si="77"/>
        <v>0</v>
      </c>
      <c r="AA111" s="26">
        <f t="shared" si="78"/>
        <v>0.21</v>
      </c>
      <c r="AB111" s="3">
        <f t="shared" si="79"/>
        <v>-0.97</v>
      </c>
      <c r="AC111" s="3">
        <f t="shared" si="80"/>
        <v>-0.58199999999999996</v>
      </c>
      <c r="AD111" s="91">
        <f t="shared" si="81"/>
        <v>0</v>
      </c>
      <c r="AE111" s="91">
        <f t="shared" si="82"/>
        <v>0</v>
      </c>
      <c r="AF111" s="26">
        <f t="shared" si="83"/>
        <v>0.79</v>
      </c>
      <c r="AG111" s="3">
        <f t="shared" si="84"/>
        <v>-0.61499999999999999</v>
      </c>
      <c r="AH111" s="3">
        <f t="shared" si="85"/>
        <v>-0.36899999999999999</v>
      </c>
      <c r="AI111" s="91">
        <f t="shared" si="86"/>
        <v>0</v>
      </c>
      <c r="AJ111" s="91">
        <f t="shared" si="87"/>
        <v>0</v>
      </c>
    </row>
    <row r="112" spans="1:36" x14ac:dyDescent="0.3">
      <c r="A112" s="90" t="s">
        <v>40</v>
      </c>
      <c r="B112" s="26">
        <f t="shared" si="54"/>
        <v>0.11</v>
      </c>
      <c r="C112" s="3">
        <f t="shared" si="54"/>
        <v>-0.99</v>
      </c>
      <c r="D112" s="3">
        <f t="shared" si="55"/>
        <v>-0.59399999999999997</v>
      </c>
      <c r="E112" s="91">
        <f t="shared" si="56"/>
        <v>0</v>
      </c>
      <c r="F112" s="91">
        <f t="shared" si="57"/>
        <v>0</v>
      </c>
      <c r="G112" s="26">
        <f t="shared" si="58"/>
        <v>0.45</v>
      </c>
      <c r="H112" s="3">
        <f t="shared" si="59"/>
        <v>-0.89</v>
      </c>
      <c r="I112" s="3">
        <f t="shared" si="60"/>
        <v>-0.53400000000000003</v>
      </c>
      <c r="J112" s="91">
        <f t="shared" si="61"/>
        <v>0</v>
      </c>
      <c r="K112" s="91">
        <f t="shared" si="62"/>
        <v>0</v>
      </c>
      <c r="L112" s="26">
        <f t="shared" si="63"/>
        <v>0.56000000000000005</v>
      </c>
      <c r="M112" s="3">
        <f t="shared" si="64"/>
        <v>0.89</v>
      </c>
      <c r="N112" s="3">
        <f t="shared" si="65"/>
        <v>0.93400000000000005</v>
      </c>
      <c r="O112" s="91">
        <f t="shared" si="66"/>
        <v>1</v>
      </c>
      <c r="P112" s="91">
        <f t="shared" si="67"/>
        <v>1</v>
      </c>
      <c r="Q112" s="26">
        <f t="shared" si="68"/>
        <v>0.55000000000000004</v>
      </c>
      <c r="R112" s="3">
        <f t="shared" si="69"/>
        <v>0.89</v>
      </c>
      <c r="S112" s="3">
        <f t="shared" si="70"/>
        <v>0.93400000000000005</v>
      </c>
      <c r="T112" s="91">
        <f t="shared" si="71"/>
        <v>1</v>
      </c>
      <c r="U112" s="91">
        <f t="shared" si="72"/>
        <v>1</v>
      </c>
      <c r="V112" s="26">
        <f t="shared" si="73"/>
        <v>0.45</v>
      </c>
      <c r="W112" s="3">
        <f t="shared" si="74"/>
        <v>-0.89400000000000002</v>
      </c>
      <c r="X112" s="3">
        <f t="shared" si="75"/>
        <v>-0.53639999999999999</v>
      </c>
      <c r="Y112" s="91">
        <f t="shared" si="76"/>
        <v>0</v>
      </c>
      <c r="Z112" s="91">
        <f t="shared" si="77"/>
        <v>0</v>
      </c>
      <c r="AA112" s="26">
        <f t="shared" si="78"/>
        <v>0.21</v>
      </c>
      <c r="AB112" s="3">
        <f t="shared" si="79"/>
        <v>-0.97</v>
      </c>
      <c r="AC112" s="3">
        <f t="shared" si="80"/>
        <v>-0.58199999999999996</v>
      </c>
      <c r="AD112" s="91">
        <f t="shared" si="81"/>
        <v>0</v>
      </c>
      <c r="AE112" s="91">
        <f t="shared" si="82"/>
        <v>0</v>
      </c>
      <c r="AF112" s="26">
        <f t="shared" si="83"/>
        <v>0.79</v>
      </c>
      <c r="AG112" s="3">
        <f t="shared" si="84"/>
        <v>-0.61499999999999999</v>
      </c>
      <c r="AH112" s="3">
        <f t="shared" si="85"/>
        <v>-0.36899999999999999</v>
      </c>
      <c r="AI112" s="91">
        <f t="shared" si="86"/>
        <v>0</v>
      </c>
      <c r="AJ112" s="91">
        <f t="shared" si="87"/>
        <v>0</v>
      </c>
    </row>
    <row r="113" spans="1:36" x14ac:dyDescent="0.3">
      <c r="A113" s="90" t="s">
        <v>41</v>
      </c>
      <c r="B113" s="26">
        <f t="shared" si="54"/>
        <v>0.11</v>
      </c>
      <c r="C113" s="3">
        <f t="shared" si="54"/>
        <v>-0.99</v>
      </c>
      <c r="D113" s="3">
        <f t="shared" si="55"/>
        <v>-0.59399999999999997</v>
      </c>
      <c r="E113" s="91">
        <f t="shared" si="56"/>
        <v>0</v>
      </c>
      <c r="F113" s="91">
        <f t="shared" si="57"/>
        <v>0</v>
      </c>
      <c r="G113" s="26">
        <f t="shared" si="58"/>
        <v>0.45</v>
      </c>
      <c r="H113" s="3">
        <f t="shared" si="59"/>
        <v>-0.89</v>
      </c>
      <c r="I113" s="3">
        <f t="shared" si="60"/>
        <v>-0.53400000000000003</v>
      </c>
      <c r="J113" s="91">
        <f t="shared" si="61"/>
        <v>0</v>
      </c>
      <c r="K113" s="91">
        <f t="shared" si="62"/>
        <v>0</v>
      </c>
      <c r="L113" s="26">
        <f t="shared" si="63"/>
        <v>0.56000000000000005</v>
      </c>
      <c r="M113" s="3">
        <f t="shared" si="64"/>
        <v>0.89</v>
      </c>
      <c r="N113" s="3">
        <f t="shared" si="65"/>
        <v>0.93400000000000005</v>
      </c>
      <c r="O113" s="91">
        <f t="shared" si="66"/>
        <v>1</v>
      </c>
      <c r="P113" s="91">
        <f t="shared" si="67"/>
        <v>1</v>
      </c>
      <c r="Q113" s="26">
        <f t="shared" si="68"/>
        <v>0.55000000000000004</v>
      </c>
      <c r="R113" s="3">
        <f t="shared" si="69"/>
        <v>0.89400000000000002</v>
      </c>
      <c r="S113" s="3">
        <f t="shared" si="70"/>
        <v>0.93640000000000001</v>
      </c>
      <c r="T113" s="91">
        <f t="shared" si="71"/>
        <v>1</v>
      </c>
      <c r="U113" s="91">
        <f t="shared" si="72"/>
        <v>1</v>
      </c>
      <c r="V113" s="26">
        <f t="shared" si="73"/>
        <v>0.45</v>
      </c>
      <c r="W113" s="3">
        <f t="shared" si="74"/>
        <v>-0.89400000000000002</v>
      </c>
      <c r="X113" s="3">
        <f t="shared" si="75"/>
        <v>-0.53639999999999999</v>
      </c>
      <c r="Y113" s="91">
        <f t="shared" si="76"/>
        <v>0</v>
      </c>
      <c r="Z113" s="91">
        <f t="shared" si="77"/>
        <v>0</v>
      </c>
      <c r="AA113" s="26">
        <f t="shared" si="78"/>
        <v>0.21</v>
      </c>
      <c r="AB113" s="3">
        <f t="shared" si="79"/>
        <v>-0.97</v>
      </c>
      <c r="AC113" s="3">
        <f t="shared" si="80"/>
        <v>-0.58199999999999996</v>
      </c>
      <c r="AD113" s="91">
        <f t="shared" si="81"/>
        <v>0</v>
      </c>
      <c r="AE113" s="91">
        <f t="shared" si="82"/>
        <v>0</v>
      </c>
      <c r="AF113" s="26">
        <f t="shared" si="83"/>
        <v>0.79</v>
      </c>
      <c r="AG113" s="3">
        <f t="shared" si="84"/>
        <v>-0.61499999999999999</v>
      </c>
      <c r="AH113" s="3">
        <f t="shared" si="85"/>
        <v>-0.36899999999999999</v>
      </c>
      <c r="AI113" s="91">
        <f t="shared" si="86"/>
        <v>0</v>
      </c>
      <c r="AJ113" s="91">
        <f t="shared" si="87"/>
        <v>0</v>
      </c>
    </row>
  </sheetData>
  <mergeCells count="48">
    <mergeCell ref="R8:AE9"/>
    <mergeCell ref="A3:C3"/>
    <mergeCell ref="A4:C4"/>
    <mergeCell ref="A5:C5"/>
    <mergeCell ref="A6:C6"/>
    <mergeCell ref="B8:O9"/>
    <mergeCell ref="AA50:AC51"/>
    <mergeCell ref="AA52:AB52"/>
    <mergeCell ref="AA53:AB53"/>
    <mergeCell ref="AA54:AB54"/>
    <mergeCell ref="S58:S60"/>
    <mergeCell ref="T58:Z58"/>
    <mergeCell ref="AA58:AG58"/>
    <mergeCell ref="AB59:AD59"/>
    <mergeCell ref="AE59:AG59"/>
    <mergeCell ref="A59:H59"/>
    <mergeCell ref="T59:T60"/>
    <mergeCell ref="U59:W59"/>
    <mergeCell ref="X59:Z59"/>
    <mergeCell ref="AA59:AA60"/>
    <mergeCell ref="AH58:AN58"/>
    <mergeCell ref="AO58:AU58"/>
    <mergeCell ref="AV58:BB58"/>
    <mergeCell ref="BC58:BI58"/>
    <mergeCell ref="BJ58:BP58"/>
    <mergeCell ref="BG59:BI59"/>
    <mergeCell ref="AH59:AH60"/>
    <mergeCell ref="AI59:AK59"/>
    <mergeCell ref="AL59:AN59"/>
    <mergeCell ref="AO59:AO60"/>
    <mergeCell ref="AP59:AR59"/>
    <mergeCell ref="AS59:AU59"/>
    <mergeCell ref="AF103:AJ103"/>
    <mergeCell ref="BJ59:BJ60"/>
    <mergeCell ref="BK59:BM59"/>
    <mergeCell ref="BN59:BP59"/>
    <mergeCell ref="A71:H71"/>
    <mergeCell ref="B103:F103"/>
    <mergeCell ref="G103:K103"/>
    <mergeCell ref="L103:P103"/>
    <mergeCell ref="Q103:U103"/>
    <mergeCell ref="V103:Z103"/>
    <mergeCell ref="AA103:AE103"/>
    <mergeCell ref="AV59:AV60"/>
    <mergeCell ref="AW59:AY59"/>
    <mergeCell ref="AZ59:BB59"/>
    <mergeCell ref="BC59:BC60"/>
    <mergeCell ref="BD59:BF59"/>
  </mergeCells>
  <conditionalFormatting sqref="A73:A81">
    <cfRule type="colorScale" priority="194">
      <colorScale>
        <cfvo type="min"/>
        <cfvo type="max"/>
        <color rgb="FFFCFCFF"/>
        <color rgb="FF63BE7B"/>
      </colorScale>
    </cfRule>
  </conditionalFormatting>
  <conditionalFormatting sqref="B61:H61">
    <cfRule type="colorScale" priority="190">
      <colorScale>
        <cfvo type="min"/>
        <cfvo type="max"/>
        <color rgb="FFFCFCFF"/>
        <color rgb="FF63BE7B"/>
      </colorScale>
    </cfRule>
    <cfRule type="iconSet" priority="191">
      <iconSet iconSet="3Symbols2">
        <cfvo type="percent" val="0"/>
        <cfvo type="percent" val="33"/>
        <cfvo type="percent" val="67"/>
      </iconSet>
    </cfRule>
  </conditionalFormatting>
  <conditionalFormatting sqref="B62:H69">
    <cfRule type="iconSet" priority="196">
      <iconSet iconSet="3Symbols2">
        <cfvo type="percent" val="0"/>
        <cfvo type="percent" val="33"/>
        <cfvo type="percent" val="67"/>
      </iconSet>
    </cfRule>
    <cfRule type="colorScale" priority="195">
      <colorScale>
        <cfvo type="min"/>
        <cfvo type="max"/>
        <color rgb="FFFCFCFF"/>
        <color rgb="FF63BE7B"/>
      </colorScale>
    </cfRule>
  </conditionalFormatting>
  <conditionalFormatting sqref="B73:H73">
    <cfRule type="colorScale" priority="188">
      <colorScale>
        <cfvo type="num" val="0"/>
        <cfvo type="num" val="1"/>
        <color rgb="FFFCFCFF"/>
        <color rgb="FF63BE7B"/>
      </colorScale>
    </cfRule>
  </conditionalFormatting>
  <conditionalFormatting sqref="B74:H81">
    <cfRule type="colorScale" priority="192">
      <colorScale>
        <cfvo type="num" val="0"/>
        <cfvo type="num" val="1"/>
        <color rgb="FFFCFCFF"/>
        <color rgb="FF63BE7B"/>
      </colorScale>
    </cfRule>
  </conditionalFormatting>
  <conditionalFormatting sqref="C11:C19 E11:E19 G11:G19 I11:I19 K11:K19 M11:M19 O11:O19">
    <cfRule type="colorScale" priority="199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C105:D113">
    <cfRule type="colorScale" priority="186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G1 E1 I1 K1 M1 O1 C1 BG1 S1 U1 Q1">
    <cfRule type="colorScale" priority="106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G1 I1 E1 M1 O1 K1 C1 BG1 S1 U1 Q1">
    <cfRule type="colorScale" priority="105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H105:I113">
    <cfRule type="colorScale" priority="184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M105:N113">
    <cfRule type="colorScale" priority="178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R11:R19 T11:T19 V11:V19 X11:X19 Z11:Z19 AB11:AB19">
    <cfRule type="iconSet" priority="197">
      <iconSet iconSet="3Symbols" showValue="0">
        <cfvo type="percent" val="0"/>
        <cfvo type="percent" val="33"/>
        <cfvo type="percent" val="67"/>
      </iconSet>
    </cfRule>
  </conditionalFormatting>
  <conditionalFormatting sqref="R105:S113">
    <cfRule type="colorScale" priority="177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S2:S3 U2:U3 E2 G2 I2 K2 M2 O2 C2 Q2 BG2:BG3">
    <cfRule type="colorScale" priority="239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S2:S3 U2:U3 I2 G2 E2 M2 O2 K2 C2 Q2 BG2:BG3">
    <cfRule type="colorScale" priority="238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S11:S19 U11:U19 W11:W19 Y11:Y19 AA11:AA19 AC11:AC19 AE11:AE19">
    <cfRule type="colorScale" priority="198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T61:T65 T67:T69">
    <cfRule type="colorScale" priority="158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T66">
    <cfRule type="colorScale" priority="30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U61:W61">
    <cfRule type="colorScale" priority="7">
      <colorScale>
        <cfvo type="num" val="0"/>
        <cfvo type="num" val="1"/>
        <color rgb="FFFCFCFF"/>
        <color rgb="FF63BE7B"/>
      </colorScale>
    </cfRule>
  </conditionalFormatting>
  <conditionalFormatting sqref="U62:W65 U67:W69">
    <cfRule type="colorScale" priority="9">
      <colorScale>
        <cfvo type="num" val="0"/>
        <cfvo type="num" val="1"/>
        <color rgb="FFFCFCFF"/>
        <color rgb="FF63BE7B"/>
      </colorScale>
    </cfRule>
  </conditionalFormatting>
  <conditionalFormatting sqref="U66:W66">
    <cfRule type="colorScale" priority="5">
      <colorScale>
        <cfvo type="num" val="0"/>
        <cfvo type="num" val="1"/>
        <color rgb="FFFCFCFF"/>
        <color rgb="FF63BE7B"/>
      </colorScale>
    </cfRule>
  </conditionalFormatting>
  <conditionalFormatting sqref="W105:X113">
    <cfRule type="colorScale" priority="176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X61:Z65 X67:Z69">
    <cfRule type="colorScale" priority="157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X66:Z66">
    <cfRule type="colorScale" priority="29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Y1 W1 AA1 AC1">
    <cfRule type="colorScale" priority="104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Y2:Y3 W2:W3 AA2:AA3 AC2:AC3">
    <cfRule type="colorScale" priority="237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AA1 W1 AC1 Y1">
    <cfRule type="colorScale" priority="103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A2:AA3 W2:W3 AC2:AC3 Y2:Y3">
    <cfRule type="colorScale" priority="236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A61:AA65 AA67:AA69">
    <cfRule type="colorScale" priority="156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A66">
    <cfRule type="colorScale" priority="28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B105:AC113">
    <cfRule type="colorScale" priority="175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B61:AD61">
    <cfRule type="colorScale" priority="47">
      <colorScale>
        <cfvo type="num" val="0"/>
        <cfvo type="num" val="1"/>
        <color rgb="FFFCFCFF"/>
        <color rgb="FF63BE7B"/>
      </colorScale>
    </cfRule>
  </conditionalFormatting>
  <conditionalFormatting sqref="AB62:AD65 AB67:AD69">
    <cfRule type="colorScale" priority="169">
      <colorScale>
        <cfvo type="num" val="0"/>
        <cfvo type="num" val="1"/>
        <color rgb="FFFCFCFF"/>
        <color rgb="FF63BE7B"/>
      </colorScale>
    </cfRule>
  </conditionalFormatting>
  <conditionalFormatting sqref="AB66:AD66">
    <cfRule type="colorScale" priority="41">
      <colorScale>
        <cfvo type="num" val="0"/>
        <cfvo type="num" val="1"/>
        <color rgb="FFFCFCFF"/>
        <color rgb="FF63BE7B"/>
      </colorScale>
    </cfRule>
  </conditionalFormatting>
  <conditionalFormatting sqref="AD11:AD19">
    <cfRule type="iconSet" priority="173">
      <iconSet iconSet="3Symbols" showValue="0">
        <cfvo type="percent" val="0"/>
        <cfvo type="percent" val="33"/>
        <cfvo type="percent" val="67"/>
      </iconSet>
    </cfRule>
  </conditionalFormatting>
  <conditionalFormatting sqref="AE61:AE65 AE67:AE69">
    <cfRule type="colorScale" priority="118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E66">
    <cfRule type="colorScale" priority="16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F61:AG65 AF67:AG69">
    <cfRule type="colorScale" priority="112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F66:AG66">
    <cfRule type="colorScale" priority="22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G2:AG3 AI2:AI3 AE2:AE3">
    <cfRule type="colorScale" priority="234">
      <colorScale>
        <cfvo type="num" val="-1"/>
        <cfvo type="num" val="0"/>
        <cfvo type="num" val="1"/>
        <color rgb="FFF8696B"/>
        <color rgb="FFFFEB84"/>
        <color rgb="FF63BE7B"/>
      </colorScale>
    </cfRule>
    <cfRule type="colorScale" priority="235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AG105:AH113">
    <cfRule type="colorScale" priority="174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H61:AH65 AH67:AH69">
    <cfRule type="colorScale" priority="155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H66">
    <cfRule type="colorScale" priority="27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I1 AG1 AE1">
    <cfRule type="colorScale" priority="101">
      <colorScale>
        <cfvo type="num" val="-1"/>
        <cfvo type="num" val="0"/>
        <cfvo type="num" val="1"/>
        <color rgb="FFF8696B"/>
        <color rgb="FFFFEB84"/>
        <color rgb="FF63BE7B"/>
      </colorScale>
    </cfRule>
    <cfRule type="colorScale" priority="102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AI61:AK61">
    <cfRule type="colorScale" priority="63">
      <colorScale>
        <cfvo type="num" val="0"/>
        <cfvo type="num" val="1"/>
        <color rgb="FFFCFCFF"/>
        <color rgb="FF63BE7B"/>
      </colorScale>
    </cfRule>
  </conditionalFormatting>
  <conditionalFormatting sqref="AI62:AK65 AI67:AK69">
    <cfRule type="colorScale" priority="3">
      <colorScale>
        <cfvo type="num" val="0"/>
        <cfvo type="num" val="1"/>
        <color rgb="FFFCFCFF"/>
        <color rgb="FF63BE7B"/>
      </colorScale>
    </cfRule>
  </conditionalFormatting>
  <conditionalFormatting sqref="AI66:AK66">
    <cfRule type="colorScale" priority="1">
      <colorScale>
        <cfvo type="num" val="0"/>
        <cfvo type="num" val="1"/>
        <color rgb="FFFCFCFF"/>
        <color rgb="FF63BE7B"/>
      </colorScale>
    </cfRule>
  </conditionalFormatting>
  <conditionalFormatting sqref="AK2:AK3 AM2:AM3 AO2:AO3 AQ2:AQ3">
    <cfRule type="colorScale" priority="233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AK2:AK3 AO2:AO3 AQ2:AQ3 AM2:AM3">
    <cfRule type="colorScale" priority="232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L61:AL65 AL67:AL69">
    <cfRule type="colorScale" priority="117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L66">
    <cfRule type="colorScale" priority="15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M1 AK1 AO1 AQ1">
    <cfRule type="colorScale" priority="100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AM61:AN65 AM67:AN69">
    <cfRule type="colorScale" priority="111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M66:AN66">
    <cfRule type="colorScale" priority="21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O1 AK1 AQ1 AM1">
    <cfRule type="colorScale" priority="99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O61:AO65 AO67:AO69">
    <cfRule type="colorScale" priority="154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O66">
    <cfRule type="colorScale" priority="26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P61:AR61">
    <cfRule type="colorScale" priority="61">
      <colorScale>
        <cfvo type="num" val="0"/>
        <cfvo type="num" val="1"/>
        <color rgb="FFFCFCFF"/>
        <color rgb="FF63BE7B"/>
      </colorScale>
    </cfRule>
  </conditionalFormatting>
  <conditionalFormatting sqref="AP62:AR65 AP67:AR69">
    <cfRule type="colorScale" priority="165">
      <colorScale>
        <cfvo type="num" val="0"/>
        <cfvo type="num" val="1"/>
        <color rgb="FFFCFCFF"/>
        <color rgb="FF63BE7B"/>
      </colorScale>
    </cfRule>
  </conditionalFormatting>
  <conditionalFormatting sqref="AP66:AR66">
    <cfRule type="colorScale" priority="37">
      <colorScale>
        <cfvo type="num" val="0"/>
        <cfvo type="num" val="1"/>
        <color rgb="FFFCFCFF"/>
        <color rgb="FF63BE7B"/>
      </colorScale>
    </cfRule>
  </conditionalFormatting>
  <conditionalFormatting sqref="AS61:AS65 AS67:AS69">
    <cfRule type="colorScale" priority="116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S66">
    <cfRule type="colorScale" priority="14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T61:AU65 AT67:AU69">
    <cfRule type="colorScale" priority="110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T66:AU66">
    <cfRule type="colorScale" priority="20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U1 AW1 AS1">
    <cfRule type="colorScale" priority="98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  <cfRule type="colorScale" priority="97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U2:AU3 AW2:AW3 AS2:AS3">
    <cfRule type="colorScale" priority="230">
      <colorScale>
        <cfvo type="num" val="-1"/>
        <cfvo type="num" val="0"/>
        <cfvo type="num" val="1"/>
        <color rgb="FFF8696B"/>
        <color rgb="FFFFEB84"/>
        <color rgb="FF63BE7B"/>
      </colorScale>
    </cfRule>
    <cfRule type="colorScale" priority="231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AV61:AV65 AV67:AV69">
    <cfRule type="colorScale" priority="153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V66">
    <cfRule type="colorScale" priority="25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W61:AY62">
    <cfRule type="colorScale" priority="49">
      <colorScale>
        <cfvo type="num" val="0"/>
        <cfvo type="num" val="1"/>
        <color rgb="FFFCFCFF"/>
        <color rgb="FF63BE7B"/>
      </colorScale>
    </cfRule>
  </conditionalFormatting>
  <conditionalFormatting sqref="AW63:AY65 AW67:AY69">
    <cfRule type="colorScale" priority="163">
      <colorScale>
        <cfvo type="num" val="0"/>
        <cfvo type="num" val="1"/>
        <color rgb="FFFCFCFF"/>
        <color rgb="FF63BE7B"/>
      </colorScale>
    </cfRule>
  </conditionalFormatting>
  <conditionalFormatting sqref="AW66:AY66">
    <cfRule type="colorScale" priority="35">
      <colorScale>
        <cfvo type="num" val="0"/>
        <cfvo type="num" val="1"/>
        <color rgb="FFFCFCFF"/>
        <color rgb="FF63BE7B"/>
      </colorScale>
    </cfRule>
  </conditionalFormatting>
  <conditionalFormatting sqref="AY2:AY3 BA2:BA3 BC2:BC3 BE2:BE3">
    <cfRule type="colorScale" priority="229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AY2:AY3 BC2:BC3 BE2:BE3 BA2:BA3">
    <cfRule type="colorScale" priority="228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Z61:AZ65 AZ67:AZ69">
    <cfRule type="colorScale" priority="115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Z66">
    <cfRule type="colorScale" priority="13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A1 AY1 BC1 BE1">
    <cfRule type="colorScale" priority="96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BA61:BB65 BA67:BB69">
    <cfRule type="colorScale" priority="109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A66:BB66">
    <cfRule type="colorScale" priority="19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C1 AY1 BE1 BA1">
    <cfRule type="colorScale" priority="95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C61:BC65 BC67:BC69">
    <cfRule type="colorScale" priority="152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C66">
    <cfRule type="colorScale" priority="24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D61:BF61">
    <cfRule type="colorScale" priority="51">
      <colorScale>
        <cfvo type="num" val="0"/>
        <cfvo type="num" val="1"/>
        <color rgb="FFFCFCFF"/>
        <color rgb="FF63BE7B"/>
      </colorScale>
    </cfRule>
  </conditionalFormatting>
  <conditionalFormatting sqref="BD62:BF65 BD67:BF69">
    <cfRule type="colorScale" priority="161">
      <colorScale>
        <cfvo type="num" val="0"/>
        <cfvo type="num" val="1"/>
        <color rgb="FFFCFCFF"/>
        <color rgb="FF63BE7B"/>
      </colorScale>
    </cfRule>
  </conditionalFormatting>
  <conditionalFormatting sqref="BD66:BF66">
    <cfRule type="colorScale" priority="33">
      <colorScale>
        <cfvo type="num" val="0"/>
        <cfvo type="num" val="1"/>
        <color rgb="FFFCFCFF"/>
        <color rgb="FF63BE7B"/>
      </colorScale>
    </cfRule>
  </conditionalFormatting>
  <conditionalFormatting sqref="BG61:BG65 BG67:BG69">
    <cfRule type="colorScale" priority="114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G66">
    <cfRule type="colorScale" priority="12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H61:BI65 BH67:BI69">
    <cfRule type="colorScale" priority="108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H66:BI66">
    <cfRule type="colorScale" priority="18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I2:BI3 BK2:BK3">
    <cfRule type="colorScale" priority="227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  <cfRule type="colorScale" priority="226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J61:BJ65 BJ67:BJ69">
    <cfRule type="colorScale" priority="151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J66">
    <cfRule type="colorScale" priority="23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K1 BI1">
    <cfRule type="colorScale" priority="93">
      <colorScale>
        <cfvo type="num" val="-1"/>
        <cfvo type="num" val="0"/>
        <cfvo type="num" val="1"/>
        <color rgb="FFF8696B"/>
        <color rgb="FFFFEB84"/>
        <color rgb="FF63BE7B"/>
      </colorScale>
    </cfRule>
    <cfRule type="colorScale" priority="94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BK61:BM61">
    <cfRule type="colorScale" priority="53">
      <colorScale>
        <cfvo type="num" val="0"/>
        <cfvo type="num" val="1"/>
        <color rgb="FFFCFCFF"/>
        <color rgb="FF63BE7B"/>
      </colorScale>
    </cfRule>
  </conditionalFormatting>
  <conditionalFormatting sqref="BK62:BM65 BK67:BM69">
    <cfRule type="colorScale" priority="159">
      <colorScale>
        <cfvo type="num" val="0"/>
        <cfvo type="num" val="1"/>
        <color rgb="FFFCFCFF"/>
        <color rgb="FF63BE7B"/>
      </colorScale>
    </cfRule>
  </conditionalFormatting>
  <conditionalFormatting sqref="BK66:BM66">
    <cfRule type="colorScale" priority="31">
      <colorScale>
        <cfvo type="num" val="0"/>
        <cfvo type="num" val="1"/>
        <color rgb="FFFCFCFF"/>
        <color rgb="FF63BE7B"/>
      </colorScale>
    </cfRule>
  </conditionalFormatting>
  <conditionalFormatting sqref="BM1 BO1 BQ1 BS1">
    <cfRule type="colorScale" priority="92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BM2:BM3 BO2:BO3 BQ2:BQ3 BS2:BS3">
    <cfRule type="colorScale" priority="225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BN61:BN65 BN67:BN69">
    <cfRule type="colorScale" priority="113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N66">
    <cfRule type="colorScale" priority="11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O61:BP65 BO67:BP69">
    <cfRule type="colorScale" priority="107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O66:BP66">
    <cfRule type="colorScale" priority="17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Q1 BM1 BS1 BO1">
    <cfRule type="colorScale" priority="91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Q2:BQ3 BM2:BM3 BS2:BS3 BO2:BO3">
    <cfRule type="colorScale" priority="224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U1">
    <cfRule type="colorScale" priority="89">
      <colorScale>
        <cfvo type="num" val="-1"/>
        <cfvo type="num" val="0"/>
        <cfvo type="num" val="1"/>
        <color rgb="FFF8696B"/>
        <color rgb="FFFFEB84"/>
        <color rgb="FF63BE7B"/>
      </colorScale>
    </cfRule>
    <cfRule type="colorScale" priority="90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BU2:BU3">
    <cfRule type="colorScale" priority="223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  <cfRule type="colorScale" priority="222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W2:BW3 BY2:BY3">
    <cfRule type="colorScale" priority="220">
      <colorScale>
        <cfvo type="num" val="-1"/>
        <cfvo type="num" val="0"/>
        <cfvo type="num" val="1"/>
        <color rgb="FFF8696B"/>
        <color rgb="FFFFEB84"/>
        <color rgb="FF63BE7B"/>
      </colorScale>
    </cfRule>
    <cfRule type="colorScale" priority="221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BY1 BW1">
    <cfRule type="colorScale" priority="87">
      <colorScale>
        <cfvo type="num" val="-1"/>
        <cfvo type="num" val="0"/>
        <cfvo type="num" val="1"/>
        <color rgb="FFF8696B"/>
        <color rgb="FFFFEB84"/>
        <color rgb="FF63BE7B"/>
      </colorScale>
    </cfRule>
    <cfRule type="colorScale" priority="88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CA2:CA3 CC2:CC3 CE2:CE3 CG2:CG3">
    <cfRule type="colorScale" priority="219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CA2:CA3 CE2:CE3 CG2:CG3 CC2:CC3">
    <cfRule type="colorScale" priority="218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CC1 CA1 CE1 CG1">
    <cfRule type="colorScale" priority="86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CE1 CA1 CG1 CC1">
    <cfRule type="colorScale" priority="85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CI1">
    <cfRule type="colorScale" priority="83">
      <colorScale>
        <cfvo type="num" val="-1"/>
        <cfvo type="num" val="0"/>
        <cfvo type="num" val="1"/>
        <color rgb="FFF8696B"/>
        <color rgb="FFFFEB84"/>
        <color rgb="FF63BE7B"/>
      </colorScale>
    </cfRule>
    <cfRule type="colorScale" priority="84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CI2:CI3">
    <cfRule type="colorScale" priority="217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  <cfRule type="colorScale" priority="216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CM1 CK1">
    <cfRule type="colorScale" priority="81">
      <colorScale>
        <cfvo type="num" val="-1"/>
        <cfvo type="num" val="0"/>
        <cfvo type="num" val="1"/>
        <color rgb="FFF8696B"/>
        <color rgb="FFFFEB84"/>
        <color rgb="FF63BE7B"/>
      </colorScale>
    </cfRule>
    <cfRule type="colorScale" priority="82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CM2:CM3 CK2:CK3">
    <cfRule type="colorScale" priority="215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  <cfRule type="colorScale" priority="214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CO2:CO3 CQ2:CQ3 CS2:CS3 CU2:CU3">
    <cfRule type="colorScale" priority="213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CO2:CO3 CS2:CS3 CU2:CU3 CQ2:CQ3">
    <cfRule type="colorScale" priority="212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CQ1 CO1 CS1 CU1">
    <cfRule type="colorScale" priority="80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CS1 CO1 CU1 CQ1">
    <cfRule type="colorScale" priority="79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CW1">
    <cfRule type="colorScale" priority="77">
      <colorScale>
        <cfvo type="num" val="-1"/>
        <cfvo type="num" val="0"/>
        <cfvo type="num" val="1"/>
        <color rgb="FFF8696B"/>
        <color rgb="FFFFEB84"/>
        <color rgb="FF63BE7B"/>
      </colorScale>
    </cfRule>
    <cfRule type="colorScale" priority="78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CW2:CW3">
    <cfRule type="colorScale" priority="210">
      <colorScale>
        <cfvo type="num" val="-1"/>
        <cfvo type="num" val="0"/>
        <cfvo type="num" val="1"/>
        <color rgb="FFF8696B"/>
        <color rgb="FFFFEB84"/>
        <color rgb="FF63BE7B"/>
      </colorScale>
    </cfRule>
    <cfRule type="colorScale" priority="211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CY2:CY3 DA2:DA3">
    <cfRule type="colorScale" priority="208">
      <colorScale>
        <cfvo type="num" val="-1"/>
        <cfvo type="num" val="0"/>
        <cfvo type="num" val="1"/>
        <color rgb="FFF8696B"/>
        <color rgb="FFFFEB84"/>
        <color rgb="FF63BE7B"/>
      </colorScale>
    </cfRule>
    <cfRule type="colorScale" priority="209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DA1 CY1">
    <cfRule type="colorScale" priority="75">
      <colorScale>
        <cfvo type="num" val="-1"/>
        <cfvo type="num" val="0"/>
        <cfvo type="num" val="1"/>
        <color rgb="FFF8696B"/>
        <color rgb="FFFFEB84"/>
        <color rgb="FF63BE7B"/>
      </colorScale>
    </cfRule>
    <cfRule type="colorScale" priority="76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DC2:DC3 DE2:DE3 DG2:DG3 DI2:DI3">
    <cfRule type="colorScale" priority="207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DC2:DC3 DG2:DG3 DI2:DI3 DE2:DE3">
    <cfRule type="colorScale" priority="206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DE1 DC1 DG1 DI1">
    <cfRule type="colorScale" priority="74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DG1 DC1 DI1 DE1">
    <cfRule type="colorScale" priority="73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DK1">
    <cfRule type="colorScale" priority="71">
      <colorScale>
        <cfvo type="num" val="-1"/>
        <cfvo type="num" val="0"/>
        <cfvo type="num" val="1"/>
        <color rgb="FFF8696B"/>
        <color rgb="FFFFEB84"/>
        <color rgb="FF63BE7B"/>
      </colorScale>
    </cfRule>
    <cfRule type="colorScale" priority="72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DK2:DK3">
    <cfRule type="colorScale" priority="204">
      <colorScale>
        <cfvo type="num" val="-1"/>
        <cfvo type="num" val="0"/>
        <cfvo type="num" val="1"/>
        <color rgb="FFF8696B"/>
        <color rgb="FFFFEB84"/>
        <color rgb="FF63BE7B"/>
      </colorScale>
    </cfRule>
    <cfRule type="colorScale" priority="205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DM2:DM3 DO2:DO3">
    <cfRule type="colorScale" priority="202">
      <colorScale>
        <cfvo type="num" val="-1"/>
        <cfvo type="num" val="0"/>
        <cfvo type="num" val="1"/>
        <color rgb="FFF8696B"/>
        <color rgb="FFFFEB84"/>
        <color rgb="FF63BE7B"/>
      </colorScale>
    </cfRule>
    <cfRule type="colorScale" priority="203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DO1 DM1">
    <cfRule type="colorScale" priority="69">
      <colorScale>
        <cfvo type="num" val="-1"/>
        <cfvo type="num" val="0"/>
        <cfvo type="num" val="1"/>
        <color rgb="FFF8696B"/>
        <color rgb="FFFFEB84"/>
        <color rgb="FF63BE7B"/>
      </colorScale>
    </cfRule>
    <cfRule type="colorScale" priority="70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DQ2:DQ3 DS2:DS3 DU2:DU3 DW2:DW3">
    <cfRule type="colorScale" priority="201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DQ2:DQ3 DU2:DU3 DW2:DW3 DS2:DS3">
    <cfRule type="colorScale" priority="200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DS1 DQ1 DU1 DW1">
    <cfRule type="colorScale" priority="68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DU1 DQ1 DW1 DS1">
    <cfRule type="colorScale" priority="67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189" id="{EBBA8C84-1C6D-48AB-8D76-98267CDB4932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B73:H73</xm:sqref>
        </x14:conditionalFormatting>
        <x14:conditionalFormatting xmlns:xm="http://schemas.microsoft.com/office/excel/2006/main">
          <x14:cfRule type="iconSet" priority="193" id="{01A7BFCF-7032-4556-B2E0-621916B36DDA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B74:H81</xm:sqref>
        </x14:conditionalFormatting>
        <x14:conditionalFormatting xmlns:xm="http://schemas.microsoft.com/office/excel/2006/main">
          <x14:cfRule type="iconSet" priority="187" id="{E338CE05-DC48-4674-AA27-0585299802CF}">
            <x14:iconSet iconSet="3Symbols"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NoIcons" iconId="0"/>
              <x14:cfIcon iconSet="3Symbols" iconId="0"/>
              <x14:cfIcon iconSet="3Symbols" iconId="2"/>
            </x14:iconSet>
          </x14:cfRule>
          <xm:sqref>E105:F113</xm:sqref>
        </x14:conditionalFormatting>
        <x14:conditionalFormatting xmlns:xm="http://schemas.microsoft.com/office/excel/2006/main">
          <x14:cfRule type="iconSet" priority="185" id="{A9326961-C128-4B62-8FBB-C4D00238297E}">
            <x14:iconSet iconSet="3Symbols"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NoIcons" iconId="0"/>
              <x14:cfIcon iconSet="3Symbols" iconId="0"/>
              <x14:cfIcon iconSet="3Symbols" iconId="2"/>
            </x14:iconSet>
          </x14:cfRule>
          <xm:sqref>J105:K113</xm:sqref>
        </x14:conditionalFormatting>
        <x14:conditionalFormatting xmlns:xm="http://schemas.microsoft.com/office/excel/2006/main">
          <x14:cfRule type="iconSet" priority="183" id="{A65A3305-908F-40F8-8286-9E35CC451134}">
            <x14:iconSet iconSet="3Symbols"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NoIcons" iconId="0"/>
              <x14:cfIcon iconSet="3Symbols" iconId="0"/>
              <x14:cfIcon iconSet="3Symbols" iconId="2"/>
            </x14:iconSet>
          </x14:cfRule>
          <xm:sqref>O105:P113</xm:sqref>
        </x14:conditionalFormatting>
        <x14:conditionalFormatting xmlns:xm="http://schemas.microsoft.com/office/excel/2006/main">
          <x14:cfRule type="iconSet" priority="182" id="{C6865121-DFA7-4E8F-9975-2450171AA770}">
            <x14:iconSet iconSet="3Symbols"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NoIcons" iconId="0"/>
              <x14:cfIcon iconSet="3Symbols" iconId="0"/>
              <x14:cfIcon iconSet="3Symbols" iconId="2"/>
            </x14:iconSet>
          </x14:cfRule>
          <xm:sqref>T105:U113</xm:sqref>
        </x14:conditionalFormatting>
        <x14:conditionalFormatting xmlns:xm="http://schemas.microsoft.com/office/excel/2006/main">
          <x14:cfRule type="iconSet" priority="8" id="{B4B5AD80-2EA3-401E-B7CA-92914AA1B459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U61:W61</xm:sqref>
        </x14:conditionalFormatting>
        <x14:conditionalFormatting xmlns:xm="http://schemas.microsoft.com/office/excel/2006/main">
          <x14:cfRule type="iconSet" priority="10" id="{57B5093F-7904-4C71-BB01-963B88436FC3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U62:W65 U67:W69</xm:sqref>
        </x14:conditionalFormatting>
        <x14:conditionalFormatting xmlns:xm="http://schemas.microsoft.com/office/excel/2006/main">
          <x14:cfRule type="iconSet" priority="6" id="{B4C50EA8-8730-4C83-9B8B-8A33781D105D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U66:W66</xm:sqref>
        </x14:conditionalFormatting>
        <x14:conditionalFormatting xmlns:xm="http://schemas.microsoft.com/office/excel/2006/main">
          <x14:cfRule type="iconSet" priority="181" id="{9F0B64DB-FF1C-4EEF-91EB-91C75FAA5504}">
            <x14:iconSet iconSet="3Symbols"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NoIcons" iconId="0"/>
              <x14:cfIcon iconSet="3Symbols" iconId="0"/>
              <x14:cfIcon iconSet="3Symbols" iconId="2"/>
            </x14:iconSet>
          </x14:cfRule>
          <xm:sqref>Y105:Z113</xm:sqref>
        </x14:conditionalFormatting>
        <x14:conditionalFormatting xmlns:xm="http://schemas.microsoft.com/office/excel/2006/main">
          <x14:cfRule type="iconSet" priority="48" id="{80094EC8-F419-4937-9734-7FA0F53D1A71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AB61:AD61</xm:sqref>
        </x14:conditionalFormatting>
        <x14:conditionalFormatting xmlns:xm="http://schemas.microsoft.com/office/excel/2006/main">
          <x14:cfRule type="iconSet" priority="170" id="{35C01983-293B-4AD3-964C-0CFAEF830716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AB62:AD65 AB67:AD69</xm:sqref>
        </x14:conditionalFormatting>
        <x14:conditionalFormatting xmlns:xm="http://schemas.microsoft.com/office/excel/2006/main">
          <x14:cfRule type="iconSet" priority="42" id="{B578E7E7-4D94-4C6C-8CB4-61325FB39725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AB66:AD66</xm:sqref>
        </x14:conditionalFormatting>
        <x14:conditionalFormatting xmlns:xm="http://schemas.microsoft.com/office/excel/2006/main">
          <x14:cfRule type="iconSet" priority="180" id="{C368761A-FD70-49D2-B97A-38B12342AA9C}">
            <x14:iconSet iconSet="3Symbols"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NoIcons" iconId="0"/>
              <x14:cfIcon iconSet="3Symbols" iconId="0"/>
              <x14:cfIcon iconSet="3Symbols" iconId="2"/>
            </x14:iconSet>
          </x14:cfRule>
          <xm:sqref>AD105:AE113</xm:sqref>
        </x14:conditionalFormatting>
        <x14:conditionalFormatting xmlns:xm="http://schemas.microsoft.com/office/excel/2006/main">
          <x14:cfRule type="iconSet" priority="179" id="{B6CCB509-0E25-47C1-97F9-9AFEFEE08C35}">
            <x14:iconSet iconSet="3Symbols"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NoIcons" iconId="0"/>
              <x14:cfIcon iconSet="3Symbols" iconId="0"/>
              <x14:cfIcon iconSet="3Symbols" iconId="2"/>
            </x14:iconSet>
          </x14:cfRule>
          <xm:sqref>AI105:AJ113</xm:sqref>
        </x14:conditionalFormatting>
        <x14:conditionalFormatting xmlns:xm="http://schemas.microsoft.com/office/excel/2006/main">
          <x14:cfRule type="iconSet" priority="64" id="{12306D7C-0118-4456-80E8-004546D7DF47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AI61:AK61</xm:sqref>
        </x14:conditionalFormatting>
        <x14:conditionalFormatting xmlns:xm="http://schemas.microsoft.com/office/excel/2006/main">
          <x14:cfRule type="iconSet" priority="4" id="{11793E71-DF1A-4109-9B7B-1232FC2EEB90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AI62:AK65 AI67:AK69</xm:sqref>
        </x14:conditionalFormatting>
        <x14:conditionalFormatting xmlns:xm="http://schemas.microsoft.com/office/excel/2006/main">
          <x14:cfRule type="iconSet" priority="2" id="{04BD097F-82D1-45BB-B446-80E7D44BDA1B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AI66:AK66</xm:sqref>
        </x14:conditionalFormatting>
        <x14:conditionalFormatting xmlns:xm="http://schemas.microsoft.com/office/excel/2006/main">
          <x14:cfRule type="iconSet" priority="62" id="{22356D17-A4E7-4C96-9804-F3433D390FA0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AP61:AR61</xm:sqref>
        </x14:conditionalFormatting>
        <x14:conditionalFormatting xmlns:xm="http://schemas.microsoft.com/office/excel/2006/main">
          <x14:cfRule type="iconSet" priority="166" id="{B5C22F22-C5D2-41E2-AB3D-DF8DD700885B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AP62:AR65 AP67:AR69</xm:sqref>
        </x14:conditionalFormatting>
        <x14:conditionalFormatting xmlns:xm="http://schemas.microsoft.com/office/excel/2006/main">
          <x14:cfRule type="iconSet" priority="38" id="{3664D5EF-A96C-4999-A019-035F37F529CB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AP66:AR66</xm:sqref>
        </x14:conditionalFormatting>
        <x14:conditionalFormatting xmlns:xm="http://schemas.microsoft.com/office/excel/2006/main">
          <x14:cfRule type="iconSet" priority="50" id="{26496655-D0BC-4D70-8C89-A76FD55758EF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AW61:AY62</xm:sqref>
        </x14:conditionalFormatting>
        <x14:conditionalFormatting xmlns:xm="http://schemas.microsoft.com/office/excel/2006/main">
          <x14:cfRule type="iconSet" priority="164" id="{EFF3DF6B-45DA-4E0D-B140-B19EAD8334DE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AW63:AY65 AW67:AY69</xm:sqref>
        </x14:conditionalFormatting>
        <x14:conditionalFormatting xmlns:xm="http://schemas.microsoft.com/office/excel/2006/main">
          <x14:cfRule type="iconSet" priority="36" id="{41ADB672-00CC-4560-A09C-01D141D72461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AW66:AY66</xm:sqref>
        </x14:conditionalFormatting>
        <x14:conditionalFormatting xmlns:xm="http://schemas.microsoft.com/office/excel/2006/main">
          <x14:cfRule type="iconSet" priority="52" id="{83F23549-CCED-4143-80D7-D35FB2661C68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BD61:BF61</xm:sqref>
        </x14:conditionalFormatting>
        <x14:conditionalFormatting xmlns:xm="http://schemas.microsoft.com/office/excel/2006/main">
          <x14:cfRule type="iconSet" priority="162" id="{0EFFEAF3-3F31-4A1A-AE90-29EC5782A828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BD62:BF65 BD67:BF69</xm:sqref>
        </x14:conditionalFormatting>
        <x14:conditionalFormatting xmlns:xm="http://schemas.microsoft.com/office/excel/2006/main">
          <x14:cfRule type="iconSet" priority="34" id="{90EAB175-E2FD-49C4-B03C-D754E77433E4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BD66:BF66</xm:sqref>
        </x14:conditionalFormatting>
        <x14:conditionalFormatting xmlns:xm="http://schemas.microsoft.com/office/excel/2006/main">
          <x14:cfRule type="iconSet" priority="54" id="{8E0EA1D5-0E96-4494-9043-D60BF8E81D2B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BK61:BM61</xm:sqref>
        </x14:conditionalFormatting>
        <x14:conditionalFormatting xmlns:xm="http://schemas.microsoft.com/office/excel/2006/main">
          <x14:cfRule type="iconSet" priority="160" id="{48B76B11-D7FE-4B4F-AB52-6D83478B7DA3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BK62:BM65 BK67:BM69</xm:sqref>
        </x14:conditionalFormatting>
        <x14:conditionalFormatting xmlns:xm="http://schemas.microsoft.com/office/excel/2006/main">
          <x14:cfRule type="iconSet" priority="32" id="{87BFBCC6-3F17-433F-B02D-868E224620C7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BK66:BM66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468F37-B8EF-4DBE-A0A5-C0D087583444}">
  <dimension ref="A1:DW113"/>
  <sheetViews>
    <sheetView topLeftCell="P4" zoomScale="70" zoomScaleNormal="70" workbookViewId="0">
      <selection activeCell="P3" sqref="P3"/>
    </sheetView>
  </sheetViews>
  <sheetFormatPr defaultRowHeight="14.4" x14ac:dyDescent="0.3"/>
  <cols>
    <col min="1" max="1" width="16.5546875" customWidth="1"/>
    <col min="16" max="16" width="19.6640625" customWidth="1"/>
    <col min="18" max="18" width="5.21875" customWidth="1"/>
    <col min="19" max="19" width="12.33203125" customWidth="1"/>
    <col min="21" max="21" width="8.77734375" customWidth="1"/>
  </cols>
  <sheetData>
    <row r="1" spans="1:127" x14ac:dyDescent="0.3">
      <c r="A1" s="1" t="s">
        <v>63</v>
      </c>
      <c r="B1" s="158" t="s">
        <v>61</v>
      </c>
      <c r="C1" s="159"/>
      <c r="D1" s="159"/>
      <c r="E1" s="159"/>
      <c r="F1" s="159"/>
      <c r="G1" s="159"/>
      <c r="H1" s="159"/>
      <c r="I1" s="159"/>
      <c r="J1" s="159"/>
      <c r="K1" s="159"/>
      <c r="L1" s="159"/>
      <c r="M1" s="159"/>
      <c r="N1" s="159"/>
      <c r="O1" s="160"/>
      <c r="P1" s="158" t="s">
        <v>61</v>
      </c>
      <c r="Q1" s="159"/>
      <c r="R1" s="159"/>
      <c r="S1" s="159"/>
      <c r="T1" s="159"/>
      <c r="U1" s="159"/>
      <c r="V1" s="159"/>
      <c r="W1" s="159"/>
      <c r="X1" s="159"/>
      <c r="Y1" s="159"/>
      <c r="Z1" s="159"/>
      <c r="AA1" s="159"/>
      <c r="AB1" s="159"/>
      <c r="AC1" s="160"/>
      <c r="AD1" s="158" t="s">
        <v>61</v>
      </c>
      <c r="AE1" s="159"/>
      <c r="AF1" s="159"/>
      <c r="AG1" s="159"/>
      <c r="AH1" s="159"/>
      <c r="AI1" s="159"/>
      <c r="AJ1" s="159"/>
      <c r="AK1" s="159"/>
      <c r="AL1" s="159"/>
      <c r="AM1" s="159"/>
      <c r="AN1" s="159"/>
      <c r="AO1" s="159"/>
      <c r="AP1" s="159"/>
      <c r="AQ1" s="160"/>
      <c r="AR1" s="2">
        <v>0.68</v>
      </c>
      <c r="AS1" s="3">
        <v>-0.73</v>
      </c>
      <c r="AT1" s="2">
        <v>0.66</v>
      </c>
      <c r="AU1" s="3">
        <v>-0.7</v>
      </c>
      <c r="AV1" s="2">
        <v>0.62</v>
      </c>
      <c r="AW1" s="3">
        <v>0.92</v>
      </c>
      <c r="AX1" s="2">
        <v>0.62</v>
      </c>
      <c r="AY1">
        <v>0.92</v>
      </c>
      <c r="AZ1" s="2">
        <v>0.38</v>
      </c>
      <c r="BA1" s="3">
        <v>-0.32</v>
      </c>
      <c r="BB1" s="2">
        <v>0.31</v>
      </c>
      <c r="BC1" s="3">
        <v>-0.35</v>
      </c>
      <c r="BD1" s="2">
        <v>0.69</v>
      </c>
      <c r="BE1" s="4">
        <v>-0.73</v>
      </c>
      <c r="BF1" s="2">
        <v>0.69</v>
      </c>
      <c r="BG1" s="3">
        <v>-0.72</v>
      </c>
      <c r="BH1" s="2">
        <v>0.65</v>
      </c>
      <c r="BI1" s="3">
        <v>-0.76</v>
      </c>
      <c r="BJ1" s="2">
        <v>0.55000000000000004</v>
      </c>
      <c r="BK1" s="3">
        <v>0.89200000000000002</v>
      </c>
      <c r="BL1" s="2">
        <v>0.55000000000000004</v>
      </c>
      <c r="BM1">
        <v>0.89200000000000002</v>
      </c>
      <c r="BN1" s="2">
        <v>0.45</v>
      </c>
      <c r="BO1" s="3">
        <v>-0.89200000000000002</v>
      </c>
      <c r="BP1" s="2">
        <v>0.28000000000000003</v>
      </c>
      <c r="BQ1" s="3">
        <v>-0.96099999999999997</v>
      </c>
      <c r="BR1" s="2">
        <v>0.72</v>
      </c>
      <c r="BS1" s="4">
        <v>-0.68899999999999995</v>
      </c>
      <c r="BT1" s="2">
        <v>0.74</v>
      </c>
      <c r="BU1" s="3">
        <v>-0.67</v>
      </c>
      <c r="BV1" s="2">
        <v>0.64</v>
      </c>
      <c r="BW1" s="3">
        <v>-0.8</v>
      </c>
      <c r="BX1" s="2">
        <v>0.42</v>
      </c>
      <c r="BY1" s="3">
        <v>0.81</v>
      </c>
      <c r="BZ1" s="2">
        <v>0.42</v>
      </c>
      <c r="CA1">
        <v>0.81</v>
      </c>
      <c r="CB1" s="2">
        <v>0.57999999999999996</v>
      </c>
      <c r="CC1" s="3">
        <v>-0.81</v>
      </c>
      <c r="CD1" s="2">
        <v>0.21</v>
      </c>
      <c r="CE1" s="3">
        <v>-0.98</v>
      </c>
      <c r="CF1" s="2">
        <v>0.79</v>
      </c>
      <c r="CG1" s="4">
        <v>-0.61</v>
      </c>
      <c r="CH1" s="2">
        <v>0.76</v>
      </c>
      <c r="CI1" s="3">
        <v>-0.64</v>
      </c>
      <c r="CJ1" s="2">
        <v>0.67</v>
      </c>
      <c r="CK1" s="3">
        <v>-0.75</v>
      </c>
      <c r="CL1" s="2">
        <v>0.37</v>
      </c>
      <c r="CM1" s="3">
        <v>0.77400000000000002</v>
      </c>
      <c r="CN1" s="2">
        <v>0.37</v>
      </c>
      <c r="CO1">
        <v>0.77400000000000002</v>
      </c>
      <c r="CP1" s="2">
        <v>0.63</v>
      </c>
      <c r="CQ1" s="3">
        <v>-0.77700000000000002</v>
      </c>
      <c r="CR1" s="2">
        <v>0.18</v>
      </c>
      <c r="CS1" s="3">
        <v>-0.98299999999999998</v>
      </c>
      <c r="CT1" s="2">
        <v>0.82</v>
      </c>
      <c r="CU1" s="4">
        <v>-0.57399999999999995</v>
      </c>
      <c r="CV1" s="2">
        <v>0.78</v>
      </c>
      <c r="CW1" s="3">
        <v>-0.63</v>
      </c>
      <c r="CX1" s="2">
        <v>0.71</v>
      </c>
      <c r="CY1" s="3">
        <v>-0.7</v>
      </c>
      <c r="CZ1" s="2">
        <v>0.32</v>
      </c>
      <c r="DA1" s="3">
        <v>0.74</v>
      </c>
      <c r="DB1" s="2">
        <v>0.33</v>
      </c>
      <c r="DC1">
        <v>0.74</v>
      </c>
      <c r="DD1" s="2">
        <v>0.67</v>
      </c>
      <c r="DE1" s="3">
        <v>-0.74</v>
      </c>
      <c r="DF1" s="2">
        <v>0.16</v>
      </c>
      <c r="DG1" s="3">
        <v>-0.99</v>
      </c>
      <c r="DH1" s="2">
        <v>0.84</v>
      </c>
      <c r="DI1" s="4">
        <v>-0.55000000000000004</v>
      </c>
      <c r="DJ1" s="2">
        <v>0.78</v>
      </c>
      <c r="DK1" s="3">
        <v>-0.63</v>
      </c>
      <c r="DL1" s="2">
        <v>0.71</v>
      </c>
      <c r="DM1" s="3">
        <v>-0.70699999999999996</v>
      </c>
      <c r="DN1" s="2">
        <v>0.32</v>
      </c>
      <c r="DO1" s="3">
        <v>0.72899999999999998</v>
      </c>
      <c r="DP1" s="2">
        <v>0.32</v>
      </c>
      <c r="DQ1">
        <v>0.73</v>
      </c>
      <c r="DR1" s="2">
        <v>0.68</v>
      </c>
      <c r="DS1" s="3">
        <v>-0.71699999999999997</v>
      </c>
      <c r="DT1" s="2">
        <v>0.16</v>
      </c>
      <c r="DU1" s="3">
        <v>-0.98</v>
      </c>
      <c r="DV1" s="2">
        <v>0.84</v>
      </c>
      <c r="DW1" s="4">
        <v>-0.53</v>
      </c>
    </row>
    <row r="2" spans="1:127" x14ac:dyDescent="0.3">
      <c r="B2" s="2"/>
      <c r="C2" s="3"/>
      <c r="D2" s="2"/>
      <c r="E2" s="3"/>
      <c r="F2" s="2"/>
      <c r="G2" s="3"/>
      <c r="H2" s="2"/>
      <c r="J2" s="2"/>
      <c r="K2" s="3"/>
      <c r="L2" s="2"/>
      <c r="M2" s="3"/>
      <c r="N2" s="2"/>
      <c r="O2" s="3"/>
      <c r="P2" s="2"/>
      <c r="Q2" s="3"/>
      <c r="R2" s="2"/>
      <c r="S2" s="3"/>
      <c r="T2" s="2"/>
      <c r="U2" s="3"/>
      <c r="V2" s="2"/>
      <c r="W2" s="3"/>
      <c r="X2" s="2"/>
      <c r="Y2" s="3"/>
      <c r="Z2" s="2"/>
      <c r="AA2" s="3"/>
      <c r="AB2" s="2"/>
      <c r="AC2" s="3"/>
      <c r="AD2" s="2"/>
      <c r="AE2" s="3"/>
      <c r="AF2" s="2"/>
      <c r="AG2" s="3"/>
      <c r="AH2" s="2"/>
      <c r="AI2" s="3"/>
      <c r="AJ2" s="2"/>
      <c r="AK2" s="3"/>
      <c r="AL2" s="2"/>
      <c r="AM2" s="3"/>
      <c r="AN2" s="2"/>
      <c r="AO2" s="3"/>
      <c r="AP2" s="2"/>
      <c r="AQ2" s="3"/>
      <c r="AR2" s="2"/>
      <c r="AS2" s="3"/>
      <c r="AT2" s="2"/>
      <c r="AU2" s="3"/>
      <c r="AV2" s="2"/>
      <c r="AW2" s="3"/>
      <c r="AX2" s="2"/>
      <c r="AY2" s="3"/>
      <c r="AZ2" s="2"/>
      <c r="BA2" s="3"/>
      <c r="BB2" s="2"/>
      <c r="BC2" s="3"/>
      <c r="BD2" s="2"/>
      <c r="BE2" s="3"/>
      <c r="BF2" s="2"/>
      <c r="BG2" s="3"/>
      <c r="BH2" s="2"/>
      <c r="BI2" s="3"/>
      <c r="BJ2" s="2"/>
      <c r="BK2" s="3"/>
      <c r="BL2" s="2"/>
      <c r="BM2" s="3"/>
      <c r="BN2" s="2"/>
      <c r="BO2" s="3"/>
      <c r="BP2" s="2"/>
      <c r="BQ2" s="3"/>
      <c r="BR2" s="2"/>
      <c r="BS2" s="3"/>
      <c r="BT2" s="2"/>
      <c r="BU2" s="3"/>
      <c r="BV2" s="2"/>
      <c r="BW2" s="3"/>
      <c r="BX2" s="2"/>
      <c r="BY2" s="3"/>
      <c r="BZ2" s="2"/>
      <c r="CA2" s="3"/>
      <c r="CB2" s="2"/>
      <c r="CC2" s="3"/>
      <c r="CD2" s="2"/>
      <c r="CE2" s="3"/>
      <c r="CF2" s="2"/>
      <c r="CG2" s="3"/>
      <c r="CH2" s="2"/>
      <c r="CI2" s="3"/>
      <c r="CJ2" s="2"/>
      <c r="CK2" s="3"/>
      <c r="CL2" s="2"/>
      <c r="CM2" s="3"/>
      <c r="CN2" s="2"/>
      <c r="CO2" s="3"/>
      <c r="CP2" s="2"/>
      <c r="CQ2" s="3"/>
      <c r="CR2" s="2"/>
      <c r="CS2" s="3"/>
      <c r="CT2" s="2"/>
      <c r="CU2" s="3"/>
      <c r="CV2" s="2"/>
      <c r="CW2" s="3"/>
      <c r="CX2" s="2"/>
      <c r="CY2" s="3"/>
      <c r="CZ2" s="2"/>
      <c r="DA2" s="3"/>
      <c r="DB2" s="2"/>
      <c r="DC2" s="3"/>
      <c r="DD2" s="2"/>
      <c r="DE2" s="3"/>
      <c r="DF2" s="2"/>
      <c r="DG2" s="3"/>
      <c r="DH2" s="2"/>
      <c r="DI2" s="3"/>
      <c r="DJ2" s="2"/>
      <c r="DK2" s="3"/>
      <c r="DL2" s="2"/>
      <c r="DM2" s="3"/>
      <c r="DN2" s="2"/>
      <c r="DO2" s="3"/>
      <c r="DP2" s="2"/>
      <c r="DQ2" s="3"/>
      <c r="DR2" s="2"/>
      <c r="DS2" s="3"/>
      <c r="DT2" s="2"/>
      <c r="DU2" s="3"/>
      <c r="DV2" s="2"/>
      <c r="DW2" s="3"/>
    </row>
    <row r="3" spans="1:127" x14ac:dyDescent="0.3">
      <c r="A3" s="166" t="s">
        <v>1</v>
      </c>
      <c r="B3" s="167"/>
      <c r="C3" s="168"/>
      <c r="D3" s="6">
        <v>0.95</v>
      </c>
      <c r="E3" s="7">
        <f>D3</f>
        <v>0.95</v>
      </c>
      <c r="F3" s="7">
        <f t="shared" ref="F3:R6" si="0">E3</f>
        <v>0.95</v>
      </c>
      <c r="G3" s="7">
        <f t="shared" si="0"/>
        <v>0.95</v>
      </c>
      <c r="H3" s="7">
        <f t="shared" si="0"/>
        <v>0.95</v>
      </c>
      <c r="I3" s="7">
        <f t="shared" si="0"/>
        <v>0.95</v>
      </c>
      <c r="J3" s="7">
        <f t="shared" si="0"/>
        <v>0.95</v>
      </c>
      <c r="K3" s="7">
        <f t="shared" si="0"/>
        <v>0.95</v>
      </c>
      <c r="L3" s="7">
        <f t="shared" si="0"/>
        <v>0.95</v>
      </c>
      <c r="M3" s="7">
        <f t="shared" si="0"/>
        <v>0.95</v>
      </c>
      <c r="N3" s="7">
        <f t="shared" si="0"/>
        <v>0.95</v>
      </c>
      <c r="O3" s="7">
        <f t="shared" si="0"/>
        <v>0.95</v>
      </c>
      <c r="P3" s="8">
        <f t="shared" si="0"/>
        <v>0.95</v>
      </c>
      <c r="Q3" s="8">
        <f t="shared" si="0"/>
        <v>0.95</v>
      </c>
      <c r="R3" s="8">
        <f t="shared" si="0"/>
        <v>0.95</v>
      </c>
      <c r="S3" s="3"/>
      <c r="T3" s="2"/>
      <c r="U3" s="3"/>
      <c r="V3" s="2"/>
      <c r="W3" s="3"/>
      <c r="X3" s="2"/>
      <c r="Y3" s="3"/>
      <c r="Z3" s="2"/>
      <c r="AA3" s="3"/>
      <c r="AB3" s="2"/>
      <c r="AC3" s="3"/>
      <c r="AD3" s="2"/>
      <c r="AE3" s="3"/>
      <c r="AF3" s="2"/>
      <c r="AG3" s="3"/>
      <c r="AH3" s="2"/>
      <c r="AI3" s="3"/>
      <c r="AJ3" s="2"/>
      <c r="AK3" s="3"/>
      <c r="AL3" s="2"/>
      <c r="AM3" s="3"/>
      <c r="AN3" s="2"/>
      <c r="AO3" s="3"/>
      <c r="AP3" s="2"/>
      <c r="AQ3" s="3"/>
      <c r="AR3" s="2"/>
      <c r="AS3" s="3"/>
      <c r="AT3" s="2"/>
      <c r="AU3" s="3"/>
      <c r="AV3" s="2"/>
      <c r="AW3" s="3"/>
      <c r="AX3" s="2"/>
      <c r="AY3" s="3"/>
      <c r="AZ3" s="2"/>
      <c r="BA3" s="3"/>
      <c r="BB3" s="2"/>
      <c r="BC3" s="3"/>
      <c r="BD3" s="2"/>
      <c r="BE3" s="3"/>
      <c r="BF3" s="2"/>
      <c r="BG3" s="3"/>
      <c r="BH3" s="2"/>
      <c r="BI3" s="3"/>
      <c r="BJ3" s="2"/>
      <c r="BK3" s="3"/>
      <c r="BL3" s="2"/>
      <c r="BM3" s="3"/>
      <c r="BN3" s="2"/>
      <c r="BO3" s="3"/>
      <c r="BP3" s="2"/>
      <c r="BQ3" s="3"/>
      <c r="BR3" s="2"/>
      <c r="BS3" s="3"/>
      <c r="BT3" s="2"/>
      <c r="BU3" s="3"/>
      <c r="BV3" s="2"/>
      <c r="BW3" s="3"/>
      <c r="BX3" s="2"/>
      <c r="BY3" s="3"/>
      <c r="BZ3" s="2"/>
      <c r="CA3" s="3"/>
      <c r="CB3" s="2"/>
      <c r="CC3" s="3"/>
      <c r="CD3" s="2"/>
      <c r="CE3" s="3"/>
      <c r="CF3" s="2"/>
      <c r="CG3" s="3"/>
      <c r="CH3" s="2"/>
      <c r="CI3" s="3"/>
      <c r="CJ3" s="2"/>
      <c r="CK3" s="3"/>
      <c r="CL3" s="2"/>
      <c r="CM3" s="3"/>
      <c r="CN3" s="2"/>
      <c r="CO3" s="3"/>
      <c r="CP3" s="2"/>
      <c r="CQ3" s="3"/>
      <c r="CR3" s="2"/>
      <c r="CS3" s="3"/>
      <c r="CT3" s="2"/>
      <c r="CU3" s="3"/>
      <c r="CV3" s="2"/>
      <c r="CW3" s="3"/>
      <c r="CX3" s="2"/>
      <c r="CY3" s="3"/>
      <c r="CZ3" s="2"/>
      <c r="DA3" s="3"/>
      <c r="DB3" s="2"/>
      <c r="DC3" s="3"/>
      <c r="DD3" s="2"/>
      <c r="DE3" s="3"/>
      <c r="DF3" s="2"/>
      <c r="DG3" s="3"/>
      <c r="DH3" s="2"/>
      <c r="DI3" s="3"/>
      <c r="DJ3" s="2"/>
      <c r="DK3" s="3"/>
      <c r="DL3" s="2"/>
      <c r="DM3" s="3"/>
      <c r="DN3" s="2"/>
      <c r="DO3" s="3"/>
      <c r="DP3" s="2"/>
      <c r="DQ3" s="3"/>
      <c r="DR3" s="2"/>
      <c r="DS3" s="3"/>
      <c r="DT3" s="2"/>
      <c r="DU3" s="3"/>
      <c r="DV3" s="2"/>
      <c r="DW3" s="3"/>
    </row>
    <row r="4" spans="1:127" x14ac:dyDescent="0.3">
      <c r="A4" s="166" t="s">
        <v>2</v>
      </c>
      <c r="B4" s="167"/>
      <c r="C4" s="168"/>
      <c r="D4" s="6">
        <f>[1]Folha1!F42</f>
        <v>0.5</v>
      </c>
      <c r="E4" s="7">
        <f>D4</f>
        <v>0.5</v>
      </c>
      <c r="F4" s="7">
        <f t="shared" si="0"/>
        <v>0.5</v>
      </c>
      <c r="G4" s="7">
        <f t="shared" si="0"/>
        <v>0.5</v>
      </c>
      <c r="H4" s="7">
        <f t="shared" si="0"/>
        <v>0.5</v>
      </c>
      <c r="I4" s="7">
        <f t="shared" si="0"/>
        <v>0.5</v>
      </c>
      <c r="J4" s="7">
        <f t="shared" si="0"/>
        <v>0.5</v>
      </c>
      <c r="K4" s="7">
        <f t="shared" si="0"/>
        <v>0.5</v>
      </c>
      <c r="L4" s="7">
        <f t="shared" si="0"/>
        <v>0.5</v>
      </c>
      <c r="M4" s="7">
        <f t="shared" si="0"/>
        <v>0.5</v>
      </c>
      <c r="N4" s="7">
        <f t="shared" si="0"/>
        <v>0.5</v>
      </c>
      <c r="O4" s="7">
        <f t="shared" si="0"/>
        <v>0.5</v>
      </c>
      <c r="P4" s="8">
        <f t="shared" si="0"/>
        <v>0.5</v>
      </c>
      <c r="Q4" s="8">
        <f t="shared" si="0"/>
        <v>0.5</v>
      </c>
      <c r="R4" s="8">
        <f t="shared" si="0"/>
        <v>0.5</v>
      </c>
    </row>
    <row r="5" spans="1:127" x14ac:dyDescent="0.3">
      <c r="A5" s="166" t="s">
        <v>3</v>
      </c>
      <c r="B5" s="167"/>
      <c r="C5" s="168"/>
      <c r="D5" s="6">
        <f>[1]Folha1!F43</f>
        <v>0.5</v>
      </c>
      <c r="E5" s="7">
        <f>D5</f>
        <v>0.5</v>
      </c>
      <c r="F5" s="7">
        <f t="shared" si="0"/>
        <v>0.5</v>
      </c>
      <c r="G5" s="7">
        <f t="shared" si="0"/>
        <v>0.5</v>
      </c>
      <c r="H5" s="7">
        <f t="shared" si="0"/>
        <v>0.5</v>
      </c>
      <c r="I5" s="7">
        <f t="shared" si="0"/>
        <v>0.5</v>
      </c>
      <c r="J5" s="7">
        <f t="shared" si="0"/>
        <v>0.5</v>
      </c>
      <c r="K5" s="7">
        <f t="shared" si="0"/>
        <v>0.5</v>
      </c>
      <c r="L5" s="7">
        <f t="shared" si="0"/>
        <v>0.5</v>
      </c>
      <c r="M5" s="7">
        <f t="shared" si="0"/>
        <v>0.5</v>
      </c>
      <c r="N5" s="7">
        <f t="shared" si="0"/>
        <v>0.5</v>
      </c>
      <c r="O5" s="7">
        <f t="shared" si="0"/>
        <v>0.5</v>
      </c>
      <c r="P5" s="8">
        <f t="shared" si="0"/>
        <v>0.5</v>
      </c>
      <c r="Q5" s="8">
        <f t="shared" si="0"/>
        <v>0.5</v>
      </c>
      <c r="R5" s="8">
        <f t="shared" si="0"/>
        <v>0.5</v>
      </c>
    </row>
    <row r="6" spans="1:127" x14ac:dyDescent="0.3">
      <c r="A6" s="169" t="s">
        <v>4</v>
      </c>
      <c r="B6" s="169"/>
      <c r="C6" s="169"/>
      <c r="D6" s="6">
        <f>[1]Folha1!F44</f>
        <v>0.4</v>
      </c>
      <c r="E6" s="7">
        <f>D6</f>
        <v>0.4</v>
      </c>
      <c r="F6" s="7">
        <f t="shared" si="0"/>
        <v>0.4</v>
      </c>
      <c r="G6" s="7">
        <f t="shared" si="0"/>
        <v>0.4</v>
      </c>
      <c r="H6" s="7">
        <f t="shared" si="0"/>
        <v>0.4</v>
      </c>
      <c r="I6" s="7">
        <f t="shared" si="0"/>
        <v>0.4</v>
      </c>
      <c r="J6" s="7">
        <f t="shared" si="0"/>
        <v>0.4</v>
      </c>
      <c r="K6" s="7">
        <f t="shared" si="0"/>
        <v>0.4</v>
      </c>
      <c r="L6" s="7">
        <f t="shared" si="0"/>
        <v>0.4</v>
      </c>
      <c r="M6" s="7">
        <f t="shared" si="0"/>
        <v>0.4</v>
      </c>
      <c r="N6" s="7">
        <f t="shared" si="0"/>
        <v>0.4</v>
      </c>
      <c r="O6" s="7">
        <f t="shared" si="0"/>
        <v>0.4</v>
      </c>
      <c r="P6" s="8">
        <f t="shared" si="0"/>
        <v>0.4</v>
      </c>
      <c r="Q6" s="8">
        <f t="shared" si="0"/>
        <v>0.4</v>
      </c>
      <c r="R6" s="8">
        <f t="shared" si="0"/>
        <v>0.4</v>
      </c>
    </row>
    <row r="7" spans="1:127" ht="15" thickBot="1" x14ac:dyDescent="0.35"/>
    <row r="8" spans="1:127" x14ac:dyDescent="0.3">
      <c r="A8" s="9"/>
      <c r="B8" s="198" t="str">
        <f>A1</f>
        <v>hasAlternateForm</v>
      </c>
      <c r="C8" s="199"/>
      <c r="D8" s="199"/>
      <c r="E8" s="199"/>
      <c r="F8" s="199"/>
      <c r="G8" s="199"/>
      <c r="H8" s="199"/>
      <c r="I8" s="199"/>
      <c r="J8" s="199"/>
      <c r="K8" s="199"/>
      <c r="L8" s="199"/>
      <c r="M8" s="199"/>
      <c r="N8" s="199"/>
      <c r="O8" s="200"/>
      <c r="Q8" s="9"/>
      <c r="R8" s="198" t="str">
        <f>B8</f>
        <v>hasAlternateForm</v>
      </c>
      <c r="S8" s="199"/>
      <c r="T8" s="199"/>
      <c r="U8" s="199"/>
      <c r="V8" s="199"/>
      <c r="W8" s="199"/>
      <c r="X8" s="199"/>
      <c r="Y8" s="199"/>
      <c r="Z8" s="199"/>
      <c r="AA8" s="199"/>
      <c r="AB8" s="199"/>
      <c r="AC8" s="199"/>
      <c r="AD8" s="199"/>
      <c r="AE8" s="200"/>
    </row>
    <row r="9" spans="1:127" x14ac:dyDescent="0.3">
      <c r="A9" s="10"/>
      <c r="B9" s="201"/>
      <c r="C9" s="202"/>
      <c r="D9" s="202"/>
      <c r="E9" s="202"/>
      <c r="F9" s="202"/>
      <c r="G9" s="202"/>
      <c r="H9" s="202"/>
      <c r="I9" s="202"/>
      <c r="J9" s="202"/>
      <c r="K9" s="202"/>
      <c r="L9" s="202"/>
      <c r="M9" s="202"/>
      <c r="N9" s="202"/>
      <c r="O9" s="203"/>
      <c r="Q9" s="10"/>
      <c r="R9" s="201"/>
      <c r="S9" s="202"/>
      <c r="T9" s="202"/>
      <c r="U9" s="202"/>
      <c r="V9" s="202"/>
      <c r="W9" s="202"/>
      <c r="X9" s="202"/>
      <c r="Y9" s="202"/>
      <c r="Z9" s="202"/>
      <c r="AA9" s="202"/>
      <c r="AB9" s="202"/>
      <c r="AC9" s="202"/>
      <c r="AD9" s="202"/>
      <c r="AE9" s="203"/>
    </row>
    <row r="10" spans="1:127" ht="46.2" customHeight="1" thickBot="1" x14ac:dyDescent="0.35">
      <c r="A10" s="11"/>
      <c r="B10" s="12" t="s">
        <v>5</v>
      </c>
      <c r="C10" s="13" t="s">
        <v>6</v>
      </c>
      <c r="D10" s="14" t="s">
        <v>7</v>
      </c>
      <c r="E10" s="13" t="s">
        <v>8</v>
      </c>
      <c r="F10" s="14" t="s">
        <v>9</v>
      </c>
      <c r="G10" s="13" t="s">
        <v>10</v>
      </c>
      <c r="H10" s="14" t="s">
        <v>11</v>
      </c>
      <c r="I10" s="13" t="s">
        <v>12</v>
      </c>
      <c r="J10" s="14" t="s">
        <v>13</v>
      </c>
      <c r="K10" s="13" t="s">
        <v>14</v>
      </c>
      <c r="L10" s="14" t="s">
        <v>15</v>
      </c>
      <c r="M10" s="13" t="s">
        <v>16</v>
      </c>
      <c r="N10" s="15" t="s">
        <v>17</v>
      </c>
      <c r="O10" s="16" t="s">
        <v>18</v>
      </c>
      <c r="Q10" s="11"/>
      <c r="R10" s="17" t="s">
        <v>19</v>
      </c>
      <c r="S10" s="18" t="s">
        <v>20</v>
      </c>
      <c r="T10" s="19" t="s">
        <v>21</v>
      </c>
      <c r="U10" s="18" t="s">
        <v>22</v>
      </c>
      <c r="V10" s="19" t="s">
        <v>23</v>
      </c>
      <c r="W10" s="18" t="s">
        <v>24</v>
      </c>
      <c r="X10" s="19" t="s">
        <v>25</v>
      </c>
      <c r="Y10" s="18" t="s">
        <v>26</v>
      </c>
      <c r="Z10" s="19" t="s">
        <v>27</v>
      </c>
      <c r="AA10" s="18" t="s">
        <v>28</v>
      </c>
      <c r="AB10" s="19" t="s">
        <v>29</v>
      </c>
      <c r="AC10" s="18" t="s">
        <v>30</v>
      </c>
      <c r="AD10" s="20" t="s">
        <v>31</v>
      </c>
      <c r="AE10" s="21" t="s">
        <v>32</v>
      </c>
    </row>
    <row r="11" spans="1:127" x14ac:dyDescent="0.3">
      <c r="A11" s="22" t="s">
        <v>33</v>
      </c>
      <c r="B11" s="23"/>
      <c r="C11" s="24"/>
      <c r="D11" s="25"/>
      <c r="E11" s="24"/>
      <c r="F11" s="25"/>
      <c r="G11" s="24"/>
      <c r="H11" s="25"/>
      <c r="I11" s="24"/>
      <c r="J11" s="25"/>
      <c r="K11" s="24"/>
      <c r="L11" s="26"/>
      <c r="M11" s="24"/>
      <c r="N11" s="25"/>
      <c r="O11" s="27"/>
      <c r="Q11" s="22" t="s">
        <v>33</v>
      </c>
      <c r="R11" s="28">
        <v>0</v>
      </c>
      <c r="S11" s="29">
        <f>C11</f>
        <v>0</v>
      </c>
      <c r="T11" s="30">
        <v>0</v>
      </c>
      <c r="U11" s="29">
        <f t="shared" ref="U11:AE11" si="1">E11</f>
        <v>0</v>
      </c>
      <c r="V11" s="30">
        <v>0</v>
      </c>
      <c r="W11" s="29">
        <f t="shared" si="1"/>
        <v>0</v>
      </c>
      <c r="X11" s="30">
        <v>0</v>
      </c>
      <c r="Y11" s="29">
        <f t="shared" si="1"/>
        <v>0</v>
      </c>
      <c r="Z11" s="30">
        <v>0</v>
      </c>
      <c r="AA11" s="29">
        <f>K11</f>
        <v>0</v>
      </c>
      <c r="AB11" s="30">
        <v>0</v>
      </c>
      <c r="AC11" s="29">
        <f t="shared" si="1"/>
        <v>0</v>
      </c>
      <c r="AD11" s="31">
        <v>0</v>
      </c>
      <c r="AE11" s="32">
        <f t="shared" si="1"/>
        <v>0</v>
      </c>
    </row>
    <row r="12" spans="1:127" x14ac:dyDescent="0.3">
      <c r="A12" s="22" t="s">
        <v>34</v>
      </c>
      <c r="B12" s="23"/>
      <c r="C12" s="24"/>
      <c r="D12" s="25"/>
      <c r="E12" s="24"/>
      <c r="F12" s="25"/>
      <c r="G12" s="24"/>
      <c r="H12" s="25"/>
      <c r="I12" s="24"/>
      <c r="J12" s="25"/>
      <c r="K12" s="24"/>
      <c r="L12" s="26"/>
      <c r="M12" s="24"/>
      <c r="N12" s="25"/>
      <c r="O12" s="27"/>
      <c r="Q12" s="22" t="s">
        <v>34</v>
      </c>
      <c r="R12" s="33">
        <f>B62</f>
        <v>0</v>
      </c>
      <c r="S12" s="24">
        <f>(R12*D6)+(C12*(1-D6))</f>
        <v>0</v>
      </c>
      <c r="T12" s="34">
        <f>C73</f>
        <v>0</v>
      </c>
      <c r="U12" s="24">
        <f>(T12*D6)+(E12*(1-D6))</f>
        <v>0</v>
      </c>
      <c r="V12" s="34">
        <f>D73</f>
        <v>0</v>
      </c>
      <c r="W12" s="24">
        <f>(V12*D6)+(G12*(1-D6))</f>
        <v>0</v>
      </c>
      <c r="X12" s="34">
        <f>E73</f>
        <v>0</v>
      </c>
      <c r="Y12" s="24">
        <f>(X12*H6)+(I12*(1-H6))</f>
        <v>0</v>
      </c>
      <c r="Z12" s="34">
        <f>F73</f>
        <v>0</v>
      </c>
      <c r="AA12" s="24">
        <f>(Z12*J6)+(K12*(1-J6))</f>
        <v>0</v>
      </c>
      <c r="AB12" s="34">
        <f>F73</f>
        <v>0</v>
      </c>
      <c r="AC12" s="24">
        <f>(AB12*L6)+(M12*(1-L6))</f>
        <v>0</v>
      </c>
      <c r="AD12" s="35">
        <f>H73</f>
        <v>0</v>
      </c>
      <c r="AE12" s="36">
        <f>(AD12*N6)+(O12*(1-N6))</f>
        <v>0</v>
      </c>
    </row>
    <row r="13" spans="1:127" x14ac:dyDescent="0.3">
      <c r="A13" s="22" t="s">
        <v>35</v>
      </c>
      <c r="B13" s="23"/>
      <c r="C13" s="24"/>
      <c r="D13" s="25"/>
      <c r="E13" s="24"/>
      <c r="F13" s="25"/>
      <c r="G13" s="24"/>
      <c r="H13" s="25"/>
      <c r="I13" s="24"/>
      <c r="J13" s="25"/>
      <c r="K13" s="24"/>
      <c r="L13" s="26"/>
      <c r="M13" s="24"/>
      <c r="N13" s="25"/>
      <c r="O13" s="27"/>
      <c r="Q13" s="22" t="s">
        <v>35</v>
      </c>
      <c r="R13" s="33">
        <f>B63</f>
        <v>0</v>
      </c>
      <c r="S13" s="24">
        <f>(D6*R13)+(C13*(1-D6))</f>
        <v>0</v>
      </c>
      <c r="T13" s="34">
        <f t="shared" ref="T13:T19" si="2">C74</f>
        <v>0</v>
      </c>
      <c r="U13" s="24">
        <f>(F6*T13)+(E13*(1-F6))</f>
        <v>0</v>
      </c>
      <c r="V13" s="34">
        <f t="shared" ref="V13:V19" si="3">D74</f>
        <v>0</v>
      </c>
      <c r="W13" s="24">
        <f>(H6*V13)+(G13*(1-H6))</f>
        <v>0</v>
      </c>
      <c r="X13" s="34">
        <f t="shared" ref="X13:X19" si="4">E74</f>
        <v>0</v>
      </c>
      <c r="Y13" s="24">
        <f>(J6*X13)+(I13*(1-J6))</f>
        <v>0</v>
      </c>
      <c r="Z13" s="34">
        <f t="shared" ref="Z13:Z19" si="5">F74</f>
        <v>0</v>
      </c>
      <c r="AA13" s="24">
        <f>(L6*Z13)+(K13*(1-L6))</f>
        <v>0</v>
      </c>
      <c r="AB13" s="34">
        <f t="shared" ref="AB13:AB19" si="6">F74</f>
        <v>0</v>
      </c>
      <c r="AC13" s="24">
        <f>(N6*AB13)+(M13*(1-N6))</f>
        <v>0</v>
      </c>
      <c r="AD13" s="35">
        <f t="shared" ref="AD13:AD19" si="7">H74</f>
        <v>0</v>
      </c>
      <c r="AE13" s="36">
        <f>(P6*AD13)+(O13*(1-P6))</f>
        <v>0</v>
      </c>
    </row>
    <row r="14" spans="1:127" x14ac:dyDescent="0.3">
      <c r="A14" s="22" t="s">
        <v>36</v>
      </c>
      <c r="B14" s="23">
        <f>AR1</f>
        <v>0.68</v>
      </c>
      <c r="C14" s="24">
        <f t="shared" ref="C14:O14" si="8">AS1</f>
        <v>-0.73</v>
      </c>
      <c r="D14" s="25">
        <f t="shared" si="8"/>
        <v>0.66</v>
      </c>
      <c r="E14" s="24">
        <f t="shared" si="8"/>
        <v>-0.7</v>
      </c>
      <c r="F14" s="25">
        <f t="shared" si="8"/>
        <v>0.62</v>
      </c>
      <c r="G14" s="24">
        <f t="shared" si="8"/>
        <v>0.92</v>
      </c>
      <c r="H14" s="25">
        <f t="shared" si="8"/>
        <v>0.62</v>
      </c>
      <c r="I14" s="24">
        <f t="shared" si="8"/>
        <v>0.92</v>
      </c>
      <c r="J14" s="25">
        <f t="shared" si="8"/>
        <v>0.38</v>
      </c>
      <c r="K14" s="24">
        <f t="shared" si="8"/>
        <v>-0.32</v>
      </c>
      <c r="L14" s="26">
        <f t="shared" si="8"/>
        <v>0.31</v>
      </c>
      <c r="M14" s="24">
        <f t="shared" si="8"/>
        <v>-0.35</v>
      </c>
      <c r="N14" s="25">
        <f t="shared" si="8"/>
        <v>0.69</v>
      </c>
      <c r="O14" s="27">
        <f t="shared" si="8"/>
        <v>-0.73</v>
      </c>
      <c r="Q14" s="22" t="s">
        <v>36</v>
      </c>
      <c r="R14" s="33">
        <f t="shared" ref="R14:R19" si="9">B64</f>
        <v>0</v>
      </c>
      <c r="S14" s="24">
        <f>(D6*R14)+(C14*(1-D6))</f>
        <v>-0.438</v>
      </c>
      <c r="T14" s="34">
        <f t="shared" si="2"/>
        <v>0</v>
      </c>
      <c r="U14" s="24">
        <f>(F6*T14)+(E14*(1-F6))</f>
        <v>-0.42</v>
      </c>
      <c r="V14" s="34">
        <f t="shared" si="3"/>
        <v>0</v>
      </c>
      <c r="W14" s="24">
        <f>(H6*V14)+(G14*(1-H6))</f>
        <v>0.55200000000000005</v>
      </c>
      <c r="X14" s="34">
        <f t="shared" si="4"/>
        <v>0</v>
      </c>
      <c r="Y14" s="24">
        <f>(J6*X14)+(I14*(1-J6))</f>
        <v>0.55200000000000005</v>
      </c>
      <c r="Z14" s="34">
        <f t="shared" si="5"/>
        <v>0</v>
      </c>
      <c r="AA14" s="24">
        <f>(L6*Z14)+(K14*(1-L6))</f>
        <v>-0.192</v>
      </c>
      <c r="AB14" s="34">
        <f t="shared" si="6"/>
        <v>0</v>
      </c>
      <c r="AC14" s="24">
        <f>(N6*AB14)+(M14*(1-N6))</f>
        <v>-0.21</v>
      </c>
      <c r="AD14" s="35">
        <f t="shared" si="7"/>
        <v>0</v>
      </c>
      <c r="AE14" s="36">
        <f>(P6*AD14)+(O14*(1-P6))</f>
        <v>-0.438</v>
      </c>
    </row>
    <row r="15" spans="1:127" x14ac:dyDescent="0.3">
      <c r="A15" s="22" t="s">
        <v>37</v>
      </c>
      <c r="B15" s="23">
        <f>BF1</f>
        <v>0.69</v>
      </c>
      <c r="C15" s="24">
        <f t="shared" ref="C15:O15" si="10">BG1</f>
        <v>-0.72</v>
      </c>
      <c r="D15" s="25">
        <f t="shared" si="10"/>
        <v>0.65</v>
      </c>
      <c r="E15" s="24">
        <f t="shared" si="10"/>
        <v>-0.76</v>
      </c>
      <c r="F15" s="25">
        <f t="shared" si="10"/>
        <v>0.55000000000000004</v>
      </c>
      <c r="G15" s="24">
        <f t="shared" si="10"/>
        <v>0.89200000000000002</v>
      </c>
      <c r="H15" s="25">
        <f t="shared" si="10"/>
        <v>0.55000000000000004</v>
      </c>
      <c r="I15" s="24">
        <f t="shared" si="10"/>
        <v>0.89200000000000002</v>
      </c>
      <c r="J15" s="25">
        <f t="shared" si="10"/>
        <v>0.45</v>
      </c>
      <c r="K15" s="24">
        <f t="shared" si="10"/>
        <v>-0.89200000000000002</v>
      </c>
      <c r="L15" s="26">
        <f t="shared" si="10"/>
        <v>0.28000000000000003</v>
      </c>
      <c r="M15" s="24">
        <f t="shared" si="10"/>
        <v>-0.96099999999999997</v>
      </c>
      <c r="N15" s="25">
        <f t="shared" si="10"/>
        <v>0.72</v>
      </c>
      <c r="O15" s="27">
        <f t="shared" si="10"/>
        <v>-0.68899999999999995</v>
      </c>
      <c r="Q15" s="22" t="s">
        <v>37</v>
      </c>
      <c r="R15" s="33">
        <f t="shared" si="9"/>
        <v>0</v>
      </c>
      <c r="S15" s="24">
        <f>(D6*R15)+(C15*(1-D6))</f>
        <v>-0.432</v>
      </c>
      <c r="T15" s="34">
        <f t="shared" si="2"/>
        <v>0</v>
      </c>
      <c r="U15" s="24">
        <f>(F6*T15)+(E15*(1-F6))</f>
        <v>-0.45599999999999996</v>
      </c>
      <c r="V15" s="34">
        <f t="shared" si="3"/>
        <v>1</v>
      </c>
      <c r="W15" s="24">
        <f>(H6*V15)+(G15*(1-H6))</f>
        <v>0.93520000000000003</v>
      </c>
      <c r="X15" s="34">
        <f t="shared" si="4"/>
        <v>1</v>
      </c>
      <c r="Y15" s="24">
        <f>(J6*X15)+(I15*(1-J6))</f>
        <v>0.93520000000000003</v>
      </c>
      <c r="Z15" s="34">
        <f t="shared" si="5"/>
        <v>0</v>
      </c>
      <c r="AA15" s="24">
        <f>(L6*Z15)+(K15*(1-L6))</f>
        <v>-0.53520000000000001</v>
      </c>
      <c r="AB15" s="34">
        <f t="shared" si="6"/>
        <v>0</v>
      </c>
      <c r="AC15" s="24">
        <f>(N6*AB15)+(M15*(1-N6))</f>
        <v>-0.5766</v>
      </c>
      <c r="AD15" s="35">
        <f t="shared" si="7"/>
        <v>0</v>
      </c>
      <c r="AE15" s="36">
        <f>(P6*AD15)+(O15*(1-P6))</f>
        <v>-0.41339999999999993</v>
      </c>
    </row>
    <row r="16" spans="1:127" x14ac:dyDescent="0.3">
      <c r="A16" s="22" t="s">
        <v>38</v>
      </c>
      <c r="B16" s="23">
        <f>BT1</f>
        <v>0.74</v>
      </c>
      <c r="C16" s="24">
        <f t="shared" ref="C16:O16" si="11">BU1</f>
        <v>-0.67</v>
      </c>
      <c r="D16" s="25">
        <f t="shared" si="11"/>
        <v>0.64</v>
      </c>
      <c r="E16" s="24">
        <f t="shared" si="11"/>
        <v>-0.8</v>
      </c>
      <c r="F16" s="25">
        <f t="shared" si="11"/>
        <v>0.42</v>
      </c>
      <c r="G16" s="24">
        <f t="shared" si="11"/>
        <v>0.81</v>
      </c>
      <c r="H16" s="25">
        <f t="shared" si="11"/>
        <v>0.42</v>
      </c>
      <c r="I16" s="24">
        <f t="shared" si="11"/>
        <v>0.81</v>
      </c>
      <c r="J16" s="25">
        <f t="shared" si="11"/>
        <v>0.57999999999999996</v>
      </c>
      <c r="K16" s="24">
        <f t="shared" si="11"/>
        <v>-0.81</v>
      </c>
      <c r="L16" s="26">
        <f t="shared" si="11"/>
        <v>0.21</v>
      </c>
      <c r="M16" s="24">
        <f t="shared" si="11"/>
        <v>-0.98</v>
      </c>
      <c r="N16" s="25">
        <f t="shared" si="11"/>
        <v>0.79</v>
      </c>
      <c r="O16" s="27">
        <f t="shared" si="11"/>
        <v>-0.61</v>
      </c>
      <c r="Q16" s="22" t="s">
        <v>38</v>
      </c>
      <c r="R16" s="33">
        <f t="shared" si="9"/>
        <v>0</v>
      </c>
      <c r="S16" s="37">
        <f>(D6*R16)+(C16*(1-D6))</f>
        <v>-0.40200000000000002</v>
      </c>
      <c r="T16" s="34">
        <f t="shared" si="2"/>
        <v>0</v>
      </c>
      <c r="U16" s="37">
        <f>(F6*T16)+(E16*(1-F6))</f>
        <v>-0.48</v>
      </c>
      <c r="V16" s="34">
        <f t="shared" si="3"/>
        <v>1</v>
      </c>
      <c r="W16" s="37">
        <f>(H6*V16)+(G16*(1-H6))</f>
        <v>0.88600000000000001</v>
      </c>
      <c r="X16" s="34">
        <f t="shared" si="4"/>
        <v>1</v>
      </c>
      <c r="Y16" s="37">
        <f>(J6*X16)+(I16*(1-J6))</f>
        <v>0.88600000000000001</v>
      </c>
      <c r="Z16" s="34">
        <f t="shared" si="5"/>
        <v>0</v>
      </c>
      <c r="AA16" s="37">
        <f>(L6*Z16)+(K16*(1-L6))</f>
        <v>-0.48599999999999999</v>
      </c>
      <c r="AB16" s="34">
        <f t="shared" si="6"/>
        <v>0</v>
      </c>
      <c r="AC16" s="37">
        <f>(N6*AB16)+(M16*(1-N6))</f>
        <v>-0.58799999999999997</v>
      </c>
      <c r="AD16" s="35">
        <f t="shared" si="7"/>
        <v>0</v>
      </c>
      <c r="AE16" s="38">
        <f>(P6*AD16)+(O16*(1-P6))</f>
        <v>-0.36599999999999999</v>
      </c>
    </row>
    <row r="17" spans="1:31" x14ac:dyDescent="0.3">
      <c r="A17" s="22" t="s">
        <v>39</v>
      </c>
      <c r="B17" s="23">
        <f>CH1</f>
        <v>0.76</v>
      </c>
      <c r="C17" s="24">
        <f t="shared" ref="C17:O17" si="12">CI1</f>
        <v>-0.64</v>
      </c>
      <c r="D17" s="25">
        <f t="shared" si="12"/>
        <v>0.67</v>
      </c>
      <c r="E17" s="24">
        <f t="shared" si="12"/>
        <v>-0.75</v>
      </c>
      <c r="F17" s="25">
        <f t="shared" si="12"/>
        <v>0.37</v>
      </c>
      <c r="G17" s="24">
        <f t="shared" si="12"/>
        <v>0.77400000000000002</v>
      </c>
      <c r="H17" s="25">
        <f t="shared" si="12"/>
        <v>0.37</v>
      </c>
      <c r="I17" s="24">
        <f t="shared" si="12"/>
        <v>0.77400000000000002</v>
      </c>
      <c r="J17" s="25">
        <f t="shared" si="12"/>
        <v>0.63</v>
      </c>
      <c r="K17" s="24">
        <f t="shared" si="12"/>
        <v>-0.77700000000000002</v>
      </c>
      <c r="L17" s="26">
        <f t="shared" si="12"/>
        <v>0.18</v>
      </c>
      <c r="M17" s="24">
        <f t="shared" si="12"/>
        <v>-0.98299999999999998</v>
      </c>
      <c r="N17" s="25">
        <f t="shared" si="12"/>
        <v>0.82</v>
      </c>
      <c r="O17" s="27">
        <f t="shared" si="12"/>
        <v>-0.57399999999999995</v>
      </c>
      <c r="Q17" s="22" t="s">
        <v>39</v>
      </c>
      <c r="R17" s="33">
        <f t="shared" si="9"/>
        <v>0</v>
      </c>
      <c r="S17" s="24">
        <f>(D6*R17)+(C17*(1-D6))</f>
        <v>-0.38400000000000001</v>
      </c>
      <c r="T17" s="34">
        <f t="shared" si="2"/>
        <v>0</v>
      </c>
      <c r="U17" s="24">
        <f>(F6*T17)+(E17*(1-F6))</f>
        <v>-0.44999999999999996</v>
      </c>
      <c r="V17" s="34">
        <f t="shared" si="3"/>
        <v>1</v>
      </c>
      <c r="W17" s="24">
        <f>(H6*V17)+(G17*(1-H6))</f>
        <v>0.86440000000000006</v>
      </c>
      <c r="X17" s="34">
        <f t="shared" si="4"/>
        <v>1</v>
      </c>
      <c r="Y17" s="24">
        <f>(J6*X17)+(I17*(1-J6))</f>
        <v>0.86440000000000006</v>
      </c>
      <c r="Z17" s="34">
        <f t="shared" si="5"/>
        <v>0</v>
      </c>
      <c r="AA17" s="24">
        <f>(L6*Z17)+(K17*(1-L6))</f>
        <v>-0.4662</v>
      </c>
      <c r="AB17" s="34">
        <f t="shared" si="6"/>
        <v>0</v>
      </c>
      <c r="AC17" s="24">
        <f>(N6*AB17)+(M17*(1-N6))</f>
        <v>-0.58979999999999999</v>
      </c>
      <c r="AD17" s="35">
        <f t="shared" si="7"/>
        <v>0</v>
      </c>
      <c r="AE17" s="36">
        <f>(P6*AD17)+(O17*(1-P6))</f>
        <v>-0.34439999999999998</v>
      </c>
    </row>
    <row r="18" spans="1:31" x14ac:dyDescent="0.3">
      <c r="A18" s="22" t="s">
        <v>40</v>
      </c>
      <c r="B18" s="23">
        <f>CV1</f>
        <v>0.78</v>
      </c>
      <c r="C18" s="24">
        <f t="shared" ref="C18:O18" si="13">CW1</f>
        <v>-0.63</v>
      </c>
      <c r="D18" s="25">
        <f t="shared" si="13"/>
        <v>0.71</v>
      </c>
      <c r="E18" s="24">
        <f t="shared" si="13"/>
        <v>-0.7</v>
      </c>
      <c r="F18" s="25">
        <f t="shared" si="13"/>
        <v>0.32</v>
      </c>
      <c r="G18" s="24">
        <f t="shared" si="13"/>
        <v>0.74</v>
      </c>
      <c r="H18" s="25">
        <f t="shared" si="13"/>
        <v>0.33</v>
      </c>
      <c r="I18" s="24">
        <f t="shared" si="13"/>
        <v>0.74</v>
      </c>
      <c r="J18" s="25">
        <f t="shared" si="13"/>
        <v>0.67</v>
      </c>
      <c r="K18" s="24">
        <f t="shared" si="13"/>
        <v>-0.74</v>
      </c>
      <c r="L18" s="26">
        <f t="shared" si="13"/>
        <v>0.16</v>
      </c>
      <c r="M18" s="24">
        <f t="shared" si="13"/>
        <v>-0.99</v>
      </c>
      <c r="N18" s="25">
        <f t="shared" si="13"/>
        <v>0.84</v>
      </c>
      <c r="O18" s="27">
        <f t="shared" si="13"/>
        <v>-0.55000000000000004</v>
      </c>
      <c r="Q18" s="22" t="s">
        <v>40</v>
      </c>
      <c r="R18" s="33">
        <f t="shared" si="9"/>
        <v>0</v>
      </c>
      <c r="S18" s="24">
        <f>(D6*R18)+(C18*(1-D6))</f>
        <v>-0.378</v>
      </c>
      <c r="T18" s="34">
        <f t="shared" si="2"/>
        <v>0</v>
      </c>
      <c r="U18" s="24">
        <f>(F6*T18)+(E18*(1-F6))</f>
        <v>-0.42</v>
      </c>
      <c r="V18" s="34">
        <f t="shared" si="3"/>
        <v>1</v>
      </c>
      <c r="W18" s="24">
        <f>(H6*V18)+(G18*(1-H6))</f>
        <v>0.84400000000000008</v>
      </c>
      <c r="X18" s="34">
        <f t="shared" si="4"/>
        <v>1</v>
      </c>
      <c r="Y18" s="24">
        <f>(J6*X18)+(I18*(1-J6))</f>
        <v>0.84400000000000008</v>
      </c>
      <c r="Z18" s="34">
        <f t="shared" si="5"/>
        <v>0</v>
      </c>
      <c r="AA18" s="24">
        <f>(L6*Z18)+(K18*(1-L6))</f>
        <v>-0.44400000000000001</v>
      </c>
      <c r="AB18" s="34">
        <f t="shared" si="6"/>
        <v>0</v>
      </c>
      <c r="AC18" s="24">
        <f>(N6*AB18)+(M18*(1-N6))</f>
        <v>-0.59399999999999997</v>
      </c>
      <c r="AD18" s="35">
        <f t="shared" si="7"/>
        <v>0</v>
      </c>
      <c r="AE18" s="36">
        <f>(P6*AD18)+(O18*(1-P6))</f>
        <v>-0.33</v>
      </c>
    </row>
    <row r="19" spans="1:31" ht="15" thickBot="1" x14ac:dyDescent="0.35">
      <c r="A19" s="39" t="s">
        <v>41</v>
      </c>
      <c r="B19" s="40">
        <f>DJ1</f>
        <v>0.78</v>
      </c>
      <c r="C19" s="41">
        <f t="shared" ref="C19:O19" si="14">DK1</f>
        <v>-0.63</v>
      </c>
      <c r="D19" s="42">
        <f t="shared" si="14"/>
        <v>0.71</v>
      </c>
      <c r="E19" s="41">
        <f t="shared" si="14"/>
        <v>-0.70699999999999996</v>
      </c>
      <c r="F19" s="42">
        <f t="shared" si="14"/>
        <v>0.32</v>
      </c>
      <c r="G19" s="41">
        <f t="shared" si="14"/>
        <v>0.72899999999999998</v>
      </c>
      <c r="H19" s="42">
        <f t="shared" si="14"/>
        <v>0.32</v>
      </c>
      <c r="I19" s="41">
        <f t="shared" si="14"/>
        <v>0.73</v>
      </c>
      <c r="J19" s="42">
        <f t="shared" si="14"/>
        <v>0.68</v>
      </c>
      <c r="K19" s="41">
        <f t="shared" si="14"/>
        <v>-0.71699999999999997</v>
      </c>
      <c r="L19" s="43">
        <f t="shared" si="14"/>
        <v>0.16</v>
      </c>
      <c r="M19" s="41">
        <f t="shared" si="14"/>
        <v>-0.98</v>
      </c>
      <c r="N19" s="42">
        <f t="shared" si="14"/>
        <v>0.84</v>
      </c>
      <c r="O19" s="44">
        <f t="shared" si="14"/>
        <v>-0.53</v>
      </c>
      <c r="Q19" s="39" t="s">
        <v>41</v>
      </c>
      <c r="R19" s="45">
        <f t="shared" si="9"/>
        <v>0</v>
      </c>
      <c r="S19" s="46">
        <f>(D6*R19)+(C19*(1-D6))</f>
        <v>-0.378</v>
      </c>
      <c r="T19" s="47">
        <f t="shared" si="2"/>
        <v>0</v>
      </c>
      <c r="U19" s="46">
        <f>(F6*T19)+(E19*(1-F6))</f>
        <v>-0.42419999999999997</v>
      </c>
      <c r="V19" s="47">
        <f t="shared" si="3"/>
        <v>1</v>
      </c>
      <c r="W19" s="46">
        <f>(H6*V19)+(G19*(1-H6))</f>
        <v>0.83739999999999992</v>
      </c>
      <c r="X19" s="47">
        <f t="shared" si="4"/>
        <v>1</v>
      </c>
      <c r="Y19" s="46">
        <f>(J6*X19)+(I19*(1-J6))</f>
        <v>0.83800000000000008</v>
      </c>
      <c r="Z19" s="47">
        <f t="shared" si="5"/>
        <v>0</v>
      </c>
      <c r="AA19" s="46">
        <f>(L6*Z19)+(K19*(1-L6))</f>
        <v>-0.43019999999999997</v>
      </c>
      <c r="AB19" s="47">
        <f t="shared" si="6"/>
        <v>0</v>
      </c>
      <c r="AC19" s="46">
        <f>(N6*AB19)+(M19*(1-N6))</f>
        <v>-0.58799999999999997</v>
      </c>
      <c r="AD19" s="48">
        <f t="shared" si="7"/>
        <v>0</v>
      </c>
      <c r="AE19" s="49">
        <f>(P6*AD19)+(O19*(1-P6))</f>
        <v>-0.318</v>
      </c>
    </row>
    <row r="49" spans="1:71" ht="15" thickBot="1" x14ac:dyDescent="0.35"/>
    <row r="50" spans="1:71" x14ac:dyDescent="0.3">
      <c r="AA50" s="182" t="s">
        <v>69</v>
      </c>
      <c r="AB50" s="183"/>
      <c r="AC50" s="184"/>
      <c r="AD50" s="98"/>
      <c r="AE50" s="98"/>
      <c r="AF50" s="98"/>
      <c r="AG50" s="98"/>
      <c r="AH50" s="98"/>
      <c r="AI50" s="98"/>
      <c r="AJ50" s="98"/>
      <c r="AK50" s="98"/>
      <c r="AL50" s="98"/>
      <c r="AM50" s="98"/>
      <c r="AN50" s="98"/>
      <c r="AO50" s="98"/>
      <c r="AP50" s="98"/>
      <c r="AQ50" s="98"/>
      <c r="AR50" s="98"/>
      <c r="AS50" s="98"/>
      <c r="AT50" s="98"/>
      <c r="AU50" s="98"/>
      <c r="AV50" s="98"/>
      <c r="AW50" s="98"/>
      <c r="AX50" s="98"/>
      <c r="AY50" s="98"/>
      <c r="AZ50" s="98"/>
      <c r="BA50" s="98"/>
      <c r="BB50" s="98"/>
      <c r="BC50" s="98"/>
      <c r="BD50" s="98"/>
      <c r="BE50" s="98"/>
      <c r="BF50" s="98"/>
      <c r="BG50" s="98"/>
      <c r="BH50" s="98"/>
      <c r="BI50" s="98"/>
      <c r="BJ50" s="98"/>
      <c r="BK50" s="98"/>
      <c r="BL50" s="98"/>
      <c r="BM50" s="98"/>
      <c r="BN50" s="98"/>
      <c r="BO50" s="98"/>
      <c r="BP50" s="98"/>
      <c r="BQ50" s="98"/>
      <c r="BR50" s="98"/>
      <c r="BS50" s="98"/>
    </row>
    <row r="51" spans="1:71" x14ac:dyDescent="0.3">
      <c r="AA51" s="185"/>
      <c r="AB51" s="186"/>
      <c r="AC51" s="187"/>
      <c r="AD51" s="98"/>
      <c r="AE51" s="98"/>
      <c r="AF51" s="98"/>
      <c r="AG51" s="98"/>
      <c r="AH51" s="98"/>
      <c r="AI51" s="98"/>
      <c r="AJ51" s="98"/>
      <c r="AK51" s="98"/>
      <c r="AL51" s="98"/>
      <c r="AM51" s="98"/>
      <c r="AN51" s="98"/>
      <c r="AO51" s="98"/>
      <c r="AP51" s="98"/>
      <c r="AQ51" s="98"/>
      <c r="AR51" s="98"/>
      <c r="AS51" s="98"/>
      <c r="AT51" s="98"/>
      <c r="AU51" s="98"/>
      <c r="AV51" s="98"/>
      <c r="AW51" s="98"/>
      <c r="AX51" s="98"/>
      <c r="AY51" s="98"/>
      <c r="AZ51" s="98"/>
      <c r="BA51" s="98"/>
      <c r="BB51" s="98"/>
      <c r="BC51" s="98"/>
      <c r="BD51" s="98"/>
      <c r="BE51" s="98"/>
      <c r="BF51" s="98"/>
      <c r="BG51" s="98"/>
      <c r="BH51" s="98"/>
      <c r="BI51" s="98"/>
      <c r="BJ51" s="98"/>
      <c r="BK51" s="98"/>
      <c r="BL51" s="98"/>
      <c r="BM51" s="98"/>
      <c r="BN51" s="98"/>
      <c r="BO51" s="98"/>
      <c r="BP51" s="98"/>
      <c r="BQ51" s="98"/>
      <c r="BR51" s="98"/>
      <c r="BS51" s="98"/>
    </row>
    <row r="52" spans="1:71" x14ac:dyDescent="0.3">
      <c r="AA52" s="192" t="s">
        <v>70</v>
      </c>
      <c r="AB52" s="193"/>
      <c r="AC52" s="95">
        <f>BASE!AC52</f>
        <v>0.8</v>
      </c>
      <c r="AD52" s="98">
        <f>AC52</f>
        <v>0.8</v>
      </c>
      <c r="AE52" s="98">
        <f t="shared" ref="AE52:BS54" si="15">AD52</f>
        <v>0.8</v>
      </c>
      <c r="AF52" s="98">
        <f t="shared" si="15"/>
        <v>0.8</v>
      </c>
      <c r="AG52" s="98">
        <f t="shared" si="15"/>
        <v>0.8</v>
      </c>
      <c r="AH52" s="98">
        <f t="shared" si="15"/>
        <v>0.8</v>
      </c>
      <c r="AI52" s="98">
        <f t="shared" si="15"/>
        <v>0.8</v>
      </c>
      <c r="AJ52" s="98">
        <f t="shared" si="15"/>
        <v>0.8</v>
      </c>
      <c r="AK52" s="98">
        <f t="shared" si="15"/>
        <v>0.8</v>
      </c>
      <c r="AL52" s="98">
        <f t="shared" si="15"/>
        <v>0.8</v>
      </c>
      <c r="AM52" s="98">
        <f t="shared" si="15"/>
        <v>0.8</v>
      </c>
      <c r="AN52" s="98">
        <f t="shared" si="15"/>
        <v>0.8</v>
      </c>
      <c r="AO52" s="98">
        <f t="shared" si="15"/>
        <v>0.8</v>
      </c>
      <c r="AP52" s="98">
        <f t="shared" si="15"/>
        <v>0.8</v>
      </c>
      <c r="AQ52" s="98">
        <f t="shared" si="15"/>
        <v>0.8</v>
      </c>
      <c r="AR52" s="98">
        <f t="shared" si="15"/>
        <v>0.8</v>
      </c>
      <c r="AS52" s="98">
        <f t="shared" si="15"/>
        <v>0.8</v>
      </c>
      <c r="AT52" s="98">
        <f t="shared" si="15"/>
        <v>0.8</v>
      </c>
      <c r="AU52" s="98">
        <f t="shared" si="15"/>
        <v>0.8</v>
      </c>
      <c r="AV52" s="98">
        <f t="shared" si="15"/>
        <v>0.8</v>
      </c>
      <c r="AW52" s="98">
        <f t="shared" si="15"/>
        <v>0.8</v>
      </c>
      <c r="AX52" s="98">
        <f t="shared" si="15"/>
        <v>0.8</v>
      </c>
      <c r="AY52" s="98">
        <f t="shared" si="15"/>
        <v>0.8</v>
      </c>
      <c r="AZ52" s="98">
        <f t="shared" si="15"/>
        <v>0.8</v>
      </c>
      <c r="BA52" s="98">
        <f t="shared" si="15"/>
        <v>0.8</v>
      </c>
      <c r="BB52" s="98">
        <f t="shared" si="15"/>
        <v>0.8</v>
      </c>
      <c r="BC52" s="98">
        <f t="shared" si="15"/>
        <v>0.8</v>
      </c>
      <c r="BD52" s="98">
        <f t="shared" si="15"/>
        <v>0.8</v>
      </c>
      <c r="BE52" s="98">
        <f t="shared" si="15"/>
        <v>0.8</v>
      </c>
      <c r="BF52" s="98">
        <f t="shared" si="15"/>
        <v>0.8</v>
      </c>
      <c r="BG52" s="98">
        <f t="shared" si="15"/>
        <v>0.8</v>
      </c>
      <c r="BH52" s="98">
        <f t="shared" si="15"/>
        <v>0.8</v>
      </c>
      <c r="BI52" s="98">
        <f t="shared" si="15"/>
        <v>0.8</v>
      </c>
      <c r="BJ52" s="98">
        <f t="shared" si="15"/>
        <v>0.8</v>
      </c>
      <c r="BK52" s="98">
        <f t="shared" si="15"/>
        <v>0.8</v>
      </c>
      <c r="BL52" s="98">
        <f t="shared" si="15"/>
        <v>0.8</v>
      </c>
      <c r="BM52" s="98">
        <f t="shared" si="15"/>
        <v>0.8</v>
      </c>
      <c r="BN52" s="98">
        <f t="shared" si="15"/>
        <v>0.8</v>
      </c>
      <c r="BO52" s="98">
        <f t="shared" si="15"/>
        <v>0.8</v>
      </c>
      <c r="BP52" s="98">
        <f t="shared" si="15"/>
        <v>0.8</v>
      </c>
      <c r="BQ52" s="98">
        <f t="shared" si="15"/>
        <v>0.8</v>
      </c>
      <c r="BR52" s="98">
        <f t="shared" si="15"/>
        <v>0.8</v>
      </c>
      <c r="BS52" s="98">
        <f t="shared" si="15"/>
        <v>0.8</v>
      </c>
    </row>
    <row r="53" spans="1:71" x14ac:dyDescent="0.3">
      <c r="AA53" s="192" t="s">
        <v>71</v>
      </c>
      <c r="AB53" s="193"/>
      <c r="AC53" s="95">
        <f>BASE!AC53</f>
        <v>0.7</v>
      </c>
      <c r="AD53" s="98">
        <f>AC53</f>
        <v>0.7</v>
      </c>
      <c r="AE53" s="98">
        <f t="shared" si="15"/>
        <v>0.7</v>
      </c>
      <c r="AF53" s="98">
        <f t="shared" si="15"/>
        <v>0.7</v>
      </c>
      <c r="AG53" s="98">
        <f t="shared" si="15"/>
        <v>0.7</v>
      </c>
      <c r="AH53" s="98">
        <f t="shared" si="15"/>
        <v>0.7</v>
      </c>
      <c r="AI53" s="98">
        <f t="shared" si="15"/>
        <v>0.7</v>
      </c>
      <c r="AJ53" s="98">
        <f t="shared" si="15"/>
        <v>0.7</v>
      </c>
      <c r="AK53" s="98">
        <f t="shared" si="15"/>
        <v>0.7</v>
      </c>
      <c r="AL53" s="98">
        <f t="shared" si="15"/>
        <v>0.7</v>
      </c>
      <c r="AM53" s="98">
        <f t="shared" si="15"/>
        <v>0.7</v>
      </c>
      <c r="AN53" s="98">
        <f t="shared" si="15"/>
        <v>0.7</v>
      </c>
      <c r="AO53" s="98">
        <f t="shared" si="15"/>
        <v>0.7</v>
      </c>
      <c r="AP53" s="98">
        <f t="shared" si="15"/>
        <v>0.7</v>
      </c>
      <c r="AQ53" s="98">
        <f t="shared" si="15"/>
        <v>0.7</v>
      </c>
      <c r="AR53" s="98">
        <f t="shared" si="15"/>
        <v>0.7</v>
      </c>
      <c r="AS53" s="98">
        <f t="shared" si="15"/>
        <v>0.7</v>
      </c>
      <c r="AT53" s="98">
        <f t="shared" si="15"/>
        <v>0.7</v>
      </c>
      <c r="AU53" s="98">
        <f t="shared" si="15"/>
        <v>0.7</v>
      </c>
      <c r="AV53" s="98">
        <f t="shared" si="15"/>
        <v>0.7</v>
      </c>
      <c r="AW53" s="98">
        <f t="shared" si="15"/>
        <v>0.7</v>
      </c>
      <c r="AX53" s="98">
        <f t="shared" si="15"/>
        <v>0.7</v>
      </c>
      <c r="AY53" s="98">
        <f t="shared" si="15"/>
        <v>0.7</v>
      </c>
      <c r="AZ53" s="98">
        <f t="shared" si="15"/>
        <v>0.7</v>
      </c>
      <c r="BA53" s="98">
        <f t="shared" si="15"/>
        <v>0.7</v>
      </c>
      <c r="BB53" s="98">
        <f t="shared" si="15"/>
        <v>0.7</v>
      </c>
      <c r="BC53" s="98">
        <f t="shared" si="15"/>
        <v>0.7</v>
      </c>
      <c r="BD53" s="98">
        <f t="shared" si="15"/>
        <v>0.7</v>
      </c>
      <c r="BE53" s="98">
        <f t="shared" si="15"/>
        <v>0.7</v>
      </c>
      <c r="BF53" s="98">
        <f t="shared" si="15"/>
        <v>0.7</v>
      </c>
      <c r="BG53" s="98">
        <f t="shared" si="15"/>
        <v>0.7</v>
      </c>
      <c r="BH53" s="98">
        <f t="shared" si="15"/>
        <v>0.7</v>
      </c>
      <c r="BI53" s="98">
        <f t="shared" si="15"/>
        <v>0.7</v>
      </c>
      <c r="BJ53" s="98">
        <f t="shared" si="15"/>
        <v>0.7</v>
      </c>
      <c r="BK53" s="98">
        <f t="shared" si="15"/>
        <v>0.7</v>
      </c>
      <c r="BL53" s="98">
        <f t="shared" si="15"/>
        <v>0.7</v>
      </c>
      <c r="BM53" s="98">
        <f t="shared" si="15"/>
        <v>0.7</v>
      </c>
      <c r="BN53" s="98">
        <f t="shared" si="15"/>
        <v>0.7</v>
      </c>
      <c r="BO53" s="98">
        <f t="shared" si="15"/>
        <v>0.7</v>
      </c>
      <c r="BP53" s="98">
        <f t="shared" si="15"/>
        <v>0.7</v>
      </c>
      <c r="BQ53" s="98">
        <f t="shared" si="15"/>
        <v>0.7</v>
      </c>
      <c r="BR53" s="98">
        <f t="shared" si="15"/>
        <v>0.7</v>
      </c>
      <c r="BS53" s="98">
        <f t="shared" si="15"/>
        <v>0.7</v>
      </c>
    </row>
    <row r="54" spans="1:71" ht="15" thickBot="1" x14ac:dyDescent="0.35">
      <c r="AA54" s="194" t="s">
        <v>72</v>
      </c>
      <c r="AB54" s="195"/>
      <c r="AC54" s="96">
        <f>BASE!AC54</f>
        <v>0.4</v>
      </c>
      <c r="AD54" s="98">
        <f>AC54</f>
        <v>0.4</v>
      </c>
      <c r="AE54" s="98">
        <f t="shared" si="15"/>
        <v>0.4</v>
      </c>
      <c r="AF54" s="98">
        <f t="shared" si="15"/>
        <v>0.4</v>
      </c>
      <c r="AG54" s="98">
        <f t="shared" si="15"/>
        <v>0.4</v>
      </c>
      <c r="AH54" s="98">
        <f t="shared" si="15"/>
        <v>0.4</v>
      </c>
      <c r="AI54" s="98">
        <f t="shared" si="15"/>
        <v>0.4</v>
      </c>
      <c r="AJ54" s="98">
        <f t="shared" si="15"/>
        <v>0.4</v>
      </c>
      <c r="AK54" s="98">
        <f t="shared" si="15"/>
        <v>0.4</v>
      </c>
      <c r="AL54" s="98">
        <f t="shared" si="15"/>
        <v>0.4</v>
      </c>
      <c r="AM54" s="98">
        <f t="shared" si="15"/>
        <v>0.4</v>
      </c>
      <c r="AN54" s="98">
        <f t="shared" si="15"/>
        <v>0.4</v>
      </c>
      <c r="AO54" s="98">
        <f t="shared" si="15"/>
        <v>0.4</v>
      </c>
      <c r="AP54" s="98">
        <f t="shared" si="15"/>
        <v>0.4</v>
      </c>
      <c r="AQ54" s="98">
        <f t="shared" si="15"/>
        <v>0.4</v>
      </c>
      <c r="AR54" s="98">
        <f t="shared" si="15"/>
        <v>0.4</v>
      </c>
      <c r="AS54" s="98">
        <f t="shared" si="15"/>
        <v>0.4</v>
      </c>
      <c r="AT54" s="98">
        <f t="shared" si="15"/>
        <v>0.4</v>
      </c>
      <c r="AU54" s="98">
        <f t="shared" si="15"/>
        <v>0.4</v>
      </c>
      <c r="AV54" s="98">
        <f t="shared" si="15"/>
        <v>0.4</v>
      </c>
      <c r="AW54" s="98">
        <f t="shared" si="15"/>
        <v>0.4</v>
      </c>
      <c r="AX54" s="98">
        <f t="shared" si="15"/>
        <v>0.4</v>
      </c>
      <c r="AY54" s="98">
        <f t="shared" si="15"/>
        <v>0.4</v>
      </c>
      <c r="AZ54" s="98">
        <f t="shared" si="15"/>
        <v>0.4</v>
      </c>
      <c r="BA54" s="98">
        <f t="shared" si="15"/>
        <v>0.4</v>
      </c>
      <c r="BB54" s="98">
        <f t="shared" si="15"/>
        <v>0.4</v>
      </c>
      <c r="BC54" s="98">
        <f t="shared" si="15"/>
        <v>0.4</v>
      </c>
      <c r="BD54" s="98">
        <f t="shared" si="15"/>
        <v>0.4</v>
      </c>
      <c r="BE54" s="98">
        <f t="shared" si="15"/>
        <v>0.4</v>
      </c>
      <c r="BF54" s="98">
        <f t="shared" si="15"/>
        <v>0.4</v>
      </c>
      <c r="BG54" s="98">
        <f t="shared" si="15"/>
        <v>0.4</v>
      </c>
      <c r="BH54" s="98">
        <f t="shared" si="15"/>
        <v>0.4</v>
      </c>
      <c r="BI54" s="98">
        <f t="shared" si="15"/>
        <v>0.4</v>
      </c>
      <c r="BJ54" s="98">
        <f t="shared" si="15"/>
        <v>0.4</v>
      </c>
      <c r="BK54" s="98">
        <f t="shared" si="15"/>
        <v>0.4</v>
      </c>
      <c r="BL54" s="98">
        <f t="shared" si="15"/>
        <v>0.4</v>
      </c>
      <c r="BM54" s="98">
        <f t="shared" si="15"/>
        <v>0.4</v>
      </c>
      <c r="BN54" s="98">
        <f t="shared" si="15"/>
        <v>0.4</v>
      </c>
      <c r="BO54" s="98">
        <f t="shared" si="15"/>
        <v>0.4</v>
      </c>
      <c r="BP54" s="98">
        <f t="shared" si="15"/>
        <v>0.4</v>
      </c>
      <c r="BQ54" s="98">
        <f t="shared" si="15"/>
        <v>0.4</v>
      </c>
      <c r="BR54" s="98">
        <f t="shared" si="15"/>
        <v>0.4</v>
      </c>
      <c r="BS54" s="98">
        <f t="shared" si="15"/>
        <v>0.4</v>
      </c>
    </row>
    <row r="57" spans="1:71" ht="15" thickBot="1" x14ac:dyDescent="0.35"/>
    <row r="58" spans="1:71" ht="28.8" customHeight="1" thickBot="1" x14ac:dyDescent="0.35">
      <c r="S58" s="196"/>
      <c r="T58" s="178" t="s">
        <v>42</v>
      </c>
      <c r="U58" s="179"/>
      <c r="V58" s="179"/>
      <c r="W58" s="179"/>
      <c r="X58" s="179"/>
      <c r="Y58" s="179"/>
      <c r="Z58" s="180"/>
      <c r="AA58" s="178" t="s">
        <v>43</v>
      </c>
      <c r="AB58" s="179"/>
      <c r="AC58" s="179"/>
      <c r="AD58" s="179"/>
      <c r="AE58" s="179"/>
      <c r="AF58" s="179"/>
      <c r="AG58" s="180"/>
      <c r="AH58" s="178" t="s">
        <v>44</v>
      </c>
      <c r="AI58" s="179"/>
      <c r="AJ58" s="179"/>
      <c r="AK58" s="179"/>
      <c r="AL58" s="179"/>
      <c r="AM58" s="179"/>
      <c r="AN58" s="180"/>
      <c r="AO58" s="178" t="s">
        <v>45</v>
      </c>
      <c r="AP58" s="179"/>
      <c r="AQ58" s="179"/>
      <c r="AR58" s="179"/>
      <c r="AS58" s="179"/>
      <c r="AT58" s="179"/>
      <c r="AU58" s="180"/>
      <c r="AV58" s="178" t="s">
        <v>46</v>
      </c>
      <c r="AW58" s="179"/>
      <c r="AX58" s="179"/>
      <c r="AY58" s="179"/>
      <c r="AZ58" s="179"/>
      <c r="BA58" s="179"/>
      <c r="BB58" s="180"/>
      <c r="BC58" s="178" t="s">
        <v>47</v>
      </c>
      <c r="BD58" s="179"/>
      <c r="BE58" s="179"/>
      <c r="BF58" s="179"/>
      <c r="BG58" s="179"/>
      <c r="BH58" s="179"/>
      <c r="BI58" s="180"/>
      <c r="BJ58" s="178" t="s">
        <v>48</v>
      </c>
      <c r="BK58" s="179"/>
      <c r="BL58" s="179"/>
      <c r="BM58" s="179"/>
      <c r="BN58" s="179"/>
      <c r="BO58" s="179"/>
      <c r="BP58" s="181"/>
    </row>
    <row r="59" spans="1:71" ht="29.4" customHeight="1" thickBot="1" x14ac:dyDescent="0.4">
      <c r="A59" s="189" t="s">
        <v>84</v>
      </c>
      <c r="B59" s="190"/>
      <c r="C59" s="190"/>
      <c r="D59" s="190"/>
      <c r="E59" s="190"/>
      <c r="F59" s="190"/>
      <c r="G59" s="190"/>
      <c r="H59" s="191"/>
      <c r="S59" s="197"/>
      <c r="T59" s="173" t="s">
        <v>49</v>
      </c>
      <c r="U59" s="175" t="s">
        <v>86</v>
      </c>
      <c r="V59" s="176"/>
      <c r="W59" s="177"/>
      <c r="X59" s="175" t="s">
        <v>77</v>
      </c>
      <c r="Y59" s="176"/>
      <c r="Z59" s="177"/>
      <c r="AA59" s="173" t="s">
        <v>49</v>
      </c>
      <c r="AB59" s="175" t="s">
        <v>50</v>
      </c>
      <c r="AC59" s="176"/>
      <c r="AD59" s="177"/>
      <c r="AE59" s="175" t="s">
        <v>51</v>
      </c>
      <c r="AF59" s="176"/>
      <c r="AG59" s="177"/>
      <c r="AH59" s="173" t="s">
        <v>49</v>
      </c>
      <c r="AI59" s="175" t="s">
        <v>50</v>
      </c>
      <c r="AJ59" s="176"/>
      <c r="AK59" s="177"/>
      <c r="AL59" s="175" t="s">
        <v>51</v>
      </c>
      <c r="AM59" s="176"/>
      <c r="AN59" s="177"/>
      <c r="AO59" s="173" t="s">
        <v>49</v>
      </c>
      <c r="AP59" s="175" t="s">
        <v>50</v>
      </c>
      <c r="AQ59" s="176"/>
      <c r="AR59" s="177"/>
      <c r="AS59" s="175" t="s">
        <v>51</v>
      </c>
      <c r="AT59" s="176"/>
      <c r="AU59" s="177"/>
      <c r="AV59" s="173" t="s">
        <v>49</v>
      </c>
      <c r="AW59" s="175" t="s">
        <v>50</v>
      </c>
      <c r="AX59" s="176"/>
      <c r="AY59" s="177"/>
      <c r="AZ59" s="175" t="s">
        <v>51</v>
      </c>
      <c r="BA59" s="176"/>
      <c r="BB59" s="177"/>
      <c r="BC59" s="173" t="s">
        <v>49</v>
      </c>
      <c r="BD59" s="175" t="s">
        <v>50</v>
      </c>
      <c r="BE59" s="176"/>
      <c r="BF59" s="177"/>
      <c r="BG59" s="175" t="s">
        <v>51</v>
      </c>
      <c r="BH59" s="176"/>
      <c r="BI59" s="177"/>
      <c r="BJ59" s="173" t="s">
        <v>49</v>
      </c>
      <c r="BK59" s="175" t="s">
        <v>50</v>
      </c>
      <c r="BL59" s="176"/>
      <c r="BM59" s="177"/>
      <c r="BN59" s="175" t="s">
        <v>51</v>
      </c>
      <c r="BO59" s="176"/>
      <c r="BP59" s="188"/>
    </row>
    <row r="60" spans="1:71" ht="82.2" customHeight="1" thickBot="1" x14ac:dyDescent="0.35">
      <c r="A60" s="50"/>
      <c r="B60" s="51" t="s">
        <v>42</v>
      </c>
      <c r="C60" s="51" t="s">
        <v>43</v>
      </c>
      <c r="D60" s="51" t="s">
        <v>44</v>
      </c>
      <c r="E60" s="51" t="s">
        <v>45</v>
      </c>
      <c r="F60" s="51" t="s">
        <v>46</v>
      </c>
      <c r="G60" s="51" t="s">
        <v>47</v>
      </c>
      <c r="H60" s="52" t="s">
        <v>48</v>
      </c>
      <c r="S60" s="197"/>
      <c r="T60" s="174"/>
      <c r="U60" s="53" t="str">
        <f>U59&amp;(AC52)</f>
        <v>wp=0,8</v>
      </c>
      <c r="V60" s="97" t="str">
        <f>U59&amp;(AC53)</f>
        <v>wp=0,7</v>
      </c>
      <c r="W60" s="54" t="str">
        <f>U59&amp;(AC54)</f>
        <v>wp=0,4</v>
      </c>
      <c r="X60" s="53" t="str">
        <f>X59&amp;(AC52)</f>
        <v>ARIe=0,8</v>
      </c>
      <c r="Y60" s="97" t="str">
        <f>X59&amp;(AC53)</f>
        <v>ARIe=0,7</v>
      </c>
      <c r="Z60" s="54" t="str">
        <f>X59&amp;(AC54)</f>
        <v>ARIe=0,4</v>
      </c>
      <c r="AA60" s="174"/>
      <c r="AB60" s="53">
        <v>0.2</v>
      </c>
      <c r="AC60" s="97">
        <v>0.5</v>
      </c>
      <c r="AD60" s="54">
        <v>0.7</v>
      </c>
      <c r="AE60" s="53" t="s">
        <v>52</v>
      </c>
      <c r="AF60" s="97" t="s">
        <v>53</v>
      </c>
      <c r="AG60" s="54" t="s">
        <v>54</v>
      </c>
      <c r="AH60" s="174"/>
      <c r="AI60" s="53">
        <v>0.2</v>
      </c>
      <c r="AJ60" s="97">
        <v>0.5</v>
      </c>
      <c r="AK60" s="54">
        <v>0.7</v>
      </c>
      <c r="AL60" s="53" t="s">
        <v>52</v>
      </c>
      <c r="AM60" s="97" t="s">
        <v>53</v>
      </c>
      <c r="AN60" s="54" t="s">
        <v>54</v>
      </c>
      <c r="AO60" s="174"/>
      <c r="AP60" s="53">
        <v>0.2</v>
      </c>
      <c r="AQ60" s="97">
        <v>0.5</v>
      </c>
      <c r="AR60" s="54">
        <v>0.7</v>
      </c>
      <c r="AS60" s="53" t="s">
        <v>52</v>
      </c>
      <c r="AT60" s="97" t="s">
        <v>53</v>
      </c>
      <c r="AU60" s="54" t="s">
        <v>54</v>
      </c>
      <c r="AV60" s="174"/>
      <c r="AW60" s="53">
        <v>0.2</v>
      </c>
      <c r="AX60" s="97">
        <v>0.5</v>
      </c>
      <c r="AY60" s="54">
        <v>0.7</v>
      </c>
      <c r="AZ60" s="53" t="s">
        <v>52</v>
      </c>
      <c r="BA60" s="97" t="s">
        <v>53</v>
      </c>
      <c r="BB60" s="54" t="s">
        <v>54</v>
      </c>
      <c r="BC60" s="174"/>
      <c r="BD60" s="53">
        <v>0.2</v>
      </c>
      <c r="BE60" s="97">
        <v>0.5</v>
      </c>
      <c r="BF60" s="54">
        <v>0.7</v>
      </c>
      <c r="BG60" s="53" t="s">
        <v>52</v>
      </c>
      <c r="BH60" s="97" t="s">
        <v>53</v>
      </c>
      <c r="BI60" s="54" t="s">
        <v>54</v>
      </c>
      <c r="BJ60" s="174"/>
      <c r="BK60" s="53">
        <v>0.2</v>
      </c>
      <c r="BL60" s="97">
        <v>0.5</v>
      </c>
      <c r="BM60" s="54">
        <v>0.7</v>
      </c>
      <c r="BN60" s="53" t="s">
        <v>52</v>
      </c>
      <c r="BO60" s="97" t="s">
        <v>53</v>
      </c>
      <c r="BP60" s="55" t="s">
        <v>54</v>
      </c>
    </row>
    <row r="61" spans="1:71" x14ac:dyDescent="0.3">
      <c r="A61" s="56" t="s">
        <v>33</v>
      </c>
      <c r="B61" s="57"/>
      <c r="C61" s="57"/>
      <c r="D61" s="57"/>
      <c r="E61" s="57"/>
      <c r="F61" s="57"/>
      <c r="G61" s="57"/>
      <c r="H61" s="58"/>
      <c r="S61" s="59" t="s">
        <v>33</v>
      </c>
      <c r="T61" s="60"/>
      <c r="X61" s="64"/>
      <c r="Y61" s="64"/>
      <c r="Z61" s="64"/>
      <c r="AA61" s="60"/>
      <c r="AE61" s="64"/>
      <c r="AF61" s="64"/>
      <c r="AG61" s="64"/>
      <c r="AH61" s="60"/>
      <c r="AI61" s="61"/>
      <c r="AJ61" s="61"/>
      <c r="AK61" s="61"/>
      <c r="AL61" s="64"/>
      <c r="AM61" s="64"/>
      <c r="AN61" s="64"/>
      <c r="AO61" s="60"/>
      <c r="AP61" s="61"/>
      <c r="AQ61" s="61"/>
      <c r="AR61" s="61"/>
      <c r="AS61" s="64"/>
      <c r="AT61" s="64"/>
      <c r="AU61" s="64"/>
      <c r="AV61" s="60"/>
      <c r="AZ61" s="64"/>
      <c r="BA61" s="64"/>
      <c r="BB61" s="64"/>
      <c r="BC61" s="60"/>
      <c r="BG61" s="64"/>
      <c r="BH61" s="64"/>
      <c r="BI61" s="64"/>
      <c r="BJ61" s="60"/>
      <c r="BK61" s="68"/>
      <c r="BM61" s="69"/>
      <c r="BN61" s="64"/>
      <c r="BO61" s="64"/>
      <c r="BP61" s="65"/>
    </row>
    <row r="62" spans="1:71" x14ac:dyDescent="0.3">
      <c r="A62" s="66" t="s">
        <v>34</v>
      </c>
      <c r="H62" s="67"/>
      <c r="S62" s="59" t="s">
        <v>34</v>
      </c>
      <c r="T62" s="60"/>
      <c r="X62" s="24"/>
      <c r="Y62" s="24"/>
      <c r="Z62" s="24"/>
      <c r="AA62" s="60"/>
      <c r="AE62" s="24"/>
      <c r="AF62" s="24"/>
      <c r="AG62" s="24"/>
      <c r="AH62" s="60"/>
      <c r="AL62" s="24"/>
      <c r="AM62" s="24"/>
      <c r="AN62" s="24"/>
      <c r="AO62" s="60"/>
      <c r="AS62" s="24"/>
      <c r="AT62" s="24"/>
      <c r="AU62" s="24"/>
      <c r="AV62" s="60"/>
      <c r="AZ62" s="24"/>
      <c r="BA62" s="24"/>
      <c r="BB62" s="24"/>
      <c r="BC62" s="60"/>
      <c r="BG62" s="24"/>
      <c r="BH62" s="24"/>
      <c r="BI62" s="24"/>
      <c r="BJ62" s="60"/>
      <c r="BK62" s="68"/>
      <c r="BM62" s="69"/>
      <c r="BN62" s="24"/>
      <c r="BO62" s="24"/>
      <c r="BP62" s="70"/>
    </row>
    <row r="63" spans="1:71" x14ac:dyDescent="0.3">
      <c r="A63" s="66" t="s">
        <v>35</v>
      </c>
      <c r="H63" s="67"/>
      <c r="S63" s="59" t="s">
        <v>35</v>
      </c>
      <c r="T63" s="60">
        <f t="shared" ref="T63:T69" si="16">C13</f>
        <v>0</v>
      </c>
      <c r="U63">
        <v>0.5</v>
      </c>
      <c r="V63">
        <v>0.5</v>
      </c>
      <c r="W63">
        <v>0.5</v>
      </c>
      <c r="X63" s="24">
        <f>(T63*(1-AC52))+(U62*AC52)</f>
        <v>0</v>
      </c>
      <c r="Y63" s="24">
        <f>(T63*(1-AC53))+(V62*AC53)</f>
        <v>0</v>
      </c>
      <c r="Z63" s="24">
        <f>(T63*(1-AC54))+(W62*AC54)</f>
        <v>0</v>
      </c>
      <c r="AA63" s="60">
        <f t="shared" ref="AA63:AA69" si="17">E13</f>
        <v>0</v>
      </c>
      <c r="AB63">
        <v>0.5</v>
      </c>
      <c r="AC63">
        <v>0.5</v>
      </c>
      <c r="AD63">
        <v>0.5</v>
      </c>
      <c r="AE63" s="24">
        <f>(AA63*(1-AJ52))+(AB62*AJ52)</f>
        <v>0</v>
      </c>
      <c r="AF63" s="24">
        <f>(AA63*(1-AJ53))+(AC62*AJ53)</f>
        <v>0</v>
      </c>
      <c r="AG63" s="24">
        <f>(AA63*(1-AJ54))+(AD62*AJ54)</f>
        <v>0</v>
      </c>
      <c r="AH63" s="60">
        <f t="shared" ref="AH63:AH69" si="18">G13</f>
        <v>0</v>
      </c>
      <c r="AI63">
        <v>0.5</v>
      </c>
      <c r="AJ63">
        <v>0.5</v>
      </c>
      <c r="AK63">
        <v>0.5</v>
      </c>
      <c r="AL63" s="24">
        <f>(AH63*(1-AQ52))+(AI62*AQ52)</f>
        <v>0</v>
      </c>
      <c r="AM63" s="24">
        <f>(AH63*(1-AQ53))+(AJ62*AQ53)</f>
        <v>0</v>
      </c>
      <c r="AN63" s="24">
        <f>(AH63*(1-AQ54))+(AK62*AQ54)</f>
        <v>0</v>
      </c>
      <c r="AO63" s="60">
        <f t="shared" ref="AO63:AO69" si="19">I13</f>
        <v>0</v>
      </c>
      <c r="AP63">
        <v>0.5</v>
      </c>
      <c r="AQ63">
        <v>0.5</v>
      </c>
      <c r="AR63">
        <v>0.5</v>
      </c>
      <c r="AS63" s="24">
        <f>(AO63*(1-AX52))+(AP62*AX52)</f>
        <v>0</v>
      </c>
      <c r="AT63" s="24">
        <f>(AO63*(1-AX53))+(AQ62*AX53)</f>
        <v>0</v>
      </c>
      <c r="AU63" s="24">
        <f>(AO63*(1-AX54))+(AR62*AX54)</f>
        <v>0</v>
      </c>
      <c r="AV63" s="60">
        <f t="shared" ref="AV63:AV69" si="20">K13</f>
        <v>0</v>
      </c>
      <c r="AW63">
        <v>0.5</v>
      </c>
      <c r="AX63">
        <v>0.5</v>
      </c>
      <c r="AY63">
        <v>0.5</v>
      </c>
      <c r="AZ63" s="24">
        <f>(AV63*(1-BE52))+(AW62*BE52)</f>
        <v>0</v>
      </c>
      <c r="BA63" s="24">
        <f>(AV63*(1-BE53))+(AX62*BE53)</f>
        <v>0</v>
      </c>
      <c r="BB63" s="24">
        <f>(AV63*(1-BE54))+(AY62*BE54)</f>
        <v>0</v>
      </c>
      <c r="BC63" s="60">
        <f t="shared" ref="BC63:BC69" si="21">M13</f>
        <v>0</v>
      </c>
      <c r="BD63">
        <v>0.5</v>
      </c>
      <c r="BE63">
        <v>0.5</v>
      </c>
      <c r="BF63">
        <v>0.5</v>
      </c>
      <c r="BG63" s="24">
        <f>(BC63*(1-BL52))+(BD62*BL52)</f>
        <v>0</v>
      </c>
      <c r="BH63" s="24">
        <f>(BC63*(1-BL53))+(BE62*BL53)</f>
        <v>0</v>
      </c>
      <c r="BI63" s="24">
        <f>(BC63*(1-BL54))+(BF62*BL54)</f>
        <v>0</v>
      </c>
      <c r="BJ63" s="60">
        <f t="shared" ref="BJ63:BJ69" si="22">O13</f>
        <v>0</v>
      </c>
      <c r="BK63">
        <v>0.5</v>
      </c>
      <c r="BL63">
        <v>0.5</v>
      </c>
      <c r="BM63">
        <v>0.5</v>
      </c>
      <c r="BN63" s="24">
        <f>(BJ63*(1-BS52))+(BK62*BS52)</f>
        <v>0</v>
      </c>
      <c r="BO63" s="24">
        <f>(BJ63*(1-BS53))+(BL62*BS53)</f>
        <v>0</v>
      </c>
      <c r="BP63" s="70">
        <f>(BJ63*(1-BS54))+(BM62*BS54)</f>
        <v>0</v>
      </c>
    </row>
    <row r="64" spans="1:71" x14ac:dyDescent="0.3">
      <c r="A64" s="66" t="s">
        <v>36</v>
      </c>
      <c r="B64">
        <f>IF(B14&gt;D3,1,IF(C14&gt;0,1,0))</f>
        <v>0</v>
      </c>
      <c r="C64">
        <f>IF(D14&gt;E3,1,IF(E14&gt;0,1,0))</f>
        <v>0</v>
      </c>
      <c r="D64">
        <f>IF(B64=1,0,IF(G14&gt;D4,1,0))</f>
        <v>1</v>
      </c>
      <c r="E64">
        <f>IF(I14&gt;E4,1,0)</f>
        <v>1</v>
      </c>
      <c r="F64">
        <f>IF(J14&gt;H3,1,IF(K14&gt;0,1,0))</f>
        <v>0</v>
      </c>
      <c r="G64">
        <f>IF(L14&gt;I3,1,IF(M14&gt;0,1,0))</f>
        <v>0</v>
      </c>
      <c r="H64" s="67">
        <f>IF(N14&gt;J3,1,IF(O14&gt;0,1,0))</f>
        <v>0</v>
      </c>
      <c r="S64" s="59" t="s">
        <v>36</v>
      </c>
      <c r="T64" s="60">
        <f t="shared" si="16"/>
        <v>-0.73</v>
      </c>
      <c r="U64">
        <f t="shared" ref="U64:U69" si="23">IF(X64&gt;0.5,1,0)</f>
        <v>0</v>
      </c>
      <c r="V64">
        <f t="shared" ref="V64:W69" si="24">IF(Y64&gt;0.5,1,0)</f>
        <v>0</v>
      </c>
      <c r="W64">
        <f t="shared" si="24"/>
        <v>0</v>
      </c>
      <c r="X64" s="24">
        <f>(T64*(1-AC52))+(U63*AC52)</f>
        <v>0.25400000000000006</v>
      </c>
      <c r="Y64" s="24">
        <f>(T64*(1-AC53))+(V63*AC53)</f>
        <v>0.13099999999999995</v>
      </c>
      <c r="Z64" s="24">
        <f>(T64*(1-AC54))+(W63*AC54)</f>
        <v>-0.23799999999999999</v>
      </c>
      <c r="AA64" s="60">
        <f t="shared" si="17"/>
        <v>-0.7</v>
      </c>
      <c r="AB64">
        <f t="shared" ref="AB64:AB69" si="25">IF(AE64&gt;0.5,1,0)</f>
        <v>0</v>
      </c>
      <c r="AC64">
        <f t="shared" ref="AC64:AC69" si="26">IF(AF64&gt;0.5,1,0)</f>
        <v>0</v>
      </c>
      <c r="AD64">
        <f t="shared" ref="AD64:AD69" si="27">IF(AG64&gt;0.5,1,0)</f>
        <v>0</v>
      </c>
      <c r="AE64" s="24">
        <f>(AA64*(1-AJ52))+(AB63*AJ52)</f>
        <v>0.26000000000000006</v>
      </c>
      <c r="AF64" s="24">
        <f>(AA64*(1-AJ53))+(AC63*AJ53)</f>
        <v>0.13999999999999996</v>
      </c>
      <c r="AG64" s="24">
        <f>(AA64*(1-AJ54))+(AD63*AJ54)</f>
        <v>-0.21999999999999997</v>
      </c>
      <c r="AH64" s="60">
        <f t="shared" si="18"/>
        <v>0.92</v>
      </c>
      <c r="AI64">
        <f t="shared" ref="AI64:AI69" si="28">IF(U64=1,0,IF(AL64&gt;0.5,1,0))</f>
        <v>1</v>
      </c>
      <c r="AJ64">
        <f t="shared" ref="AJ64:AK69" si="29">IF(V64=1,0,IF(AM64&gt;0.5,1,0))</f>
        <v>1</v>
      </c>
      <c r="AK64">
        <f t="shared" si="29"/>
        <v>1</v>
      </c>
      <c r="AL64" s="24">
        <f>(AH64*(1-AQ52))+(AI63*AQ52)</f>
        <v>0.58399999999999996</v>
      </c>
      <c r="AM64" s="24">
        <f>(AH64*(1-AQ53))+(AJ63*AQ53)</f>
        <v>0.62600000000000011</v>
      </c>
      <c r="AN64" s="24">
        <f>(AH64*(1-AQ54))+(AK63*AQ54)</f>
        <v>0.752</v>
      </c>
      <c r="AO64" s="60">
        <f t="shared" si="19"/>
        <v>0.92</v>
      </c>
      <c r="AP64">
        <f t="shared" ref="AP64:AP69" si="30">IF(AS64&gt;0.5,1,0)</f>
        <v>1</v>
      </c>
      <c r="AQ64">
        <f t="shared" ref="AQ64:AQ69" si="31">IF(AT64&gt;0.5,1,0)</f>
        <v>1</v>
      </c>
      <c r="AR64">
        <f t="shared" ref="AR64:AR69" si="32">IF(AU64&gt;0.5,1,0)</f>
        <v>1</v>
      </c>
      <c r="AS64" s="24">
        <f>(AO64*(1-AX52))+(AP63*AX52)</f>
        <v>0.58399999999999996</v>
      </c>
      <c r="AT64" s="24">
        <f>(AO64*(1-AX53))+(AQ63*AX53)</f>
        <v>0.62600000000000011</v>
      </c>
      <c r="AU64" s="24">
        <f>(AO64*(1-AX54))+(AR63*AX54)</f>
        <v>0.752</v>
      </c>
      <c r="AV64" s="60">
        <f t="shared" si="20"/>
        <v>-0.32</v>
      </c>
      <c r="AW64">
        <f t="shared" ref="AW64:AW69" si="33">IF(AZ64&gt;0.5,1,0)</f>
        <v>0</v>
      </c>
      <c r="AX64">
        <f t="shared" ref="AX64:AX69" si="34">IF(BA64&gt;0.5,1,0)</f>
        <v>0</v>
      </c>
      <c r="AY64">
        <f t="shared" ref="AY64:AY69" si="35">IF(BB64&gt;0.5,1,0)</f>
        <v>0</v>
      </c>
      <c r="AZ64" s="24">
        <f>(AV64*(1-BE52))+(AW63*BE52)</f>
        <v>0.33600000000000002</v>
      </c>
      <c r="BA64" s="24">
        <f>(AV64*(1-BE53))+(AX63*BE53)</f>
        <v>0.25399999999999995</v>
      </c>
      <c r="BB64" s="24">
        <f>(AV64*(1-BE54))+(AY63*BE54)</f>
        <v>8.0000000000000071E-3</v>
      </c>
      <c r="BC64" s="60">
        <f t="shared" si="21"/>
        <v>-0.35</v>
      </c>
      <c r="BD64">
        <f t="shared" ref="BD64:BD69" si="36">IF(BG64&gt;0.5,1,0)</f>
        <v>0</v>
      </c>
      <c r="BE64">
        <f t="shared" ref="BE64:BE69" si="37">IF(BH64&gt;0.5,1,0)</f>
        <v>0</v>
      </c>
      <c r="BF64">
        <f t="shared" ref="BF64:BF69" si="38">IF(BI64&gt;0.5,1,0)</f>
        <v>0</v>
      </c>
      <c r="BG64" s="24">
        <f>(BC64*(1-BL52))+(BD63*BL52)</f>
        <v>0.33000000000000007</v>
      </c>
      <c r="BH64" s="24">
        <f>(BC64*(1-BL53))+(BE63*BL53)</f>
        <v>0.24499999999999997</v>
      </c>
      <c r="BI64" s="24">
        <f>(BC64*(1-BL54))+(BF63*BL54)</f>
        <v>-9.9999999999999811E-3</v>
      </c>
      <c r="BJ64" s="60">
        <f t="shared" si="22"/>
        <v>-0.73</v>
      </c>
      <c r="BK64" s="68">
        <f t="shared" ref="BK64:BM69" si="39">IF(AP64=1,0,IF(BN64&gt;0.5,1,0))</f>
        <v>0</v>
      </c>
      <c r="BL64">
        <f t="shared" si="39"/>
        <v>0</v>
      </c>
      <c r="BM64" s="69">
        <f t="shared" si="39"/>
        <v>0</v>
      </c>
      <c r="BN64" s="24">
        <f>(BJ64*(1-BS52))+(BK63*BS52)</f>
        <v>0.25400000000000006</v>
      </c>
      <c r="BO64" s="24">
        <f>(BJ64*(1-BS53))+(BL63*BS53)</f>
        <v>0.13099999999999995</v>
      </c>
      <c r="BP64" s="70">
        <f>(BJ64*(1-BS54))+(BM63*BS54)</f>
        <v>-0.23799999999999999</v>
      </c>
    </row>
    <row r="65" spans="1:68" x14ac:dyDescent="0.3">
      <c r="A65" s="66" t="s">
        <v>37</v>
      </c>
      <c r="B65">
        <f>IF(B15&gt;D3,1,IF(C15&gt;0,1,0))</f>
        <v>0</v>
      </c>
      <c r="C65">
        <f>IF(D15&gt;E3,1,IF(E15&gt;0,1,0))</f>
        <v>0</v>
      </c>
      <c r="D65">
        <f>IF(B65=1,0,IF(G15&gt;D4,1,0))</f>
        <v>1</v>
      </c>
      <c r="E65">
        <f>IF(I15&gt;E4,1,0)</f>
        <v>1</v>
      </c>
      <c r="F65">
        <f>IF(J15&gt;H3,1,IF(K15&gt;0,1,0))</f>
        <v>0</v>
      </c>
      <c r="G65">
        <f>IF(L15&gt;I3,1,IF(M15&gt;0,1,0))</f>
        <v>0</v>
      </c>
      <c r="H65" s="67">
        <f>IF(N15&gt;J3,1,IF(O15&gt;0,1,0))</f>
        <v>0</v>
      </c>
      <c r="S65" s="59" t="s">
        <v>37</v>
      </c>
      <c r="T65" s="60">
        <f t="shared" si="16"/>
        <v>-0.72</v>
      </c>
      <c r="U65">
        <f t="shared" si="23"/>
        <v>0</v>
      </c>
      <c r="V65">
        <f t="shared" si="24"/>
        <v>0</v>
      </c>
      <c r="W65">
        <f t="shared" si="24"/>
        <v>0</v>
      </c>
      <c r="X65" s="24">
        <f>(T65*(1-AC52))+(U64*AC52)</f>
        <v>-0.14399999999999996</v>
      </c>
      <c r="Y65" s="24">
        <f>(T65*(1-AC53))+(V64*AC53)</f>
        <v>-0.21600000000000003</v>
      </c>
      <c r="Z65" s="24">
        <f>(T65*(1-AC54))+(W64*AC54)</f>
        <v>-0.432</v>
      </c>
      <c r="AA65" s="60">
        <f t="shared" si="17"/>
        <v>-0.76</v>
      </c>
      <c r="AB65">
        <f t="shared" si="25"/>
        <v>0</v>
      </c>
      <c r="AC65">
        <f t="shared" si="26"/>
        <v>0</v>
      </c>
      <c r="AD65">
        <f t="shared" si="27"/>
        <v>0</v>
      </c>
      <c r="AE65" s="24">
        <f>(AA65*(1-AJ52))+(AB64*AJ52)</f>
        <v>-0.15199999999999997</v>
      </c>
      <c r="AF65" s="24">
        <f>(AA65*(1-AJ53))+(AC64*AJ53)</f>
        <v>-0.22800000000000004</v>
      </c>
      <c r="AG65" s="24">
        <f>(AA65*(1-AJ54))+(AD64*AJ54)</f>
        <v>-0.45599999999999996</v>
      </c>
      <c r="AH65" s="60">
        <f t="shared" si="18"/>
        <v>0.89200000000000002</v>
      </c>
      <c r="AI65">
        <f>IF(U65=1,0,IF(AL65&gt;0.5,1,0))</f>
        <v>1</v>
      </c>
      <c r="AJ65">
        <f t="shared" si="29"/>
        <v>1</v>
      </c>
      <c r="AK65">
        <f t="shared" si="29"/>
        <v>1</v>
      </c>
      <c r="AL65" s="24">
        <f>(AH65*(1-AQ52))+(AI64*AQ52)</f>
        <v>0.97840000000000005</v>
      </c>
      <c r="AM65" s="24">
        <f>(AH65*(1-AQ53))+(AJ64*AQ53)</f>
        <v>0.96760000000000002</v>
      </c>
      <c r="AN65" s="24">
        <f>(AH65*(1-AQ54))+(AK64*AQ54)</f>
        <v>0.93520000000000003</v>
      </c>
      <c r="AO65" s="60">
        <f t="shared" si="19"/>
        <v>0.89200000000000002</v>
      </c>
      <c r="AP65">
        <f t="shared" si="30"/>
        <v>1</v>
      </c>
      <c r="AQ65">
        <f t="shared" si="31"/>
        <v>1</v>
      </c>
      <c r="AR65">
        <f t="shared" si="32"/>
        <v>1</v>
      </c>
      <c r="AS65" s="24">
        <f>(AO65*(1-AX52))+(AP64*AX52)</f>
        <v>0.97840000000000005</v>
      </c>
      <c r="AT65" s="24">
        <f>(AO65*(1-AX53))+(AQ64*AX53)</f>
        <v>0.96760000000000002</v>
      </c>
      <c r="AU65" s="24">
        <f>(AO65*(1-AX54))+(AR64*AX54)</f>
        <v>0.93520000000000003</v>
      </c>
      <c r="AV65" s="60">
        <f t="shared" si="20"/>
        <v>-0.89200000000000002</v>
      </c>
      <c r="AW65">
        <f t="shared" si="33"/>
        <v>0</v>
      </c>
      <c r="AX65">
        <f t="shared" si="34"/>
        <v>0</v>
      </c>
      <c r="AY65">
        <f t="shared" si="35"/>
        <v>0</v>
      </c>
      <c r="AZ65" s="24">
        <f>(AV65*(1-BE52))+(AW64*BE52)</f>
        <v>-0.17839999999999998</v>
      </c>
      <c r="BA65" s="24">
        <f>(AV65*(1-BE53))+(AX64*BE53)</f>
        <v>-0.26760000000000006</v>
      </c>
      <c r="BB65" s="24">
        <f>(AV65*(1-BE54))+(AY64*BE54)</f>
        <v>-0.53520000000000001</v>
      </c>
      <c r="BC65" s="60">
        <f t="shared" si="21"/>
        <v>-0.96099999999999997</v>
      </c>
      <c r="BD65">
        <f t="shared" si="36"/>
        <v>0</v>
      </c>
      <c r="BE65">
        <f t="shared" si="37"/>
        <v>0</v>
      </c>
      <c r="BF65">
        <f t="shared" si="38"/>
        <v>0</v>
      </c>
      <c r="BG65" s="24">
        <f>(BC65*(1-BL52))+(BD64*BL52)</f>
        <v>-0.19219999999999995</v>
      </c>
      <c r="BH65" s="24">
        <f>(BC65*(1-BL53))+(BE64*BL53)</f>
        <v>-0.28830000000000006</v>
      </c>
      <c r="BI65" s="24">
        <f>(BC65*(1-BL54))+(BF64*BL54)</f>
        <v>-0.5766</v>
      </c>
      <c r="BJ65" s="60">
        <f t="shared" si="22"/>
        <v>-0.68899999999999995</v>
      </c>
      <c r="BK65" s="68">
        <f t="shared" si="39"/>
        <v>0</v>
      </c>
      <c r="BL65">
        <f t="shared" si="39"/>
        <v>0</v>
      </c>
      <c r="BM65" s="69">
        <f t="shared" si="39"/>
        <v>0</v>
      </c>
      <c r="BN65" s="24">
        <f>(BJ65*(1-BS52))+(BK64*BS52)</f>
        <v>-0.13779999999999995</v>
      </c>
      <c r="BO65" s="24">
        <f>(BJ65*(1-BS53))+(BL64*BS53)</f>
        <v>-0.20670000000000002</v>
      </c>
      <c r="BP65" s="70">
        <f>(BJ65*(1-BS54))+(BM64*BS54)</f>
        <v>-0.41339999999999993</v>
      </c>
    </row>
    <row r="66" spans="1:68" x14ac:dyDescent="0.3">
      <c r="A66" s="66" t="s">
        <v>38</v>
      </c>
      <c r="B66">
        <f>IF(B16&gt;D3,1,IF(C16&gt;0,1,0))</f>
        <v>0</v>
      </c>
      <c r="C66">
        <f>IF(D16&gt;E3,1,IF(E16&gt;0,1,0))</f>
        <v>0</v>
      </c>
      <c r="D66">
        <f>IF(B66=1,0,IF(G16&gt;D4,1,0))</f>
        <v>1</v>
      </c>
      <c r="E66">
        <f>IF(I16&gt;E4,1,0)</f>
        <v>1</v>
      </c>
      <c r="F66">
        <f>IF(J16&gt;H3,1,IF(K16&gt;0,1,0))</f>
        <v>0</v>
      </c>
      <c r="G66">
        <f>IF(L16&gt;I3,1,IF(M16&gt;0,1,0))</f>
        <v>0</v>
      </c>
      <c r="H66" s="67">
        <f>IF(N16&gt;J3,1,IF(O16&gt;0,1,0))</f>
        <v>0</v>
      </c>
      <c r="S66" s="59" t="s">
        <v>38</v>
      </c>
      <c r="T66" s="60">
        <f t="shared" si="16"/>
        <v>-0.67</v>
      </c>
      <c r="U66">
        <f t="shared" si="23"/>
        <v>0</v>
      </c>
      <c r="V66">
        <f t="shared" si="24"/>
        <v>0</v>
      </c>
      <c r="W66">
        <f t="shared" si="24"/>
        <v>0</v>
      </c>
      <c r="X66" s="24">
        <f>(T66*(1-AC52))+(U65*AC52)</f>
        <v>-0.13399999999999998</v>
      </c>
      <c r="Y66" s="24">
        <f>(T66*(1-AC53))+(V65*AC53)</f>
        <v>-0.20100000000000004</v>
      </c>
      <c r="Z66" s="24">
        <f>(T66*(1-AC54))+(W65*AC54)</f>
        <v>-0.40200000000000002</v>
      </c>
      <c r="AA66" s="60">
        <f t="shared" si="17"/>
        <v>-0.8</v>
      </c>
      <c r="AB66">
        <f t="shared" si="25"/>
        <v>0</v>
      </c>
      <c r="AC66">
        <f t="shared" si="26"/>
        <v>0</v>
      </c>
      <c r="AD66">
        <f t="shared" si="27"/>
        <v>0</v>
      </c>
      <c r="AE66" s="24">
        <f>(AA66*(1-AJ52))+(AB65*AJ52)</f>
        <v>-0.15999999999999998</v>
      </c>
      <c r="AF66" s="24">
        <f>(AA66*(1-AJ53))+(AC65*AJ53)</f>
        <v>-0.24000000000000005</v>
      </c>
      <c r="AG66" s="24">
        <f>(AA66*(1-AJ54))+(AD65*AJ54)</f>
        <v>-0.48</v>
      </c>
      <c r="AH66" s="60">
        <f t="shared" si="18"/>
        <v>0.81</v>
      </c>
      <c r="AI66">
        <f t="shared" si="28"/>
        <v>1</v>
      </c>
      <c r="AJ66">
        <f t="shared" si="29"/>
        <v>1</v>
      </c>
      <c r="AK66">
        <f t="shared" si="29"/>
        <v>1</v>
      </c>
      <c r="AL66" s="24">
        <f>(AH66*(1-AQ52))+(AI65*AQ52)</f>
        <v>0.96199999999999997</v>
      </c>
      <c r="AM66" s="24">
        <f>(AH66*(1-AQ53))+(AJ65*AQ53)</f>
        <v>0.94300000000000006</v>
      </c>
      <c r="AN66" s="24">
        <f>(AH66*(1-AQ54))+(AK65*AQ54)</f>
        <v>0.88600000000000001</v>
      </c>
      <c r="AO66" s="60">
        <f t="shared" si="19"/>
        <v>0.81</v>
      </c>
      <c r="AP66">
        <f t="shared" si="30"/>
        <v>1</v>
      </c>
      <c r="AQ66">
        <f t="shared" si="31"/>
        <v>1</v>
      </c>
      <c r="AR66">
        <f t="shared" si="32"/>
        <v>1</v>
      </c>
      <c r="AS66" s="24">
        <f>(AO66*(1-AX52))+(AP65*AX52)</f>
        <v>0.96199999999999997</v>
      </c>
      <c r="AT66" s="24">
        <f>(AO66*(1-AX53))+(AQ65*AX53)</f>
        <v>0.94300000000000006</v>
      </c>
      <c r="AU66" s="24">
        <f>(AO66*(1-AX54))+(AR65*AX54)</f>
        <v>0.88600000000000001</v>
      </c>
      <c r="AV66" s="60">
        <f t="shared" si="20"/>
        <v>-0.81</v>
      </c>
      <c r="AW66">
        <f t="shared" si="33"/>
        <v>0</v>
      </c>
      <c r="AX66">
        <f t="shared" si="34"/>
        <v>0</v>
      </c>
      <c r="AY66">
        <f t="shared" si="35"/>
        <v>0</v>
      </c>
      <c r="AZ66" s="24">
        <f>(AV66*(1-BE52))+(AW65*BE52)</f>
        <v>-0.16199999999999998</v>
      </c>
      <c r="BA66" s="24">
        <f>(AV66*(1-BE53))+(AX65*BE53)</f>
        <v>-0.24300000000000005</v>
      </c>
      <c r="BB66" s="24">
        <f>(AV66*(1-BE54))+(AY65*BE54)</f>
        <v>-0.48599999999999999</v>
      </c>
      <c r="BC66" s="60">
        <f t="shared" si="21"/>
        <v>-0.98</v>
      </c>
      <c r="BD66">
        <f t="shared" si="36"/>
        <v>0</v>
      </c>
      <c r="BE66">
        <f t="shared" si="37"/>
        <v>0</v>
      </c>
      <c r="BF66">
        <f t="shared" si="38"/>
        <v>0</v>
      </c>
      <c r="BG66" s="24">
        <f>(BC66*(1-BL52))+(BD65*BL52)</f>
        <v>-0.19599999999999995</v>
      </c>
      <c r="BH66" s="24">
        <f>(BC66*(1-BL53))+(BE65*BL53)</f>
        <v>-0.29400000000000004</v>
      </c>
      <c r="BI66" s="24">
        <f>(BC66*(1-BL54))+(BF65*BL54)</f>
        <v>-0.58799999999999997</v>
      </c>
      <c r="BJ66" s="60">
        <f t="shared" si="22"/>
        <v>-0.61</v>
      </c>
      <c r="BK66" s="68">
        <f t="shared" si="39"/>
        <v>0</v>
      </c>
      <c r="BL66">
        <f t="shared" si="39"/>
        <v>0</v>
      </c>
      <c r="BM66" s="69">
        <f t="shared" si="39"/>
        <v>0</v>
      </c>
      <c r="BN66" s="24">
        <f>(BJ66*(1-BS52))+(BK65*BS52)</f>
        <v>-0.12199999999999997</v>
      </c>
      <c r="BO66" s="24">
        <f>(BJ66*(1-BS53))+(BL65*BS53)</f>
        <v>-0.18300000000000002</v>
      </c>
      <c r="BP66" s="70">
        <f>(BJ66*(1-BS54))+(BM65*BS54)</f>
        <v>-0.36599999999999999</v>
      </c>
    </row>
    <row r="67" spans="1:68" x14ac:dyDescent="0.3">
      <c r="A67" s="66" t="s">
        <v>39</v>
      </c>
      <c r="B67">
        <f>IF(B17&gt;D3,1,IF(C17&gt;0,1,0))</f>
        <v>0</v>
      </c>
      <c r="C67">
        <f>IF(D17&gt;E3,1,IF(E17&gt;0,1,0))</f>
        <v>0</v>
      </c>
      <c r="D67">
        <f>IF(B67=1,0,IF(G17&gt;D4,1,0))</f>
        <v>1</v>
      </c>
      <c r="E67">
        <f>IF(I17&gt;E4,1,0)</f>
        <v>1</v>
      </c>
      <c r="F67">
        <f>IF(J17&gt;H3,1,IF(K17&gt;0,1,0))</f>
        <v>0</v>
      </c>
      <c r="G67">
        <f>IF(L17&gt;I3,1,IF(M17&gt;0,1,0))</f>
        <v>0</v>
      </c>
      <c r="H67" s="67">
        <f>IF(N17&gt;J3,1,IF(O17&gt;0,1,0))</f>
        <v>0</v>
      </c>
      <c r="S67" s="59" t="s">
        <v>39</v>
      </c>
      <c r="T67" s="60">
        <f t="shared" si="16"/>
        <v>-0.64</v>
      </c>
      <c r="U67">
        <f t="shared" si="23"/>
        <v>0</v>
      </c>
      <c r="V67">
        <f t="shared" si="24"/>
        <v>0</v>
      </c>
      <c r="W67">
        <f t="shared" si="24"/>
        <v>0</v>
      </c>
      <c r="X67" s="24">
        <f>(T67*(1-AC52))+(U66*AC52)</f>
        <v>-0.12799999999999997</v>
      </c>
      <c r="Y67" s="24">
        <f>(T67*(1-AC53))+(V66*AC53)</f>
        <v>-0.19200000000000003</v>
      </c>
      <c r="Z67" s="24">
        <f>(T67*(1-AC54))+(W66*AC54)</f>
        <v>-0.38400000000000001</v>
      </c>
      <c r="AA67" s="60">
        <f t="shared" si="17"/>
        <v>-0.75</v>
      </c>
      <c r="AB67">
        <f t="shared" si="25"/>
        <v>0</v>
      </c>
      <c r="AC67">
        <f t="shared" si="26"/>
        <v>0</v>
      </c>
      <c r="AD67">
        <f t="shared" si="27"/>
        <v>0</v>
      </c>
      <c r="AE67" s="24">
        <f>(AA67*(1-AJ52))+(AB66*AJ52)</f>
        <v>-0.14999999999999997</v>
      </c>
      <c r="AF67" s="24">
        <f>(AA67*(1-AJ53))+(AC66*AJ53)</f>
        <v>-0.22500000000000003</v>
      </c>
      <c r="AG67" s="24">
        <f>(AA67*(1-AJ54))+(AD66*AJ54)</f>
        <v>-0.44999999999999996</v>
      </c>
      <c r="AH67" s="60">
        <f t="shared" si="18"/>
        <v>0.77400000000000002</v>
      </c>
      <c r="AI67">
        <f t="shared" si="28"/>
        <v>1</v>
      </c>
      <c r="AJ67">
        <f t="shared" si="29"/>
        <v>1</v>
      </c>
      <c r="AK67">
        <f t="shared" si="29"/>
        <v>1</v>
      </c>
      <c r="AL67" s="24">
        <f>(AH67*(1-AQ52))+(AI66*AQ52)</f>
        <v>0.95479999999999998</v>
      </c>
      <c r="AM67" s="24">
        <f>(AH67*(1-AQ53))+(AJ66*AQ53)</f>
        <v>0.93220000000000003</v>
      </c>
      <c r="AN67" s="24">
        <f>(AH67*(1-AQ54))+(AK66*AQ54)</f>
        <v>0.86440000000000006</v>
      </c>
      <c r="AO67" s="60">
        <f t="shared" si="19"/>
        <v>0.77400000000000002</v>
      </c>
      <c r="AP67">
        <f t="shared" si="30"/>
        <v>1</v>
      </c>
      <c r="AQ67">
        <f t="shared" si="31"/>
        <v>1</v>
      </c>
      <c r="AR67">
        <f t="shared" si="32"/>
        <v>1</v>
      </c>
      <c r="AS67" s="24">
        <f>(AO67*(1-AX52))+(AP66*AX52)</f>
        <v>0.95479999999999998</v>
      </c>
      <c r="AT67" s="24">
        <f>(AO67*(1-AX53))+(AQ66*AX53)</f>
        <v>0.93220000000000003</v>
      </c>
      <c r="AU67" s="24">
        <f>(AO67*(1-AX54))+(AR66*AX54)</f>
        <v>0.86440000000000006</v>
      </c>
      <c r="AV67" s="60">
        <f t="shared" si="20"/>
        <v>-0.77700000000000002</v>
      </c>
      <c r="AW67">
        <f t="shared" si="33"/>
        <v>0</v>
      </c>
      <c r="AX67">
        <f t="shared" si="34"/>
        <v>0</v>
      </c>
      <c r="AY67">
        <f t="shared" si="35"/>
        <v>0</v>
      </c>
      <c r="AZ67" s="24">
        <f>(AV67*(1-BE52))+(AW66*BE52)</f>
        <v>-0.15539999999999998</v>
      </c>
      <c r="BA67" s="24">
        <f>(AV67*(1-BE53))+(AX66*BE53)</f>
        <v>-0.23310000000000003</v>
      </c>
      <c r="BB67" s="24">
        <f>(AV67*(1-BE54))+(AY66*BE54)</f>
        <v>-0.4662</v>
      </c>
      <c r="BC67" s="60">
        <f t="shared" si="21"/>
        <v>-0.98299999999999998</v>
      </c>
      <c r="BD67">
        <f t="shared" si="36"/>
        <v>0</v>
      </c>
      <c r="BE67">
        <f t="shared" si="37"/>
        <v>0</v>
      </c>
      <c r="BF67">
        <f t="shared" si="38"/>
        <v>0</v>
      </c>
      <c r="BG67" s="24">
        <f>(BC67*(1-BL52))+(BD66*BL52)</f>
        <v>-0.19659999999999994</v>
      </c>
      <c r="BH67" s="24">
        <f>(BC67*(1-BL53))+(BE66*BL53)</f>
        <v>-0.29490000000000005</v>
      </c>
      <c r="BI67" s="24">
        <f>(BC67*(1-BL54))+(BF66*BL54)</f>
        <v>-0.58979999999999999</v>
      </c>
      <c r="BJ67" s="60">
        <f t="shared" si="22"/>
        <v>-0.57399999999999995</v>
      </c>
      <c r="BK67" s="68">
        <f t="shared" si="39"/>
        <v>0</v>
      </c>
      <c r="BL67">
        <f t="shared" si="39"/>
        <v>0</v>
      </c>
      <c r="BM67" s="69">
        <f t="shared" si="39"/>
        <v>0</v>
      </c>
      <c r="BN67" s="24">
        <f>(BJ67*(1-BS52))+(BK66*BS52)</f>
        <v>-0.11479999999999997</v>
      </c>
      <c r="BO67" s="24">
        <f>(BJ67*(1-BS53))+(BL66*BS53)</f>
        <v>-0.17220000000000002</v>
      </c>
      <c r="BP67" s="70">
        <f>(BJ67*(1-BS54))+(BM66*BS54)</f>
        <v>-0.34439999999999998</v>
      </c>
    </row>
    <row r="68" spans="1:68" x14ac:dyDescent="0.3">
      <c r="A68" s="66" t="s">
        <v>40</v>
      </c>
      <c r="B68">
        <f>IF(B18&gt;D3,1,IF(C18&gt;0,1,0))</f>
        <v>0</v>
      </c>
      <c r="C68">
        <f>IF(D18&gt;E3,1,IF(E18&gt;0,1,0))</f>
        <v>0</v>
      </c>
      <c r="D68">
        <f>IF(B68=1,0,IF(G18&gt;D4,1,0))</f>
        <v>1</v>
      </c>
      <c r="E68">
        <f>IF(I18&gt;E4,1,0)</f>
        <v>1</v>
      </c>
      <c r="F68">
        <f>IF(J18&gt;H3,1,IF(K18&gt;0,1,0))</f>
        <v>0</v>
      </c>
      <c r="G68">
        <f>IF(L18&gt;I3,1,IF(M18&gt;0,1,0))</f>
        <v>0</v>
      </c>
      <c r="H68" s="67">
        <f>IF(N18&gt;J3,1,IF(O18&gt;0,1,0))</f>
        <v>0</v>
      </c>
      <c r="S68" s="59" t="s">
        <v>40</v>
      </c>
      <c r="T68" s="60">
        <f t="shared" si="16"/>
        <v>-0.63</v>
      </c>
      <c r="U68">
        <f t="shared" si="23"/>
        <v>0</v>
      </c>
      <c r="V68">
        <f t="shared" si="24"/>
        <v>0</v>
      </c>
      <c r="W68">
        <f t="shared" si="24"/>
        <v>0</v>
      </c>
      <c r="X68" s="24">
        <f>(T68*(1-AC52))+(U67*AC52)</f>
        <v>-0.12599999999999997</v>
      </c>
      <c r="Y68" s="24">
        <f>(T68*(1-AC53))+(V67*AC53)</f>
        <v>-0.18900000000000003</v>
      </c>
      <c r="Z68" s="24">
        <f>(T68*(1-AC54))+(W67*AC54)</f>
        <v>-0.378</v>
      </c>
      <c r="AA68" s="60">
        <f t="shared" si="17"/>
        <v>-0.7</v>
      </c>
      <c r="AB68">
        <f t="shared" si="25"/>
        <v>0</v>
      </c>
      <c r="AC68">
        <f t="shared" si="26"/>
        <v>0</v>
      </c>
      <c r="AD68">
        <f t="shared" si="27"/>
        <v>0</v>
      </c>
      <c r="AE68" s="24">
        <f>(AA68*(1-AJ52))+(AB67*AJ52)</f>
        <v>-0.13999999999999996</v>
      </c>
      <c r="AF68" s="24">
        <f>(AA68*(1-AJ53))+(AC67*AJ53)</f>
        <v>-0.21000000000000002</v>
      </c>
      <c r="AG68" s="24">
        <f>(AA68*(1-AJ54))+(AD67*AJ54)</f>
        <v>-0.42</v>
      </c>
      <c r="AH68" s="60">
        <f t="shared" si="18"/>
        <v>0.74</v>
      </c>
      <c r="AI68">
        <f t="shared" si="28"/>
        <v>1</v>
      </c>
      <c r="AJ68">
        <f t="shared" si="29"/>
        <v>1</v>
      </c>
      <c r="AK68">
        <f t="shared" si="29"/>
        <v>1</v>
      </c>
      <c r="AL68" s="24">
        <f>(AH68*(1-AQ52))+(AI67*AQ52)</f>
        <v>0.94799999999999995</v>
      </c>
      <c r="AM68" s="24">
        <f>(AH68*(1-AQ53))+(AJ67*AQ53)</f>
        <v>0.92199999999999993</v>
      </c>
      <c r="AN68" s="24">
        <f>(AH68*(1-AQ54))+(AK67*AQ54)</f>
        <v>0.84400000000000008</v>
      </c>
      <c r="AO68" s="60">
        <f t="shared" si="19"/>
        <v>0.74</v>
      </c>
      <c r="AP68">
        <f t="shared" si="30"/>
        <v>1</v>
      </c>
      <c r="AQ68">
        <f t="shared" si="31"/>
        <v>1</v>
      </c>
      <c r="AR68">
        <f t="shared" si="32"/>
        <v>1</v>
      </c>
      <c r="AS68" s="24">
        <f>(AO68*(1-AX52))+(AP67*AX52)</f>
        <v>0.94799999999999995</v>
      </c>
      <c r="AT68" s="24">
        <f>(AO68*(1-AX53))+(AQ67*AX53)</f>
        <v>0.92199999999999993</v>
      </c>
      <c r="AU68" s="24">
        <f>(AO68*(1-AX54))+(AR67*AX54)</f>
        <v>0.84400000000000008</v>
      </c>
      <c r="AV68" s="60">
        <f t="shared" si="20"/>
        <v>-0.74</v>
      </c>
      <c r="AW68">
        <f t="shared" si="33"/>
        <v>0</v>
      </c>
      <c r="AX68">
        <f t="shared" si="34"/>
        <v>0</v>
      </c>
      <c r="AY68">
        <f t="shared" si="35"/>
        <v>0</v>
      </c>
      <c r="AZ68" s="24">
        <f>(AV68*(1-BE52))+(AW67*BE52)</f>
        <v>-0.14799999999999996</v>
      </c>
      <c r="BA68" s="24">
        <f>(AV68*(1-BE53))+(AX67*BE53)</f>
        <v>-0.22200000000000003</v>
      </c>
      <c r="BB68" s="24">
        <f>(AV68*(1-BE54))+(AY67*BE54)</f>
        <v>-0.44400000000000001</v>
      </c>
      <c r="BC68" s="60">
        <f t="shared" si="21"/>
        <v>-0.99</v>
      </c>
      <c r="BD68">
        <f t="shared" si="36"/>
        <v>0</v>
      </c>
      <c r="BE68">
        <f t="shared" si="37"/>
        <v>0</v>
      </c>
      <c r="BF68">
        <f t="shared" si="38"/>
        <v>0</v>
      </c>
      <c r="BG68" s="24">
        <f>(BC68*(1-BL52))+(BD67*BL52)</f>
        <v>-0.19799999999999995</v>
      </c>
      <c r="BH68" s="24">
        <f>(BC68*(1-BL53))+(BE67*BL53)</f>
        <v>-0.29700000000000004</v>
      </c>
      <c r="BI68" s="24">
        <f>(BC68*(1-BL54))+(BF67*BL54)</f>
        <v>-0.59399999999999997</v>
      </c>
      <c r="BJ68" s="60">
        <f t="shared" si="22"/>
        <v>-0.55000000000000004</v>
      </c>
      <c r="BK68" s="68">
        <f t="shared" si="39"/>
        <v>0</v>
      </c>
      <c r="BL68">
        <f t="shared" si="39"/>
        <v>0</v>
      </c>
      <c r="BM68" s="69">
        <f t="shared" si="39"/>
        <v>0</v>
      </c>
      <c r="BN68" s="24">
        <f>(BJ68*(1-BS52))+(BK67*BS52)</f>
        <v>-0.10999999999999999</v>
      </c>
      <c r="BO68" s="24">
        <f>(BJ68*(1-BS53))+(BL67*BS53)</f>
        <v>-0.16500000000000004</v>
      </c>
      <c r="BP68" s="70">
        <f>(BJ68*(1-BS54))+(BM67*BS54)</f>
        <v>-0.33</v>
      </c>
    </row>
    <row r="69" spans="1:68" ht="15" thickBot="1" x14ac:dyDescent="0.35">
      <c r="A69" s="71" t="s">
        <v>41</v>
      </c>
      <c r="B69" s="72">
        <f>IF(B19&gt;D3,1,IF(C19&gt;0,1,0))</f>
        <v>0</v>
      </c>
      <c r="C69" s="72">
        <f>IF(D19&gt;E3,1,IF(E19&gt;0,1,0))</f>
        <v>0</v>
      </c>
      <c r="D69" s="72">
        <f>IF(B69=1,0,IF(G19&gt;D4,1,0))</f>
        <v>1</v>
      </c>
      <c r="E69" s="72">
        <f>IF(I19&gt;E4,1,0)</f>
        <v>1</v>
      </c>
      <c r="F69" s="72">
        <f>IF(J19&gt;H3,1,IF(K19&gt;0,1,0))</f>
        <v>0</v>
      </c>
      <c r="G69" s="72">
        <f>IF(L19&gt;I3,1,IF(M19&gt;0,1,0))</f>
        <v>0</v>
      </c>
      <c r="H69" s="73">
        <f>IF(N19&gt;J3,1,IF(O19&gt;0,1,0))</f>
        <v>0</v>
      </c>
      <c r="S69" s="74" t="s">
        <v>41</v>
      </c>
      <c r="T69" s="75">
        <f t="shared" si="16"/>
        <v>-0.63</v>
      </c>
      <c r="U69" s="77">
        <f t="shared" si="23"/>
        <v>0</v>
      </c>
      <c r="V69" s="77">
        <f t="shared" si="24"/>
        <v>0</v>
      </c>
      <c r="W69" s="77">
        <f>IF(Z69&gt;0.5,1,0)</f>
        <v>0</v>
      </c>
      <c r="X69" s="79">
        <f>(T69*(1-AC52))+(U68*AC52)</f>
        <v>-0.12599999999999997</v>
      </c>
      <c r="Y69" s="79">
        <f>(T69*(1-AC53))+(V68*AC53)</f>
        <v>-0.18900000000000003</v>
      </c>
      <c r="Z69" s="79">
        <f>(T69*(1-AC54))+(W68*AC54)</f>
        <v>-0.378</v>
      </c>
      <c r="AA69" s="75">
        <f t="shared" si="17"/>
        <v>-0.70699999999999996</v>
      </c>
      <c r="AB69" s="77">
        <f t="shared" si="25"/>
        <v>0</v>
      </c>
      <c r="AC69" s="77">
        <f t="shared" si="26"/>
        <v>0</v>
      </c>
      <c r="AD69" s="77">
        <f t="shared" si="27"/>
        <v>0</v>
      </c>
      <c r="AE69" s="79">
        <f>(AA69*(1-AJ52))+(AB68*AJ52)</f>
        <v>-0.14139999999999997</v>
      </c>
      <c r="AF69" s="79">
        <f>(AA69*(1-AJ53))+(AC68*AJ53)</f>
        <v>-0.21210000000000001</v>
      </c>
      <c r="AG69" s="79">
        <f>(AA69*(1-AJ54))+(AD68*AJ54)</f>
        <v>-0.42419999999999997</v>
      </c>
      <c r="AH69" s="75">
        <f t="shared" si="18"/>
        <v>0.72899999999999998</v>
      </c>
      <c r="AI69" s="77">
        <f t="shared" si="28"/>
        <v>1</v>
      </c>
      <c r="AJ69" s="77">
        <f t="shared" si="29"/>
        <v>1</v>
      </c>
      <c r="AK69" s="77">
        <f t="shared" si="29"/>
        <v>1</v>
      </c>
      <c r="AL69" s="79">
        <f>(AH69*(1-AQ52))+(AI68*AQ52)</f>
        <v>0.94579999999999997</v>
      </c>
      <c r="AM69" s="79">
        <f>(AH69*(1-AQ53))+(AJ68*AQ53)</f>
        <v>0.91869999999999996</v>
      </c>
      <c r="AN69" s="79">
        <f>(AH69*(1-AQ54))+(AK68*AQ54)</f>
        <v>0.83739999999999992</v>
      </c>
      <c r="AO69" s="75">
        <f t="shared" si="19"/>
        <v>0.73</v>
      </c>
      <c r="AP69" s="77">
        <f t="shared" si="30"/>
        <v>1</v>
      </c>
      <c r="AQ69" s="77">
        <f t="shared" si="31"/>
        <v>1</v>
      </c>
      <c r="AR69" s="77">
        <f t="shared" si="32"/>
        <v>1</v>
      </c>
      <c r="AS69" s="79">
        <f>(AO69*(1-AX52))+(AP68*AX52)</f>
        <v>0.94599999999999995</v>
      </c>
      <c r="AT69" s="79">
        <f>(AO69*(1-AX53))+(AQ68*AX53)</f>
        <v>0.91900000000000004</v>
      </c>
      <c r="AU69" s="79">
        <f>(AO69*(1-AX54))+(AR68*AX54)</f>
        <v>0.83800000000000008</v>
      </c>
      <c r="AV69" s="75">
        <f t="shared" si="20"/>
        <v>-0.71699999999999997</v>
      </c>
      <c r="AW69" s="77">
        <f t="shared" si="33"/>
        <v>0</v>
      </c>
      <c r="AX69" s="77">
        <f t="shared" si="34"/>
        <v>0</v>
      </c>
      <c r="AY69" s="77">
        <f t="shared" si="35"/>
        <v>0</v>
      </c>
      <c r="AZ69" s="79">
        <f>(AV69*(1-BE52))+(AW68*BE52)</f>
        <v>-0.14339999999999997</v>
      </c>
      <c r="BA69" s="79">
        <f>(AV69*(1-BE53))+(AX68*BE53)</f>
        <v>-0.21510000000000001</v>
      </c>
      <c r="BB69" s="79">
        <f>(AV69*(1-BE54))+(AY68*BE54)</f>
        <v>-0.43019999999999997</v>
      </c>
      <c r="BC69" s="75">
        <f t="shared" si="21"/>
        <v>-0.98</v>
      </c>
      <c r="BD69" s="77">
        <f t="shared" si="36"/>
        <v>0</v>
      </c>
      <c r="BE69" s="77">
        <f t="shared" si="37"/>
        <v>0</v>
      </c>
      <c r="BF69" s="77">
        <f t="shared" si="38"/>
        <v>0</v>
      </c>
      <c r="BG69" s="79">
        <f>(BC69*(1-BL52))+(BD68*BL52)</f>
        <v>-0.19599999999999995</v>
      </c>
      <c r="BH69" s="79">
        <f>(BC69*(1-BL53))+(BE68*BL53)</f>
        <v>-0.29400000000000004</v>
      </c>
      <c r="BI69" s="79">
        <f>(BC69*(1-BL54))+(BF68*BL54)</f>
        <v>-0.58799999999999997</v>
      </c>
      <c r="BJ69" s="75">
        <f t="shared" si="22"/>
        <v>-0.53</v>
      </c>
      <c r="BK69" s="76">
        <f t="shared" si="39"/>
        <v>0</v>
      </c>
      <c r="BL69" s="77">
        <f t="shared" si="39"/>
        <v>0</v>
      </c>
      <c r="BM69" s="78">
        <f t="shared" si="39"/>
        <v>0</v>
      </c>
      <c r="BN69" s="79">
        <f>(BJ69*(1-BS52))+(BK68*BS52)</f>
        <v>-0.10599999999999998</v>
      </c>
      <c r="BO69" s="79">
        <f>(BJ69*(1-BS53))+(BL68*BS53)</f>
        <v>-0.15900000000000003</v>
      </c>
      <c r="BP69" s="80">
        <f>(BJ69*(1-BS54))+(BM68*BS54)</f>
        <v>-0.318</v>
      </c>
    </row>
    <row r="70" spans="1:68" ht="15" thickBot="1" x14ac:dyDescent="0.35"/>
    <row r="71" spans="1:68" ht="34.799999999999997" customHeight="1" thickBot="1" x14ac:dyDescent="0.4">
      <c r="A71" s="189" t="s">
        <v>55</v>
      </c>
      <c r="B71" s="190"/>
      <c r="C71" s="190"/>
      <c r="D71" s="190"/>
      <c r="E71" s="190"/>
      <c r="F71" s="190"/>
      <c r="G71" s="190"/>
      <c r="H71" s="191"/>
    </row>
    <row r="72" spans="1:68" ht="69.599999999999994" thickBot="1" x14ac:dyDescent="0.35">
      <c r="A72" s="50"/>
      <c r="B72" s="51" t="s">
        <v>42</v>
      </c>
      <c r="C72" s="51" t="s">
        <v>43</v>
      </c>
      <c r="D72" s="51" t="s">
        <v>44</v>
      </c>
      <c r="E72" s="51" t="s">
        <v>45</v>
      </c>
      <c r="F72" s="51" t="s">
        <v>46</v>
      </c>
      <c r="G72" s="51" t="s">
        <v>47</v>
      </c>
      <c r="H72" s="52" t="s">
        <v>48</v>
      </c>
    </row>
    <row r="73" spans="1:68" x14ac:dyDescent="0.3">
      <c r="A73" s="56" t="s">
        <v>33</v>
      </c>
      <c r="B73" s="81">
        <f>IF(B11&gt;D3,1,IF(S11&gt;D5,1,0))</f>
        <v>0</v>
      </c>
      <c r="C73" s="57">
        <f>IF(D11&gt;D3,1,IF(U11&gt;D5,1,0))</f>
        <v>0</v>
      </c>
      <c r="D73" s="57">
        <f>IF(B73=1,0,IF(W11&gt;D4,1,0))</f>
        <v>0</v>
      </c>
      <c r="E73" s="57">
        <f>IF(Y11&gt;E4,1,0)</f>
        <v>0</v>
      </c>
      <c r="F73" s="57">
        <f>IF(J11&gt;D3,1,IF(AA11&gt;D5,1,0))</f>
        <v>0</v>
      </c>
      <c r="G73" s="57">
        <f>IF(L11&gt;D3,1,IF(AC11&gt;D5,1,0))</f>
        <v>0</v>
      </c>
      <c r="H73" s="58">
        <f>IF(N11&gt;D3,1,IF(AE11&gt;D5,1,0))</f>
        <v>0</v>
      </c>
    </row>
    <row r="74" spans="1:68" x14ac:dyDescent="0.3">
      <c r="A74" s="66" t="s">
        <v>34</v>
      </c>
      <c r="B74" s="82">
        <f>IF(B12&gt;D3,1,IF(S12&gt;D5,1,0))</f>
        <v>0</v>
      </c>
      <c r="C74">
        <f>IF(D12&gt;D3,1,IF(U12&gt;D5,1,0))</f>
        <v>0</v>
      </c>
      <c r="D74">
        <f>IF(B74=1,0,IF(W12&gt;D4,1,0))</f>
        <v>0</v>
      </c>
      <c r="E74">
        <f>IF(Y12&gt;E4,1,0)</f>
        <v>0</v>
      </c>
      <c r="F74">
        <f>IF(J12&gt;D3,1,IF(AA12&gt;D5,1,0))</f>
        <v>0</v>
      </c>
      <c r="G74">
        <f>IF(L12&gt;D3,1,IF(AC12&gt;D5,1,0))</f>
        <v>0</v>
      </c>
      <c r="H74" s="67">
        <f>IF(N12&gt;D3,1,IF(AE12&gt;D5,1,0))</f>
        <v>0</v>
      </c>
      <c r="J74">
        <f>IF(U11&gt;D5,1,0)</f>
        <v>0</v>
      </c>
    </row>
    <row r="75" spans="1:68" x14ac:dyDescent="0.3">
      <c r="A75" s="66" t="s">
        <v>35</v>
      </c>
      <c r="B75" s="82">
        <f>IF(B13&gt;D3,1,IF(S13&gt;D5,1,0))</f>
        <v>0</v>
      </c>
      <c r="C75">
        <f>IF(D13&gt;D3,1,IF(U13&gt;D5,1,0))</f>
        <v>0</v>
      </c>
      <c r="D75">
        <f>IF(B75=1,0,IF(W13&gt;D4,1,0))</f>
        <v>0</v>
      </c>
      <c r="E75">
        <f>IF(Y13&gt;E4,1,0)</f>
        <v>0</v>
      </c>
      <c r="F75">
        <f>IF(J13&gt;D3,1,IF(AA13&gt;D5,1,0))</f>
        <v>0</v>
      </c>
      <c r="G75">
        <f>IF(L13&gt;D3,1,IF(AC13&gt;D5,1,0))</f>
        <v>0</v>
      </c>
      <c r="H75" s="67">
        <f>IF(N13&gt;D3,1,IF(AE13&gt;D5,1,0))</f>
        <v>0</v>
      </c>
    </row>
    <row r="76" spans="1:68" x14ac:dyDescent="0.3">
      <c r="A76" s="66" t="s">
        <v>36</v>
      </c>
      <c r="B76" s="82">
        <f>IF(B14&gt;D3,1,IF(S14&gt;D5,1,0))</f>
        <v>0</v>
      </c>
      <c r="C76">
        <f>IF(D14&gt;D3,1,IF(U14&gt;D5,1,0))</f>
        <v>0</v>
      </c>
      <c r="D76">
        <f>IF(B76=1,0,IF(W14&gt;D4,1,0))</f>
        <v>1</v>
      </c>
      <c r="E76">
        <f>IF(Y14&gt;E4,1,0)</f>
        <v>1</v>
      </c>
      <c r="F76">
        <f>IF(J14&gt;D3,1,IF(AA14&gt;D5,1,0))</f>
        <v>0</v>
      </c>
      <c r="G76">
        <f>IF(L14&gt;D3,1,IF(AC14&gt;D5,1,0))</f>
        <v>0</v>
      </c>
      <c r="H76" s="67">
        <f>IF(N14&gt;D3,1,IF(AE14&gt;D5,1,0))</f>
        <v>0</v>
      </c>
    </row>
    <row r="77" spans="1:68" x14ac:dyDescent="0.3">
      <c r="A77" s="66" t="s">
        <v>37</v>
      </c>
      <c r="B77" s="82">
        <f>IF(B15&gt;D3,1,IF(S15&gt;D5,1,0))</f>
        <v>0</v>
      </c>
      <c r="C77">
        <f>IF(D15&gt;D3,1,IF(U15&gt;D5,1,0))</f>
        <v>0</v>
      </c>
      <c r="D77">
        <f>IF(B77=1,0,IF(W15&gt;D4,1,0))</f>
        <v>1</v>
      </c>
      <c r="E77">
        <f>IF(Y15&gt;E4,1,0)</f>
        <v>1</v>
      </c>
      <c r="F77">
        <f>IF(J15&gt;D3,1,IF(AA15&gt;D5,1,0))</f>
        <v>0</v>
      </c>
      <c r="G77">
        <f>IF(L15&gt;D3,1,IF(AC15&gt;D5,1,0))</f>
        <v>0</v>
      </c>
      <c r="H77" s="67">
        <f>IF(N15&gt;D3,1,IF(AE15&gt;D5,1,0))</f>
        <v>0</v>
      </c>
    </row>
    <row r="78" spans="1:68" x14ac:dyDescent="0.3">
      <c r="A78" s="66" t="s">
        <v>38</v>
      </c>
      <c r="B78" s="82">
        <f>IF(B16&gt;D3,1,IF(S16&gt;D5,1,0))</f>
        <v>0</v>
      </c>
      <c r="C78">
        <f>IF(D16&gt;D3,1,IF(U16&gt;D5,1,0))</f>
        <v>0</v>
      </c>
      <c r="D78">
        <f>IF(B78=1,0,IF(W16&gt;D4,1,0))</f>
        <v>1</v>
      </c>
      <c r="E78">
        <f>IF(Y16&gt;E4,1,0)</f>
        <v>1</v>
      </c>
      <c r="F78">
        <f>IF(J16&gt;D3,1,IF(AA16&gt;D5,1,0))</f>
        <v>0</v>
      </c>
      <c r="G78">
        <f>IF(L16&gt;D3,1,IF(AC16&gt;D5,1,0))</f>
        <v>0</v>
      </c>
      <c r="H78" s="67">
        <f>IF(N16&gt;D3,1,IF(AE16&gt;D5,1,0))</f>
        <v>0</v>
      </c>
    </row>
    <row r="79" spans="1:68" x14ac:dyDescent="0.3">
      <c r="A79" s="66" t="s">
        <v>39</v>
      </c>
      <c r="B79" s="82">
        <f>IF(B17&gt;D3,1,IF(S17&gt;D5,1,0))</f>
        <v>0</v>
      </c>
      <c r="C79">
        <f>IF(D17&gt;D3,1,IF(U17&gt;D5,1,0))</f>
        <v>0</v>
      </c>
      <c r="D79">
        <f>IF(B79=1,0,IF(W17&gt;D4,1,0))</f>
        <v>1</v>
      </c>
      <c r="E79">
        <f>IF(Y17&gt;E4,1,0)</f>
        <v>1</v>
      </c>
      <c r="F79">
        <f>IF(J17&gt;D3,1,IF(AA17&gt;D5,1,0))</f>
        <v>0</v>
      </c>
      <c r="G79">
        <f>IF(L17&gt;D3,1,IF(AC17&gt;D5,1,0))</f>
        <v>0</v>
      </c>
      <c r="H79" s="67">
        <f>IF(N17&gt;D3,1,IF(AE17&gt;D5,1,0))</f>
        <v>0</v>
      </c>
    </row>
    <row r="80" spans="1:68" x14ac:dyDescent="0.3">
      <c r="A80" s="66" t="s">
        <v>40</v>
      </c>
      <c r="B80" s="82">
        <f>IF(B18&gt;D3,1,IF(S18&gt;D5,1,0))</f>
        <v>0</v>
      </c>
      <c r="C80">
        <f>IF(D18&gt;D3,1,IF(U18&gt;D5,1,0))</f>
        <v>0</v>
      </c>
      <c r="D80">
        <f>IF(B80=1,0,IF(W18&gt;D4,1,0))</f>
        <v>1</v>
      </c>
      <c r="E80">
        <f>IF(Y18&gt;E4,1,0)</f>
        <v>1</v>
      </c>
      <c r="F80">
        <f>IF(J18&gt;D3,1,IF(AA18&gt;D5,1,0))</f>
        <v>0</v>
      </c>
      <c r="G80">
        <f>IF(L18&gt;D3,1,IF(AC18&gt;D5,1,0))</f>
        <v>0</v>
      </c>
      <c r="H80" s="67">
        <f>IF(N18&gt;D3,1,IF(AE18&gt;D5,1,0))</f>
        <v>0</v>
      </c>
    </row>
    <row r="81" spans="1:8" ht="15" thickBot="1" x14ac:dyDescent="0.35">
      <c r="A81" s="71" t="s">
        <v>41</v>
      </c>
      <c r="B81" s="83">
        <f>IF(B19&gt;D3,1,IF(S19&gt;D5,1,0))</f>
        <v>0</v>
      </c>
      <c r="C81" s="72">
        <f>IF(D19&gt;D3,1,IF(U19&gt;D5,1,0))</f>
        <v>0</v>
      </c>
      <c r="D81" s="72">
        <f>IF(B81=1,0,IF(W19&gt;D4,1,0))</f>
        <v>1</v>
      </c>
      <c r="E81" s="72">
        <f>IF(Y19&gt;E4,1,0)</f>
        <v>1</v>
      </c>
      <c r="F81" s="72">
        <f>IF(J19&gt;D3,1,IF(AA19&gt;D5,1,0))</f>
        <v>0</v>
      </c>
      <c r="G81" s="72">
        <f>IF(L19&gt;D3,1,IF(AC19&gt;D5,1,0))</f>
        <v>0</v>
      </c>
      <c r="H81" s="73">
        <f>IF(N19&gt;D3,1,IF(AE19&gt;D5,1,0))</f>
        <v>0</v>
      </c>
    </row>
    <row r="89" spans="1:8" s="84" customFormat="1" ht="59.4" customHeight="1" x14ac:dyDescent="0.3"/>
    <row r="90" spans="1:8" s="85" customFormat="1" ht="61.05" customHeight="1" x14ac:dyDescent="0.3"/>
    <row r="103" spans="1:36" x14ac:dyDescent="0.3">
      <c r="A103" s="86"/>
      <c r="B103" s="170" t="s">
        <v>42</v>
      </c>
      <c r="C103" s="171"/>
      <c r="D103" s="171"/>
      <c r="E103" s="171"/>
      <c r="F103" s="172"/>
      <c r="G103" s="170" t="s">
        <v>43</v>
      </c>
      <c r="H103" s="171"/>
      <c r="I103" s="171"/>
      <c r="J103" s="171"/>
      <c r="K103" s="172"/>
      <c r="L103" s="170" t="s">
        <v>44</v>
      </c>
      <c r="M103" s="171"/>
      <c r="N103" s="171"/>
      <c r="O103" s="171"/>
      <c r="P103" s="172"/>
      <c r="Q103" s="170" t="s">
        <v>45</v>
      </c>
      <c r="R103" s="171"/>
      <c r="S103" s="171"/>
      <c r="T103" s="171"/>
      <c r="U103" s="172"/>
      <c r="V103" s="170" t="s">
        <v>46</v>
      </c>
      <c r="W103" s="171"/>
      <c r="X103" s="171"/>
      <c r="Y103" s="171"/>
      <c r="Z103" s="172"/>
      <c r="AA103" s="170" t="s">
        <v>47</v>
      </c>
      <c r="AB103" s="171"/>
      <c r="AC103" s="171"/>
      <c r="AD103" s="171"/>
      <c r="AE103" s="171"/>
      <c r="AF103" s="170" t="s">
        <v>48</v>
      </c>
      <c r="AG103" s="171"/>
      <c r="AH103" s="171"/>
      <c r="AI103" s="171"/>
      <c r="AJ103" s="172"/>
    </row>
    <row r="104" spans="1:36" ht="29.4" x14ac:dyDescent="0.3">
      <c r="A104" s="87"/>
      <c r="B104" s="88" t="s">
        <v>56</v>
      </c>
      <c r="C104" s="88" t="s">
        <v>49</v>
      </c>
      <c r="D104" s="89" t="s">
        <v>57</v>
      </c>
      <c r="E104" s="88" t="s">
        <v>58</v>
      </c>
      <c r="F104" s="88" t="s">
        <v>59</v>
      </c>
      <c r="G104" s="88" t="s">
        <v>56</v>
      </c>
      <c r="H104" s="88" t="s">
        <v>49</v>
      </c>
      <c r="I104" s="89" t="s">
        <v>57</v>
      </c>
      <c r="J104" s="88" t="s">
        <v>58</v>
      </c>
      <c r="K104" s="88" t="s">
        <v>59</v>
      </c>
      <c r="L104" s="88" t="s">
        <v>56</v>
      </c>
      <c r="M104" s="88" t="s">
        <v>49</v>
      </c>
      <c r="N104" s="89" t="s">
        <v>57</v>
      </c>
      <c r="O104" s="88" t="s">
        <v>58</v>
      </c>
      <c r="P104" s="88" t="s">
        <v>59</v>
      </c>
      <c r="Q104" s="88" t="s">
        <v>56</v>
      </c>
      <c r="R104" s="88" t="s">
        <v>49</v>
      </c>
      <c r="S104" s="89" t="s">
        <v>57</v>
      </c>
      <c r="T104" s="88" t="s">
        <v>58</v>
      </c>
      <c r="U104" s="88" t="s">
        <v>59</v>
      </c>
      <c r="V104" s="88" t="s">
        <v>56</v>
      </c>
      <c r="W104" s="88" t="s">
        <v>49</v>
      </c>
      <c r="X104" s="89" t="s">
        <v>57</v>
      </c>
      <c r="Y104" s="88" t="s">
        <v>58</v>
      </c>
      <c r="Z104" s="88" t="s">
        <v>59</v>
      </c>
      <c r="AA104" s="88" t="s">
        <v>56</v>
      </c>
      <c r="AB104" s="88" t="s">
        <v>49</v>
      </c>
      <c r="AC104" s="89" t="s">
        <v>57</v>
      </c>
      <c r="AD104" s="88" t="s">
        <v>58</v>
      </c>
      <c r="AE104" s="88" t="s">
        <v>59</v>
      </c>
      <c r="AF104" s="88" t="s">
        <v>56</v>
      </c>
      <c r="AG104" s="88" t="s">
        <v>49</v>
      </c>
      <c r="AH104" s="89" t="s">
        <v>57</v>
      </c>
      <c r="AI104" s="88" t="s">
        <v>58</v>
      </c>
      <c r="AJ104" s="88" t="s">
        <v>59</v>
      </c>
    </row>
    <row r="105" spans="1:36" x14ac:dyDescent="0.3">
      <c r="A105" s="90" t="s">
        <v>33</v>
      </c>
      <c r="B105" s="26">
        <f t="shared" ref="B105:C113" si="40">B11</f>
        <v>0</v>
      </c>
      <c r="C105" s="3">
        <f t="shared" si="40"/>
        <v>0</v>
      </c>
      <c r="D105" s="3">
        <f t="shared" ref="D105:D113" si="41">S11</f>
        <v>0</v>
      </c>
      <c r="E105" s="91">
        <f t="shared" ref="E105:E113" si="42">B61</f>
        <v>0</v>
      </c>
      <c r="F105" s="91">
        <f t="shared" ref="F105:F113" si="43">B73</f>
        <v>0</v>
      </c>
      <c r="G105" s="26">
        <f t="shared" ref="G105:G113" si="44">D11</f>
        <v>0</v>
      </c>
      <c r="H105" s="3">
        <f t="shared" ref="H105:H113" si="45">E11</f>
        <v>0</v>
      </c>
      <c r="I105" s="3">
        <f t="shared" ref="I105:I113" si="46">U11</f>
        <v>0</v>
      </c>
      <c r="J105" s="91">
        <f t="shared" ref="J105:J113" si="47">C61</f>
        <v>0</v>
      </c>
      <c r="K105" s="91">
        <f t="shared" ref="K105:K113" si="48">C73</f>
        <v>0</v>
      </c>
      <c r="L105" s="26">
        <f t="shared" ref="L105:L113" si="49">F11</f>
        <v>0</v>
      </c>
      <c r="M105" s="3">
        <f t="shared" ref="M105:M113" si="50">G11</f>
        <v>0</v>
      </c>
      <c r="N105" s="3">
        <f t="shared" ref="N105:N113" si="51">W11</f>
        <v>0</v>
      </c>
      <c r="O105" s="91">
        <f t="shared" ref="O105:O113" si="52">D61</f>
        <v>0</v>
      </c>
      <c r="P105" s="91">
        <f t="shared" ref="P105:P113" si="53">D73</f>
        <v>0</v>
      </c>
      <c r="Q105" s="26">
        <f t="shared" ref="Q105:Q113" si="54">H11</f>
        <v>0</v>
      </c>
      <c r="R105" s="3">
        <f t="shared" ref="R105:R113" si="55">I11</f>
        <v>0</v>
      </c>
      <c r="S105" s="3">
        <f t="shared" ref="S105:S113" si="56">Y11</f>
        <v>0</v>
      </c>
      <c r="T105" s="91">
        <f t="shared" ref="T105:T113" si="57">E61</f>
        <v>0</v>
      </c>
      <c r="U105" s="91">
        <f t="shared" ref="U105:U113" si="58">E73</f>
        <v>0</v>
      </c>
      <c r="V105" s="26">
        <f t="shared" ref="V105:V113" si="59">J11</f>
        <v>0</v>
      </c>
      <c r="W105" s="3">
        <f t="shared" ref="W105:W113" si="60">K11</f>
        <v>0</v>
      </c>
      <c r="X105" s="3">
        <f t="shared" ref="X105:X113" si="61">AA11</f>
        <v>0</v>
      </c>
      <c r="Y105" s="91">
        <f t="shared" ref="Y105:Y113" si="62">F61</f>
        <v>0</v>
      </c>
      <c r="Z105" s="91">
        <f t="shared" ref="Z105:Z113" si="63">F73</f>
        <v>0</v>
      </c>
      <c r="AA105" s="26">
        <f t="shared" ref="AA105:AA113" si="64">L11</f>
        <v>0</v>
      </c>
      <c r="AB105" s="3">
        <f t="shared" ref="AB105:AB113" si="65">M11</f>
        <v>0</v>
      </c>
      <c r="AC105" s="3">
        <f t="shared" ref="AC105:AC113" si="66">AC11</f>
        <v>0</v>
      </c>
      <c r="AD105" s="91">
        <f t="shared" ref="AD105:AD113" si="67">G61</f>
        <v>0</v>
      </c>
      <c r="AE105" s="91">
        <f t="shared" ref="AE105:AE113" si="68">G73</f>
        <v>0</v>
      </c>
      <c r="AF105" s="26">
        <f t="shared" ref="AF105:AF113" si="69">N11</f>
        <v>0</v>
      </c>
      <c r="AG105" s="3">
        <f t="shared" ref="AG105:AG113" si="70">O11</f>
        <v>0</v>
      </c>
      <c r="AH105" s="3">
        <f t="shared" ref="AH105:AH113" si="71">AE11</f>
        <v>0</v>
      </c>
      <c r="AI105" s="91">
        <f t="shared" ref="AI105:AI113" si="72">H61</f>
        <v>0</v>
      </c>
      <c r="AJ105" s="91">
        <f t="shared" ref="AJ105:AJ113" si="73">H73</f>
        <v>0</v>
      </c>
    </row>
    <row r="106" spans="1:36" x14ac:dyDescent="0.3">
      <c r="A106" s="90" t="s">
        <v>34</v>
      </c>
      <c r="B106" s="26">
        <f t="shared" si="40"/>
        <v>0</v>
      </c>
      <c r="C106" s="3">
        <f t="shared" si="40"/>
        <v>0</v>
      </c>
      <c r="D106" s="3">
        <f t="shared" si="41"/>
        <v>0</v>
      </c>
      <c r="E106" s="91">
        <f t="shared" si="42"/>
        <v>0</v>
      </c>
      <c r="F106" s="91">
        <f t="shared" si="43"/>
        <v>0</v>
      </c>
      <c r="G106" s="26">
        <f t="shared" si="44"/>
        <v>0</v>
      </c>
      <c r="H106" s="3">
        <f t="shared" si="45"/>
        <v>0</v>
      </c>
      <c r="I106" s="3">
        <f t="shared" si="46"/>
        <v>0</v>
      </c>
      <c r="J106" s="91">
        <f t="shared" si="47"/>
        <v>0</v>
      </c>
      <c r="K106" s="91">
        <f t="shared" si="48"/>
        <v>0</v>
      </c>
      <c r="L106" s="26">
        <f t="shared" si="49"/>
        <v>0</v>
      </c>
      <c r="M106" s="3">
        <f t="shared" si="50"/>
        <v>0</v>
      </c>
      <c r="N106" s="3">
        <f t="shared" si="51"/>
        <v>0</v>
      </c>
      <c r="O106" s="91">
        <f t="shared" si="52"/>
        <v>0</v>
      </c>
      <c r="P106" s="91">
        <f t="shared" si="53"/>
        <v>0</v>
      </c>
      <c r="Q106" s="26">
        <f t="shared" si="54"/>
        <v>0</v>
      </c>
      <c r="R106" s="3">
        <f t="shared" si="55"/>
        <v>0</v>
      </c>
      <c r="S106" s="3">
        <f t="shared" si="56"/>
        <v>0</v>
      </c>
      <c r="T106" s="91">
        <f t="shared" si="57"/>
        <v>0</v>
      </c>
      <c r="U106" s="91">
        <f t="shared" si="58"/>
        <v>0</v>
      </c>
      <c r="V106" s="26">
        <f t="shared" si="59"/>
        <v>0</v>
      </c>
      <c r="W106" s="3">
        <f t="shared" si="60"/>
        <v>0</v>
      </c>
      <c r="X106" s="3">
        <f t="shared" si="61"/>
        <v>0</v>
      </c>
      <c r="Y106" s="91">
        <f t="shared" si="62"/>
        <v>0</v>
      </c>
      <c r="Z106" s="91">
        <f t="shared" si="63"/>
        <v>0</v>
      </c>
      <c r="AA106" s="26">
        <f t="shared" si="64"/>
        <v>0</v>
      </c>
      <c r="AB106" s="3">
        <f t="shared" si="65"/>
        <v>0</v>
      </c>
      <c r="AC106" s="3">
        <f t="shared" si="66"/>
        <v>0</v>
      </c>
      <c r="AD106" s="91">
        <f t="shared" si="67"/>
        <v>0</v>
      </c>
      <c r="AE106" s="91">
        <f t="shared" si="68"/>
        <v>0</v>
      </c>
      <c r="AF106" s="26">
        <f t="shared" si="69"/>
        <v>0</v>
      </c>
      <c r="AG106" s="3">
        <f t="shared" si="70"/>
        <v>0</v>
      </c>
      <c r="AH106" s="3">
        <f t="shared" si="71"/>
        <v>0</v>
      </c>
      <c r="AI106" s="91">
        <f t="shared" si="72"/>
        <v>0</v>
      </c>
      <c r="AJ106" s="91">
        <f t="shared" si="73"/>
        <v>0</v>
      </c>
    </row>
    <row r="107" spans="1:36" x14ac:dyDescent="0.3">
      <c r="A107" s="90" t="s">
        <v>35</v>
      </c>
      <c r="B107" s="26">
        <f t="shared" si="40"/>
        <v>0</v>
      </c>
      <c r="C107" s="3">
        <f t="shared" si="40"/>
        <v>0</v>
      </c>
      <c r="D107" s="3">
        <f t="shared" si="41"/>
        <v>0</v>
      </c>
      <c r="E107" s="91">
        <f t="shared" si="42"/>
        <v>0</v>
      </c>
      <c r="F107" s="91">
        <f t="shared" si="43"/>
        <v>0</v>
      </c>
      <c r="G107" s="26">
        <f t="shared" si="44"/>
        <v>0</v>
      </c>
      <c r="H107" s="3">
        <f t="shared" si="45"/>
        <v>0</v>
      </c>
      <c r="I107" s="3">
        <f t="shared" si="46"/>
        <v>0</v>
      </c>
      <c r="J107" s="91">
        <f t="shared" si="47"/>
        <v>0</v>
      </c>
      <c r="K107" s="91">
        <f t="shared" si="48"/>
        <v>0</v>
      </c>
      <c r="L107" s="26">
        <f t="shared" si="49"/>
        <v>0</v>
      </c>
      <c r="M107" s="3">
        <f t="shared" si="50"/>
        <v>0</v>
      </c>
      <c r="N107" s="3">
        <f t="shared" si="51"/>
        <v>0</v>
      </c>
      <c r="O107" s="91">
        <f t="shared" si="52"/>
        <v>0</v>
      </c>
      <c r="P107" s="91">
        <f t="shared" si="53"/>
        <v>0</v>
      </c>
      <c r="Q107" s="26">
        <f t="shared" si="54"/>
        <v>0</v>
      </c>
      <c r="R107" s="3">
        <f t="shared" si="55"/>
        <v>0</v>
      </c>
      <c r="S107" s="3">
        <f t="shared" si="56"/>
        <v>0</v>
      </c>
      <c r="T107" s="91">
        <f t="shared" si="57"/>
        <v>0</v>
      </c>
      <c r="U107" s="91">
        <f t="shared" si="58"/>
        <v>0</v>
      </c>
      <c r="V107" s="26">
        <f t="shared" si="59"/>
        <v>0</v>
      </c>
      <c r="W107" s="3">
        <f t="shared" si="60"/>
        <v>0</v>
      </c>
      <c r="X107" s="3">
        <f t="shared" si="61"/>
        <v>0</v>
      </c>
      <c r="Y107" s="91">
        <f t="shared" si="62"/>
        <v>0</v>
      </c>
      <c r="Z107" s="91">
        <f t="shared" si="63"/>
        <v>0</v>
      </c>
      <c r="AA107" s="26">
        <f t="shared" si="64"/>
        <v>0</v>
      </c>
      <c r="AB107" s="3">
        <f t="shared" si="65"/>
        <v>0</v>
      </c>
      <c r="AC107" s="3">
        <f t="shared" si="66"/>
        <v>0</v>
      </c>
      <c r="AD107" s="91">
        <f t="shared" si="67"/>
        <v>0</v>
      </c>
      <c r="AE107" s="91">
        <f t="shared" si="68"/>
        <v>0</v>
      </c>
      <c r="AF107" s="26">
        <f t="shared" si="69"/>
        <v>0</v>
      </c>
      <c r="AG107" s="3">
        <f t="shared" si="70"/>
        <v>0</v>
      </c>
      <c r="AH107" s="3">
        <f t="shared" si="71"/>
        <v>0</v>
      </c>
      <c r="AI107" s="91">
        <f t="shared" si="72"/>
        <v>0</v>
      </c>
      <c r="AJ107" s="91">
        <f t="shared" si="73"/>
        <v>0</v>
      </c>
    </row>
    <row r="108" spans="1:36" x14ac:dyDescent="0.3">
      <c r="A108" s="90" t="s">
        <v>36</v>
      </c>
      <c r="B108" s="26">
        <f t="shared" si="40"/>
        <v>0.68</v>
      </c>
      <c r="C108" s="3">
        <f t="shared" si="40"/>
        <v>-0.73</v>
      </c>
      <c r="D108" s="3">
        <f t="shared" si="41"/>
        <v>-0.438</v>
      </c>
      <c r="E108" s="91">
        <f t="shared" si="42"/>
        <v>0</v>
      </c>
      <c r="F108" s="91">
        <f t="shared" si="43"/>
        <v>0</v>
      </c>
      <c r="G108" s="26">
        <f t="shared" si="44"/>
        <v>0.66</v>
      </c>
      <c r="H108" s="3">
        <f t="shared" si="45"/>
        <v>-0.7</v>
      </c>
      <c r="I108" s="3">
        <f t="shared" si="46"/>
        <v>-0.42</v>
      </c>
      <c r="J108" s="91">
        <f t="shared" si="47"/>
        <v>0</v>
      </c>
      <c r="K108" s="91">
        <f t="shared" si="48"/>
        <v>0</v>
      </c>
      <c r="L108" s="26">
        <f t="shared" si="49"/>
        <v>0.62</v>
      </c>
      <c r="M108" s="3">
        <f t="shared" si="50"/>
        <v>0.92</v>
      </c>
      <c r="N108" s="3">
        <f t="shared" si="51"/>
        <v>0.55200000000000005</v>
      </c>
      <c r="O108" s="91">
        <f t="shared" si="52"/>
        <v>1</v>
      </c>
      <c r="P108" s="91">
        <f t="shared" si="53"/>
        <v>1</v>
      </c>
      <c r="Q108" s="26">
        <f t="shared" si="54"/>
        <v>0.62</v>
      </c>
      <c r="R108" s="3">
        <f t="shared" si="55"/>
        <v>0.92</v>
      </c>
      <c r="S108" s="3">
        <f t="shared" si="56"/>
        <v>0.55200000000000005</v>
      </c>
      <c r="T108" s="91">
        <f t="shared" si="57"/>
        <v>1</v>
      </c>
      <c r="U108" s="91">
        <f t="shared" si="58"/>
        <v>1</v>
      </c>
      <c r="V108" s="26">
        <f t="shared" si="59"/>
        <v>0.38</v>
      </c>
      <c r="W108" s="3">
        <f t="shared" si="60"/>
        <v>-0.32</v>
      </c>
      <c r="X108" s="3">
        <f t="shared" si="61"/>
        <v>-0.192</v>
      </c>
      <c r="Y108" s="91">
        <f t="shared" si="62"/>
        <v>0</v>
      </c>
      <c r="Z108" s="91">
        <f t="shared" si="63"/>
        <v>0</v>
      </c>
      <c r="AA108" s="26">
        <f t="shared" si="64"/>
        <v>0.31</v>
      </c>
      <c r="AB108" s="3">
        <f t="shared" si="65"/>
        <v>-0.35</v>
      </c>
      <c r="AC108" s="3">
        <f t="shared" si="66"/>
        <v>-0.21</v>
      </c>
      <c r="AD108" s="91">
        <f t="shared" si="67"/>
        <v>0</v>
      </c>
      <c r="AE108" s="91">
        <f t="shared" si="68"/>
        <v>0</v>
      </c>
      <c r="AF108" s="26">
        <f t="shared" si="69"/>
        <v>0.69</v>
      </c>
      <c r="AG108" s="3">
        <f t="shared" si="70"/>
        <v>-0.73</v>
      </c>
      <c r="AH108" s="3">
        <f t="shared" si="71"/>
        <v>-0.438</v>
      </c>
      <c r="AI108" s="91">
        <f t="shared" si="72"/>
        <v>0</v>
      </c>
      <c r="AJ108" s="91">
        <f t="shared" si="73"/>
        <v>0</v>
      </c>
    </row>
    <row r="109" spans="1:36" x14ac:dyDescent="0.3">
      <c r="A109" s="90" t="s">
        <v>37</v>
      </c>
      <c r="B109" s="26">
        <f t="shared" si="40"/>
        <v>0.69</v>
      </c>
      <c r="C109" s="3">
        <f t="shared" si="40"/>
        <v>-0.72</v>
      </c>
      <c r="D109" s="3">
        <f t="shared" si="41"/>
        <v>-0.432</v>
      </c>
      <c r="E109" s="91">
        <f t="shared" si="42"/>
        <v>0</v>
      </c>
      <c r="F109" s="91">
        <f t="shared" si="43"/>
        <v>0</v>
      </c>
      <c r="G109" s="26">
        <f t="shared" si="44"/>
        <v>0.65</v>
      </c>
      <c r="H109" s="3">
        <f t="shared" si="45"/>
        <v>-0.76</v>
      </c>
      <c r="I109" s="3">
        <f t="shared" si="46"/>
        <v>-0.45599999999999996</v>
      </c>
      <c r="J109" s="91">
        <f t="shared" si="47"/>
        <v>0</v>
      </c>
      <c r="K109" s="91">
        <f t="shared" si="48"/>
        <v>0</v>
      </c>
      <c r="L109" s="26">
        <f t="shared" si="49"/>
        <v>0.55000000000000004</v>
      </c>
      <c r="M109" s="3">
        <f t="shared" si="50"/>
        <v>0.89200000000000002</v>
      </c>
      <c r="N109" s="3">
        <f t="shared" si="51"/>
        <v>0.93520000000000003</v>
      </c>
      <c r="O109" s="91">
        <f t="shared" si="52"/>
        <v>1</v>
      </c>
      <c r="P109" s="91">
        <f t="shared" si="53"/>
        <v>1</v>
      </c>
      <c r="Q109" s="26">
        <f t="shared" si="54"/>
        <v>0.55000000000000004</v>
      </c>
      <c r="R109" s="3">
        <f t="shared" si="55"/>
        <v>0.89200000000000002</v>
      </c>
      <c r="S109" s="3">
        <f t="shared" si="56"/>
        <v>0.93520000000000003</v>
      </c>
      <c r="T109" s="91">
        <f t="shared" si="57"/>
        <v>1</v>
      </c>
      <c r="U109" s="91">
        <f t="shared" si="58"/>
        <v>1</v>
      </c>
      <c r="V109" s="26">
        <f t="shared" si="59"/>
        <v>0.45</v>
      </c>
      <c r="W109" s="3">
        <f t="shared" si="60"/>
        <v>-0.89200000000000002</v>
      </c>
      <c r="X109" s="3">
        <f t="shared" si="61"/>
        <v>-0.53520000000000001</v>
      </c>
      <c r="Y109" s="91">
        <f t="shared" si="62"/>
        <v>0</v>
      </c>
      <c r="Z109" s="91">
        <f t="shared" si="63"/>
        <v>0</v>
      </c>
      <c r="AA109" s="26">
        <f t="shared" si="64"/>
        <v>0.28000000000000003</v>
      </c>
      <c r="AB109" s="3">
        <f t="shared" si="65"/>
        <v>-0.96099999999999997</v>
      </c>
      <c r="AC109" s="3">
        <f t="shared" si="66"/>
        <v>-0.5766</v>
      </c>
      <c r="AD109" s="91">
        <f t="shared" si="67"/>
        <v>0</v>
      </c>
      <c r="AE109" s="91">
        <f t="shared" si="68"/>
        <v>0</v>
      </c>
      <c r="AF109" s="26">
        <f t="shared" si="69"/>
        <v>0.72</v>
      </c>
      <c r="AG109" s="3">
        <f t="shared" si="70"/>
        <v>-0.68899999999999995</v>
      </c>
      <c r="AH109" s="3">
        <f t="shared" si="71"/>
        <v>-0.41339999999999993</v>
      </c>
      <c r="AI109" s="91">
        <f t="shared" si="72"/>
        <v>0</v>
      </c>
      <c r="AJ109" s="91">
        <f t="shared" si="73"/>
        <v>0</v>
      </c>
    </row>
    <row r="110" spans="1:36" x14ac:dyDescent="0.3">
      <c r="A110" s="90" t="s">
        <v>38</v>
      </c>
      <c r="B110" s="26">
        <f t="shared" si="40"/>
        <v>0.74</v>
      </c>
      <c r="C110" s="3">
        <f t="shared" si="40"/>
        <v>-0.67</v>
      </c>
      <c r="D110" s="3">
        <f t="shared" si="41"/>
        <v>-0.40200000000000002</v>
      </c>
      <c r="E110" s="91">
        <f t="shared" si="42"/>
        <v>0</v>
      </c>
      <c r="F110" s="91">
        <f t="shared" si="43"/>
        <v>0</v>
      </c>
      <c r="G110" s="26">
        <f t="shared" si="44"/>
        <v>0.64</v>
      </c>
      <c r="H110" s="3">
        <f t="shared" si="45"/>
        <v>-0.8</v>
      </c>
      <c r="I110" s="3">
        <f t="shared" si="46"/>
        <v>-0.48</v>
      </c>
      <c r="J110" s="91">
        <f t="shared" si="47"/>
        <v>0</v>
      </c>
      <c r="K110" s="91">
        <f t="shared" si="48"/>
        <v>0</v>
      </c>
      <c r="L110" s="26">
        <f t="shared" si="49"/>
        <v>0.42</v>
      </c>
      <c r="M110" s="3">
        <f t="shared" si="50"/>
        <v>0.81</v>
      </c>
      <c r="N110" s="3">
        <f t="shared" si="51"/>
        <v>0.88600000000000001</v>
      </c>
      <c r="O110" s="91">
        <f t="shared" si="52"/>
        <v>1</v>
      </c>
      <c r="P110" s="91">
        <f t="shared" si="53"/>
        <v>1</v>
      </c>
      <c r="Q110" s="26">
        <f t="shared" si="54"/>
        <v>0.42</v>
      </c>
      <c r="R110" s="3">
        <f t="shared" si="55"/>
        <v>0.81</v>
      </c>
      <c r="S110" s="3">
        <f t="shared" si="56"/>
        <v>0.88600000000000001</v>
      </c>
      <c r="T110" s="91">
        <f t="shared" si="57"/>
        <v>1</v>
      </c>
      <c r="U110" s="91">
        <f t="shared" si="58"/>
        <v>1</v>
      </c>
      <c r="V110" s="26">
        <f t="shared" si="59"/>
        <v>0.57999999999999996</v>
      </c>
      <c r="W110" s="3">
        <f t="shared" si="60"/>
        <v>-0.81</v>
      </c>
      <c r="X110" s="3">
        <f t="shared" si="61"/>
        <v>-0.48599999999999999</v>
      </c>
      <c r="Y110" s="91">
        <f t="shared" si="62"/>
        <v>0</v>
      </c>
      <c r="Z110" s="91">
        <f t="shared" si="63"/>
        <v>0</v>
      </c>
      <c r="AA110" s="26">
        <f t="shared" si="64"/>
        <v>0.21</v>
      </c>
      <c r="AB110" s="3">
        <f t="shared" si="65"/>
        <v>-0.98</v>
      </c>
      <c r="AC110" s="3">
        <f t="shared" si="66"/>
        <v>-0.58799999999999997</v>
      </c>
      <c r="AD110" s="91">
        <f t="shared" si="67"/>
        <v>0</v>
      </c>
      <c r="AE110" s="91">
        <f t="shared" si="68"/>
        <v>0</v>
      </c>
      <c r="AF110" s="26">
        <f t="shared" si="69"/>
        <v>0.79</v>
      </c>
      <c r="AG110" s="3">
        <f t="shared" si="70"/>
        <v>-0.61</v>
      </c>
      <c r="AH110" s="3">
        <f t="shared" si="71"/>
        <v>-0.36599999999999999</v>
      </c>
      <c r="AI110" s="91">
        <f t="shared" si="72"/>
        <v>0</v>
      </c>
      <c r="AJ110" s="91">
        <f t="shared" si="73"/>
        <v>0</v>
      </c>
    </row>
    <row r="111" spans="1:36" x14ac:dyDescent="0.3">
      <c r="A111" s="90" t="s">
        <v>39</v>
      </c>
      <c r="B111" s="26">
        <f t="shared" si="40"/>
        <v>0.76</v>
      </c>
      <c r="C111" s="3">
        <f t="shared" si="40"/>
        <v>-0.64</v>
      </c>
      <c r="D111" s="3">
        <f t="shared" si="41"/>
        <v>-0.38400000000000001</v>
      </c>
      <c r="E111" s="91">
        <f t="shared" si="42"/>
        <v>0</v>
      </c>
      <c r="F111" s="91">
        <f t="shared" si="43"/>
        <v>0</v>
      </c>
      <c r="G111" s="26">
        <f t="shared" si="44"/>
        <v>0.67</v>
      </c>
      <c r="H111" s="3">
        <f t="shared" si="45"/>
        <v>-0.75</v>
      </c>
      <c r="I111" s="3">
        <f t="shared" si="46"/>
        <v>-0.44999999999999996</v>
      </c>
      <c r="J111" s="91">
        <f t="shared" si="47"/>
        <v>0</v>
      </c>
      <c r="K111" s="91">
        <f t="shared" si="48"/>
        <v>0</v>
      </c>
      <c r="L111" s="26">
        <f t="shared" si="49"/>
        <v>0.37</v>
      </c>
      <c r="M111" s="3">
        <f t="shared" si="50"/>
        <v>0.77400000000000002</v>
      </c>
      <c r="N111" s="3">
        <f t="shared" si="51"/>
        <v>0.86440000000000006</v>
      </c>
      <c r="O111" s="91">
        <f t="shared" si="52"/>
        <v>1</v>
      </c>
      <c r="P111" s="91">
        <f t="shared" si="53"/>
        <v>1</v>
      </c>
      <c r="Q111" s="26">
        <f t="shared" si="54"/>
        <v>0.37</v>
      </c>
      <c r="R111" s="3">
        <f t="shared" si="55"/>
        <v>0.77400000000000002</v>
      </c>
      <c r="S111" s="3">
        <f t="shared" si="56"/>
        <v>0.86440000000000006</v>
      </c>
      <c r="T111" s="91">
        <f t="shared" si="57"/>
        <v>1</v>
      </c>
      <c r="U111" s="91">
        <f t="shared" si="58"/>
        <v>1</v>
      </c>
      <c r="V111" s="26">
        <f t="shared" si="59"/>
        <v>0.63</v>
      </c>
      <c r="W111" s="3">
        <f t="shared" si="60"/>
        <v>-0.77700000000000002</v>
      </c>
      <c r="X111" s="3">
        <f t="shared" si="61"/>
        <v>-0.4662</v>
      </c>
      <c r="Y111" s="91">
        <f t="shared" si="62"/>
        <v>0</v>
      </c>
      <c r="Z111" s="91">
        <f t="shared" si="63"/>
        <v>0</v>
      </c>
      <c r="AA111" s="26">
        <f t="shared" si="64"/>
        <v>0.18</v>
      </c>
      <c r="AB111" s="3">
        <f t="shared" si="65"/>
        <v>-0.98299999999999998</v>
      </c>
      <c r="AC111" s="3">
        <f t="shared" si="66"/>
        <v>-0.58979999999999999</v>
      </c>
      <c r="AD111" s="91">
        <f t="shared" si="67"/>
        <v>0</v>
      </c>
      <c r="AE111" s="91">
        <f t="shared" si="68"/>
        <v>0</v>
      </c>
      <c r="AF111" s="26">
        <f t="shared" si="69"/>
        <v>0.82</v>
      </c>
      <c r="AG111" s="3">
        <f t="shared" si="70"/>
        <v>-0.57399999999999995</v>
      </c>
      <c r="AH111" s="3">
        <f t="shared" si="71"/>
        <v>-0.34439999999999998</v>
      </c>
      <c r="AI111" s="91">
        <f t="shared" si="72"/>
        <v>0</v>
      </c>
      <c r="AJ111" s="91">
        <f t="shared" si="73"/>
        <v>0</v>
      </c>
    </row>
    <row r="112" spans="1:36" x14ac:dyDescent="0.3">
      <c r="A112" s="90" t="s">
        <v>40</v>
      </c>
      <c r="B112" s="26">
        <f t="shared" si="40"/>
        <v>0.78</v>
      </c>
      <c r="C112" s="3">
        <f t="shared" si="40"/>
        <v>-0.63</v>
      </c>
      <c r="D112" s="3">
        <f t="shared" si="41"/>
        <v>-0.378</v>
      </c>
      <c r="E112" s="91">
        <f t="shared" si="42"/>
        <v>0</v>
      </c>
      <c r="F112" s="91">
        <f t="shared" si="43"/>
        <v>0</v>
      </c>
      <c r="G112" s="26">
        <f t="shared" si="44"/>
        <v>0.71</v>
      </c>
      <c r="H112" s="3">
        <f t="shared" si="45"/>
        <v>-0.7</v>
      </c>
      <c r="I112" s="3">
        <f t="shared" si="46"/>
        <v>-0.42</v>
      </c>
      <c r="J112" s="91">
        <f t="shared" si="47"/>
        <v>0</v>
      </c>
      <c r="K112" s="91">
        <f t="shared" si="48"/>
        <v>0</v>
      </c>
      <c r="L112" s="26">
        <f t="shared" si="49"/>
        <v>0.32</v>
      </c>
      <c r="M112" s="3">
        <f t="shared" si="50"/>
        <v>0.74</v>
      </c>
      <c r="N112" s="3">
        <f t="shared" si="51"/>
        <v>0.84400000000000008</v>
      </c>
      <c r="O112" s="91">
        <f t="shared" si="52"/>
        <v>1</v>
      </c>
      <c r="P112" s="91">
        <f t="shared" si="53"/>
        <v>1</v>
      </c>
      <c r="Q112" s="26">
        <f t="shared" si="54"/>
        <v>0.33</v>
      </c>
      <c r="R112" s="3">
        <f t="shared" si="55"/>
        <v>0.74</v>
      </c>
      <c r="S112" s="3">
        <f t="shared" si="56"/>
        <v>0.84400000000000008</v>
      </c>
      <c r="T112" s="91">
        <f t="shared" si="57"/>
        <v>1</v>
      </c>
      <c r="U112" s="91">
        <f t="shared" si="58"/>
        <v>1</v>
      </c>
      <c r="V112" s="26">
        <f t="shared" si="59"/>
        <v>0.67</v>
      </c>
      <c r="W112" s="3">
        <f t="shared" si="60"/>
        <v>-0.74</v>
      </c>
      <c r="X112" s="3">
        <f t="shared" si="61"/>
        <v>-0.44400000000000001</v>
      </c>
      <c r="Y112" s="91">
        <f t="shared" si="62"/>
        <v>0</v>
      </c>
      <c r="Z112" s="91">
        <f t="shared" si="63"/>
        <v>0</v>
      </c>
      <c r="AA112" s="26">
        <f t="shared" si="64"/>
        <v>0.16</v>
      </c>
      <c r="AB112" s="3">
        <f t="shared" si="65"/>
        <v>-0.99</v>
      </c>
      <c r="AC112" s="3">
        <f t="shared" si="66"/>
        <v>-0.59399999999999997</v>
      </c>
      <c r="AD112" s="91">
        <f t="shared" si="67"/>
        <v>0</v>
      </c>
      <c r="AE112" s="91">
        <f t="shared" si="68"/>
        <v>0</v>
      </c>
      <c r="AF112" s="26">
        <f t="shared" si="69"/>
        <v>0.84</v>
      </c>
      <c r="AG112" s="3">
        <f t="shared" si="70"/>
        <v>-0.55000000000000004</v>
      </c>
      <c r="AH112" s="3">
        <f t="shared" si="71"/>
        <v>-0.33</v>
      </c>
      <c r="AI112" s="91">
        <f t="shared" si="72"/>
        <v>0</v>
      </c>
      <c r="AJ112" s="91">
        <f t="shared" si="73"/>
        <v>0</v>
      </c>
    </row>
    <row r="113" spans="1:36" x14ac:dyDescent="0.3">
      <c r="A113" s="90" t="s">
        <v>41</v>
      </c>
      <c r="B113" s="26">
        <f t="shared" si="40"/>
        <v>0.78</v>
      </c>
      <c r="C113" s="3">
        <f t="shared" si="40"/>
        <v>-0.63</v>
      </c>
      <c r="D113" s="3">
        <f t="shared" si="41"/>
        <v>-0.378</v>
      </c>
      <c r="E113" s="91">
        <f t="shared" si="42"/>
        <v>0</v>
      </c>
      <c r="F113" s="91">
        <f t="shared" si="43"/>
        <v>0</v>
      </c>
      <c r="G113" s="26">
        <f t="shared" si="44"/>
        <v>0.71</v>
      </c>
      <c r="H113" s="3">
        <f t="shared" si="45"/>
        <v>-0.70699999999999996</v>
      </c>
      <c r="I113" s="3">
        <f t="shared" si="46"/>
        <v>-0.42419999999999997</v>
      </c>
      <c r="J113" s="91">
        <f t="shared" si="47"/>
        <v>0</v>
      </c>
      <c r="K113" s="91">
        <f t="shared" si="48"/>
        <v>0</v>
      </c>
      <c r="L113" s="26">
        <f t="shared" si="49"/>
        <v>0.32</v>
      </c>
      <c r="M113" s="3">
        <f t="shared" si="50"/>
        <v>0.72899999999999998</v>
      </c>
      <c r="N113" s="3">
        <f t="shared" si="51"/>
        <v>0.83739999999999992</v>
      </c>
      <c r="O113" s="91">
        <f t="shared" si="52"/>
        <v>1</v>
      </c>
      <c r="P113" s="91">
        <f t="shared" si="53"/>
        <v>1</v>
      </c>
      <c r="Q113" s="26">
        <f t="shared" si="54"/>
        <v>0.32</v>
      </c>
      <c r="R113" s="3">
        <f t="shared" si="55"/>
        <v>0.73</v>
      </c>
      <c r="S113" s="3">
        <f t="shared" si="56"/>
        <v>0.83800000000000008</v>
      </c>
      <c r="T113" s="91">
        <f t="shared" si="57"/>
        <v>1</v>
      </c>
      <c r="U113" s="91">
        <f t="shared" si="58"/>
        <v>1</v>
      </c>
      <c r="V113" s="26">
        <f t="shared" si="59"/>
        <v>0.68</v>
      </c>
      <c r="W113" s="3">
        <f t="shared" si="60"/>
        <v>-0.71699999999999997</v>
      </c>
      <c r="X113" s="3">
        <f t="shared" si="61"/>
        <v>-0.43019999999999997</v>
      </c>
      <c r="Y113" s="91">
        <f t="shared" si="62"/>
        <v>0</v>
      </c>
      <c r="Z113" s="91">
        <f t="shared" si="63"/>
        <v>0</v>
      </c>
      <c r="AA113" s="26">
        <f t="shared" si="64"/>
        <v>0.16</v>
      </c>
      <c r="AB113" s="3">
        <f t="shared" si="65"/>
        <v>-0.98</v>
      </c>
      <c r="AC113" s="3">
        <f t="shared" si="66"/>
        <v>-0.58799999999999997</v>
      </c>
      <c r="AD113" s="91">
        <f t="shared" si="67"/>
        <v>0</v>
      </c>
      <c r="AE113" s="91">
        <f t="shared" si="68"/>
        <v>0</v>
      </c>
      <c r="AF113" s="26">
        <f t="shared" si="69"/>
        <v>0.84</v>
      </c>
      <c r="AG113" s="3">
        <f t="shared" si="70"/>
        <v>-0.53</v>
      </c>
      <c r="AH113" s="3">
        <f t="shared" si="71"/>
        <v>-0.318</v>
      </c>
      <c r="AI113" s="91">
        <f t="shared" si="72"/>
        <v>0</v>
      </c>
      <c r="AJ113" s="91">
        <f t="shared" si="73"/>
        <v>0</v>
      </c>
    </row>
  </sheetData>
  <mergeCells count="51">
    <mergeCell ref="R8:AE9"/>
    <mergeCell ref="A3:C3"/>
    <mergeCell ref="A4:C4"/>
    <mergeCell ref="A5:C5"/>
    <mergeCell ref="A6:C6"/>
    <mergeCell ref="B8:O9"/>
    <mergeCell ref="S58:S60"/>
    <mergeCell ref="T58:Z58"/>
    <mergeCell ref="AA58:AG58"/>
    <mergeCell ref="AB59:AD59"/>
    <mergeCell ref="AE59:AG59"/>
    <mergeCell ref="T59:T60"/>
    <mergeCell ref="U59:W59"/>
    <mergeCell ref="X59:Z59"/>
    <mergeCell ref="AA59:AA60"/>
    <mergeCell ref="AA50:AC51"/>
    <mergeCell ref="AA52:AB52"/>
    <mergeCell ref="AA53:AB53"/>
    <mergeCell ref="AA54:AB54"/>
    <mergeCell ref="BK59:BM59"/>
    <mergeCell ref="BC59:BC60"/>
    <mergeCell ref="BD59:BF59"/>
    <mergeCell ref="BG59:BI59"/>
    <mergeCell ref="AH59:AH60"/>
    <mergeCell ref="AF103:AJ103"/>
    <mergeCell ref="V103:Z103"/>
    <mergeCell ref="AA103:AE103"/>
    <mergeCell ref="AV59:AV60"/>
    <mergeCell ref="AW59:AY59"/>
    <mergeCell ref="AZ59:BB59"/>
    <mergeCell ref="A71:H71"/>
    <mergeCell ref="B103:F103"/>
    <mergeCell ref="G103:K103"/>
    <mergeCell ref="L103:P103"/>
    <mergeCell ref="Q103:U103"/>
    <mergeCell ref="B1:O1"/>
    <mergeCell ref="P1:AC1"/>
    <mergeCell ref="AD1:AQ1"/>
    <mergeCell ref="BJ59:BJ60"/>
    <mergeCell ref="AI59:AK59"/>
    <mergeCell ref="AL59:AN59"/>
    <mergeCell ref="AO59:AO60"/>
    <mergeCell ref="AP59:AR59"/>
    <mergeCell ref="AS59:AU59"/>
    <mergeCell ref="AH58:AN58"/>
    <mergeCell ref="AO58:AU58"/>
    <mergeCell ref="AV58:BB58"/>
    <mergeCell ref="BC58:BI58"/>
    <mergeCell ref="BJ58:BP58"/>
    <mergeCell ref="A59:H59"/>
    <mergeCell ref="BN59:BP59"/>
  </mergeCells>
  <conditionalFormatting sqref="A73:A81">
    <cfRule type="colorScale" priority="296">
      <colorScale>
        <cfvo type="min"/>
        <cfvo type="max"/>
        <color rgb="FFFCFCFF"/>
        <color rgb="FF63BE7B"/>
      </colorScale>
    </cfRule>
  </conditionalFormatting>
  <conditionalFormatting sqref="B61:H61">
    <cfRule type="colorScale" priority="292">
      <colorScale>
        <cfvo type="min"/>
        <cfvo type="max"/>
        <color rgb="FFFCFCFF"/>
        <color rgb="FF63BE7B"/>
      </colorScale>
    </cfRule>
    <cfRule type="iconSet" priority="293">
      <iconSet iconSet="3Symbols2">
        <cfvo type="percent" val="0"/>
        <cfvo type="percent" val="33"/>
        <cfvo type="percent" val="67"/>
      </iconSet>
    </cfRule>
  </conditionalFormatting>
  <conditionalFormatting sqref="B62:H69">
    <cfRule type="iconSet" priority="298">
      <iconSet iconSet="3Symbols2">
        <cfvo type="percent" val="0"/>
        <cfvo type="percent" val="33"/>
        <cfvo type="percent" val="67"/>
      </iconSet>
    </cfRule>
    <cfRule type="colorScale" priority="297">
      <colorScale>
        <cfvo type="min"/>
        <cfvo type="max"/>
        <color rgb="FFFCFCFF"/>
        <color rgb="FF63BE7B"/>
      </colorScale>
    </cfRule>
  </conditionalFormatting>
  <conditionalFormatting sqref="B73:H73">
    <cfRule type="colorScale" priority="290">
      <colorScale>
        <cfvo type="num" val="0"/>
        <cfvo type="num" val="1"/>
        <color rgb="FFFCFCFF"/>
        <color rgb="FF63BE7B"/>
      </colorScale>
    </cfRule>
  </conditionalFormatting>
  <conditionalFormatting sqref="B74:H81">
    <cfRule type="colorScale" priority="294">
      <colorScale>
        <cfvo type="num" val="0"/>
        <cfvo type="num" val="1"/>
        <color rgb="FFFCFCFF"/>
        <color rgb="FF63BE7B"/>
      </colorScale>
    </cfRule>
  </conditionalFormatting>
  <conditionalFormatting sqref="C11:C19 E11:E19 G11:G19 I11:I19 K11:K19 M11:M19 O11:O19">
    <cfRule type="colorScale" priority="301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C105:D113">
    <cfRule type="colorScale" priority="288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H105:I113">
    <cfRule type="colorScale" priority="286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M105:N113">
    <cfRule type="colorScale" priority="280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R11:R19 T11:T19 V11:V19 X11:X19 Z11:Z19 AB11:AB19">
    <cfRule type="iconSet" priority="299">
      <iconSet iconSet="3Symbols" showValue="0">
        <cfvo type="percent" val="0"/>
        <cfvo type="percent" val="33"/>
        <cfvo type="percent" val="67"/>
      </iconSet>
    </cfRule>
  </conditionalFormatting>
  <conditionalFormatting sqref="R105:S113">
    <cfRule type="colorScale" priority="279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S2:S3 U2:U3 E2 G2 I2 K2 M2 O2 C2 Q2 BG2:BG3">
    <cfRule type="colorScale" priority="341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S2:S3 U2:U3 I2 G2 E2 M2 O2 K2 C2 Q2 BG2:BG3">
    <cfRule type="colorScale" priority="340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S11:S19 U11:U19 W11:W19 Y11:Y19 AA11:AA19 AC11:AC19 AE11:AE19">
    <cfRule type="colorScale" priority="300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T61:T65 T67:T69">
    <cfRule type="colorScale" priority="76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T66">
    <cfRule type="colorScale" priority="34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U61:W61">
    <cfRule type="colorScale" priority="11">
      <colorScale>
        <cfvo type="num" val="0"/>
        <cfvo type="num" val="1"/>
        <color rgb="FFFCFCFF"/>
        <color rgb="FF63BE7B"/>
      </colorScale>
    </cfRule>
  </conditionalFormatting>
  <conditionalFormatting sqref="U62:W65 U67:W69">
    <cfRule type="colorScale" priority="13">
      <colorScale>
        <cfvo type="num" val="0"/>
        <cfvo type="num" val="1"/>
        <color rgb="FFFCFCFF"/>
        <color rgb="FF63BE7B"/>
      </colorScale>
    </cfRule>
  </conditionalFormatting>
  <conditionalFormatting sqref="U66:W66">
    <cfRule type="colorScale" priority="9">
      <colorScale>
        <cfvo type="num" val="0"/>
        <cfvo type="num" val="1"/>
        <color rgb="FFFCFCFF"/>
        <color rgb="FF63BE7B"/>
      </colorScale>
    </cfRule>
  </conditionalFormatting>
  <conditionalFormatting sqref="W105:X113">
    <cfRule type="colorScale" priority="278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X61:Z65 X67:Z69">
    <cfRule type="colorScale" priority="75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X66:Z66">
    <cfRule type="colorScale" priority="33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Y2:Y3 W2:W3 AA2:AA3 AC2:AC3">
    <cfRule type="colorScale" priority="339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AA2:AA3 W2:W3 AC2:AC3 Y2:Y3">
    <cfRule type="colorScale" priority="338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A61:AA65 AA67:AA69">
    <cfRule type="colorScale" priority="74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A66">
    <cfRule type="colorScale" priority="32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B105:AC113">
    <cfRule type="colorScale" priority="277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B61:AD61">
    <cfRule type="colorScale" priority="45">
      <colorScale>
        <cfvo type="num" val="0"/>
        <cfvo type="num" val="1"/>
        <color rgb="FFFCFCFF"/>
        <color rgb="FF63BE7B"/>
      </colorScale>
    </cfRule>
  </conditionalFormatting>
  <conditionalFormatting sqref="AB62:AD65 AB67:AD69">
    <cfRule type="colorScale" priority="85">
      <colorScale>
        <cfvo type="num" val="0"/>
        <cfvo type="num" val="1"/>
        <color rgb="FFFCFCFF"/>
        <color rgb="FF63BE7B"/>
      </colorScale>
    </cfRule>
  </conditionalFormatting>
  <conditionalFormatting sqref="AB66:AD66">
    <cfRule type="colorScale" priority="43">
      <colorScale>
        <cfvo type="num" val="0"/>
        <cfvo type="num" val="1"/>
        <color rgb="FFFCFCFF"/>
        <color rgb="FF63BE7B"/>
      </colorScale>
    </cfRule>
  </conditionalFormatting>
  <conditionalFormatting sqref="AD11:AD19">
    <cfRule type="iconSet" priority="275">
      <iconSet iconSet="3Symbols" showValue="0">
        <cfvo type="percent" val="0"/>
        <cfvo type="percent" val="33"/>
        <cfvo type="percent" val="67"/>
      </iconSet>
    </cfRule>
  </conditionalFormatting>
  <conditionalFormatting sqref="AE61:AE65 AE67:AE69">
    <cfRule type="colorScale" priority="68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E66">
    <cfRule type="colorScale" priority="20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F61:AG65 AF67:AG69">
    <cfRule type="colorScale" priority="62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F66:AG66">
    <cfRule type="colorScale" priority="26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G2:AG3 AI2:AI3 AE2:AE3">
    <cfRule type="colorScale" priority="337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  <cfRule type="colorScale" priority="336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G105:AH113">
    <cfRule type="colorScale" priority="276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H61:AH65 AH67:AH69">
    <cfRule type="colorScale" priority="73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H66">
    <cfRule type="colorScale" priority="31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I61:AK61">
    <cfRule type="colorScale" priority="55">
      <colorScale>
        <cfvo type="num" val="0"/>
        <cfvo type="num" val="1"/>
        <color rgb="FFFCFCFF"/>
        <color rgb="FF63BE7B"/>
      </colorScale>
    </cfRule>
  </conditionalFormatting>
  <conditionalFormatting sqref="AI62:AK65 AI67:AK69">
    <cfRule type="colorScale" priority="7">
      <colorScale>
        <cfvo type="num" val="0"/>
        <cfvo type="num" val="1"/>
        <color rgb="FFFCFCFF"/>
        <color rgb="FF63BE7B"/>
      </colorScale>
    </cfRule>
  </conditionalFormatting>
  <conditionalFormatting sqref="AI66:AK66">
    <cfRule type="colorScale" priority="5">
      <colorScale>
        <cfvo type="num" val="0"/>
        <cfvo type="num" val="1"/>
        <color rgb="FFFCFCFF"/>
        <color rgb="FF63BE7B"/>
      </colorScale>
    </cfRule>
  </conditionalFormatting>
  <conditionalFormatting sqref="AK2:AK3 AM2:AM3 AO2:AO3 AQ2:AQ3">
    <cfRule type="colorScale" priority="335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AK2:AK3 AO2:AO3 AQ2:AQ3 AM2:AM3">
    <cfRule type="colorScale" priority="334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L61:AL65 AL67:AL69">
    <cfRule type="colorScale" priority="67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L66">
    <cfRule type="colorScale" priority="19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M61:AN65 AM67:AN69">
    <cfRule type="colorScale" priority="61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M66:AN66">
    <cfRule type="colorScale" priority="25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O61:AO65 AO67:AO69">
    <cfRule type="colorScale" priority="72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O66">
    <cfRule type="colorScale" priority="30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P61:AR61">
    <cfRule type="colorScale" priority="53">
      <colorScale>
        <cfvo type="num" val="0"/>
        <cfvo type="num" val="1"/>
        <color rgb="FFFCFCFF"/>
        <color rgb="FF63BE7B"/>
      </colorScale>
    </cfRule>
  </conditionalFormatting>
  <conditionalFormatting sqref="AP62:AR65 AP67:AR69">
    <cfRule type="colorScale" priority="83">
      <colorScale>
        <cfvo type="num" val="0"/>
        <cfvo type="num" val="1"/>
        <color rgb="FFFCFCFF"/>
        <color rgb="FF63BE7B"/>
      </colorScale>
    </cfRule>
  </conditionalFormatting>
  <conditionalFormatting sqref="AP66:AR66">
    <cfRule type="colorScale" priority="41">
      <colorScale>
        <cfvo type="num" val="0"/>
        <cfvo type="num" val="1"/>
        <color rgb="FFFCFCFF"/>
        <color rgb="FF63BE7B"/>
      </colorScale>
    </cfRule>
  </conditionalFormatting>
  <conditionalFormatting sqref="AS61:AS65 AS67:AS69">
    <cfRule type="colorScale" priority="66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S66">
    <cfRule type="colorScale" priority="18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T61:AU65 AT67:AU69">
    <cfRule type="colorScale" priority="60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T66:AU66">
    <cfRule type="colorScale" priority="24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U2:AU3 AW2:AW3 AS2:AS3">
    <cfRule type="colorScale" priority="332">
      <colorScale>
        <cfvo type="num" val="-1"/>
        <cfvo type="num" val="0"/>
        <cfvo type="num" val="1"/>
        <color rgb="FFF8696B"/>
        <color rgb="FFFFEB84"/>
        <color rgb="FF63BE7B"/>
      </colorScale>
    </cfRule>
    <cfRule type="colorScale" priority="333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AV61:AV65 AV67:AV69">
    <cfRule type="colorScale" priority="71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V66">
    <cfRule type="colorScale" priority="29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W1 AU1 AS1">
    <cfRule type="colorScale" priority="198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  <cfRule type="colorScale" priority="197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W61:AY62">
    <cfRule type="colorScale" priority="47">
      <colorScale>
        <cfvo type="num" val="0"/>
        <cfvo type="num" val="1"/>
        <color rgb="FFFCFCFF"/>
        <color rgb="FF63BE7B"/>
      </colorScale>
    </cfRule>
  </conditionalFormatting>
  <conditionalFormatting sqref="AW63:AY65 AW67:AY69">
    <cfRule type="colorScale" priority="81">
      <colorScale>
        <cfvo type="num" val="0"/>
        <cfvo type="num" val="1"/>
        <color rgb="FFFCFCFF"/>
        <color rgb="FF63BE7B"/>
      </colorScale>
    </cfRule>
  </conditionalFormatting>
  <conditionalFormatting sqref="AW66:AY66">
    <cfRule type="colorScale" priority="39">
      <colorScale>
        <cfvo type="num" val="0"/>
        <cfvo type="num" val="1"/>
        <color rgb="FFFCFCFF"/>
        <color rgb="FF63BE7B"/>
      </colorScale>
    </cfRule>
  </conditionalFormatting>
  <conditionalFormatting sqref="AY2:AY3 BA2:BA3 BC2:BC3 BE2:BE3">
    <cfRule type="colorScale" priority="331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AY2:AY3 BC2:BC3 BE2:BE3 BA2:BA3">
    <cfRule type="colorScale" priority="330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Z61:AZ65 AZ67:AZ69">
    <cfRule type="colorScale" priority="65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Z66">
    <cfRule type="colorScale" priority="17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A1 AY1 BC1 BE1">
    <cfRule type="colorScale" priority="194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BA61:BB65 BA67:BB69">
    <cfRule type="colorScale" priority="59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A66:BB66">
    <cfRule type="colorScale" priority="23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C1 AY1 BE1 BA1">
    <cfRule type="colorScale" priority="193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C61:BC65 BC67:BC69">
    <cfRule type="colorScale" priority="70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C66">
    <cfRule type="colorScale" priority="28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D61:BF61">
    <cfRule type="colorScale" priority="49">
      <colorScale>
        <cfvo type="num" val="0"/>
        <cfvo type="num" val="1"/>
        <color rgb="FFFCFCFF"/>
        <color rgb="FF63BE7B"/>
      </colorScale>
    </cfRule>
  </conditionalFormatting>
  <conditionalFormatting sqref="BD62:BF62 BD67:BF69 BD64:BF65">
    <cfRule type="colorScale" priority="79">
      <colorScale>
        <cfvo type="num" val="0"/>
        <cfvo type="num" val="1"/>
        <color rgb="FFFCFCFF"/>
        <color rgb="FF63BE7B"/>
      </colorScale>
    </cfRule>
  </conditionalFormatting>
  <conditionalFormatting sqref="BD63:BF63">
    <cfRule type="colorScale" priority="3">
      <colorScale>
        <cfvo type="num" val="0"/>
        <cfvo type="num" val="1"/>
        <color rgb="FFFCFCFF"/>
        <color rgb="FF63BE7B"/>
      </colorScale>
    </cfRule>
  </conditionalFormatting>
  <conditionalFormatting sqref="BD66:BF66">
    <cfRule type="colorScale" priority="37">
      <colorScale>
        <cfvo type="num" val="0"/>
        <cfvo type="num" val="1"/>
        <color rgb="FFFCFCFF"/>
        <color rgb="FF63BE7B"/>
      </colorScale>
    </cfRule>
  </conditionalFormatting>
  <conditionalFormatting sqref="BE1 BA1 BC1 AY1">
    <cfRule type="colorScale" priority="195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E1 BC1 BA1 AY1">
    <cfRule type="colorScale" priority="196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BG1">
    <cfRule type="colorScale" priority="199">
      <colorScale>
        <cfvo type="num" val="-1"/>
        <cfvo type="num" val="0"/>
        <cfvo type="num" val="1"/>
        <color rgb="FFF8696B"/>
        <color rgb="FFFFEB84"/>
        <color rgb="FF63BE7B"/>
      </colorScale>
    </cfRule>
    <cfRule type="colorScale" priority="200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BG61:BG65 BG67:BG69">
    <cfRule type="colorScale" priority="64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G66">
    <cfRule type="colorScale" priority="16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H61:BI65 BH67:BI69">
    <cfRule type="colorScale" priority="58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H66:BI66">
    <cfRule type="colorScale" priority="22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I2:BI3 BK2:BK3">
    <cfRule type="colorScale" priority="329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  <cfRule type="colorScale" priority="328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J61:BJ65 BJ67:BJ69">
    <cfRule type="colorScale" priority="69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J66">
    <cfRule type="colorScale" priority="27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K1 BI1">
    <cfRule type="colorScale" priority="191">
      <colorScale>
        <cfvo type="num" val="-1"/>
        <cfvo type="num" val="0"/>
        <cfvo type="num" val="1"/>
        <color rgb="FFF8696B"/>
        <color rgb="FFFFEB84"/>
        <color rgb="FF63BE7B"/>
      </colorScale>
    </cfRule>
    <cfRule type="colorScale" priority="192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BK61:BM61">
    <cfRule type="colorScale" priority="51">
      <colorScale>
        <cfvo type="num" val="0"/>
        <cfvo type="num" val="1"/>
        <color rgb="FFFCFCFF"/>
        <color rgb="FF63BE7B"/>
      </colorScale>
    </cfRule>
  </conditionalFormatting>
  <conditionalFormatting sqref="BK62:BM62 BK67:BM69 BK64:BM65">
    <cfRule type="colorScale" priority="77">
      <colorScale>
        <cfvo type="num" val="0"/>
        <cfvo type="num" val="1"/>
        <color rgb="FFFCFCFF"/>
        <color rgb="FF63BE7B"/>
      </colorScale>
    </cfRule>
  </conditionalFormatting>
  <conditionalFormatting sqref="BK63:BM63">
    <cfRule type="colorScale" priority="1">
      <colorScale>
        <cfvo type="num" val="0"/>
        <cfvo type="num" val="1"/>
        <color rgb="FFFCFCFF"/>
        <color rgb="FF63BE7B"/>
      </colorScale>
    </cfRule>
  </conditionalFormatting>
  <conditionalFormatting sqref="BK66:BM66">
    <cfRule type="colorScale" priority="35">
      <colorScale>
        <cfvo type="num" val="0"/>
        <cfvo type="num" val="1"/>
        <color rgb="FFFCFCFF"/>
        <color rgb="FF63BE7B"/>
      </colorScale>
    </cfRule>
  </conditionalFormatting>
  <conditionalFormatting sqref="BM2:BM3 BO2:BO3 BQ2:BQ3 BS2:BS3">
    <cfRule type="colorScale" priority="327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BN61:BN65 BN67:BN69">
    <cfRule type="colorScale" priority="63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N66">
    <cfRule type="colorScale" priority="15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O1 BM1 BQ1 BS1">
    <cfRule type="colorScale" priority="188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BO61:BP65 BO67:BP69">
    <cfRule type="colorScale" priority="57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O66:BP66">
    <cfRule type="colorScale" priority="21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Q1 BM1 BS1 BO1">
    <cfRule type="colorScale" priority="187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Q2:BQ3 BM2:BM3 BS2:BS3 BO2:BO3">
    <cfRule type="colorScale" priority="326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S1 BO1 BQ1 BM1">
    <cfRule type="colorScale" priority="189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S1 BQ1 BO1 BM1">
    <cfRule type="colorScale" priority="190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BU1">
    <cfRule type="colorScale" priority="186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  <cfRule type="colorScale" priority="185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U2:BU3">
    <cfRule type="colorScale" priority="325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  <cfRule type="colorScale" priority="324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W2:BW3 BY2:BY3">
    <cfRule type="colorScale" priority="323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  <cfRule type="colorScale" priority="322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Y1 BW1">
    <cfRule type="colorScale" priority="183">
      <colorScale>
        <cfvo type="num" val="-1"/>
        <cfvo type="num" val="0"/>
        <cfvo type="num" val="1"/>
        <color rgb="FFF8696B"/>
        <color rgb="FFFFEB84"/>
        <color rgb="FF63BE7B"/>
      </colorScale>
    </cfRule>
    <cfRule type="colorScale" priority="184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CA2:CA3 CC2:CC3 CE2:CE3 CG2:CG3">
    <cfRule type="colorScale" priority="321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CA2:CA3 CE2:CE3 CG2:CG3 CC2:CC3">
    <cfRule type="colorScale" priority="320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CC1 CA1 CE1 CG1">
    <cfRule type="colorScale" priority="180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CE1 CA1 CG1 CC1">
    <cfRule type="colorScale" priority="179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CG1 CC1 CE1 CA1">
    <cfRule type="colorScale" priority="181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CG1 CE1 CC1 CA1">
    <cfRule type="colorScale" priority="182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CI1">
    <cfRule type="colorScale" priority="177">
      <colorScale>
        <cfvo type="num" val="-1"/>
        <cfvo type="num" val="0"/>
        <cfvo type="num" val="1"/>
        <color rgb="FFF8696B"/>
        <color rgb="FFFFEB84"/>
        <color rgb="FF63BE7B"/>
      </colorScale>
    </cfRule>
    <cfRule type="colorScale" priority="178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CI2:CI3">
    <cfRule type="colorScale" priority="319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  <cfRule type="colorScale" priority="318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CM1 CK1">
    <cfRule type="colorScale" priority="176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  <cfRule type="colorScale" priority="175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CM2:CM3 CK2:CK3">
    <cfRule type="colorScale" priority="316">
      <colorScale>
        <cfvo type="num" val="-1"/>
        <cfvo type="num" val="0"/>
        <cfvo type="num" val="1"/>
        <color rgb="FFF8696B"/>
        <color rgb="FFFFEB84"/>
        <color rgb="FF63BE7B"/>
      </colorScale>
    </cfRule>
    <cfRule type="colorScale" priority="317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CO1 CS1 CU1 CQ1">
    <cfRule type="colorScale" priority="171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CO2:CO3 CQ2:CQ3 CS2:CS3 CU2:CU3">
    <cfRule type="colorScale" priority="315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CO2:CO3 CS2:CS3 CU2:CU3 CQ2:CQ3">
    <cfRule type="colorScale" priority="314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CQ1 CO1 CS1 CU1">
    <cfRule type="colorScale" priority="172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CQ1 CU1 CS1 CO1">
    <cfRule type="colorScale" priority="173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CU1 CS1 CQ1 CO1">
    <cfRule type="colorScale" priority="174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CW1">
    <cfRule type="colorScale" priority="170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  <cfRule type="colorScale" priority="169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CW2:CW3">
    <cfRule type="colorScale" priority="313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  <cfRule type="colorScale" priority="312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CY2:CY3 DA2:DA3">
    <cfRule type="colorScale" priority="310">
      <colorScale>
        <cfvo type="num" val="-1"/>
        <cfvo type="num" val="0"/>
        <cfvo type="num" val="1"/>
        <color rgb="FFF8696B"/>
        <color rgb="FFFFEB84"/>
        <color rgb="FF63BE7B"/>
      </colorScale>
    </cfRule>
    <cfRule type="colorScale" priority="311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DA1 CY1">
    <cfRule type="colorScale" priority="168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  <cfRule type="colorScale" priority="167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DC1 DG1 DI1 DE1">
    <cfRule type="colorScale" priority="163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DC2:DC3 DE2:DE3 DG2:DG3 DI2:DI3">
    <cfRule type="colorScale" priority="309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DC2:DC3 DG2:DG3 DI2:DI3 DE2:DE3">
    <cfRule type="colorScale" priority="308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DE1 DC1 DG1 DI1">
    <cfRule type="colorScale" priority="164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DE1 DI1 DG1 DC1">
    <cfRule type="colorScale" priority="165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DG1 DI1 DE1 DC1">
    <cfRule type="colorScale" priority="166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DK1">
    <cfRule type="colorScale" priority="162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  <cfRule type="colorScale" priority="161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DK2:DK3">
    <cfRule type="colorScale" priority="307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  <cfRule type="colorScale" priority="306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DM1 DO1">
    <cfRule type="colorScale" priority="160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  <cfRule type="colorScale" priority="159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DM2:DM3 DO2:DO3">
    <cfRule type="colorScale" priority="304">
      <colorScale>
        <cfvo type="num" val="-1"/>
        <cfvo type="num" val="0"/>
        <cfvo type="num" val="1"/>
        <color rgb="FFF8696B"/>
        <color rgb="FFFFEB84"/>
        <color rgb="FF63BE7B"/>
      </colorScale>
    </cfRule>
    <cfRule type="colorScale" priority="305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DQ2:DQ3 DS2:DS3 DU2:DU3 DW2:DW3">
    <cfRule type="colorScale" priority="303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DQ2:DQ3 DU2:DU3 DW2:DW3 DS2:DS3">
    <cfRule type="colorScale" priority="302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DS1 DQ1 DU1 DW1">
    <cfRule type="colorScale" priority="156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DU1 DQ1 DW1 DS1">
    <cfRule type="colorScale" priority="155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DU1 DW1 DS1 DQ1">
    <cfRule type="colorScale" priority="158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DW1 DS1 DU1 DQ1">
    <cfRule type="colorScale" priority="157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291" id="{D32E1942-2405-49A1-A2BD-664714B198BB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B73:H73</xm:sqref>
        </x14:conditionalFormatting>
        <x14:conditionalFormatting xmlns:xm="http://schemas.microsoft.com/office/excel/2006/main">
          <x14:cfRule type="iconSet" priority="295" id="{B3117CEA-AE11-4CF5-8F9C-BBFB393CA12B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B74:H81</xm:sqref>
        </x14:conditionalFormatting>
        <x14:conditionalFormatting xmlns:xm="http://schemas.microsoft.com/office/excel/2006/main">
          <x14:cfRule type="iconSet" priority="289" id="{780F9047-2092-4C0D-AABD-08978F1CC7CB}">
            <x14:iconSet iconSet="3Symbols"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NoIcons" iconId="0"/>
              <x14:cfIcon iconSet="3Symbols" iconId="0"/>
              <x14:cfIcon iconSet="3Symbols" iconId="2"/>
            </x14:iconSet>
          </x14:cfRule>
          <xm:sqref>E105:F113</xm:sqref>
        </x14:conditionalFormatting>
        <x14:conditionalFormatting xmlns:xm="http://schemas.microsoft.com/office/excel/2006/main">
          <x14:cfRule type="iconSet" priority="287" id="{5C6BA215-FF7F-4D61-982F-82D38A9BD7AC}">
            <x14:iconSet iconSet="3Symbols"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NoIcons" iconId="0"/>
              <x14:cfIcon iconSet="3Symbols" iconId="0"/>
              <x14:cfIcon iconSet="3Symbols" iconId="2"/>
            </x14:iconSet>
          </x14:cfRule>
          <xm:sqref>J105:K113</xm:sqref>
        </x14:conditionalFormatting>
        <x14:conditionalFormatting xmlns:xm="http://schemas.microsoft.com/office/excel/2006/main">
          <x14:cfRule type="iconSet" priority="285" id="{BCF19ED1-308C-40D6-8883-A37231AAFE63}">
            <x14:iconSet iconSet="3Symbols"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NoIcons" iconId="0"/>
              <x14:cfIcon iconSet="3Symbols" iconId="0"/>
              <x14:cfIcon iconSet="3Symbols" iconId="2"/>
            </x14:iconSet>
          </x14:cfRule>
          <xm:sqref>O105:P113</xm:sqref>
        </x14:conditionalFormatting>
        <x14:conditionalFormatting xmlns:xm="http://schemas.microsoft.com/office/excel/2006/main">
          <x14:cfRule type="iconSet" priority="284" id="{D3F8FA5C-D35F-459A-9B5C-A04BBEC51B6C}">
            <x14:iconSet iconSet="3Symbols"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NoIcons" iconId="0"/>
              <x14:cfIcon iconSet="3Symbols" iconId="0"/>
              <x14:cfIcon iconSet="3Symbols" iconId="2"/>
            </x14:iconSet>
          </x14:cfRule>
          <xm:sqref>T105:U113</xm:sqref>
        </x14:conditionalFormatting>
        <x14:conditionalFormatting xmlns:xm="http://schemas.microsoft.com/office/excel/2006/main">
          <x14:cfRule type="iconSet" priority="12" id="{8A6750C1-E835-4E46-A1BA-9ADB0F2B0498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U61:W61</xm:sqref>
        </x14:conditionalFormatting>
        <x14:conditionalFormatting xmlns:xm="http://schemas.microsoft.com/office/excel/2006/main">
          <x14:cfRule type="iconSet" priority="14" id="{12897374-5949-4F5E-9EC0-716700DD6318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U62:W65 U67:W69</xm:sqref>
        </x14:conditionalFormatting>
        <x14:conditionalFormatting xmlns:xm="http://schemas.microsoft.com/office/excel/2006/main">
          <x14:cfRule type="iconSet" priority="10" id="{773F61A7-0DF5-4F25-BF1E-C3051327341C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U66:W66</xm:sqref>
        </x14:conditionalFormatting>
        <x14:conditionalFormatting xmlns:xm="http://schemas.microsoft.com/office/excel/2006/main">
          <x14:cfRule type="iconSet" priority="283" id="{F662C25D-1F7F-4242-899E-E78D6C35D3BA}">
            <x14:iconSet iconSet="3Symbols"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NoIcons" iconId="0"/>
              <x14:cfIcon iconSet="3Symbols" iconId="0"/>
              <x14:cfIcon iconSet="3Symbols" iconId="2"/>
            </x14:iconSet>
          </x14:cfRule>
          <xm:sqref>Y105:Z113</xm:sqref>
        </x14:conditionalFormatting>
        <x14:conditionalFormatting xmlns:xm="http://schemas.microsoft.com/office/excel/2006/main">
          <x14:cfRule type="iconSet" priority="46" id="{2D606CAB-B0F9-415F-B1D9-17C1DE13CED1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AB61:AD61</xm:sqref>
        </x14:conditionalFormatting>
        <x14:conditionalFormatting xmlns:xm="http://schemas.microsoft.com/office/excel/2006/main">
          <x14:cfRule type="iconSet" priority="86" id="{724DA4DB-BE8F-4AAB-95E4-B6A88ED26B9B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AB62:AD65 AB67:AD69</xm:sqref>
        </x14:conditionalFormatting>
        <x14:conditionalFormatting xmlns:xm="http://schemas.microsoft.com/office/excel/2006/main">
          <x14:cfRule type="iconSet" priority="44" id="{B189F448-B5ED-4D9A-B0B1-1591B9C6CF69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AB66:AD66</xm:sqref>
        </x14:conditionalFormatting>
        <x14:conditionalFormatting xmlns:xm="http://schemas.microsoft.com/office/excel/2006/main">
          <x14:cfRule type="iconSet" priority="282" id="{92E5ECFB-BDA2-4C0B-955F-8CE2E8D5918F}">
            <x14:iconSet iconSet="3Symbols"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NoIcons" iconId="0"/>
              <x14:cfIcon iconSet="3Symbols" iconId="0"/>
              <x14:cfIcon iconSet="3Symbols" iconId="2"/>
            </x14:iconSet>
          </x14:cfRule>
          <xm:sqref>AD105:AE113</xm:sqref>
        </x14:conditionalFormatting>
        <x14:conditionalFormatting xmlns:xm="http://schemas.microsoft.com/office/excel/2006/main">
          <x14:cfRule type="iconSet" priority="281" id="{F1284518-ECA5-4D13-BE38-6CC9E61E0F83}">
            <x14:iconSet iconSet="3Symbols"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NoIcons" iconId="0"/>
              <x14:cfIcon iconSet="3Symbols" iconId="0"/>
              <x14:cfIcon iconSet="3Symbols" iconId="2"/>
            </x14:iconSet>
          </x14:cfRule>
          <xm:sqref>AI105:AJ113</xm:sqref>
        </x14:conditionalFormatting>
        <x14:conditionalFormatting xmlns:xm="http://schemas.microsoft.com/office/excel/2006/main">
          <x14:cfRule type="iconSet" priority="56" id="{29AF79F7-6371-4FB7-93A8-70EDED91A318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AI61:AK61</xm:sqref>
        </x14:conditionalFormatting>
        <x14:conditionalFormatting xmlns:xm="http://schemas.microsoft.com/office/excel/2006/main">
          <x14:cfRule type="iconSet" priority="8" id="{B2464164-70F7-448A-8CBC-081DF2D1ABFE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AI62:AK65 AI67:AK69</xm:sqref>
        </x14:conditionalFormatting>
        <x14:conditionalFormatting xmlns:xm="http://schemas.microsoft.com/office/excel/2006/main">
          <x14:cfRule type="iconSet" priority="6" id="{90FC7125-EC50-4BAC-B7AD-3C36A3C03ED5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AI66:AK66</xm:sqref>
        </x14:conditionalFormatting>
        <x14:conditionalFormatting xmlns:xm="http://schemas.microsoft.com/office/excel/2006/main">
          <x14:cfRule type="iconSet" priority="54" id="{57F58751-E3BD-4D87-89B6-2276769245FA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AP61:AR61</xm:sqref>
        </x14:conditionalFormatting>
        <x14:conditionalFormatting xmlns:xm="http://schemas.microsoft.com/office/excel/2006/main">
          <x14:cfRule type="iconSet" priority="84" id="{8A82EA37-46FE-4A7C-895D-1BD2C13822E3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AP62:AR65 AP67:AR69</xm:sqref>
        </x14:conditionalFormatting>
        <x14:conditionalFormatting xmlns:xm="http://schemas.microsoft.com/office/excel/2006/main">
          <x14:cfRule type="iconSet" priority="42" id="{DB791835-0D92-463C-A391-555A159467CB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AP66:AR66</xm:sqref>
        </x14:conditionalFormatting>
        <x14:conditionalFormatting xmlns:xm="http://schemas.microsoft.com/office/excel/2006/main">
          <x14:cfRule type="iconSet" priority="48" id="{BB4922B7-AEC8-4643-A64A-677B4ECD7A21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AW61:AY62</xm:sqref>
        </x14:conditionalFormatting>
        <x14:conditionalFormatting xmlns:xm="http://schemas.microsoft.com/office/excel/2006/main">
          <x14:cfRule type="iconSet" priority="82" id="{B34AC729-C6A5-414E-9EA8-EEF21D2BF90C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AW63:AY65 AW67:AY69</xm:sqref>
        </x14:conditionalFormatting>
        <x14:conditionalFormatting xmlns:xm="http://schemas.microsoft.com/office/excel/2006/main">
          <x14:cfRule type="iconSet" priority="40" id="{56E2C5AA-C058-494B-8610-056B5EC6FE45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AW66:AY66</xm:sqref>
        </x14:conditionalFormatting>
        <x14:conditionalFormatting xmlns:xm="http://schemas.microsoft.com/office/excel/2006/main">
          <x14:cfRule type="iconSet" priority="50" id="{F5FC7389-3A38-455E-A308-8792C09AB712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BD61:BF61</xm:sqref>
        </x14:conditionalFormatting>
        <x14:conditionalFormatting xmlns:xm="http://schemas.microsoft.com/office/excel/2006/main">
          <x14:cfRule type="iconSet" priority="80" id="{B6053400-830E-401F-87DE-D06F42D3D0E5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BD62:BF62 BD67:BF69 BD64:BF65</xm:sqref>
        </x14:conditionalFormatting>
        <x14:conditionalFormatting xmlns:xm="http://schemas.microsoft.com/office/excel/2006/main">
          <x14:cfRule type="iconSet" priority="4" id="{C8ABBF9F-2458-469E-A44F-7DFE6EF96C92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BD63:BF63</xm:sqref>
        </x14:conditionalFormatting>
        <x14:conditionalFormatting xmlns:xm="http://schemas.microsoft.com/office/excel/2006/main">
          <x14:cfRule type="iconSet" priority="38" id="{B66EC41F-A2ED-49D1-A877-FCF4E358C2D8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BD66:BF66</xm:sqref>
        </x14:conditionalFormatting>
        <x14:conditionalFormatting xmlns:xm="http://schemas.microsoft.com/office/excel/2006/main">
          <x14:cfRule type="iconSet" priority="52" id="{8B8DBA14-B5AC-4DC4-9FD3-4DA803BC8E73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BK61:BM61</xm:sqref>
        </x14:conditionalFormatting>
        <x14:conditionalFormatting xmlns:xm="http://schemas.microsoft.com/office/excel/2006/main">
          <x14:cfRule type="iconSet" priority="78" id="{BB4FC32A-3177-4C0F-9D22-8355F2180DA4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BK62:BM62 BK67:BM69 BK64:BM65</xm:sqref>
        </x14:conditionalFormatting>
        <x14:conditionalFormatting xmlns:xm="http://schemas.microsoft.com/office/excel/2006/main">
          <x14:cfRule type="iconSet" priority="2" id="{2C253CEE-B821-475D-9BA7-0F3435C66465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BK63:BM63</xm:sqref>
        </x14:conditionalFormatting>
        <x14:conditionalFormatting xmlns:xm="http://schemas.microsoft.com/office/excel/2006/main">
          <x14:cfRule type="iconSet" priority="36" id="{D3123D7C-9278-4568-9C0A-EF9D921BCA5B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BK66:BM66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B4D673-6BCA-4E77-9BFC-7C7FE5F86157}">
  <dimension ref="A1:DW113"/>
  <sheetViews>
    <sheetView topLeftCell="O52" zoomScale="70" zoomScaleNormal="70" workbookViewId="0">
      <selection activeCell="AR89" sqref="AR89"/>
    </sheetView>
  </sheetViews>
  <sheetFormatPr defaultRowHeight="14.4" x14ac:dyDescent="0.3"/>
  <cols>
    <col min="1" max="1" width="16.5546875" customWidth="1"/>
    <col min="16" max="16" width="19.6640625" customWidth="1"/>
    <col min="18" max="18" width="5.21875" customWidth="1"/>
    <col min="19" max="19" width="12.33203125" customWidth="1"/>
    <col min="21" max="21" width="8.77734375" customWidth="1"/>
  </cols>
  <sheetData>
    <row r="1" spans="1:127" ht="15.6" customHeight="1" x14ac:dyDescent="0.3">
      <c r="A1" s="92" t="s">
        <v>60</v>
      </c>
      <c r="B1" s="158" t="s">
        <v>61</v>
      </c>
      <c r="C1" s="159"/>
      <c r="D1" s="159"/>
      <c r="E1" s="159"/>
      <c r="F1" s="159"/>
      <c r="G1" s="159"/>
      <c r="H1" s="159"/>
      <c r="I1" s="159"/>
      <c r="J1" s="159"/>
      <c r="K1" s="159"/>
      <c r="L1" s="159"/>
      <c r="M1" s="159"/>
      <c r="N1" s="159"/>
      <c r="O1" s="160"/>
      <c r="P1" s="2">
        <v>1</v>
      </c>
      <c r="Q1" s="3">
        <v>1</v>
      </c>
      <c r="R1" s="2">
        <v>1</v>
      </c>
      <c r="S1" s="3">
        <v>1</v>
      </c>
      <c r="T1" s="2">
        <v>0.5</v>
      </c>
      <c r="U1" s="3">
        <v>0.86599999999999999</v>
      </c>
      <c r="V1" s="2">
        <v>0.5</v>
      </c>
      <c r="W1" s="3">
        <v>0.83660000000000001</v>
      </c>
      <c r="X1" s="2">
        <v>0.5</v>
      </c>
      <c r="Y1" s="3">
        <v>-0.86599999999999999</v>
      </c>
      <c r="Z1" s="2">
        <v>0.5</v>
      </c>
      <c r="AA1" s="3">
        <v>-0.86599999999999999</v>
      </c>
      <c r="AB1" s="2">
        <v>0.5</v>
      </c>
      <c r="AC1" s="4">
        <v>-0.86599999999999999</v>
      </c>
      <c r="AD1" s="2">
        <v>0.65</v>
      </c>
      <c r="AE1" s="3">
        <v>-0.76</v>
      </c>
      <c r="AF1" s="2">
        <v>0.53</v>
      </c>
      <c r="AG1" s="3">
        <v>-0.9</v>
      </c>
      <c r="AH1" s="2">
        <v>0.35</v>
      </c>
      <c r="AI1" s="3">
        <v>0.76</v>
      </c>
      <c r="AJ1" s="2">
        <v>0.35</v>
      </c>
      <c r="AK1" s="3">
        <v>0.76</v>
      </c>
      <c r="AL1" s="2">
        <v>0.65</v>
      </c>
      <c r="AM1" s="3">
        <v>-0.76</v>
      </c>
      <c r="AN1" s="2">
        <v>0.15</v>
      </c>
      <c r="AO1" s="3">
        <v>-0.99</v>
      </c>
      <c r="AP1" s="2">
        <v>0.85</v>
      </c>
      <c r="AQ1" s="4">
        <v>-0.53</v>
      </c>
      <c r="AR1" s="2">
        <v>0.71</v>
      </c>
      <c r="AS1" s="3">
        <v>-0.71</v>
      </c>
      <c r="AT1" s="2">
        <v>0.64</v>
      </c>
      <c r="AU1" s="3">
        <v>-0.77</v>
      </c>
      <c r="AV1" s="2">
        <v>0.47</v>
      </c>
      <c r="AW1" s="3">
        <v>0.85</v>
      </c>
      <c r="AX1" s="2">
        <v>0.47</v>
      </c>
      <c r="AY1" s="3">
        <v>0.85</v>
      </c>
      <c r="AZ1" s="2">
        <v>0.53</v>
      </c>
      <c r="BA1" s="3">
        <v>-0.84499999999999997</v>
      </c>
      <c r="BB1" s="2">
        <v>0.33</v>
      </c>
      <c r="BC1" s="3">
        <v>-0.94399999999999995</v>
      </c>
      <c r="BD1" s="2">
        <v>0.67</v>
      </c>
      <c r="BE1" s="4">
        <v>-0.74199999999999999</v>
      </c>
      <c r="BF1" s="2">
        <v>0.78</v>
      </c>
      <c r="BG1" s="3">
        <v>-0.63</v>
      </c>
      <c r="BH1" s="2">
        <v>0.71</v>
      </c>
      <c r="BI1" s="3">
        <v>-0.7</v>
      </c>
      <c r="BJ1" s="2">
        <v>0.47</v>
      </c>
      <c r="BK1" s="3">
        <v>0.85</v>
      </c>
      <c r="BL1" s="2">
        <v>0.47</v>
      </c>
      <c r="BM1" s="3">
        <v>0.85</v>
      </c>
      <c r="BN1" s="2">
        <v>0.53</v>
      </c>
      <c r="BO1" s="3">
        <v>-0.84499999999999997</v>
      </c>
      <c r="BP1" s="2">
        <v>0.37</v>
      </c>
      <c r="BQ1" s="3">
        <v>-0.92800000000000005</v>
      </c>
      <c r="BR1" s="2">
        <v>0.63</v>
      </c>
      <c r="BS1" s="4">
        <v>-0.77800000000000002</v>
      </c>
      <c r="BT1" s="2">
        <v>0.77</v>
      </c>
      <c r="BU1" s="3">
        <v>-0.64</v>
      </c>
      <c r="BV1" s="2">
        <v>0.71</v>
      </c>
      <c r="BW1" s="3">
        <v>-0.7</v>
      </c>
      <c r="BX1" s="2">
        <v>0.5</v>
      </c>
      <c r="BY1" s="3">
        <v>0.86399999999999999</v>
      </c>
      <c r="BZ1" s="2">
        <v>0.5</v>
      </c>
      <c r="CA1" s="3">
        <v>0.86399999999999999</v>
      </c>
      <c r="CB1" s="2">
        <v>0.5</v>
      </c>
      <c r="CC1" s="3">
        <v>-0.86399999999999999</v>
      </c>
      <c r="CD1" s="2">
        <v>0.38</v>
      </c>
      <c r="CE1" s="3">
        <v>-0.92500000000000004</v>
      </c>
      <c r="CF1" s="2">
        <v>0.62</v>
      </c>
      <c r="CG1" s="4">
        <v>-0.78400000000000003</v>
      </c>
      <c r="CH1" s="2">
        <v>0.79</v>
      </c>
      <c r="CI1" s="3">
        <v>-0.61</v>
      </c>
      <c r="CJ1" s="2">
        <v>0.74</v>
      </c>
      <c r="CK1" s="3">
        <v>-0.67800000000000005</v>
      </c>
      <c r="CL1" s="2">
        <v>0.5</v>
      </c>
      <c r="CM1" s="3">
        <v>0.86399999999999999</v>
      </c>
      <c r="CN1" s="2">
        <v>0.5</v>
      </c>
      <c r="CO1" s="3">
        <v>0.86399999999999999</v>
      </c>
      <c r="CP1" s="2">
        <v>0.5</v>
      </c>
      <c r="CQ1" s="3">
        <v>-0.86399999999999999</v>
      </c>
      <c r="CR1" s="2">
        <v>0.39</v>
      </c>
      <c r="CS1" s="3">
        <v>-0.92100000000000004</v>
      </c>
      <c r="CT1" s="2">
        <v>0.61</v>
      </c>
      <c r="CU1" s="4">
        <v>-0.79300000000000004</v>
      </c>
      <c r="CV1" s="2">
        <v>0.74</v>
      </c>
      <c r="CW1" s="3">
        <v>-0.67</v>
      </c>
      <c r="CX1" s="2">
        <v>0.68</v>
      </c>
      <c r="CY1" s="3">
        <v>-0.73</v>
      </c>
      <c r="CZ1" s="2">
        <v>0.53</v>
      </c>
      <c r="DA1" s="3">
        <v>0.88300000000000001</v>
      </c>
      <c r="DB1" s="2">
        <v>0.53</v>
      </c>
      <c r="DC1" s="3">
        <v>0.88300000000000001</v>
      </c>
      <c r="DD1" s="2">
        <v>0.47</v>
      </c>
      <c r="DE1" s="3">
        <v>-0.88300000000000001</v>
      </c>
      <c r="DF1" s="2">
        <v>0.35</v>
      </c>
      <c r="DG1" s="3">
        <v>-0.93700000000000006</v>
      </c>
      <c r="DH1" s="2">
        <v>0.65</v>
      </c>
      <c r="DI1" s="4">
        <v>-0.75900000000000001</v>
      </c>
      <c r="DJ1" s="2">
        <v>0.74</v>
      </c>
      <c r="DK1" s="3">
        <v>-0.67</v>
      </c>
      <c r="DL1" s="2">
        <v>0.65</v>
      </c>
      <c r="DM1" s="3">
        <v>-0.76100000000000001</v>
      </c>
      <c r="DN1" s="2">
        <v>0.53</v>
      </c>
      <c r="DO1" s="3">
        <v>0.88500000000000001</v>
      </c>
      <c r="DP1" s="2">
        <v>0.53</v>
      </c>
      <c r="DQ1" s="3">
        <v>0.88500000000000001</v>
      </c>
      <c r="DR1" s="2">
        <v>0.47</v>
      </c>
      <c r="DS1" s="3">
        <v>-0.88500000000000001</v>
      </c>
      <c r="DT1" s="2">
        <v>0.32</v>
      </c>
      <c r="DU1" s="3">
        <v>-0.94799999999999995</v>
      </c>
      <c r="DV1" s="2">
        <v>0.68</v>
      </c>
      <c r="DW1" s="4">
        <v>-0.73299999999999998</v>
      </c>
    </row>
    <row r="2" spans="1:127" x14ac:dyDescent="0.3">
      <c r="B2" s="2"/>
      <c r="C2" s="3"/>
      <c r="D2" s="2"/>
      <c r="E2" s="3"/>
      <c r="F2" s="2"/>
      <c r="G2" s="3"/>
      <c r="H2" s="2"/>
      <c r="J2" s="2"/>
      <c r="K2" s="3"/>
      <c r="L2" s="2"/>
      <c r="M2" s="3"/>
      <c r="N2" s="2"/>
      <c r="O2" s="3"/>
      <c r="P2" s="2"/>
      <c r="Q2" s="3"/>
      <c r="R2" s="2"/>
      <c r="S2" s="3"/>
      <c r="T2" s="2"/>
      <c r="U2" s="3"/>
      <c r="V2" s="2"/>
      <c r="W2" s="3"/>
      <c r="X2" s="2"/>
      <c r="Y2" s="3"/>
      <c r="Z2" s="2"/>
      <c r="AA2" s="3"/>
      <c r="AB2" s="2"/>
      <c r="AC2" s="3"/>
      <c r="AD2" s="2"/>
      <c r="AE2" s="3"/>
      <c r="AF2" s="2"/>
      <c r="AG2" s="3"/>
      <c r="AH2" s="2"/>
      <c r="AI2" s="3"/>
      <c r="AJ2" s="2"/>
      <c r="AK2" s="3"/>
      <c r="AL2" s="2"/>
      <c r="AM2" s="3"/>
      <c r="AN2" s="2"/>
      <c r="AO2" s="3"/>
      <c r="AP2" s="2"/>
      <c r="AQ2" s="3"/>
      <c r="AR2" s="2"/>
      <c r="AS2" s="3"/>
      <c r="AT2" s="2"/>
      <c r="AU2" s="3"/>
      <c r="AV2" s="2"/>
      <c r="AW2" s="3"/>
      <c r="AX2" s="2"/>
      <c r="AY2" s="3"/>
      <c r="AZ2" s="2"/>
      <c r="BA2" s="3"/>
      <c r="BB2" s="2"/>
      <c r="BC2" s="3"/>
      <c r="BD2" s="2"/>
      <c r="BE2" s="3"/>
      <c r="BF2" s="2"/>
      <c r="BG2" s="3"/>
      <c r="BH2" s="2"/>
      <c r="BI2" s="3"/>
      <c r="BJ2" s="2"/>
      <c r="BK2" s="3"/>
      <c r="BL2" s="2"/>
      <c r="BM2" s="3"/>
      <c r="BN2" s="2"/>
      <c r="BO2" s="3"/>
      <c r="BP2" s="2"/>
      <c r="BQ2" s="3"/>
      <c r="BR2" s="2"/>
      <c r="BS2" s="3"/>
      <c r="BT2" s="2"/>
      <c r="BU2" s="3"/>
      <c r="BV2" s="2"/>
      <c r="BW2" s="3"/>
      <c r="BX2" s="2"/>
      <c r="BY2" s="3"/>
      <c r="BZ2" s="2"/>
      <c r="CA2" s="3"/>
      <c r="CB2" s="2"/>
      <c r="CC2" s="3"/>
      <c r="CD2" s="2"/>
      <c r="CE2" s="3"/>
      <c r="CF2" s="2"/>
      <c r="CG2" s="3"/>
      <c r="CH2" s="2"/>
      <c r="CI2" s="3"/>
      <c r="CJ2" s="2"/>
      <c r="CK2" s="3"/>
      <c r="CL2" s="2"/>
      <c r="CM2" s="3"/>
      <c r="CN2" s="2"/>
      <c r="CO2" s="3"/>
      <c r="CP2" s="2"/>
      <c r="CQ2" s="3"/>
      <c r="CR2" s="2"/>
      <c r="CS2" s="3"/>
      <c r="CT2" s="2"/>
      <c r="CU2" s="3"/>
      <c r="CV2" s="2"/>
      <c r="CW2" s="3"/>
      <c r="CX2" s="2"/>
      <c r="CY2" s="3"/>
      <c r="CZ2" s="2"/>
      <c r="DA2" s="3"/>
      <c r="DB2" s="2"/>
      <c r="DC2" s="3"/>
      <c r="DD2" s="2"/>
      <c r="DE2" s="3"/>
      <c r="DF2" s="2"/>
      <c r="DG2" s="3"/>
      <c r="DH2" s="2"/>
      <c r="DI2" s="3"/>
      <c r="DJ2" s="2"/>
      <c r="DK2" s="3"/>
      <c r="DL2" s="2"/>
      <c r="DM2" s="3"/>
      <c r="DN2" s="2"/>
      <c r="DO2" s="3"/>
      <c r="DP2" s="2"/>
      <c r="DQ2" s="3"/>
      <c r="DR2" s="2"/>
      <c r="DS2" s="3"/>
      <c r="DT2" s="2"/>
      <c r="DU2" s="3"/>
      <c r="DV2" s="2"/>
      <c r="DW2" s="3"/>
    </row>
    <row r="3" spans="1:127" x14ac:dyDescent="0.3">
      <c r="A3" s="166" t="s">
        <v>1</v>
      </c>
      <c r="B3" s="167"/>
      <c r="C3" s="168"/>
      <c r="D3" s="6">
        <v>0.95</v>
      </c>
      <c r="E3" s="7">
        <f>D3</f>
        <v>0.95</v>
      </c>
      <c r="F3" s="7">
        <f t="shared" ref="F3:R6" si="0">E3</f>
        <v>0.95</v>
      </c>
      <c r="G3" s="7">
        <f t="shared" si="0"/>
        <v>0.95</v>
      </c>
      <c r="H3" s="7">
        <f t="shared" si="0"/>
        <v>0.95</v>
      </c>
      <c r="I3" s="7">
        <f t="shared" si="0"/>
        <v>0.95</v>
      </c>
      <c r="J3" s="7">
        <f t="shared" si="0"/>
        <v>0.95</v>
      </c>
      <c r="K3" s="7">
        <f t="shared" si="0"/>
        <v>0.95</v>
      </c>
      <c r="L3" s="7">
        <f t="shared" si="0"/>
        <v>0.95</v>
      </c>
      <c r="M3" s="7">
        <f t="shared" si="0"/>
        <v>0.95</v>
      </c>
      <c r="N3" s="7">
        <f t="shared" si="0"/>
        <v>0.95</v>
      </c>
      <c r="O3" s="7">
        <f t="shared" si="0"/>
        <v>0.95</v>
      </c>
      <c r="P3" s="8">
        <f t="shared" si="0"/>
        <v>0.95</v>
      </c>
      <c r="Q3" s="8">
        <f t="shared" si="0"/>
        <v>0.95</v>
      </c>
      <c r="R3" s="8">
        <f t="shared" si="0"/>
        <v>0.95</v>
      </c>
      <c r="S3" s="3"/>
      <c r="T3" s="2"/>
      <c r="U3" s="3"/>
      <c r="V3" s="2"/>
      <c r="W3" s="3"/>
      <c r="X3" s="2"/>
      <c r="Y3" s="3"/>
      <c r="Z3" s="2"/>
      <c r="AA3" s="3"/>
      <c r="AB3" s="2"/>
      <c r="AC3" s="3"/>
      <c r="AD3" s="2"/>
      <c r="AE3" s="3"/>
      <c r="AF3" s="2"/>
      <c r="AG3" s="3"/>
      <c r="AH3" s="2"/>
      <c r="AI3" s="3"/>
      <c r="AJ3" s="2"/>
      <c r="AK3" s="3"/>
      <c r="AL3" s="2"/>
      <c r="AM3" s="3"/>
      <c r="AN3" s="2"/>
      <c r="AO3" s="3"/>
      <c r="AP3" s="2"/>
      <c r="AQ3" s="3"/>
      <c r="AR3" s="2"/>
      <c r="AS3" s="3"/>
      <c r="AT3" s="2"/>
      <c r="AU3" s="3"/>
      <c r="AV3" s="2"/>
      <c r="AW3" s="3"/>
      <c r="AX3" s="2"/>
      <c r="AY3" s="3"/>
      <c r="AZ3" s="2"/>
      <c r="BA3" s="3"/>
      <c r="BB3" s="2"/>
      <c r="BC3" s="3"/>
      <c r="BD3" s="2"/>
      <c r="BE3" s="3"/>
      <c r="BF3" s="2"/>
      <c r="BG3" s="3"/>
      <c r="BH3" s="2"/>
      <c r="BI3" s="3"/>
      <c r="BJ3" s="2"/>
      <c r="BK3" s="3"/>
      <c r="BL3" s="2"/>
      <c r="BM3" s="3"/>
      <c r="BN3" s="2"/>
      <c r="BO3" s="3"/>
      <c r="BP3" s="2"/>
      <c r="BQ3" s="3"/>
      <c r="BR3" s="2"/>
      <c r="BS3" s="3"/>
      <c r="BT3" s="2"/>
      <c r="BU3" s="3"/>
      <c r="BV3" s="2"/>
      <c r="BW3" s="3"/>
      <c r="BX3" s="2"/>
      <c r="BY3" s="3"/>
      <c r="BZ3" s="2"/>
      <c r="CA3" s="3"/>
      <c r="CB3" s="2"/>
      <c r="CC3" s="3"/>
      <c r="CD3" s="2"/>
      <c r="CE3" s="3"/>
      <c r="CF3" s="2"/>
      <c r="CG3" s="3"/>
      <c r="CH3" s="2"/>
      <c r="CI3" s="3"/>
      <c r="CJ3" s="2"/>
      <c r="CK3" s="3"/>
      <c r="CL3" s="2"/>
      <c r="CM3" s="3"/>
      <c r="CN3" s="2"/>
      <c r="CO3" s="3"/>
      <c r="CP3" s="2"/>
      <c r="CQ3" s="3"/>
      <c r="CR3" s="2"/>
      <c r="CS3" s="3"/>
      <c r="CT3" s="2"/>
      <c r="CU3" s="3"/>
      <c r="CV3" s="2"/>
      <c r="CW3" s="3"/>
      <c r="CX3" s="2"/>
      <c r="CY3" s="3"/>
      <c r="CZ3" s="2"/>
      <c r="DA3" s="3"/>
      <c r="DB3" s="2"/>
      <c r="DC3" s="3"/>
      <c r="DD3" s="2"/>
      <c r="DE3" s="3"/>
      <c r="DF3" s="2"/>
      <c r="DG3" s="3"/>
      <c r="DH3" s="2"/>
      <c r="DI3" s="3"/>
      <c r="DJ3" s="2"/>
      <c r="DK3" s="3"/>
      <c r="DL3" s="2"/>
      <c r="DM3" s="3"/>
      <c r="DN3" s="2"/>
      <c r="DO3" s="3"/>
      <c r="DP3" s="2"/>
      <c r="DQ3" s="3"/>
      <c r="DR3" s="2"/>
      <c r="DS3" s="3"/>
      <c r="DT3" s="2"/>
      <c r="DU3" s="3"/>
      <c r="DV3" s="2"/>
      <c r="DW3" s="3"/>
    </row>
    <row r="4" spans="1:127" x14ac:dyDescent="0.3">
      <c r="A4" s="166" t="s">
        <v>2</v>
      </c>
      <c r="B4" s="167"/>
      <c r="C4" s="168"/>
      <c r="D4" s="6">
        <f>[1]Folha1!F42</f>
        <v>0.5</v>
      </c>
      <c r="E4" s="7">
        <f>D4</f>
        <v>0.5</v>
      </c>
      <c r="F4" s="7">
        <f t="shared" si="0"/>
        <v>0.5</v>
      </c>
      <c r="G4" s="7">
        <f t="shared" si="0"/>
        <v>0.5</v>
      </c>
      <c r="H4" s="7">
        <f t="shared" si="0"/>
        <v>0.5</v>
      </c>
      <c r="I4" s="7">
        <f t="shared" si="0"/>
        <v>0.5</v>
      </c>
      <c r="J4" s="7">
        <f t="shared" si="0"/>
        <v>0.5</v>
      </c>
      <c r="K4" s="7">
        <f t="shared" si="0"/>
        <v>0.5</v>
      </c>
      <c r="L4" s="7">
        <f t="shared" si="0"/>
        <v>0.5</v>
      </c>
      <c r="M4" s="7">
        <f t="shared" si="0"/>
        <v>0.5</v>
      </c>
      <c r="N4" s="7">
        <f t="shared" si="0"/>
        <v>0.5</v>
      </c>
      <c r="O4" s="7">
        <f t="shared" si="0"/>
        <v>0.5</v>
      </c>
      <c r="P4" s="8">
        <f t="shared" si="0"/>
        <v>0.5</v>
      </c>
      <c r="Q4" s="8">
        <f t="shared" si="0"/>
        <v>0.5</v>
      </c>
      <c r="R4" s="8">
        <f t="shared" si="0"/>
        <v>0.5</v>
      </c>
    </row>
    <row r="5" spans="1:127" x14ac:dyDescent="0.3">
      <c r="A5" s="166" t="s">
        <v>3</v>
      </c>
      <c r="B5" s="167"/>
      <c r="C5" s="168"/>
      <c r="D5" s="6">
        <f>[1]Folha1!F43</f>
        <v>0.5</v>
      </c>
      <c r="E5" s="7">
        <f>D5</f>
        <v>0.5</v>
      </c>
      <c r="F5" s="7">
        <f t="shared" si="0"/>
        <v>0.5</v>
      </c>
      <c r="G5" s="7">
        <f t="shared" si="0"/>
        <v>0.5</v>
      </c>
      <c r="H5" s="7">
        <f t="shared" si="0"/>
        <v>0.5</v>
      </c>
      <c r="I5" s="7">
        <f t="shared" si="0"/>
        <v>0.5</v>
      </c>
      <c r="J5" s="7">
        <f t="shared" si="0"/>
        <v>0.5</v>
      </c>
      <c r="K5" s="7">
        <f t="shared" si="0"/>
        <v>0.5</v>
      </c>
      <c r="L5" s="7">
        <f t="shared" si="0"/>
        <v>0.5</v>
      </c>
      <c r="M5" s="7">
        <f t="shared" si="0"/>
        <v>0.5</v>
      </c>
      <c r="N5" s="7">
        <f t="shared" si="0"/>
        <v>0.5</v>
      </c>
      <c r="O5" s="7">
        <f t="shared" si="0"/>
        <v>0.5</v>
      </c>
      <c r="P5" s="8">
        <f t="shared" si="0"/>
        <v>0.5</v>
      </c>
      <c r="Q5" s="8">
        <f t="shared" si="0"/>
        <v>0.5</v>
      </c>
      <c r="R5" s="8">
        <f t="shared" si="0"/>
        <v>0.5</v>
      </c>
    </row>
    <row r="6" spans="1:127" x14ac:dyDescent="0.3">
      <c r="A6" s="169" t="s">
        <v>4</v>
      </c>
      <c r="B6" s="169"/>
      <c r="C6" s="169"/>
      <c r="D6" s="6">
        <f>[1]Folha1!F44</f>
        <v>0.4</v>
      </c>
      <c r="E6" s="7">
        <f>D6</f>
        <v>0.4</v>
      </c>
      <c r="F6" s="7">
        <f t="shared" si="0"/>
        <v>0.4</v>
      </c>
      <c r="G6" s="7">
        <f t="shared" si="0"/>
        <v>0.4</v>
      </c>
      <c r="H6" s="7">
        <f t="shared" si="0"/>
        <v>0.4</v>
      </c>
      <c r="I6" s="7">
        <f t="shared" si="0"/>
        <v>0.4</v>
      </c>
      <c r="J6" s="7">
        <f t="shared" si="0"/>
        <v>0.4</v>
      </c>
      <c r="K6" s="7">
        <f t="shared" si="0"/>
        <v>0.4</v>
      </c>
      <c r="L6" s="7">
        <f t="shared" si="0"/>
        <v>0.4</v>
      </c>
      <c r="M6" s="7">
        <f t="shared" si="0"/>
        <v>0.4</v>
      </c>
      <c r="N6" s="7">
        <f t="shared" si="0"/>
        <v>0.4</v>
      </c>
      <c r="O6" s="7">
        <f t="shared" si="0"/>
        <v>0.4</v>
      </c>
      <c r="P6" s="8">
        <f t="shared" si="0"/>
        <v>0.4</v>
      </c>
      <c r="Q6" s="8">
        <f t="shared" si="0"/>
        <v>0.4</v>
      </c>
      <c r="R6" s="8">
        <f t="shared" si="0"/>
        <v>0.4</v>
      </c>
    </row>
    <row r="7" spans="1:127" ht="15" thickBot="1" x14ac:dyDescent="0.35"/>
    <row r="8" spans="1:127" x14ac:dyDescent="0.3">
      <c r="A8" s="9"/>
      <c r="B8" s="198" t="str">
        <f>A1</f>
        <v>hasAlternateDexEntry</v>
      </c>
      <c r="C8" s="199"/>
      <c r="D8" s="199"/>
      <c r="E8" s="199"/>
      <c r="F8" s="199"/>
      <c r="G8" s="199"/>
      <c r="H8" s="199"/>
      <c r="I8" s="199"/>
      <c r="J8" s="199"/>
      <c r="K8" s="199"/>
      <c r="L8" s="199"/>
      <c r="M8" s="199"/>
      <c r="N8" s="199"/>
      <c r="O8" s="200"/>
      <c r="Q8" s="9"/>
      <c r="R8" s="198" t="str">
        <f>B8</f>
        <v>hasAlternateDexEntry</v>
      </c>
      <c r="S8" s="199"/>
      <c r="T8" s="199"/>
      <c r="U8" s="199"/>
      <c r="V8" s="199"/>
      <c r="W8" s="199"/>
      <c r="X8" s="199"/>
      <c r="Y8" s="199"/>
      <c r="Z8" s="199"/>
      <c r="AA8" s="199"/>
      <c r="AB8" s="199"/>
      <c r="AC8" s="199"/>
      <c r="AD8" s="199"/>
      <c r="AE8" s="200"/>
    </row>
    <row r="9" spans="1:127" x14ac:dyDescent="0.3">
      <c r="A9" s="10"/>
      <c r="B9" s="201"/>
      <c r="C9" s="202"/>
      <c r="D9" s="202"/>
      <c r="E9" s="202"/>
      <c r="F9" s="202"/>
      <c r="G9" s="202"/>
      <c r="H9" s="202"/>
      <c r="I9" s="202"/>
      <c r="J9" s="202"/>
      <c r="K9" s="202"/>
      <c r="L9" s="202"/>
      <c r="M9" s="202"/>
      <c r="N9" s="202"/>
      <c r="O9" s="203"/>
      <c r="Q9" s="10"/>
      <c r="R9" s="201"/>
      <c r="S9" s="202"/>
      <c r="T9" s="202"/>
      <c r="U9" s="202"/>
      <c r="V9" s="202"/>
      <c r="W9" s="202"/>
      <c r="X9" s="202"/>
      <c r="Y9" s="202"/>
      <c r="Z9" s="202"/>
      <c r="AA9" s="202"/>
      <c r="AB9" s="202"/>
      <c r="AC9" s="202"/>
      <c r="AD9" s="202"/>
      <c r="AE9" s="203"/>
    </row>
    <row r="10" spans="1:127" ht="46.2" customHeight="1" thickBot="1" x14ac:dyDescent="0.35">
      <c r="A10" s="11"/>
      <c r="B10" s="12" t="s">
        <v>5</v>
      </c>
      <c r="C10" s="13" t="s">
        <v>6</v>
      </c>
      <c r="D10" s="14" t="s">
        <v>7</v>
      </c>
      <c r="E10" s="13" t="s">
        <v>8</v>
      </c>
      <c r="F10" s="14" t="s">
        <v>9</v>
      </c>
      <c r="G10" s="13" t="s">
        <v>10</v>
      </c>
      <c r="H10" s="14" t="s">
        <v>11</v>
      </c>
      <c r="I10" s="13" t="s">
        <v>12</v>
      </c>
      <c r="J10" s="14" t="s">
        <v>13</v>
      </c>
      <c r="K10" s="13" t="s">
        <v>14</v>
      </c>
      <c r="L10" s="14" t="s">
        <v>15</v>
      </c>
      <c r="M10" s="13" t="s">
        <v>16</v>
      </c>
      <c r="N10" s="15" t="s">
        <v>17</v>
      </c>
      <c r="O10" s="16" t="s">
        <v>18</v>
      </c>
      <c r="Q10" s="11"/>
      <c r="R10" s="17" t="s">
        <v>19</v>
      </c>
      <c r="S10" s="18" t="s">
        <v>20</v>
      </c>
      <c r="T10" s="19" t="s">
        <v>21</v>
      </c>
      <c r="U10" s="18" t="s">
        <v>22</v>
      </c>
      <c r="V10" s="19" t="s">
        <v>23</v>
      </c>
      <c r="W10" s="18" t="s">
        <v>24</v>
      </c>
      <c r="X10" s="19" t="s">
        <v>25</v>
      </c>
      <c r="Y10" s="18" t="s">
        <v>26</v>
      </c>
      <c r="Z10" s="19" t="s">
        <v>27</v>
      </c>
      <c r="AA10" s="18" t="s">
        <v>28</v>
      </c>
      <c r="AB10" s="19" t="s">
        <v>29</v>
      </c>
      <c r="AC10" s="18" t="s">
        <v>30</v>
      </c>
      <c r="AD10" s="20" t="s">
        <v>31</v>
      </c>
      <c r="AE10" s="21" t="s">
        <v>32</v>
      </c>
    </row>
    <row r="11" spans="1:127" x14ac:dyDescent="0.3">
      <c r="A11" s="22" t="s">
        <v>33</v>
      </c>
      <c r="B11" s="23" t="str">
        <f>B1</f>
        <v>Not Available</v>
      </c>
      <c r="C11" s="24">
        <f t="shared" ref="C11:O11" si="1">C1</f>
        <v>0</v>
      </c>
      <c r="D11" s="25">
        <f t="shared" si="1"/>
        <v>0</v>
      </c>
      <c r="E11" s="24">
        <f t="shared" si="1"/>
        <v>0</v>
      </c>
      <c r="F11" s="25">
        <f t="shared" si="1"/>
        <v>0</v>
      </c>
      <c r="G11" s="24">
        <f t="shared" si="1"/>
        <v>0</v>
      </c>
      <c r="H11" s="25">
        <f t="shared" si="1"/>
        <v>0</v>
      </c>
      <c r="I11" s="24">
        <f t="shared" si="1"/>
        <v>0</v>
      </c>
      <c r="J11" s="25">
        <f t="shared" si="1"/>
        <v>0</v>
      </c>
      <c r="K11" s="24">
        <f t="shared" si="1"/>
        <v>0</v>
      </c>
      <c r="L11" s="26">
        <f t="shared" si="1"/>
        <v>0</v>
      </c>
      <c r="M11" s="24">
        <f t="shared" si="1"/>
        <v>0</v>
      </c>
      <c r="N11" s="25">
        <f t="shared" si="1"/>
        <v>0</v>
      </c>
      <c r="O11" s="27">
        <f t="shared" si="1"/>
        <v>0</v>
      </c>
      <c r="Q11" s="22" t="s">
        <v>33</v>
      </c>
      <c r="R11" s="28">
        <v>0</v>
      </c>
      <c r="S11" s="29">
        <f>C11</f>
        <v>0</v>
      </c>
      <c r="T11" s="30">
        <v>0</v>
      </c>
      <c r="U11" s="29">
        <f t="shared" ref="U11:AE11" si="2">E11</f>
        <v>0</v>
      </c>
      <c r="V11" s="30">
        <v>0</v>
      </c>
      <c r="W11" s="29">
        <f t="shared" si="2"/>
        <v>0</v>
      </c>
      <c r="X11" s="30">
        <v>0</v>
      </c>
      <c r="Y11" s="29">
        <f t="shared" si="2"/>
        <v>0</v>
      </c>
      <c r="Z11" s="30">
        <v>0</v>
      </c>
      <c r="AA11" s="29">
        <f>K11</f>
        <v>0</v>
      </c>
      <c r="AB11" s="30">
        <v>0</v>
      </c>
      <c r="AC11" s="29">
        <f t="shared" si="2"/>
        <v>0</v>
      </c>
      <c r="AD11" s="31">
        <v>0</v>
      </c>
      <c r="AE11" s="32">
        <f t="shared" si="2"/>
        <v>0</v>
      </c>
    </row>
    <row r="12" spans="1:127" x14ac:dyDescent="0.3">
      <c r="A12" s="22" t="s">
        <v>34</v>
      </c>
      <c r="B12" s="23">
        <f>P1</f>
        <v>1</v>
      </c>
      <c r="C12" s="24">
        <f t="shared" ref="C12:O12" si="3">Q1</f>
        <v>1</v>
      </c>
      <c r="D12" s="25">
        <f t="shared" si="3"/>
        <v>1</v>
      </c>
      <c r="E12" s="24">
        <f t="shared" si="3"/>
        <v>1</v>
      </c>
      <c r="F12" s="25">
        <f t="shared" si="3"/>
        <v>0.5</v>
      </c>
      <c r="G12" s="24">
        <f t="shared" si="3"/>
        <v>0.86599999999999999</v>
      </c>
      <c r="H12" s="25">
        <f t="shared" si="3"/>
        <v>0.5</v>
      </c>
      <c r="I12" s="24">
        <f t="shared" si="3"/>
        <v>0.83660000000000001</v>
      </c>
      <c r="J12" s="25">
        <f t="shared" si="3"/>
        <v>0.5</v>
      </c>
      <c r="K12" s="24">
        <f t="shared" si="3"/>
        <v>-0.86599999999999999</v>
      </c>
      <c r="L12" s="26">
        <f t="shared" si="3"/>
        <v>0.5</v>
      </c>
      <c r="M12" s="24">
        <f t="shared" si="3"/>
        <v>-0.86599999999999999</v>
      </c>
      <c r="N12" s="25">
        <f t="shared" si="3"/>
        <v>0.5</v>
      </c>
      <c r="O12" s="27">
        <f t="shared" si="3"/>
        <v>-0.86599999999999999</v>
      </c>
      <c r="Q12" s="22" t="s">
        <v>34</v>
      </c>
      <c r="R12" s="33">
        <f>B62</f>
        <v>1</v>
      </c>
      <c r="S12" s="24">
        <f>(R12*D6)+(C12*(1-D6))</f>
        <v>1</v>
      </c>
      <c r="T12" s="34">
        <f>C73</f>
        <v>0</v>
      </c>
      <c r="U12" s="24">
        <f>(T12*D6)+(E12*(1-D6))</f>
        <v>0.6</v>
      </c>
      <c r="V12" s="34">
        <f>D73</f>
        <v>0</v>
      </c>
      <c r="W12" s="24">
        <f>(V12*D6)+(G12*(1-D6))</f>
        <v>0.51959999999999995</v>
      </c>
      <c r="X12" s="34">
        <f>E73</f>
        <v>0</v>
      </c>
      <c r="Y12" s="24">
        <f>(X12*H6)+(I12*(1-H6))</f>
        <v>0.50195999999999996</v>
      </c>
      <c r="Z12" s="34">
        <f>F73</f>
        <v>0</v>
      </c>
      <c r="AA12" s="24">
        <f>(Z12*J6)+(K12*(1-J6))</f>
        <v>-0.51959999999999995</v>
      </c>
      <c r="AB12" s="34">
        <f>F73</f>
        <v>0</v>
      </c>
      <c r="AC12" s="24">
        <f>(AB12*L6)+(M12*(1-L6))</f>
        <v>-0.51959999999999995</v>
      </c>
      <c r="AD12" s="35">
        <f>H73</f>
        <v>0</v>
      </c>
      <c r="AE12" s="36">
        <f>(AD12*N6)+(O12*(1-N6))</f>
        <v>-0.51959999999999995</v>
      </c>
    </row>
    <row r="13" spans="1:127" x14ac:dyDescent="0.3">
      <c r="A13" s="22" t="s">
        <v>35</v>
      </c>
      <c r="B13" s="23">
        <f>AD1</f>
        <v>0.65</v>
      </c>
      <c r="C13" s="24">
        <f t="shared" ref="C13:O13" si="4">AE1</f>
        <v>-0.76</v>
      </c>
      <c r="D13" s="25">
        <f t="shared" si="4"/>
        <v>0.53</v>
      </c>
      <c r="E13" s="24">
        <f t="shared" si="4"/>
        <v>-0.9</v>
      </c>
      <c r="F13" s="25">
        <f t="shared" si="4"/>
        <v>0.35</v>
      </c>
      <c r="G13" s="24">
        <f t="shared" si="4"/>
        <v>0.76</v>
      </c>
      <c r="H13" s="25">
        <f t="shared" si="4"/>
        <v>0.35</v>
      </c>
      <c r="I13" s="24">
        <f t="shared" si="4"/>
        <v>0.76</v>
      </c>
      <c r="J13" s="25">
        <f t="shared" si="4"/>
        <v>0.65</v>
      </c>
      <c r="K13" s="24">
        <f t="shared" si="4"/>
        <v>-0.76</v>
      </c>
      <c r="L13" s="26">
        <f t="shared" si="4"/>
        <v>0.15</v>
      </c>
      <c r="M13" s="24">
        <f t="shared" si="4"/>
        <v>-0.99</v>
      </c>
      <c r="N13" s="25">
        <f t="shared" si="4"/>
        <v>0.85</v>
      </c>
      <c r="O13" s="27">
        <f t="shared" si="4"/>
        <v>-0.53</v>
      </c>
      <c r="Q13" s="22" t="s">
        <v>35</v>
      </c>
      <c r="R13" s="33">
        <f>B63</f>
        <v>0</v>
      </c>
      <c r="S13" s="24">
        <f>(D6*R13)+(C13*(1-D6))</f>
        <v>-0.45599999999999996</v>
      </c>
      <c r="T13" s="34">
        <f t="shared" ref="T13:T19" si="5">C74</f>
        <v>1</v>
      </c>
      <c r="U13" s="24">
        <f>(F6*T13)+(E13*(1-F6))</f>
        <v>-0.14000000000000001</v>
      </c>
      <c r="V13" s="34">
        <f t="shared" ref="V13:V19" si="6">D74</f>
        <v>0</v>
      </c>
      <c r="W13" s="24">
        <f>(H6*V13)+(G13*(1-H6))</f>
        <v>0.45599999999999996</v>
      </c>
      <c r="X13" s="34">
        <f t="shared" ref="X13:X19" si="7">E74</f>
        <v>1</v>
      </c>
      <c r="Y13" s="24">
        <f>(J6*X13)+(I13*(1-J6))</f>
        <v>0.85599999999999998</v>
      </c>
      <c r="Z13" s="34">
        <f t="shared" ref="Z13:Z19" si="8">F74</f>
        <v>0</v>
      </c>
      <c r="AA13" s="24">
        <f>(L6*Z13)+(K13*(1-L6))</f>
        <v>-0.45599999999999996</v>
      </c>
      <c r="AB13" s="34">
        <f t="shared" ref="AB13:AB19" si="9">F74</f>
        <v>0</v>
      </c>
      <c r="AC13" s="24">
        <f>(N6*AB13)+(M13*(1-N6))</f>
        <v>-0.59399999999999997</v>
      </c>
      <c r="AD13" s="35">
        <f t="shared" ref="AD13:AD19" si="10">H74</f>
        <v>0</v>
      </c>
      <c r="AE13" s="36">
        <f>(P6*AD13)+(O13*(1-P6))</f>
        <v>-0.318</v>
      </c>
    </row>
    <row r="14" spans="1:127" x14ac:dyDescent="0.3">
      <c r="A14" s="22" t="s">
        <v>36</v>
      </c>
      <c r="B14" s="23">
        <f>AR1</f>
        <v>0.71</v>
      </c>
      <c r="C14" s="24">
        <f t="shared" ref="C14:O14" si="11">AS1</f>
        <v>-0.71</v>
      </c>
      <c r="D14" s="25">
        <f t="shared" si="11"/>
        <v>0.64</v>
      </c>
      <c r="E14" s="24">
        <f t="shared" si="11"/>
        <v>-0.77</v>
      </c>
      <c r="F14" s="25">
        <f t="shared" si="11"/>
        <v>0.47</v>
      </c>
      <c r="G14" s="24">
        <f t="shared" si="11"/>
        <v>0.85</v>
      </c>
      <c r="H14" s="25">
        <f t="shared" si="11"/>
        <v>0.47</v>
      </c>
      <c r="I14" s="24">
        <f t="shared" si="11"/>
        <v>0.85</v>
      </c>
      <c r="J14" s="25">
        <f t="shared" si="11"/>
        <v>0.53</v>
      </c>
      <c r="K14" s="24">
        <f t="shared" si="11"/>
        <v>-0.84499999999999997</v>
      </c>
      <c r="L14" s="26">
        <f t="shared" si="11"/>
        <v>0.33</v>
      </c>
      <c r="M14" s="24">
        <f t="shared" si="11"/>
        <v>-0.94399999999999995</v>
      </c>
      <c r="N14" s="25">
        <f t="shared" si="11"/>
        <v>0.67</v>
      </c>
      <c r="O14" s="27">
        <f t="shared" si="11"/>
        <v>-0.74199999999999999</v>
      </c>
      <c r="Q14" s="22" t="s">
        <v>36</v>
      </c>
      <c r="R14" s="33">
        <f t="shared" ref="R14:R19" si="12">B64</f>
        <v>0</v>
      </c>
      <c r="S14" s="24">
        <f>(D6*R14)+(C14*(1-D6))</f>
        <v>-0.42599999999999999</v>
      </c>
      <c r="T14" s="34">
        <f t="shared" si="5"/>
        <v>0</v>
      </c>
      <c r="U14" s="24">
        <f>(F6*T14)+(E14*(1-F6))</f>
        <v>-0.46199999999999997</v>
      </c>
      <c r="V14" s="34">
        <f t="shared" si="6"/>
        <v>0</v>
      </c>
      <c r="W14" s="24">
        <f>(H6*V14)+(G14*(1-H6))</f>
        <v>0.51</v>
      </c>
      <c r="X14" s="34">
        <f t="shared" si="7"/>
        <v>1</v>
      </c>
      <c r="Y14" s="24">
        <f>(J6*X14)+(I14*(1-J6))</f>
        <v>0.91</v>
      </c>
      <c r="Z14" s="34">
        <f t="shared" si="8"/>
        <v>0</v>
      </c>
      <c r="AA14" s="24">
        <f>(L6*Z14)+(K14*(1-L6))</f>
        <v>-0.50700000000000001</v>
      </c>
      <c r="AB14" s="34">
        <f t="shared" si="9"/>
        <v>0</v>
      </c>
      <c r="AC14" s="24">
        <f>(N6*AB14)+(M14*(1-N6))</f>
        <v>-0.5663999999999999</v>
      </c>
      <c r="AD14" s="35">
        <f t="shared" si="10"/>
        <v>0</v>
      </c>
      <c r="AE14" s="36">
        <f>(P6*AD14)+(O14*(1-P6))</f>
        <v>-0.44519999999999998</v>
      </c>
    </row>
    <row r="15" spans="1:127" x14ac:dyDescent="0.3">
      <c r="A15" s="22" t="s">
        <v>37</v>
      </c>
      <c r="B15" s="23">
        <f>BF1</f>
        <v>0.78</v>
      </c>
      <c r="C15" s="24">
        <f t="shared" ref="C15:O15" si="13">BG1</f>
        <v>-0.63</v>
      </c>
      <c r="D15" s="25">
        <f t="shared" si="13"/>
        <v>0.71</v>
      </c>
      <c r="E15" s="24">
        <f t="shared" si="13"/>
        <v>-0.7</v>
      </c>
      <c r="F15" s="25">
        <f t="shared" si="13"/>
        <v>0.47</v>
      </c>
      <c r="G15" s="24">
        <f t="shared" si="13"/>
        <v>0.85</v>
      </c>
      <c r="H15" s="25">
        <f t="shared" si="13"/>
        <v>0.47</v>
      </c>
      <c r="I15" s="24">
        <f t="shared" si="13"/>
        <v>0.85</v>
      </c>
      <c r="J15" s="25">
        <f t="shared" si="13"/>
        <v>0.53</v>
      </c>
      <c r="K15" s="24">
        <f t="shared" si="13"/>
        <v>-0.84499999999999997</v>
      </c>
      <c r="L15" s="26">
        <f t="shared" si="13"/>
        <v>0.37</v>
      </c>
      <c r="M15" s="24">
        <f t="shared" si="13"/>
        <v>-0.92800000000000005</v>
      </c>
      <c r="N15" s="25">
        <f t="shared" si="13"/>
        <v>0.63</v>
      </c>
      <c r="O15" s="27">
        <f t="shared" si="13"/>
        <v>-0.77800000000000002</v>
      </c>
      <c r="Q15" s="22" t="s">
        <v>37</v>
      </c>
      <c r="R15" s="33">
        <f t="shared" si="12"/>
        <v>0</v>
      </c>
      <c r="S15" s="24">
        <f>(D6*R15)+(C15*(1-D6))</f>
        <v>-0.378</v>
      </c>
      <c r="T15" s="34">
        <f t="shared" si="5"/>
        <v>0</v>
      </c>
      <c r="U15" s="24">
        <f>(F6*T15)+(E15*(1-F6))</f>
        <v>-0.42</v>
      </c>
      <c r="V15" s="34">
        <f t="shared" si="6"/>
        <v>1</v>
      </c>
      <c r="W15" s="24">
        <f>(H6*V15)+(G15*(1-H6))</f>
        <v>0.91</v>
      </c>
      <c r="X15" s="34">
        <f t="shared" si="7"/>
        <v>1</v>
      </c>
      <c r="Y15" s="24">
        <f>(J6*X15)+(I15*(1-J6))</f>
        <v>0.91</v>
      </c>
      <c r="Z15" s="34">
        <f t="shared" si="8"/>
        <v>0</v>
      </c>
      <c r="AA15" s="24">
        <f>(L6*Z15)+(K15*(1-L6))</f>
        <v>-0.50700000000000001</v>
      </c>
      <c r="AB15" s="34">
        <f t="shared" si="9"/>
        <v>0</v>
      </c>
      <c r="AC15" s="24">
        <f>(N6*AB15)+(M15*(1-N6))</f>
        <v>-0.55679999999999996</v>
      </c>
      <c r="AD15" s="35">
        <f t="shared" si="10"/>
        <v>0</v>
      </c>
      <c r="AE15" s="36">
        <f>(P6*AD15)+(O15*(1-P6))</f>
        <v>-0.46679999999999999</v>
      </c>
    </row>
    <row r="16" spans="1:127" x14ac:dyDescent="0.3">
      <c r="A16" s="22" t="s">
        <v>38</v>
      </c>
      <c r="B16" s="23">
        <f>BT1</f>
        <v>0.77</v>
      </c>
      <c r="C16" s="24">
        <f t="shared" ref="C16:O16" si="14">BU1</f>
        <v>-0.64</v>
      </c>
      <c r="D16" s="25">
        <f t="shared" si="14"/>
        <v>0.71</v>
      </c>
      <c r="E16" s="24">
        <f t="shared" si="14"/>
        <v>-0.7</v>
      </c>
      <c r="F16" s="25">
        <f t="shared" si="14"/>
        <v>0.5</v>
      </c>
      <c r="G16" s="24">
        <f t="shared" si="14"/>
        <v>0.86399999999999999</v>
      </c>
      <c r="H16" s="25">
        <f t="shared" si="14"/>
        <v>0.5</v>
      </c>
      <c r="I16" s="24">
        <f t="shared" si="14"/>
        <v>0.86399999999999999</v>
      </c>
      <c r="J16" s="25">
        <f t="shared" si="14"/>
        <v>0.5</v>
      </c>
      <c r="K16" s="24">
        <f t="shared" si="14"/>
        <v>-0.86399999999999999</v>
      </c>
      <c r="L16" s="26">
        <f t="shared" si="14"/>
        <v>0.38</v>
      </c>
      <c r="M16" s="24">
        <f t="shared" si="14"/>
        <v>-0.92500000000000004</v>
      </c>
      <c r="N16" s="25">
        <f t="shared" si="14"/>
        <v>0.62</v>
      </c>
      <c r="O16" s="27">
        <f t="shared" si="14"/>
        <v>-0.78400000000000003</v>
      </c>
      <c r="Q16" s="22" t="s">
        <v>38</v>
      </c>
      <c r="R16" s="33">
        <f t="shared" si="12"/>
        <v>0</v>
      </c>
      <c r="S16" s="37">
        <f>(D6*R16)+(C16*(1-D6))</f>
        <v>-0.38400000000000001</v>
      </c>
      <c r="T16" s="34">
        <f t="shared" si="5"/>
        <v>0</v>
      </c>
      <c r="U16" s="37">
        <f>(F6*T16)+(E16*(1-F6))</f>
        <v>-0.42</v>
      </c>
      <c r="V16" s="34">
        <f t="shared" si="6"/>
        <v>1</v>
      </c>
      <c r="W16" s="37">
        <f>(H6*V16)+(G16*(1-H6))</f>
        <v>0.91839999999999999</v>
      </c>
      <c r="X16" s="34">
        <f t="shared" si="7"/>
        <v>1</v>
      </c>
      <c r="Y16" s="37">
        <f>(J6*X16)+(I16*(1-J6))</f>
        <v>0.91839999999999999</v>
      </c>
      <c r="Z16" s="34">
        <f t="shared" si="8"/>
        <v>0</v>
      </c>
      <c r="AA16" s="37">
        <f>(L6*Z16)+(K16*(1-L6))</f>
        <v>-0.51839999999999997</v>
      </c>
      <c r="AB16" s="34">
        <f t="shared" si="9"/>
        <v>0</v>
      </c>
      <c r="AC16" s="37">
        <f>(N6*AB16)+(M16*(1-N6))</f>
        <v>-0.55500000000000005</v>
      </c>
      <c r="AD16" s="35">
        <f t="shared" si="10"/>
        <v>0</v>
      </c>
      <c r="AE16" s="38">
        <f>(P6*AD16)+(O16*(1-P6))</f>
        <v>-0.47039999999999998</v>
      </c>
    </row>
    <row r="17" spans="1:31" x14ac:dyDescent="0.3">
      <c r="A17" s="22" t="s">
        <v>39</v>
      </c>
      <c r="B17" s="23">
        <f>CH1</f>
        <v>0.79</v>
      </c>
      <c r="C17" s="24">
        <f t="shared" ref="C17:O17" si="15">CI1</f>
        <v>-0.61</v>
      </c>
      <c r="D17" s="25">
        <f t="shared" si="15"/>
        <v>0.74</v>
      </c>
      <c r="E17" s="24">
        <f t="shared" si="15"/>
        <v>-0.67800000000000005</v>
      </c>
      <c r="F17" s="25">
        <f t="shared" si="15"/>
        <v>0.5</v>
      </c>
      <c r="G17" s="24">
        <f t="shared" si="15"/>
        <v>0.86399999999999999</v>
      </c>
      <c r="H17" s="25">
        <f t="shared" si="15"/>
        <v>0.5</v>
      </c>
      <c r="I17" s="24">
        <f t="shared" si="15"/>
        <v>0.86399999999999999</v>
      </c>
      <c r="J17" s="25">
        <f t="shared" si="15"/>
        <v>0.5</v>
      </c>
      <c r="K17" s="24">
        <f t="shared" si="15"/>
        <v>-0.86399999999999999</v>
      </c>
      <c r="L17" s="26">
        <f t="shared" si="15"/>
        <v>0.39</v>
      </c>
      <c r="M17" s="24">
        <f t="shared" si="15"/>
        <v>-0.92100000000000004</v>
      </c>
      <c r="N17" s="25">
        <f t="shared" si="15"/>
        <v>0.61</v>
      </c>
      <c r="O17" s="27">
        <f t="shared" si="15"/>
        <v>-0.79300000000000004</v>
      </c>
      <c r="Q17" s="22" t="s">
        <v>39</v>
      </c>
      <c r="R17" s="33">
        <f t="shared" si="12"/>
        <v>0</v>
      </c>
      <c r="S17" s="24">
        <f>(D6*R17)+(C17*(1-D6))</f>
        <v>-0.36599999999999999</v>
      </c>
      <c r="T17" s="34">
        <f t="shared" si="5"/>
        <v>0</v>
      </c>
      <c r="U17" s="24">
        <f>(F6*T17)+(E17*(1-F6))</f>
        <v>-0.40679999999999999</v>
      </c>
      <c r="V17" s="34">
        <f t="shared" si="6"/>
        <v>1</v>
      </c>
      <c r="W17" s="24">
        <f>(H6*V17)+(G17*(1-H6))</f>
        <v>0.91839999999999999</v>
      </c>
      <c r="X17" s="34">
        <f t="shared" si="7"/>
        <v>1</v>
      </c>
      <c r="Y17" s="24">
        <f>(J6*X17)+(I17*(1-J6))</f>
        <v>0.91839999999999999</v>
      </c>
      <c r="Z17" s="34">
        <f t="shared" si="8"/>
        <v>0</v>
      </c>
      <c r="AA17" s="24">
        <f>(L6*Z17)+(K17*(1-L6))</f>
        <v>-0.51839999999999997</v>
      </c>
      <c r="AB17" s="34">
        <f t="shared" si="9"/>
        <v>0</v>
      </c>
      <c r="AC17" s="24">
        <f>(N6*AB17)+(M17*(1-N6))</f>
        <v>-0.55259999999999998</v>
      </c>
      <c r="AD17" s="35">
        <f t="shared" si="10"/>
        <v>0</v>
      </c>
      <c r="AE17" s="36">
        <f>(P6*AD17)+(O17*(1-P6))</f>
        <v>-0.4758</v>
      </c>
    </row>
    <row r="18" spans="1:31" x14ac:dyDescent="0.3">
      <c r="A18" s="22" t="s">
        <v>40</v>
      </c>
      <c r="B18" s="23">
        <f>CV1</f>
        <v>0.74</v>
      </c>
      <c r="C18" s="24">
        <f t="shared" ref="C18:O18" si="16">CW1</f>
        <v>-0.67</v>
      </c>
      <c r="D18" s="25">
        <f t="shared" si="16"/>
        <v>0.68</v>
      </c>
      <c r="E18" s="24">
        <f t="shared" si="16"/>
        <v>-0.73</v>
      </c>
      <c r="F18" s="25">
        <f t="shared" si="16"/>
        <v>0.53</v>
      </c>
      <c r="G18" s="24">
        <f t="shared" si="16"/>
        <v>0.88300000000000001</v>
      </c>
      <c r="H18" s="25">
        <f t="shared" si="16"/>
        <v>0.53</v>
      </c>
      <c r="I18" s="24">
        <f t="shared" si="16"/>
        <v>0.88300000000000001</v>
      </c>
      <c r="J18" s="25">
        <f t="shared" si="16"/>
        <v>0.47</v>
      </c>
      <c r="K18" s="24">
        <f t="shared" si="16"/>
        <v>-0.88300000000000001</v>
      </c>
      <c r="L18" s="26">
        <f t="shared" si="16"/>
        <v>0.35</v>
      </c>
      <c r="M18" s="24">
        <f t="shared" si="16"/>
        <v>-0.93700000000000006</v>
      </c>
      <c r="N18" s="25">
        <f t="shared" si="16"/>
        <v>0.65</v>
      </c>
      <c r="O18" s="27">
        <f t="shared" si="16"/>
        <v>-0.75900000000000001</v>
      </c>
      <c r="Q18" s="22" t="s">
        <v>40</v>
      </c>
      <c r="R18" s="33">
        <f t="shared" si="12"/>
        <v>0</v>
      </c>
      <c r="S18" s="24">
        <f>(D6*R18)+(C18*(1-D6))</f>
        <v>-0.40200000000000002</v>
      </c>
      <c r="T18" s="34">
        <f t="shared" si="5"/>
        <v>0</v>
      </c>
      <c r="U18" s="24">
        <f>(F6*T18)+(E18*(1-F6))</f>
        <v>-0.438</v>
      </c>
      <c r="V18" s="34">
        <f t="shared" si="6"/>
        <v>1</v>
      </c>
      <c r="W18" s="24">
        <f>(H6*V18)+(G18*(1-H6))</f>
        <v>0.92979999999999996</v>
      </c>
      <c r="X18" s="34">
        <f t="shared" si="7"/>
        <v>1</v>
      </c>
      <c r="Y18" s="24">
        <f>(J6*X18)+(I18*(1-J6))</f>
        <v>0.92979999999999996</v>
      </c>
      <c r="Z18" s="34">
        <f t="shared" si="8"/>
        <v>0</v>
      </c>
      <c r="AA18" s="24">
        <f>(L6*Z18)+(K18*(1-L6))</f>
        <v>-0.52979999999999994</v>
      </c>
      <c r="AB18" s="34">
        <f t="shared" si="9"/>
        <v>0</v>
      </c>
      <c r="AC18" s="24">
        <f>(N6*AB18)+(M18*(1-N6))</f>
        <v>-0.56220000000000003</v>
      </c>
      <c r="AD18" s="35">
        <f t="shared" si="10"/>
        <v>0</v>
      </c>
      <c r="AE18" s="36">
        <f>(P6*AD18)+(O18*(1-P6))</f>
        <v>-0.45539999999999997</v>
      </c>
    </row>
    <row r="19" spans="1:31" ht="15" thickBot="1" x14ac:dyDescent="0.35">
      <c r="A19" s="39" t="s">
        <v>41</v>
      </c>
      <c r="B19" s="40">
        <f>DJ1</f>
        <v>0.74</v>
      </c>
      <c r="C19" s="41">
        <f t="shared" ref="C19:O19" si="17">DK1</f>
        <v>-0.67</v>
      </c>
      <c r="D19" s="42">
        <f t="shared" si="17"/>
        <v>0.65</v>
      </c>
      <c r="E19" s="41">
        <f t="shared" si="17"/>
        <v>-0.76100000000000001</v>
      </c>
      <c r="F19" s="42">
        <f t="shared" si="17"/>
        <v>0.53</v>
      </c>
      <c r="G19" s="41">
        <f t="shared" si="17"/>
        <v>0.88500000000000001</v>
      </c>
      <c r="H19" s="42">
        <f t="shared" si="17"/>
        <v>0.53</v>
      </c>
      <c r="I19" s="41">
        <f t="shared" si="17"/>
        <v>0.88500000000000001</v>
      </c>
      <c r="J19" s="42">
        <f t="shared" si="17"/>
        <v>0.47</v>
      </c>
      <c r="K19" s="41">
        <f t="shared" si="17"/>
        <v>-0.88500000000000001</v>
      </c>
      <c r="L19" s="43">
        <f t="shared" si="17"/>
        <v>0.32</v>
      </c>
      <c r="M19" s="41">
        <f t="shared" si="17"/>
        <v>-0.94799999999999995</v>
      </c>
      <c r="N19" s="42">
        <f t="shared" si="17"/>
        <v>0.68</v>
      </c>
      <c r="O19" s="44">
        <f t="shared" si="17"/>
        <v>-0.73299999999999998</v>
      </c>
      <c r="Q19" s="39" t="s">
        <v>41</v>
      </c>
      <c r="R19" s="45">
        <f t="shared" si="12"/>
        <v>0</v>
      </c>
      <c r="S19" s="46">
        <f>(D6*R19)+(C19*(1-D6))</f>
        <v>-0.40200000000000002</v>
      </c>
      <c r="T19" s="47">
        <f t="shared" si="5"/>
        <v>0</v>
      </c>
      <c r="U19" s="46">
        <f>(F6*T19)+(E19*(1-F6))</f>
        <v>-0.45660000000000001</v>
      </c>
      <c r="V19" s="47">
        <f t="shared" si="6"/>
        <v>1</v>
      </c>
      <c r="W19" s="46">
        <f>(H6*V19)+(G19*(1-H6))</f>
        <v>0.93100000000000005</v>
      </c>
      <c r="X19" s="47">
        <f t="shared" si="7"/>
        <v>1</v>
      </c>
      <c r="Y19" s="46">
        <f>(J6*X19)+(I19*(1-J6))</f>
        <v>0.93100000000000005</v>
      </c>
      <c r="Z19" s="47">
        <f t="shared" si="8"/>
        <v>0</v>
      </c>
      <c r="AA19" s="46">
        <f>(L6*Z19)+(K19*(1-L6))</f>
        <v>-0.53100000000000003</v>
      </c>
      <c r="AB19" s="47">
        <f t="shared" si="9"/>
        <v>0</v>
      </c>
      <c r="AC19" s="46">
        <f>(N6*AB19)+(M19*(1-N6))</f>
        <v>-0.56879999999999997</v>
      </c>
      <c r="AD19" s="48">
        <f t="shared" si="10"/>
        <v>0</v>
      </c>
      <c r="AE19" s="49">
        <f>(P6*AD19)+(O19*(1-P6))</f>
        <v>-0.43979999999999997</v>
      </c>
    </row>
    <row r="49" spans="1:71" ht="15" thickBot="1" x14ac:dyDescent="0.35"/>
    <row r="50" spans="1:71" x14ac:dyDescent="0.3">
      <c r="AA50" s="182" t="s">
        <v>69</v>
      </c>
      <c r="AB50" s="183"/>
      <c r="AC50" s="184"/>
      <c r="AD50" s="98"/>
      <c r="AE50" s="98"/>
      <c r="AF50" s="98"/>
      <c r="AG50" s="98"/>
      <c r="AH50" s="98"/>
      <c r="AI50" s="98"/>
      <c r="AJ50" s="98"/>
      <c r="AK50" s="98"/>
      <c r="AL50" s="98"/>
      <c r="AM50" s="98"/>
      <c r="AN50" s="98"/>
      <c r="AO50" s="98"/>
      <c r="AP50" s="98"/>
      <c r="AQ50" s="98"/>
      <c r="AR50" s="98"/>
      <c r="AS50" s="98"/>
      <c r="AT50" s="98"/>
      <c r="AU50" s="98"/>
      <c r="AV50" s="98"/>
      <c r="AW50" s="98"/>
      <c r="AX50" s="98"/>
      <c r="AY50" s="98"/>
      <c r="AZ50" s="98"/>
      <c r="BA50" s="98"/>
      <c r="BB50" s="98"/>
      <c r="BC50" s="98"/>
      <c r="BD50" s="98"/>
      <c r="BE50" s="98"/>
      <c r="BF50" s="98"/>
      <c r="BG50" s="98"/>
      <c r="BH50" s="98"/>
      <c r="BI50" s="98"/>
      <c r="BJ50" s="98"/>
      <c r="BK50" s="98"/>
      <c r="BL50" s="98"/>
      <c r="BM50" s="98"/>
      <c r="BN50" s="98"/>
      <c r="BO50" s="98"/>
      <c r="BP50" s="98"/>
      <c r="BQ50" s="98"/>
      <c r="BR50" s="98"/>
      <c r="BS50" s="98"/>
    </row>
    <row r="51" spans="1:71" x14ac:dyDescent="0.3">
      <c r="AA51" s="185"/>
      <c r="AB51" s="186"/>
      <c r="AC51" s="187"/>
      <c r="AD51" s="98"/>
      <c r="AE51" s="98"/>
      <c r="AF51" s="98"/>
      <c r="AG51" s="98"/>
      <c r="AH51" s="98"/>
      <c r="AI51" s="98"/>
      <c r="AJ51" s="98"/>
      <c r="AK51" s="98"/>
      <c r="AL51" s="98"/>
      <c r="AM51" s="98"/>
      <c r="AN51" s="98"/>
      <c r="AO51" s="98"/>
      <c r="AP51" s="98"/>
      <c r="AQ51" s="98"/>
      <c r="AR51" s="98"/>
      <c r="AS51" s="98"/>
      <c r="AT51" s="98"/>
      <c r="AU51" s="98"/>
      <c r="AV51" s="98"/>
      <c r="AW51" s="98"/>
      <c r="AX51" s="98"/>
      <c r="AY51" s="98"/>
      <c r="AZ51" s="98"/>
      <c r="BA51" s="98"/>
      <c r="BB51" s="98"/>
      <c r="BC51" s="98"/>
      <c r="BD51" s="98"/>
      <c r="BE51" s="98"/>
      <c r="BF51" s="98"/>
      <c r="BG51" s="98"/>
      <c r="BH51" s="98"/>
      <c r="BI51" s="98"/>
      <c r="BJ51" s="98"/>
      <c r="BK51" s="98"/>
      <c r="BL51" s="98"/>
      <c r="BM51" s="98"/>
      <c r="BN51" s="98"/>
      <c r="BO51" s="98"/>
      <c r="BP51" s="98"/>
      <c r="BQ51" s="98"/>
      <c r="BR51" s="98"/>
      <c r="BS51" s="98"/>
    </row>
    <row r="52" spans="1:71" x14ac:dyDescent="0.3">
      <c r="AA52" s="192" t="s">
        <v>70</v>
      </c>
      <c r="AB52" s="193"/>
      <c r="AC52" s="95">
        <f>BASE!AC52</f>
        <v>0.8</v>
      </c>
      <c r="AD52" s="98">
        <f>AC52</f>
        <v>0.8</v>
      </c>
      <c r="AE52" s="98">
        <f t="shared" ref="AE52:BS54" si="18">AD52</f>
        <v>0.8</v>
      </c>
      <c r="AF52" s="98">
        <f t="shared" si="18"/>
        <v>0.8</v>
      </c>
      <c r="AG52" s="98">
        <f t="shared" si="18"/>
        <v>0.8</v>
      </c>
      <c r="AH52" s="98">
        <f t="shared" si="18"/>
        <v>0.8</v>
      </c>
      <c r="AI52" s="98">
        <f t="shared" si="18"/>
        <v>0.8</v>
      </c>
      <c r="AJ52" s="98">
        <f t="shared" si="18"/>
        <v>0.8</v>
      </c>
      <c r="AK52" s="98">
        <f t="shared" si="18"/>
        <v>0.8</v>
      </c>
      <c r="AL52" s="98">
        <f t="shared" si="18"/>
        <v>0.8</v>
      </c>
      <c r="AM52" s="98">
        <f t="shared" si="18"/>
        <v>0.8</v>
      </c>
      <c r="AN52" s="98">
        <f t="shared" si="18"/>
        <v>0.8</v>
      </c>
      <c r="AO52" s="98">
        <f t="shared" si="18"/>
        <v>0.8</v>
      </c>
      <c r="AP52" s="98">
        <f t="shared" si="18"/>
        <v>0.8</v>
      </c>
      <c r="AQ52" s="98">
        <f t="shared" si="18"/>
        <v>0.8</v>
      </c>
      <c r="AR52" s="98">
        <f t="shared" si="18"/>
        <v>0.8</v>
      </c>
      <c r="AS52" s="98">
        <f t="shared" si="18"/>
        <v>0.8</v>
      </c>
      <c r="AT52" s="98">
        <f t="shared" si="18"/>
        <v>0.8</v>
      </c>
      <c r="AU52" s="98">
        <f t="shared" si="18"/>
        <v>0.8</v>
      </c>
      <c r="AV52" s="98">
        <f t="shared" si="18"/>
        <v>0.8</v>
      </c>
      <c r="AW52" s="98">
        <f t="shared" si="18"/>
        <v>0.8</v>
      </c>
      <c r="AX52" s="98">
        <f t="shared" si="18"/>
        <v>0.8</v>
      </c>
      <c r="AY52" s="98">
        <f t="shared" si="18"/>
        <v>0.8</v>
      </c>
      <c r="AZ52" s="98">
        <f t="shared" si="18"/>
        <v>0.8</v>
      </c>
      <c r="BA52" s="98">
        <f t="shared" si="18"/>
        <v>0.8</v>
      </c>
      <c r="BB52" s="98">
        <f t="shared" si="18"/>
        <v>0.8</v>
      </c>
      <c r="BC52" s="98">
        <f t="shared" si="18"/>
        <v>0.8</v>
      </c>
      <c r="BD52" s="98">
        <f t="shared" si="18"/>
        <v>0.8</v>
      </c>
      <c r="BE52" s="98">
        <f t="shared" si="18"/>
        <v>0.8</v>
      </c>
      <c r="BF52" s="98">
        <f t="shared" si="18"/>
        <v>0.8</v>
      </c>
      <c r="BG52" s="98">
        <f t="shared" si="18"/>
        <v>0.8</v>
      </c>
      <c r="BH52" s="98">
        <f t="shared" si="18"/>
        <v>0.8</v>
      </c>
      <c r="BI52" s="98">
        <f t="shared" si="18"/>
        <v>0.8</v>
      </c>
      <c r="BJ52" s="98">
        <f t="shared" si="18"/>
        <v>0.8</v>
      </c>
      <c r="BK52" s="98">
        <f t="shared" si="18"/>
        <v>0.8</v>
      </c>
      <c r="BL52" s="98">
        <f t="shared" si="18"/>
        <v>0.8</v>
      </c>
      <c r="BM52" s="98">
        <f t="shared" si="18"/>
        <v>0.8</v>
      </c>
      <c r="BN52" s="98">
        <f t="shared" si="18"/>
        <v>0.8</v>
      </c>
      <c r="BO52" s="98">
        <f t="shared" si="18"/>
        <v>0.8</v>
      </c>
      <c r="BP52" s="98">
        <f t="shared" si="18"/>
        <v>0.8</v>
      </c>
      <c r="BQ52" s="98">
        <f t="shared" si="18"/>
        <v>0.8</v>
      </c>
      <c r="BR52" s="98">
        <f t="shared" si="18"/>
        <v>0.8</v>
      </c>
      <c r="BS52" s="98">
        <f t="shared" si="18"/>
        <v>0.8</v>
      </c>
    </row>
    <row r="53" spans="1:71" x14ac:dyDescent="0.3">
      <c r="AA53" s="192" t="s">
        <v>71</v>
      </c>
      <c r="AB53" s="193"/>
      <c r="AC53" s="95">
        <f>BASE!AC53</f>
        <v>0.7</v>
      </c>
      <c r="AD53" s="98">
        <f>AC53</f>
        <v>0.7</v>
      </c>
      <c r="AE53" s="98">
        <f t="shared" si="18"/>
        <v>0.7</v>
      </c>
      <c r="AF53" s="98">
        <f t="shared" si="18"/>
        <v>0.7</v>
      </c>
      <c r="AG53" s="98">
        <f t="shared" si="18"/>
        <v>0.7</v>
      </c>
      <c r="AH53" s="98">
        <f t="shared" si="18"/>
        <v>0.7</v>
      </c>
      <c r="AI53" s="98">
        <f t="shared" si="18"/>
        <v>0.7</v>
      </c>
      <c r="AJ53" s="98">
        <f t="shared" si="18"/>
        <v>0.7</v>
      </c>
      <c r="AK53" s="98">
        <f t="shared" si="18"/>
        <v>0.7</v>
      </c>
      <c r="AL53" s="98">
        <f t="shared" si="18"/>
        <v>0.7</v>
      </c>
      <c r="AM53" s="98">
        <f t="shared" si="18"/>
        <v>0.7</v>
      </c>
      <c r="AN53" s="98">
        <f t="shared" si="18"/>
        <v>0.7</v>
      </c>
      <c r="AO53" s="98">
        <f t="shared" si="18"/>
        <v>0.7</v>
      </c>
      <c r="AP53" s="98">
        <f t="shared" si="18"/>
        <v>0.7</v>
      </c>
      <c r="AQ53" s="98">
        <f t="shared" si="18"/>
        <v>0.7</v>
      </c>
      <c r="AR53" s="98">
        <f t="shared" si="18"/>
        <v>0.7</v>
      </c>
      <c r="AS53" s="98">
        <f t="shared" si="18"/>
        <v>0.7</v>
      </c>
      <c r="AT53" s="98">
        <f t="shared" si="18"/>
        <v>0.7</v>
      </c>
      <c r="AU53" s="98">
        <f t="shared" si="18"/>
        <v>0.7</v>
      </c>
      <c r="AV53" s="98">
        <f t="shared" si="18"/>
        <v>0.7</v>
      </c>
      <c r="AW53" s="98">
        <f t="shared" si="18"/>
        <v>0.7</v>
      </c>
      <c r="AX53" s="98">
        <f t="shared" si="18"/>
        <v>0.7</v>
      </c>
      <c r="AY53" s="98">
        <f t="shared" si="18"/>
        <v>0.7</v>
      </c>
      <c r="AZ53" s="98">
        <f t="shared" si="18"/>
        <v>0.7</v>
      </c>
      <c r="BA53" s="98">
        <f t="shared" si="18"/>
        <v>0.7</v>
      </c>
      <c r="BB53" s="98">
        <f t="shared" si="18"/>
        <v>0.7</v>
      </c>
      <c r="BC53" s="98">
        <f t="shared" si="18"/>
        <v>0.7</v>
      </c>
      <c r="BD53" s="98">
        <f t="shared" si="18"/>
        <v>0.7</v>
      </c>
      <c r="BE53" s="98">
        <f t="shared" si="18"/>
        <v>0.7</v>
      </c>
      <c r="BF53" s="98">
        <f t="shared" si="18"/>
        <v>0.7</v>
      </c>
      <c r="BG53" s="98">
        <f t="shared" si="18"/>
        <v>0.7</v>
      </c>
      <c r="BH53" s="98">
        <f t="shared" si="18"/>
        <v>0.7</v>
      </c>
      <c r="BI53" s="98">
        <f t="shared" si="18"/>
        <v>0.7</v>
      </c>
      <c r="BJ53" s="98">
        <f t="shared" si="18"/>
        <v>0.7</v>
      </c>
      <c r="BK53" s="98">
        <f t="shared" si="18"/>
        <v>0.7</v>
      </c>
      <c r="BL53" s="98">
        <f t="shared" si="18"/>
        <v>0.7</v>
      </c>
      <c r="BM53" s="98">
        <f t="shared" si="18"/>
        <v>0.7</v>
      </c>
      <c r="BN53" s="98">
        <f t="shared" si="18"/>
        <v>0.7</v>
      </c>
      <c r="BO53" s="98">
        <f t="shared" si="18"/>
        <v>0.7</v>
      </c>
      <c r="BP53" s="98">
        <f t="shared" si="18"/>
        <v>0.7</v>
      </c>
      <c r="BQ53" s="98">
        <f t="shared" si="18"/>
        <v>0.7</v>
      </c>
      <c r="BR53" s="98">
        <f t="shared" si="18"/>
        <v>0.7</v>
      </c>
      <c r="BS53" s="98">
        <f t="shared" si="18"/>
        <v>0.7</v>
      </c>
    </row>
    <row r="54" spans="1:71" ht="15" thickBot="1" x14ac:dyDescent="0.35">
      <c r="AA54" s="194" t="s">
        <v>72</v>
      </c>
      <c r="AB54" s="195"/>
      <c r="AC54" s="96">
        <f>BASE!AC54</f>
        <v>0.4</v>
      </c>
      <c r="AD54" s="98">
        <f>AC54</f>
        <v>0.4</v>
      </c>
      <c r="AE54" s="98">
        <f t="shared" si="18"/>
        <v>0.4</v>
      </c>
      <c r="AF54" s="98">
        <f t="shared" si="18"/>
        <v>0.4</v>
      </c>
      <c r="AG54" s="98">
        <f t="shared" si="18"/>
        <v>0.4</v>
      </c>
      <c r="AH54" s="98">
        <f t="shared" si="18"/>
        <v>0.4</v>
      </c>
      <c r="AI54" s="98">
        <f t="shared" si="18"/>
        <v>0.4</v>
      </c>
      <c r="AJ54" s="98">
        <f t="shared" si="18"/>
        <v>0.4</v>
      </c>
      <c r="AK54" s="98">
        <f t="shared" si="18"/>
        <v>0.4</v>
      </c>
      <c r="AL54" s="98">
        <f t="shared" si="18"/>
        <v>0.4</v>
      </c>
      <c r="AM54" s="98">
        <f t="shared" si="18"/>
        <v>0.4</v>
      </c>
      <c r="AN54" s="98">
        <f t="shared" si="18"/>
        <v>0.4</v>
      </c>
      <c r="AO54" s="98">
        <f t="shared" si="18"/>
        <v>0.4</v>
      </c>
      <c r="AP54" s="98">
        <f t="shared" si="18"/>
        <v>0.4</v>
      </c>
      <c r="AQ54" s="98">
        <f t="shared" si="18"/>
        <v>0.4</v>
      </c>
      <c r="AR54" s="98">
        <f t="shared" si="18"/>
        <v>0.4</v>
      </c>
      <c r="AS54" s="98">
        <f t="shared" si="18"/>
        <v>0.4</v>
      </c>
      <c r="AT54" s="98">
        <f t="shared" si="18"/>
        <v>0.4</v>
      </c>
      <c r="AU54" s="98">
        <f t="shared" si="18"/>
        <v>0.4</v>
      </c>
      <c r="AV54" s="98">
        <f t="shared" si="18"/>
        <v>0.4</v>
      </c>
      <c r="AW54" s="98">
        <f t="shared" si="18"/>
        <v>0.4</v>
      </c>
      <c r="AX54" s="98">
        <f t="shared" si="18"/>
        <v>0.4</v>
      </c>
      <c r="AY54" s="98">
        <f t="shared" si="18"/>
        <v>0.4</v>
      </c>
      <c r="AZ54" s="98">
        <f t="shared" si="18"/>
        <v>0.4</v>
      </c>
      <c r="BA54" s="98">
        <f t="shared" si="18"/>
        <v>0.4</v>
      </c>
      <c r="BB54" s="98">
        <f t="shared" si="18"/>
        <v>0.4</v>
      </c>
      <c r="BC54" s="98">
        <f t="shared" si="18"/>
        <v>0.4</v>
      </c>
      <c r="BD54" s="98">
        <f t="shared" si="18"/>
        <v>0.4</v>
      </c>
      <c r="BE54" s="98">
        <f t="shared" si="18"/>
        <v>0.4</v>
      </c>
      <c r="BF54" s="98">
        <f t="shared" si="18"/>
        <v>0.4</v>
      </c>
      <c r="BG54" s="98">
        <f t="shared" si="18"/>
        <v>0.4</v>
      </c>
      <c r="BH54" s="98">
        <f t="shared" si="18"/>
        <v>0.4</v>
      </c>
      <c r="BI54" s="98">
        <f t="shared" si="18"/>
        <v>0.4</v>
      </c>
      <c r="BJ54" s="98">
        <f t="shared" si="18"/>
        <v>0.4</v>
      </c>
      <c r="BK54" s="98">
        <f t="shared" si="18"/>
        <v>0.4</v>
      </c>
      <c r="BL54" s="98">
        <f t="shared" si="18"/>
        <v>0.4</v>
      </c>
      <c r="BM54" s="98">
        <f t="shared" si="18"/>
        <v>0.4</v>
      </c>
      <c r="BN54" s="98">
        <f t="shared" si="18"/>
        <v>0.4</v>
      </c>
      <c r="BO54" s="98">
        <f t="shared" si="18"/>
        <v>0.4</v>
      </c>
      <c r="BP54" s="98">
        <f t="shared" si="18"/>
        <v>0.4</v>
      </c>
      <c r="BQ54" s="98">
        <f t="shared" si="18"/>
        <v>0.4</v>
      </c>
      <c r="BR54" s="98">
        <f t="shared" si="18"/>
        <v>0.4</v>
      </c>
      <c r="BS54" s="98">
        <f t="shared" si="18"/>
        <v>0.4</v>
      </c>
    </row>
    <row r="57" spans="1:71" ht="15" thickBot="1" x14ac:dyDescent="0.35"/>
    <row r="58" spans="1:71" ht="28.8" customHeight="1" thickBot="1" x14ac:dyDescent="0.35">
      <c r="S58" s="196"/>
      <c r="T58" s="178" t="s">
        <v>42</v>
      </c>
      <c r="U58" s="179"/>
      <c r="V58" s="179"/>
      <c r="W58" s="179"/>
      <c r="X58" s="179"/>
      <c r="Y58" s="179"/>
      <c r="Z58" s="180"/>
      <c r="AA58" s="178" t="s">
        <v>43</v>
      </c>
      <c r="AB58" s="179"/>
      <c r="AC58" s="179"/>
      <c r="AD58" s="179"/>
      <c r="AE58" s="179"/>
      <c r="AF58" s="179"/>
      <c r="AG58" s="180"/>
      <c r="AH58" s="178" t="s">
        <v>44</v>
      </c>
      <c r="AI58" s="179"/>
      <c r="AJ58" s="179"/>
      <c r="AK58" s="179"/>
      <c r="AL58" s="179"/>
      <c r="AM58" s="179"/>
      <c r="AN58" s="180"/>
      <c r="AO58" s="178" t="s">
        <v>45</v>
      </c>
      <c r="AP58" s="179"/>
      <c r="AQ58" s="179"/>
      <c r="AR58" s="179"/>
      <c r="AS58" s="179"/>
      <c r="AT58" s="179"/>
      <c r="AU58" s="180"/>
      <c r="AV58" s="178" t="s">
        <v>46</v>
      </c>
      <c r="AW58" s="179"/>
      <c r="AX58" s="179"/>
      <c r="AY58" s="179"/>
      <c r="AZ58" s="179"/>
      <c r="BA58" s="179"/>
      <c r="BB58" s="180"/>
      <c r="BC58" s="178" t="s">
        <v>47</v>
      </c>
      <c r="BD58" s="179"/>
      <c r="BE58" s="179"/>
      <c r="BF58" s="179"/>
      <c r="BG58" s="179"/>
      <c r="BH58" s="179"/>
      <c r="BI58" s="180"/>
      <c r="BJ58" s="178" t="s">
        <v>48</v>
      </c>
      <c r="BK58" s="179"/>
      <c r="BL58" s="179"/>
      <c r="BM58" s="179"/>
      <c r="BN58" s="179"/>
      <c r="BO58" s="179"/>
      <c r="BP58" s="181"/>
    </row>
    <row r="59" spans="1:71" ht="29.4" customHeight="1" thickBot="1" x14ac:dyDescent="0.4">
      <c r="A59" s="189" t="s">
        <v>84</v>
      </c>
      <c r="B59" s="190"/>
      <c r="C59" s="190"/>
      <c r="D59" s="190"/>
      <c r="E59" s="190"/>
      <c r="F59" s="190"/>
      <c r="G59" s="190"/>
      <c r="H59" s="191"/>
      <c r="S59" s="197"/>
      <c r="T59" s="173" t="s">
        <v>49</v>
      </c>
      <c r="U59" s="175" t="s">
        <v>86</v>
      </c>
      <c r="V59" s="176"/>
      <c r="W59" s="177"/>
      <c r="X59" s="175" t="s">
        <v>85</v>
      </c>
      <c r="Y59" s="176"/>
      <c r="Z59" s="177"/>
      <c r="AA59" s="173" t="s">
        <v>49</v>
      </c>
      <c r="AB59" s="175" t="s">
        <v>50</v>
      </c>
      <c r="AC59" s="176"/>
      <c r="AD59" s="177"/>
      <c r="AE59" s="175" t="s">
        <v>51</v>
      </c>
      <c r="AF59" s="176"/>
      <c r="AG59" s="177"/>
      <c r="AH59" s="173" t="s">
        <v>49</v>
      </c>
      <c r="AI59" s="175" t="s">
        <v>50</v>
      </c>
      <c r="AJ59" s="176"/>
      <c r="AK59" s="177"/>
      <c r="AL59" s="175" t="s">
        <v>51</v>
      </c>
      <c r="AM59" s="176"/>
      <c r="AN59" s="177"/>
      <c r="AO59" s="173" t="s">
        <v>49</v>
      </c>
      <c r="AP59" s="175" t="s">
        <v>50</v>
      </c>
      <c r="AQ59" s="176"/>
      <c r="AR59" s="177"/>
      <c r="AS59" s="175" t="s">
        <v>51</v>
      </c>
      <c r="AT59" s="176"/>
      <c r="AU59" s="177"/>
      <c r="AV59" s="173" t="s">
        <v>49</v>
      </c>
      <c r="AW59" s="175" t="s">
        <v>50</v>
      </c>
      <c r="AX59" s="176"/>
      <c r="AY59" s="177"/>
      <c r="AZ59" s="175" t="s">
        <v>51</v>
      </c>
      <c r="BA59" s="176"/>
      <c r="BB59" s="177"/>
      <c r="BC59" s="173" t="s">
        <v>49</v>
      </c>
      <c r="BD59" s="175" t="s">
        <v>50</v>
      </c>
      <c r="BE59" s="176"/>
      <c r="BF59" s="177"/>
      <c r="BG59" s="175" t="s">
        <v>51</v>
      </c>
      <c r="BH59" s="176"/>
      <c r="BI59" s="177"/>
      <c r="BJ59" s="173" t="s">
        <v>49</v>
      </c>
      <c r="BK59" s="175" t="s">
        <v>50</v>
      </c>
      <c r="BL59" s="176"/>
      <c r="BM59" s="177"/>
      <c r="BN59" s="175" t="s">
        <v>51</v>
      </c>
      <c r="BO59" s="176"/>
      <c r="BP59" s="188"/>
    </row>
    <row r="60" spans="1:71" ht="82.2" customHeight="1" thickBot="1" x14ac:dyDescent="0.35">
      <c r="A60" s="50"/>
      <c r="B60" s="51" t="s">
        <v>42</v>
      </c>
      <c r="C60" s="51" t="s">
        <v>43</v>
      </c>
      <c r="D60" s="51" t="s">
        <v>44</v>
      </c>
      <c r="E60" s="51" t="s">
        <v>45</v>
      </c>
      <c r="F60" s="51" t="s">
        <v>46</v>
      </c>
      <c r="G60" s="51" t="s">
        <v>47</v>
      </c>
      <c r="H60" s="52" t="s">
        <v>48</v>
      </c>
      <c r="S60" s="197"/>
      <c r="T60" s="174"/>
      <c r="U60" s="53" t="str">
        <f>U59&amp;(AC52)</f>
        <v>wp=0,8</v>
      </c>
      <c r="V60" s="97" t="str">
        <f>U59&amp;(AC53)</f>
        <v>wp=0,7</v>
      </c>
      <c r="W60" s="54" t="str">
        <f>U59&amp;(AC54)</f>
        <v>wp=0,4</v>
      </c>
      <c r="X60" s="53" t="str">
        <f>X59&amp;(AC52)</f>
        <v>wp=0,8</v>
      </c>
      <c r="Y60" s="97" t="str">
        <f>X59&amp;(AC53)</f>
        <v>wp=0,7</v>
      </c>
      <c r="Z60" s="54" t="str">
        <f>X59&amp;(AC54)</f>
        <v>wp=0,4</v>
      </c>
      <c r="AA60" s="174"/>
      <c r="AB60" s="53">
        <v>0.2</v>
      </c>
      <c r="AC60" s="97">
        <v>0.5</v>
      </c>
      <c r="AD60" s="54">
        <v>0.7</v>
      </c>
      <c r="AE60" s="53" t="s">
        <v>52</v>
      </c>
      <c r="AF60" s="97" t="s">
        <v>53</v>
      </c>
      <c r="AG60" s="54" t="s">
        <v>54</v>
      </c>
      <c r="AH60" s="174"/>
      <c r="AI60" s="53">
        <v>0.2</v>
      </c>
      <c r="AJ60" s="97">
        <v>0.5</v>
      </c>
      <c r="AK60" s="54">
        <v>0.7</v>
      </c>
      <c r="AL60" s="53" t="s">
        <v>52</v>
      </c>
      <c r="AM60" s="97" t="s">
        <v>53</v>
      </c>
      <c r="AN60" s="54" t="s">
        <v>54</v>
      </c>
      <c r="AO60" s="174"/>
      <c r="AP60" s="53">
        <v>0.2</v>
      </c>
      <c r="AQ60" s="97">
        <v>0.5</v>
      </c>
      <c r="AR60" s="54">
        <v>0.7</v>
      </c>
      <c r="AS60" s="53" t="s">
        <v>52</v>
      </c>
      <c r="AT60" s="97" t="s">
        <v>53</v>
      </c>
      <c r="AU60" s="54" t="s">
        <v>54</v>
      </c>
      <c r="AV60" s="174"/>
      <c r="AW60" s="53">
        <v>0.2</v>
      </c>
      <c r="AX60" s="97">
        <v>0.5</v>
      </c>
      <c r="AY60" s="54">
        <v>0.7</v>
      </c>
      <c r="AZ60" s="53" t="s">
        <v>52</v>
      </c>
      <c r="BA60" s="97" t="s">
        <v>53</v>
      </c>
      <c r="BB60" s="54" t="s">
        <v>54</v>
      </c>
      <c r="BC60" s="174"/>
      <c r="BD60" s="53">
        <v>0.2</v>
      </c>
      <c r="BE60" s="97">
        <v>0.5</v>
      </c>
      <c r="BF60" s="54">
        <v>0.7</v>
      </c>
      <c r="BG60" s="53" t="s">
        <v>52</v>
      </c>
      <c r="BH60" s="97" t="s">
        <v>53</v>
      </c>
      <c r="BI60" s="54" t="s">
        <v>54</v>
      </c>
      <c r="BJ60" s="174"/>
      <c r="BK60" s="53">
        <v>0.2</v>
      </c>
      <c r="BL60" s="97">
        <v>0.5</v>
      </c>
      <c r="BM60" s="54">
        <v>0.7</v>
      </c>
      <c r="BN60" s="53" t="s">
        <v>52</v>
      </c>
      <c r="BO60" s="97" t="s">
        <v>53</v>
      </c>
      <c r="BP60" s="55" t="s">
        <v>54</v>
      </c>
    </row>
    <row r="61" spans="1:71" x14ac:dyDescent="0.3">
      <c r="A61" s="56" t="s">
        <v>33</v>
      </c>
      <c r="B61" s="57"/>
      <c r="C61" s="57"/>
      <c r="D61" s="57"/>
      <c r="E61" s="57"/>
      <c r="F61" s="57"/>
      <c r="G61" s="57"/>
      <c r="H61" s="58"/>
      <c r="S61" s="59"/>
      <c r="T61" s="60"/>
      <c r="U61">
        <v>0.5</v>
      </c>
      <c r="V61">
        <v>0.5</v>
      </c>
      <c r="W61">
        <v>0.5</v>
      </c>
      <c r="X61" s="64"/>
      <c r="Y61" s="64"/>
      <c r="Z61" s="64"/>
      <c r="AA61" s="60"/>
      <c r="AB61">
        <v>0.5</v>
      </c>
      <c r="AC61">
        <v>0.5</v>
      </c>
      <c r="AD61">
        <v>0.5</v>
      </c>
      <c r="AE61" s="64"/>
      <c r="AF61" s="64"/>
      <c r="AG61" s="64"/>
      <c r="AH61" s="60"/>
      <c r="AI61">
        <v>0.5</v>
      </c>
      <c r="AJ61">
        <v>0.5</v>
      </c>
      <c r="AK61">
        <v>0.5</v>
      </c>
      <c r="AL61" s="64"/>
      <c r="AM61" s="64"/>
      <c r="AN61" s="64"/>
      <c r="AO61" s="60"/>
      <c r="AP61">
        <v>0.5</v>
      </c>
      <c r="AQ61">
        <v>0.5</v>
      </c>
      <c r="AR61">
        <v>0.5</v>
      </c>
      <c r="AS61" s="64"/>
      <c r="AT61" s="64"/>
      <c r="AU61" s="64"/>
      <c r="AV61" s="60"/>
      <c r="AW61">
        <v>0.5</v>
      </c>
      <c r="AX61">
        <v>0.5</v>
      </c>
      <c r="AY61">
        <v>0.5</v>
      </c>
      <c r="AZ61" s="64"/>
      <c r="BA61" s="64"/>
      <c r="BB61" s="64"/>
      <c r="BC61" s="60"/>
      <c r="BD61">
        <v>0.5</v>
      </c>
      <c r="BE61">
        <v>0.5</v>
      </c>
      <c r="BF61">
        <v>0.5</v>
      </c>
      <c r="BG61" s="64"/>
      <c r="BH61" s="64"/>
      <c r="BI61" s="64"/>
      <c r="BJ61" s="60"/>
      <c r="BK61">
        <v>0.5</v>
      </c>
      <c r="BL61">
        <v>0.5</v>
      </c>
      <c r="BM61">
        <v>0.5</v>
      </c>
      <c r="BN61" s="64"/>
      <c r="BO61" s="64"/>
      <c r="BP61" s="65"/>
    </row>
    <row r="62" spans="1:71" x14ac:dyDescent="0.3">
      <c r="A62" s="66" t="s">
        <v>34</v>
      </c>
      <c r="B62">
        <f>IF(B12&gt;D3,1,IF(C12&gt;0,1,0))</f>
        <v>1</v>
      </c>
      <c r="C62">
        <f>IF(D12&gt;E3,1,IF(E12&gt;0,1,0))</f>
        <v>1</v>
      </c>
      <c r="D62">
        <f>IF(B62=1,0,IF(G12&gt;D4,1,0))</f>
        <v>0</v>
      </c>
      <c r="E62">
        <f>IF(I12&gt;E4,1,0)</f>
        <v>1</v>
      </c>
      <c r="F62">
        <f>IF(J12&gt;H3,1,IF(K12&gt;0,1,0))</f>
        <v>0</v>
      </c>
      <c r="G62">
        <f>IF(L12&gt;I3,1,IF(M12&gt;0,1,0))</f>
        <v>0</v>
      </c>
      <c r="H62" s="67">
        <f>IF(N12&gt;J3,1,IF(O12&gt;0,1,0))</f>
        <v>0</v>
      </c>
      <c r="S62" s="59" t="s">
        <v>34</v>
      </c>
      <c r="T62" s="60">
        <f t="shared" ref="T62:T69" si="19">C12</f>
        <v>1</v>
      </c>
      <c r="U62">
        <f>IF(X62&gt;0.5,1,0)</f>
        <v>1</v>
      </c>
      <c r="V62">
        <f t="shared" ref="V62:W69" si="20">IF(Y62&gt;0.5,1,0)</f>
        <v>1</v>
      </c>
      <c r="W62">
        <f t="shared" si="20"/>
        <v>1</v>
      </c>
      <c r="X62" s="24">
        <f>(T62*(1-AC52))+(U61*AC52)</f>
        <v>0.6</v>
      </c>
      <c r="Y62" s="24">
        <f>(T62*(1-AC53))+(V61*AC53)</f>
        <v>0.65</v>
      </c>
      <c r="Z62" s="24">
        <f>(T62*(1-AC54))+(W61*AC54)</f>
        <v>0.8</v>
      </c>
      <c r="AA62" s="60">
        <f t="shared" ref="AA62:AA69" si="21">E12</f>
        <v>1</v>
      </c>
      <c r="AB62">
        <f>IF(AE62&gt;0.5,1,0)</f>
        <v>1</v>
      </c>
      <c r="AC62">
        <f>IF(AF62&gt;0.5,1,0)</f>
        <v>1</v>
      </c>
      <c r="AD62">
        <f t="shared" ref="AD62:AD69" si="22">IF(AG62&gt;0.5,1,0)</f>
        <v>1</v>
      </c>
      <c r="AE62" s="24">
        <f>(AA62*(1-AJ52))+(AB61*AJ52)</f>
        <v>0.6</v>
      </c>
      <c r="AF62" s="24">
        <f>(AA62*(1-AJ53))+(AC61*AJ53)</f>
        <v>0.65</v>
      </c>
      <c r="AG62" s="24">
        <f>(AA62*(1-AJ54))+(AD61*AJ54)</f>
        <v>0.8</v>
      </c>
      <c r="AH62" s="60">
        <f t="shared" ref="AH62:AH69" si="23">G12</f>
        <v>0.86599999999999999</v>
      </c>
      <c r="AI62">
        <f>IF(U62=1,0,IF(AL62&gt;0.5,1,0))</f>
        <v>0</v>
      </c>
      <c r="AJ62">
        <f t="shared" ref="AJ62:AK69" si="24">IF(V62=1,0,IF(AM62&gt;0.5,1,0))</f>
        <v>0</v>
      </c>
      <c r="AK62">
        <f t="shared" si="24"/>
        <v>0</v>
      </c>
      <c r="AL62" s="24">
        <f>(AH62*(1-AQ52))+(AI61*AQ52)</f>
        <v>0.57319999999999993</v>
      </c>
      <c r="AM62" s="24">
        <f>(AH62*(1-AQ53))+(AJ61*AQ53)</f>
        <v>0.60980000000000001</v>
      </c>
      <c r="AN62" s="24">
        <f>(AH62*(1-AQ54))+(AK61*AQ54)</f>
        <v>0.71960000000000002</v>
      </c>
      <c r="AO62" s="60">
        <f t="shared" ref="AO62:AO69" si="25">I12</f>
        <v>0.83660000000000001</v>
      </c>
      <c r="AP62">
        <f>IF(AS62&gt;0.5,1,0)</f>
        <v>1</v>
      </c>
      <c r="AQ62">
        <f>IF(AT62&gt;0.5,1,0)</f>
        <v>1</v>
      </c>
      <c r="AR62">
        <f t="shared" ref="AR62:AR69" si="26">IF(AU62&gt;0.5,1,0)</f>
        <v>1</v>
      </c>
      <c r="AS62" s="24">
        <f>(AO62*(1-AX52))+(AP61*AX52)</f>
        <v>0.56732000000000005</v>
      </c>
      <c r="AT62" s="24">
        <f>(AO62*(1-AX53))+(AQ61*AX53)</f>
        <v>0.60098000000000007</v>
      </c>
      <c r="AU62" s="24">
        <f>(AO62*(1-AX54))+(AR61*AX54)</f>
        <v>0.70195999999999992</v>
      </c>
      <c r="AV62" s="60">
        <f t="shared" ref="AV62:AV69" si="27">K12</f>
        <v>-0.86599999999999999</v>
      </c>
      <c r="AW62">
        <f>IF(AZ62&gt;0.5,1,0)</f>
        <v>0</v>
      </c>
      <c r="AX62">
        <f>IF(BA62&gt;0.5,1,0)</f>
        <v>0</v>
      </c>
      <c r="AY62">
        <f t="shared" ref="AY62:AY69" si="28">IF(BB62&gt;0.5,1,0)</f>
        <v>0</v>
      </c>
      <c r="AZ62" s="24">
        <f>(AV62*(1-BE52))+(AW61*BE52)</f>
        <v>0.22680000000000006</v>
      </c>
      <c r="BA62" s="24">
        <f>(AV62*(1-BE53))+(AX61*BE53)</f>
        <v>9.0199999999999947E-2</v>
      </c>
      <c r="BB62" s="24">
        <f>(AV62*(1-BE54))+(AY61*BE54)</f>
        <v>-0.31959999999999994</v>
      </c>
      <c r="BC62" s="60">
        <f t="shared" ref="BC62:BC69" si="29">M12</f>
        <v>-0.86599999999999999</v>
      </c>
      <c r="BD62">
        <f>IF(BG62&gt;0.5,1,0)</f>
        <v>0</v>
      </c>
      <c r="BE62">
        <f>IF(BH62&gt;0.5,1,0)</f>
        <v>0</v>
      </c>
      <c r="BF62">
        <f t="shared" ref="BF62:BF69" si="30">IF(BI62&gt;0.5,1,0)</f>
        <v>0</v>
      </c>
      <c r="BG62" s="24">
        <f>(BC62*(1-BL52))+(BD61*BL52)</f>
        <v>0.22680000000000006</v>
      </c>
      <c r="BH62" s="24">
        <f>(BC62*(1-BL53))+(BE61*BL53)</f>
        <v>9.0199999999999947E-2</v>
      </c>
      <c r="BI62" s="24">
        <f>(BC62*(1-BL54))+(BF61*BL54)</f>
        <v>-0.31959999999999994</v>
      </c>
      <c r="BJ62" s="60">
        <f t="shared" ref="BJ62:BJ69" si="31">O12</f>
        <v>-0.86599999999999999</v>
      </c>
      <c r="BK62" s="68">
        <f>IF(AP62=1,0,IF(BN62&gt;0.5,1,0))</f>
        <v>0</v>
      </c>
      <c r="BL62">
        <f>IF(AQ62=1,0,IF(BO62&gt;0.5,1,0))</f>
        <v>0</v>
      </c>
      <c r="BM62" s="69">
        <f>IF(AR62=1,0,IF(BP62&gt;0.5,1,0))</f>
        <v>0</v>
      </c>
      <c r="BN62" s="24">
        <f>(BJ62*(1-BS52))+(BK61*BS52)</f>
        <v>0.22680000000000006</v>
      </c>
      <c r="BO62" s="24">
        <f>(BJ62*(1-BS53))+(BL61*BS53)</f>
        <v>9.0199999999999947E-2</v>
      </c>
      <c r="BP62" s="70">
        <f>(BJ62*(1-BS54))+(BM61*BS54)</f>
        <v>-0.31959999999999994</v>
      </c>
    </row>
    <row r="63" spans="1:71" x14ac:dyDescent="0.3">
      <c r="A63" s="66" t="s">
        <v>35</v>
      </c>
      <c r="B63">
        <f>IF(B13&gt;D3,1,IF(C13&gt;0,1,0))</f>
        <v>0</v>
      </c>
      <c r="C63">
        <f>IF(D13&gt;E3,1,IF(E13&gt;0,1,0))</f>
        <v>0</v>
      </c>
      <c r="D63">
        <f>IF(B63=1,0,IF(G13&gt;D4,1,0))</f>
        <v>1</v>
      </c>
      <c r="E63">
        <f>IF(I13&gt;E4,1,0)</f>
        <v>1</v>
      </c>
      <c r="F63">
        <f>IF(J13&gt;H3,1,IF(K13&gt;0,1,0))</f>
        <v>0</v>
      </c>
      <c r="G63">
        <f>IF(L13&gt;I3,1,IF(M13&gt;0,1,0))</f>
        <v>0</v>
      </c>
      <c r="H63" s="67">
        <f>IF(N13&gt;J3,1,IF(O13&gt;0,1,0))</f>
        <v>0</v>
      </c>
      <c r="S63" s="59" t="s">
        <v>35</v>
      </c>
      <c r="T63" s="60">
        <f t="shared" si="19"/>
        <v>-0.76</v>
      </c>
      <c r="U63">
        <f t="shared" ref="U63:U69" si="32">IF(X63&gt;0.5,1,0)</f>
        <v>1</v>
      </c>
      <c r="V63">
        <f t="shared" si="20"/>
        <v>0</v>
      </c>
      <c r="W63">
        <f t="shared" si="20"/>
        <v>0</v>
      </c>
      <c r="X63" s="24">
        <f>(T63*(1-AC52))+(U62*AC52)</f>
        <v>0.64800000000000013</v>
      </c>
      <c r="Y63" s="24">
        <f>(T63*(1-AC53))+(V62*AC53)</f>
        <v>0.47199999999999992</v>
      </c>
      <c r="Z63" s="24">
        <f>(T63*(1-AC54))+(W62*AC54)</f>
        <v>-5.5999999999999939E-2</v>
      </c>
      <c r="AA63" s="60">
        <f t="shared" si="21"/>
        <v>-0.9</v>
      </c>
      <c r="AB63">
        <f>IF(AE63&gt;0.5,1,0)</f>
        <v>1</v>
      </c>
      <c r="AC63">
        <f t="shared" ref="AC63:AC69" si="33">IF(AF63&gt;0.5,1,0)</f>
        <v>0</v>
      </c>
      <c r="AD63">
        <f t="shared" si="22"/>
        <v>0</v>
      </c>
      <c r="AE63" s="24">
        <f>(AA63*(1-AJ52))+(AB62*AJ52)</f>
        <v>0.62000000000000011</v>
      </c>
      <c r="AF63" s="24">
        <f>(AA63*(1-AJ53))+(AC62*AJ53)</f>
        <v>0.42999999999999988</v>
      </c>
      <c r="AG63" s="24">
        <f>(AA63*(1-AJ54))+(AD62*AJ54)</f>
        <v>-0.14000000000000001</v>
      </c>
      <c r="AH63" s="60">
        <f t="shared" si="23"/>
        <v>0.76</v>
      </c>
      <c r="AI63">
        <f t="shared" ref="AI63:AI69" si="34">IF(U63=1,0,IF(AL63&gt;0.5,1,0))</f>
        <v>0</v>
      </c>
      <c r="AJ63">
        <f t="shared" si="24"/>
        <v>0</v>
      </c>
      <c r="AK63">
        <f t="shared" si="24"/>
        <v>0</v>
      </c>
      <c r="AL63" s="24">
        <f>(AH63*(1-AQ52))+(AI62*AQ52)</f>
        <v>0.15199999999999997</v>
      </c>
      <c r="AM63" s="24">
        <f>(AH63*(1-AQ53))+(AJ62*AQ53)</f>
        <v>0.22800000000000004</v>
      </c>
      <c r="AN63" s="24">
        <f>(AH63*(1-AQ54))+(AK62*AQ54)</f>
        <v>0.45599999999999996</v>
      </c>
      <c r="AO63" s="60">
        <f t="shared" si="25"/>
        <v>0.76</v>
      </c>
      <c r="AP63">
        <f>IF(AS63&gt;0.5,1,0)</f>
        <v>1</v>
      </c>
      <c r="AQ63">
        <f t="shared" ref="AQ63:AQ69" si="35">IF(AT63&gt;0.5,1,0)</f>
        <v>1</v>
      </c>
      <c r="AR63">
        <f t="shared" si="26"/>
        <v>1</v>
      </c>
      <c r="AS63" s="24">
        <f>(AO63*(1-AX52))+(AP62*AX52)</f>
        <v>0.95199999999999996</v>
      </c>
      <c r="AT63" s="24">
        <f>(AO63*(1-AX53))+(AQ62*AX53)</f>
        <v>0.92799999999999994</v>
      </c>
      <c r="AU63" s="24">
        <f>(AO63*(1-AX54))+(AR62*AX54)</f>
        <v>0.85599999999999998</v>
      </c>
      <c r="AV63" s="60">
        <f t="shared" si="27"/>
        <v>-0.76</v>
      </c>
      <c r="AW63">
        <f>IF(AZ63&gt;0.5,1,0)</f>
        <v>0</v>
      </c>
      <c r="AX63">
        <f t="shared" ref="AX63:AX69" si="36">IF(BA63&gt;0.5,1,0)</f>
        <v>0</v>
      </c>
      <c r="AY63">
        <f t="shared" si="28"/>
        <v>0</v>
      </c>
      <c r="AZ63" s="24">
        <f>(AV63*(1-BE52))+(AW62*BE52)</f>
        <v>-0.15199999999999997</v>
      </c>
      <c r="BA63" s="24">
        <f>(AV63*(1-BE53))+(AX62*BE53)</f>
        <v>-0.22800000000000004</v>
      </c>
      <c r="BB63" s="24">
        <f>(AV63*(1-BE54))+(AY62*BE54)</f>
        <v>-0.45599999999999996</v>
      </c>
      <c r="BC63" s="60">
        <f t="shared" si="29"/>
        <v>-0.99</v>
      </c>
      <c r="BD63">
        <f>IF(BG63&gt;0.5,1,0)</f>
        <v>0</v>
      </c>
      <c r="BE63">
        <f t="shared" ref="BE63:BE69" si="37">IF(BH63&gt;0.5,1,0)</f>
        <v>0</v>
      </c>
      <c r="BF63">
        <f t="shared" si="30"/>
        <v>0</v>
      </c>
      <c r="BG63" s="24">
        <f>(BC63*(1-BL52))+(BD62*BL52)</f>
        <v>-0.19799999999999995</v>
      </c>
      <c r="BH63" s="24">
        <f>(BC63*(1-BL53))+(BE62*BL53)</f>
        <v>-0.29700000000000004</v>
      </c>
      <c r="BI63" s="24">
        <f>(BC63*(1-BL54))+(BF62*BL54)</f>
        <v>-0.59399999999999997</v>
      </c>
      <c r="BJ63" s="60">
        <f t="shared" si="31"/>
        <v>-0.53</v>
      </c>
      <c r="BK63" s="68">
        <f t="shared" ref="BK63:BM69" si="38">IF(AP63=1,0,IF(BN63&gt;0.5,1,0))</f>
        <v>0</v>
      </c>
      <c r="BL63">
        <f t="shared" si="38"/>
        <v>0</v>
      </c>
      <c r="BM63" s="69">
        <f t="shared" si="38"/>
        <v>0</v>
      </c>
      <c r="BN63" s="24">
        <f>(BJ63*(1-BS52))+(BK62*BS52)</f>
        <v>-0.10599999999999998</v>
      </c>
      <c r="BO63" s="24">
        <f>(BJ63*(1-BS53))+(BL62*BS53)</f>
        <v>-0.15900000000000003</v>
      </c>
      <c r="BP63" s="70">
        <f>(BJ63*(1-BS54))+(BM62*BS54)</f>
        <v>-0.318</v>
      </c>
    </row>
    <row r="64" spans="1:71" x14ac:dyDescent="0.3">
      <c r="A64" s="66" t="s">
        <v>36</v>
      </c>
      <c r="B64">
        <f>IF(B14&gt;D3,1,IF(C14&gt;0,1,0))</f>
        <v>0</v>
      </c>
      <c r="C64">
        <f>IF(D14&gt;E3,1,IF(E14&gt;0,1,0))</f>
        <v>0</v>
      </c>
      <c r="D64">
        <f>IF(B64=1,0,IF(G14&gt;D4,1,0))</f>
        <v>1</v>
      </c>
      <c r="E64">
        <f>IF(I14&gt;E4,1,0)</f>
        <v>1</v>
      </c>
      <c r="F64">
        <f>IF(J14&gt;H3,1,IF(K14&gt;0,1,0))</f>
        <v>0</v>
      </c>
      <c r="G64">
        <f>IF(L14&gt;I3,1,IF(M14&gt;0,1,0))</f>
        <v>0</v>
      </c>
      <c r="H64" s="67">
        <f>IF(N14&gt;J3,1,IF(O14&gt;0,1,0))</f>
        <v>0</v>
      </c>
      <c r="S64" s="59" t="s">
        <v>36</v>
      </c>
      <c r="T64" s="60">
        <f t="shared" si="19"/>
        <v>-0.71</v>
      </c>
      <c r="U64">
        <f t="shared" si="32"/>
        <v>1</v>
      </c>
      <c r="V64">
        <f t="shared" si="20"/>
        <v>0</v>
      </c>
      <c r="W64">
        <f t="shared" si="20"/>
        <v>0</v>
      </c>
      <c r="X64" s="24">
        <f>(T64*(1-AC52))+(U63*AC52)</f>
        <v>0.65800000000000014</v>
      </c>
      <c r="Y64" s="24">
        <f>(T64*(1-AC53))+(V63*AC53)</f>
        <v>-0.21300000000000002</v>
      </c>
      <c r="Z64" s="24">
        <f>(T64*(1-AC54))+(W63*AC54)</f>
        <v>-0.42599999999999999</v>
      </c>
      <c r="AA64" s="60">
        <f t="shared" si="21"/>
        <v>-0.77</v>
      </c>
      <c r="AB64">
        <f t="shared" ref="AB64:AB69" si="39">IF(AE64&gt;0.5,1,0)</f>
        <v>1</v>
      </c>
      <c r="AC64">
        <f t="shared" si="33"/>
        <v>0</v>
      </c>
      <c r="AD64">
        <f t="shared" si="22"/>
        <v>0</v>
      </c>
      <c r="AE64" s="24">
        <f>(AA64*(1-AJ52))+(AB63*AJ52)</f>
        <v>0.64600000000000013</v>
      </c>
      <c r="AF64" s="24">
        <f>(AA64*(1-AJ53))+(AC63*AJ53)</f>
        <v>-0.23100000000000004</v>
      </c>
      <c r="AG64" s="24">
        <f>(AA64*(1-AJ54))+(AD63*AJ54)</f>
        <v>-0.46199999999999997</v>
      </c>
      <c r="AH64" s="60">
        <f t="shared" si="23"/>
        <v>0.85</v>
      </c>
      <c r="AI64">
        <f t="shared" si="34"/>
        <v>0</v>
      </c>
      <c r="AJ64">
        <f t="shared" si="24"/>
        <v>0</v>
      </c>
      <c r="AK64">
        <f t="shared" si="24"/>
        <v>1</v>
      </c>
      <c r="AL64" s="24">
        <f>(AH64*(1-AQ52))+(AI63*AQ52)</f>
        <v>0.16999999999999996</v>
      </c>
      <c r="AM64" s="24">
        <f>(AH64*(1-AQ53))+(AJ63*AQ53)</f>
        <v>0.255</v>
      </c>
      <c r="AN64" s="24">
        <f>(AH64*(1-AQ54))+(AK63*AQ54)</f>
        <v>0.51</v>
      </c>
      <c r="AO64" s="60">
        <f t="shared" si="25"/>
        <v>0.85</v>
      </c>
      <c r="AP64">
        <f t="shared" ref="AP64:AP69" si="40">IF(AS64&gt;0.5,1,0)</f>
        <v>1</v>
      </c>
      <c r="AQ64">
        <f t="shared" si="35"/>
        <v>1</v>
      </c>
      <c r="AR64">
        <f t="shared" si="26"/>
        <v>1</v>
      </c>
      <c r="AS64" s="24">
        <f>(AO64*(1-AX52))+(AP63*AX52)</f>
        <v>0.97</v>
      </c>
      <c r="AT64" s="24">
        <f>(AO64*(1-AX53))+(AQ63*AX53)</f>
        <v>0.95499999999999996</v>
      </c>
      <c r="AU64" s="24">
        <f>(AO64*(1-AX54))+(AR63*AX54)</f>
        <v>0.91</v>
      </c>
      <c r="AV64" s="60">
        <f t="shared" si="27"/>
        <v>-0.84499999999999997</v>
      </c>
      <c r="AW64">
        <f t="shared" ref="AW64:AW69" si="41">IF(AZ64&gt;0.5,1,0)</f>
        <v>0</v>
      </c>
      <c r="AX64">
        <f t="shared" si="36"/>
        <v>0</v>
      </c>
      <c r="AY64">
        <f t="shared" si="28"/>
        <v>0</v>
      </c>
      <c r="AZ64" s="24">
        <f>(AV64*(1-BE52))+(AW63*BE52)</f>
        <v>-0.16899999999999996</v>
      </c>
      <c r="BA64" s="24">
        <f>(AV64*(1-BE53))+(AX63*BE53)</f>
        <v>-0.2535</v>
      </c>
      <c r="BB64" s="24">
        <f>(AV64*(1-BE54))+(AY63*BE54)</f>
        <v>-0.50700000000000001</v>
      </c>
      <c r="BC64" s="60">
        <f t="shared" si="29"/>
        <v>-0.94399999999999995</v>
      </c>
      <c r="BD64">
        <f t="shared" ref="BD64:BD69" si="42">IF(BG64&gt;0.5,1,0)</f>
        <v>0</v>
      </c>
      <c r="BE64">
        <f t="shared" si="37"/>
        <v>0</v>
      </c>
      <c r="BF64">
        <f t="shared" si="30"/>
        <v>0</v>
      </c>
      <c r="BG64" s="24">
        <f>(BC64*(1-BL52))+(BD63*BL52)</f>
        <v>-0.18879999999999994</v>
      </c>
      <c r="BH64" s="24">
        <f>(BC64*(1-BL53))+(BE63*BL53)</f>
        <v>-0.28320000000000001</v>
      </c>
      <c r="BI64" s="24">
        <f>(BC64*(1-BL54))+(BF63*BL54)</f>
        <v>-0.5663999999999999</v>
      </c>
      <c r="BJ64" s="60">
        <f t="shared" si="31"/>
        <v>-0.74199999999999999</v>
      </c>
      <c r="BK64" s="68">
        <f t="shared" si="38"/>
        <v>0</v>
      </c>
      <c r="BL64">
        <f t="shared" si="38"/>
        <v>0</v>
      </c>
      <c r="BM64" s="69">
        <f t="shared" si="38"/>
        <v>0</v>
      </c>
      <c r="BN64" s="24">
        <f>(BJ64*(1-BS52))+(BK63*BS52)</f>
        <v>-0.14839999999999998</v>
      </c>
      <c r="BO64" s="24">
        <f>(BJ64*(1-BS53))+(BL63*BS53)</f>
        <v>-0.22260000000000002</v>
      </c>
      <c r="BP64" s="70">
        <f>(BJ64*(1-BS54))+(BM63*BS54)</f>
        <v>-0.44519999999999998</v>
      </c>
    </row>
    <row r="65" spans="1:68" x14ac:dyDescent="0.3">
      <c r="A65" s="66" t="s">
        <v>37</v>
      </c>
      <c r="B65">
        <f>IF(B15&gt;D3,1,IF(C15&gt;0,1,0))</f>
        <v>0</v>
      </c>
      <c r="C65">
        <f>IF(D15&gt;E3,1,IF(E15&gt;0,1,0))</f>
        <v>0</v>
      </c>
      <c r="D65">
        <f>IF(B65=1,0,IF(G15&gt;D4,1,0))</f>
        <v>1</v>
      </c>
      <c r="E65">
        <f>IF(I15&gt;E4,1,0)</f>
        <v>1</v>
      </c>
      <c r="F65">
        <f>IF(J15&gt;H3,1,IF(K15&gt;0,1,0))</f>
        <v>0</v>
      </c>
      <c r="G65">
        <f>IF(L15&gt;I3,1,IF(M15&gt;0,1,0))</f>
        <v>0</v>
      </c>
      <c r="H65" s="67">
        <f>IF(N15&gt;J3,1,IF(O15&gt;0,1,0))</f>
        <v>0</v>
      </c>
      <c r="S65" s="59" t="s">
        <v>37</v>
      </c>
      <c r="T65" s="60">
        <f t="shared" si="19"/>
        <v>-0.63</v>
      </c>
      <c r="U65">
        <f t="shared" si="32"/>
        <v>1</v>
      </c>
      <c r="V65">
        <f t="shared" si="20"/>
        <v>0</v>
      </c>
      <c r="W65">
        <f t="shared" si="20"/>
        <v>0</v>
      </c>
      <c r="X65" s="24">
        <f>(T65*(1-AC52))+(U64*AC52)</f>
        <v>0.67400000000000004</v>
      </c>
      <c r="Y65" s="24">
        <f>(T65*(1-AC53))+(V64*AC53)</f>
        <v>-0.18900000000000003</v>
      </c>
      <c r="Z65" s="24">
        <f>(T65*(1-AC54))+(W64*AC54)</f>
        <v>-0.378</v>
      </c>
      <c r="AA65" s="60">
        <f t="shared" si="21"/>
        <v>-0.7</v>
      </c>
      <c r="AB65">
        <f t="shared" si="39"/>
        <v>1</v>
      </c>
      <c r="AC65">
        <f t="shared" si="33"/>
        <v>0</v>
      </c>
      <c r="AD65">
        <f t="shared" si="22"/>
        <v>0</v>
      </c>
      <c r="AE65" s="24">
        <f>(AA65*(1-AJ52))+(AB64*AJ52)</f>
        <v>0.66000000000000014</v>
      </c>
      <c r="AF65" s="24">
        <f>(AA65*(1-AJ53))+(AC64*AJ53)</f>
        <v>-0.21000000000000002</v>
      </c>
      <c r="AG65" s="24">
        <f>(AA65*(1-AJ54))+(AD64*AJ54)</f>
        <v>-0.42</v>
      </c>
      <c r="AH65" s="60">
        <f t="shared" si="23"/>
        <v>0.85</v>
      </c>
      <c r="AI65">
        <f>IF(U65=1,0,IF(AL65&gt;0.5,1,0))</f>
        <v>0</v>
      </c>
      <c r="AJ65">
        <f t="shared" si="24"/>
        <v>0</v>
      </c>
      <c r="AK65">
        <f t="shared" si="24"/>
        <v>1</v>
      </c>
      <c r="AL65" s="24">
        <f>(AH65*(1-AQ52))+(AI64*AQ52)</f>
        <v>0.16999999999999996</v>
      </c>
      <c r="AM65" s="24">
        <f>(AH65*(1-AQ53))+(AJ64*AQ53)</f>
        <v>0.255</v>
      </c>
      <c r="AN65" s="24">
        <f>(AH65*(1-AQ54))+(AK64*AQ54)</f>
        <v>0.91</v>
      </c>
      <c r="AO65" s="60">
        <f t="shared" si="25"/>
        <v>0.85</v>
      </c>
      <c r="AP65">
        <f t="shared" si="40"/>
        <v>1</v>
      </c>
      <c r="AQ65">
        <f t="shared" si="35"/>
        <v>1</v>
      </c>
      <c r="AR65">
        <f t="shared" si="26"/>
        <v>1</v>
      </c>
      <c r="AS65" s="24">
        <f>(AO65*(1-AX52))+(AP64*AX52)</f>
        <v>0.97</v>
      </c>
      <c r="AT65" s="24">
        <f>(AO65*(1-AX53))+(AQ64*AX53)</f>
        <v>0.95499999999999996</v>
      </c>
      <c r="AU65" s="24">
        <f>(AO65*(1-AX54))+(AR64*AX54)</f>
        <v>0.91</v>
      </c>
      <c r="AV65" s="60">
        <f t="shared" si="27"/>
        <v>-0.84499999999999997</v>
      </c>
      <c r="AW65">
        <f t="shared" si="41"/>
        <v>0</v>
      </c>
      <c r="AX65">
        <f t="shared" si="36"/>
        <v>0</v>
      </c>
      <c r="AY65">
        <f t="shared" si="28"/>
        <v>0</v>
      </c>
      <c r="AZ65" s="24">
        <f>(AV65*(1-BE52))+(AW64*BE52)</f>
        <v>-0.16899999999999996</v>
      </c>
      <c r="BA65" s="24">
        <f>(AV65*(1-BE53))+(AX64*BE53)</f>
        <v>-0.2535</v>
      </c>
      <c r="BB65" s="24">
        <f>(AV65*(1-BE54))+(AY64*BE54)</f>
        <v>-0.50700000000000001</v>
      </c>
      <c r="BC65" s="60">
        <f t="shared" si="29"/>
        <v>-0.92800000000000005</v>
      </c>
      <c r="BD65">
        <f t="shared" si="42"/>
        <v>0</v>
      </c>
      <c r="BE65">
        <f t="shared" si="37"/>
        <v>0</v>
      </c>
      <c r="BF65">
        <f t="shared" si="30"/>
        <v>0</v>
      </c>
      <c r="BG65" s="24">
        <f>(BC65*(1-BL52))+(BD64*BL52)</f>
        <v>-0.18559999999999996</v>
      </c>
      <c r="BH65" s="24">
        <f>(BC65*(1-BL53))+(BE64*BL53)</f>
        <v>-0.27840000000000004</v>
      </c>
      <c r="BI65" s="24">
        <f>(BC65*(1-BL54))+(BF64*BL54)</f>
        <v>-0.55679999999999996</v>
      </c>
      <c r="BJ65" s="60">
        <f t="shared" si="31"/>
        <v>-0.77800000000000002</v>
      </c>
      <c r="BK65" s="68">
        <f t="shared" si="38"/>
        <v>0</v>
      </c>
      <c r="BL65">
        <f t="shared" si="38"/>
        <v>0</v>
      </c>
      <c r="BM65" s="69">
        <f t="shared" si="38"/>
        <v>0</v>
      </c>
      <c r="BN65" s="24">
        <f>(BJ65*(1-BS52))+(BK64*BS52)</f>
        <v>-0.15559999999999996</v>
      </c>
      <c r="BO65" s="24">
        <f>(BJ65*(1-BS53))+(BL64*BS53)</f>
        <v>-0.23340000000000005</v>
      </c>
      <c r="BP65" s="70">
        <f>(BJ65*(1-BS54))+(BM64*BS54)</f>
        <v>-0.46679999999999999</v>
      </c>
    </row>
    <row r="66" spans="1:68" x14ac:dyDescent="0.3">
      <c r="A66" s="66" t="s">
        <v>38</v>
      </c>
      <c r="B66">
        <f>IF(B16&gt;D3,1,IF(C16&gt;0,1,0))</f>
        <v>0</v>
      </c>
      <c r="C66">
        <f>IF(D16&gt;E3,1,IF(E16&gt;0,1,0))</f>
        <v>0</v>
      </c>
      <c r="D66">
        <f>IF(B66=1,0,IF(G16&gt;D4,1,0))</f>
        <v>1</v>
      </c>
      <c r="E66">
        <f>IF(I16&gt;E4,1,0)</f>
        <v>1</v>
      </c>
      <c r="F66">
        <f>IF(J16&gt;H3,1,IF(K16&gt;0,1,0))</f>
        <v>0</v>
      </c>
      <c r="G66">
        <f>IF(L16&gt;I3,1,IF(M16&gt;0,1,0))</f>
        <v>0</v>
      </c>
      <c r="H66" s="67">
        <f>IF(N16&gt;J3,1,IF(O16&gt;0,1,0))</f>
        <v>0</v>
      </c>
      <c r="S66" s="59" t="s">
        <v>38</v>
      </c>
      <c r="T66" s="60">
        <f t="shared" si="19"/>
        <v>-0.64</v>
      </c>
      <c r="U66">
        <f t="shared" si="32"/>
        <v>1</v>
      </c>
      <c r="V66">
        <f t="shared" si="20"/>
        <v>0</v>
      </c>
      <c r="W66">
        <f t="shared" si="20"/>
        <v>0</v>
      </c>
      <c r="X66" s="24">
        <f>(T66*(1-AC52))+(U65*AC52)</f>
        <v>0.67200000000000004</v>
      </c>
      <c r="Y66" s="24">
        <f>(T66*(1-AC53))+(V65*AC53)</f>
        <v>-0.19200000000000003</v>
      </c>
      <c r="Z66" s="24">
        <f>(T66*(1-AC54))+(W65*AC54)</f>
        <v>-0.38400000000000001</v>
      </c>
      <c r="AA66" s="60">
        <f t="shared" si="21"/>
        <v>-0.7</v>
      </c>
      <c r="AB66">
        <f t="shared" si="39"/>
        <v>1</v>
      </c>
      <c r="AC66">
        <f t="shared" si="33"/>
        <v>0</v>
      </c>
      <c r="AD66">
        <f t="shared" si="22"/>
        <v>0</v>
      </c>
      <c r="AE66" s="24">
        <f>(AA66*(1-AJ52))+(AB65*AJ52)</f>
        <v>0.66000000000000014</v>
      </c>
      <c r="AF66" s="24">
        <f>(AA66*(1-AJ53))+(AC65*AJ53)</f>
        <v>-0.21000000000000002</v>
      </c>
      <c r="AG66" s="24">
        <f>(AA66*(1-AJ54))+(AD65*AJ54)</f>
        <v>-0.42</v>
      </c>
      <c r="AH66" s="60">
        <f t="shared" si="23"/>
        <v>0.86399999999999999</v>
      </c>
      <c r="AI66">
        <f t="shared" si="34"/>
        <v>0</v>
      </c>
      <c r="AJ66">
        <f t="shared" si="24"/>
        <v>0</v>
      </c>
      <c r="AK66">
        <f t="shared" si="24"/>
        <v>1</v>
      </c>
      <c r="AL66" s="24">
        <f>(AH66*(1-AQ52))+(AI65*AQ52)</f>
        <v>0.17279999999999995</v>
      </c>
      <c r="AM66" s="24">
        <f>(AH66*(1-AQ53))+(AJ65*AQ53)</f>
        <v>0.25920000000000004</v>
      </c>
      <c r="AN66" s="24">
        <f>(AH66*(1-AQ54))+(AK65*AQ54)</f>
        <v>0.91839999999999999</v>
      </c>
      <c r="AO66" s="60">
        <f t="shared" si="25"/>
        <v>0.86399999999999999</v>
      </c>
      <c r="AP66">
        <f t="shared" si="40"/>
        <v>1</v>
      </c>
      <c r="AQ66">
        <f t="shared" si="35"/>
        <v>1</v>
      </c>
      <c r="AR66">
        <f t="shared" si="26"/>
        <v>1</v>
      </c>
      <c r="AS66" s="24">
        <f>(AO66*(1-AX52))+(AP65*AX52)</f>
        <v>0.9728</v>
      </c>
      <c r="AT66" s="24">
        <f>(AO66*(1-AX53))+(AQ65*AX53)</f>
        <v>0.95920000000000005</v>
      </c>
      <c r="AU66" s="24">
        <f>(AO66*(1-AX54))+(AR65*AX54)</f>
        <v>0.91839999999999999</v>
      </c>
      <c r="AV66" s="60">
        <f t="shared" si="27"/>
        <v>-0.86399999999999999</v>
      </c>
      <c r="AW66">
        <f t="shared" si="41"/>
        <v>0</v>
      </c>
      <c r="AX66">
        <f t="shared" si="36"/>
        <v>0</v>
      </c>
      <c r="AY66">
        <f t="shared" si="28"/>
        <v>0</v>
      </c>
      <c r="AZ66" s="24">
        <f>(AV66*(1-BE52))+(AW65*BE52)</f>
        <v>-0.17279999999999995</v>
      </c>
      <c r="BA66" s="24">
        <f>(AV66*(1-BE53))+(AX65*BE53)</f>
        <v>-0.25920000000000004</v>
      </c>
      <c r="BB66" s="24">
        <f>(AV66*(1-BE54))+(AY65*BE54)</f>
        <v>-0.51839999999999997</v>
      </c>
      <c r="BC66" s="60">
        <f t="shared" si="29"/>
        <v>-0.92500000000000004</v>
      </c>
      <c r="BD66">
        <f t="shared" si="42"/>
        <v>0</v>
      </c>
      <c r="BE66">
        <f t="shared" si="37"/>
        <v>0</v>
      </c>
      <c r="BF66">
        <f t="shared" si="30"/>
        <v>0</v>
      </c>
      <c r="BG66" s="24">
        <f>(BC66*(1-BL52))+(BD65*BL52)</f>
        <v>-0.18499999999999997</v>
      </c>
      <c r="BH66" s="24">
        <f>(BC66*(1-BL53))+(BE65*BL53)</f>
        <v>-0.27750000000000008</v>
      </c>
      <c r="BI66" s="24">
        <f>(BC66*(1-BL54))+(BF65*BL54)</f>
        <v>-0.55500000000000005</v>
      </c>
      <c r="BJ66" s="60">
        <f t="shared" si="31"/>
        <v>-0.78400000000000003</v>
      </c>
      <c r="BK66" s="68">
        <f t="shared" si="38"/>
        <v>0</v>
      </c>
      <c r="BL66">
        <f t="shared" si="38"/>
        <v>0</v>
      </c>
      <c r="BM66" s="69">
        <f t="shared" si="38"/>
        <v>0</v>
      </c>
      <c r="BN66" s="24">
        <f>(BJ66*(1-BS52))+(BK65*BS52)</f>
        <v>-0.15679999999999997</v>
      </c>
      <c r="BO66" s="24">
        <f>(BJ66*(1-BS53))+(BL65*BS53)</f>
        <v>-0.23520000000000005</v>
      </c>
      <c r="BP66" s="70">
        <f>(BJ66*(1-BS54))+(BM65*BS54)</f>
        <v>-0.47039999999999998</v>
      </c>
    </row>
    <row r="67" spans="1:68" x14ac:dyDescent="0.3">
      <c r="A67" s="66" t="s">
        <v>39</v>
      </c>
      <c r="B67">
        <f>IF(B17&gt;D3,1,IF(C17&gt;0,1,0))</f>
        <v>0</v>
      </c>
      <c r="C67">
        <f>IF(D17&gt;E3,1,IF(E17&gt;0,1,0))</f>
        <v>0</v>
      </c>
      <c r="D67">
        <f>IF(B67=1,0,IF(G17&gt;D4,1,0))</f>
        <v>1</v>
      </c>
      <c r="E67">
        <f>IF(I17&gt;E4,1,0)</f>
        <v>1</v>
      </c>
      <c r="F67">
        <f>IF(J17&gt;H3,1,IF(K17&gt;0,1,0))</f>
        <v>0</v>
      </c>
      <c r="G67">
        <f>IF(L17&gt;I3,1,IF(M17&gt;0,1,0))</f>
        <v>0</v>
      </c>
      <c r="H67" s="67">
        <f>IF(N17&gt;J3,1,IF(O17&gt;0,1,0))</f>
        <v>0</v>
      </c>
      <c r="S67" s="59" t="s">
        <v>39</v>
      </c>
      <c r="T67" s="60">
        <f t="shared" si="19"/>
        <v>-0.61</v>
      </c>
      <c r="U67">
        <f t="shared" si="32"/>
        <v>1</v>
      </c>
      <c r="V67">
        <f t="shared" si="20"/>
        <v>0</v>
      </c>
      <c r="W67">
        <f t="shared" si="20"/>
        <v>0</v>
      </c>
      <c r="X67" s="24">
        <f>(T67*(1-AC52))+(U66*AC52)</f>
        <v>0.67800000000000005</v>
      </c>
      <c r="Y67" s="24">
        <f>(T67*(1-AC53))+(V66*AC53)</f>
        <v>-0.18300000000000002</v>
      </c>
      <c r="Z67" s="24">
        <f>(T67*(1-AC54))+(W66*AC54)</f>
        <v>-0.36599999999999999</v>
      </c>
      <c r="AA67" s="60">
        <f t="shared" si="21"/>
        <v>-0.67800000000000005</v>
      </c>
      <c r="AB67">
        <f t="shared" si="39"/>
        <v>1</v>
      </c>
      <c r="AC67">
        <f t="shared" si="33"/>
        <v>0</v>
      </c>
      <c r="AD67">
        <f t="shared" si="22"/>
        <v>0</v>
      </c>
      <c r="AE67" s="24">
        <f>(AA67*(1-AJ52))+(AB66*AJ52)</f>
        <v>0.6644000000000001</v>
      </c>
      <c r="AF67" s="24">
        <f>(AA67*(1-AJ53))+(AC66*AJ53)</f>
        <v>-0.20340000000000005</v>
      </c>
      <c r="AG67" s="24">
        <f>(AA67*(1-AJ54))+(AD66*AJ54)</f>
        <v>-0.40679999999999999</v>
      </c>
      <c r="AH67" s="60">
        <f t="shared" si="23"/>
        <v>0.86399999999999999</v>
      </c>
      <c r="AI67">
        <f t="shared" si="34"/>
        <v>0</v>
      </c>
      <c r="AJ67">
        <f t="shared" si="24"/>
        <v>0</v>
      </c>
      <c r="AK67">
        <f t="shared" si="24"/>
        <v>1</v>
      </c>
      <c r="AL67" s="24">
        <f>(AH67*(1-AQ52))+(AI66*AQ52)</f>
        <v>0.17279999999999995</v>
      </c>
      <c r="AM67" s="24">
        <f>(AH67*(1-AQ53))+(AJ66*AQ53)</f>
        <v>0.25920000000000004</v>
      </c>
      <c r="AN67" s="24">
        <f>(AH67*(1-AQ54))+(AK66*AQ54)</f>
        <v>0.91839999999999999</v>
      </c>
      <c r="AO67" s="60">
        <f t="shared" si="25"/>
        <v>0.86399999999999999</v>
      </c>
      <c r="AP67">
        <f t="shared" si="40"/>
        <v>1</v>
      </c>
      <c r="AQ67">
        <f t="shared" si="35"/>
        <v>1</v>
      </c>
      <c r="AR67">
        <f t="shared" si="26"/>
        <v>1</v>
      </c>
      <c r="AS67" s="24">
        <f>(AO67*(1-AX52))+(AP66*AX52)</f>
        <v>0.9728</v>
      </c>
      <c r="AT67" s="24">
        <f>(AO67*(1-AX53))+(AQ66*AX53)</f>
        <v>0.95920000000000005</v>
      </c>
      <c r="AU67" s="24">
        <f>(AO67*(1-AX54))+(AR66*AX54)</f>
        <v>0.91839999999999999</v>
      </c>
      <c r="AV67" s="60">
        <f t="shared" si="27"/>
        <v>-0.86399999999999999</v>
      </c>
      <c r="AW67">
        <f t="shared" si="41"/>
        <v>0</v>
      </c>
      <c r="AX67">
        <f t="shared" si="36"/>
        <v>0</v>
      </c>
      <c r="AY67">
        <f t="shared" si="28"/>
        <v>0</v>
      </c>
      <c r="AZ67" s="24">
        <f>(AV67*(1-BE52))+(AW66*BE52)</f>
        <v>-0.17279999999999995</v>
      </c>
      <c r="BA67" s="24">
        <f>(AV67*(1-BE53))+(AX66*BE53)</f>
        <v>-0.25920000000000004</v>
      </c>
      <c r="BB67" s="24">
        <f>(AV67*(1-BE54))+(AY66*BE54)</f>
        <v>-0.51839999999999997</v>
      </c>
      <c r="BC67" s="60">
        <f t="shared" si="29"/>
        <v>-0.92100000000000004</v>
      </c>
      <c r="BD67">
        <f t="shared" si="42"/>
        <v>0</v>
      </c>
      <c r="BE67">
        <f t="shared" si="37"/>
        <v>0</v>
      </c>
      <c r="BF67">
        <f t="shared" si="30"/>
        <v>0</v>
      </c>
      <c r="BG67" s="24">
        <f>(BC67*(1-BL52))+(BD66*BL52)</f>
        <v>-0.18419999999999997</v>
      </c>
      <c r="BH67" s="24">
        <f>(BC67*(1-BL53))+(BE66*BL53)</f>
        <v>-0.27630000000000005</v>
      </c>
      <c r="BI67" s="24">
        <f>(BC67*(1-BL54))+(BF66*BL54)</f>
        <v>-0.55259999999999998</v>
      </c>
      <c r="BJ67" s="60">
        <f t="shared" si="31"/>
        <v>-0.79300000000000004</v>
      </c>
      <c r="BK67" s="68">
        <f t="shared" si="38"/>
        <v>0</v>
      </c>
      <c r="BL67">
        <f t="shared" si="38"/>
        <v>0</v>
      </c>
      <c r="BM67" s="69">
        <f t="shared" si="38"/>
        <v>0</v>
      </c>
      <c r="BN67" s="24">
        <f>(BJ67*(1-BS52))+(BK66*BS52)</f>
        <v>-0.15859999999999996</v>
      </c>
      <c r="BO67" s="24">
        <f>(BJ67*(1-BS53))+(BL66*BS53)</f>
        <v>-0.23790000000000006</v>
      </c>
      <c r="BP67" s="70">
        <f>(BJ67*(1-BS54))+(BM66*BS54)</f>
        <v>-0.4758</v>
      </c>
    </row>
    <row r="68" spans="1:68" x14ac:dyDescent="0.3">
      <c r="A68" s="66" t="s">
        <v>40</v>
      </c>
      <c r="B68">
        <f>IF(B18&gt;D3,1,IF(C18&gt;0,1,0))</f>
        <v>0</v>
      </c>
      <c r="C68">
        <f>IF(D18&gt;E3,1,IF(E18&gt;0,1,0))</f>
        <v>0</v>
      </c>
      <c r="D68">
        <f>IF(B68=1,0,IF(G18&gt;D4,1,0))</f>
        <v>1</v>
      </c>
      <c r="E68">
        <f>IF(I18&gt;E4,1,0)</f>
        <v>1</v>
      </c>
      <c r="F68">
        <f>IF(J18&gt;H3,1,IF(K18&gt;0,1,0))</f>
        <v>0</v>
      </c>
      <c r="G68">
        <f>IF(L18&gt;I3,1,IF(M18&gt;0,1,0))</f>
        <v>0</v>
      </c>
      <c r="H68" s="67">
        <f>IF(N18&gt;J3,1,IF(O18&gt;0,1,0))</f>
        <v>0</v>
      </c>
      <c r="S68" s="59" t="s">
        <v>40</v>
      </c>
      <c r="T68" s="60">
        <f t="shared" si="19"/>
        <v>-0.67</v>
      </c>
      <c r="U68">
        <f t="shared" si="32"/>
        <v>1</v>
      </c>
      <c r="V68">
        <f t="shared" si="20"/>
        <v>0</v>
      </c>
      <c r="W68">
        <f t="shared" si="20"/>
        <v>0</v>
      </c>
      <c r="X68" s="24">
        <f>(T68*(1-AC52))+(U67*AC52)</f>
        <v>0.66600000000000004</v>
      </c>
      <c r="Y68" s="24">
        <f>(T68*(1-AC53))+(V67*AC53)</f>
        <v>-0.20100000000000004</v>
      </c>
      <c r="Z68" s="24">
        <f>(T68*(1-AC54))+(W67*AC54)</f>
        <v>-0.40200000000000002</v>
      </c>
      <c r="AA68" s="60">
        <f t="shared" si="21"/>
        <v>-0.73</v>
      </c>
      <c r="AB68">
        <f t="shared" si="39"/>
        <v>1</v>
      </c>
      <c r="AC68">
        <f t="shared" si="33"/>
        <v>0</v>
      </c>
      <c r="AD68">
        <f t="shared" si="22"/>
        <v>0</v>
      </c>
      <c r="AE68" s="24">
        <f>(AA68*(1-AJ52))+(AB67*AJ52)</f>
        <v>0.65400000000000014</v>
      </c>
      <c r="AF68" s="24">
        <f>(AA68*(1-AJ53))+(AC67*AJ53)</f>
        <v>-0.21900000000000003</v>
      </c>
      <c r="AG68" s="24">
        <f>(AA68*(1-AJ54))+(AD67*AJ54)</f>
        <v>-0.438</v>
      </c>
      <c r="AH68" s="60">
        <f t="shared" si="23"/>
        <v>0.88300000000000001</v>
      </c>
      <c r="AI68">
        <f t="shared" si="34"/>
        <v>0</v>
      </c>
      <c r="AJ68">
        <f t="shared" si="24"/>
        <v>0</v>
      </c>
      <c r="AK68">
        <f t="shared" si="24"/>
        <v>1</v>
      </c>
      <c r="AL68" s="24">
        <f>(AH68*(1-AQ52))+(AI67*AQ52)</f>
        <v>0.17659999999999995</v>
      </c>
      <c r="AM68" s="24">
        <f>(AH68*(1-AQ53))+(AJ67*AQ53)</f>
        <v>0.26490000000000002</v>
      </c>
      <c r="AN68" s="24">
        <f>(AH68*(1-AQ54))+(AK67*AQ54)</f>
        <v>0.92979999999999996</v>
      </c>
      <c r="AO68" s="60">
        <f t="shared" si="25"/>
        <v>0.88300000000000001</v>
      </c>
      <c r="AP68">
        <f t="shared" si="40"/>
        <v>1</v>
      </c>
      <c r="AQ68">
        <f t="shared" si="35"/>
        <v>1</v>
      </c>
      <c r="AR68">
        <f t="shared" si="26"/>
        <v>1</v>
      </c>
      <c r="AS68" s="24">
        <f>(AO68*(1-AX52))+(AP67*AX52)</f>
        <v>0.97660000000000002</v>
      </c>
      <c r="AT68" s="24">
        <f>(AO68*(1-AX53))+(AQ67*AX53)</f>
        <v>0.96489999999999998</v>
      </c>
      <c r="AU68" s="24">
        <f>(AO68*(1-AX54))+(AR67*AX54)</f>
        <v>0.92979999999999996</v>
      </c>
      <c r="AV68" s="60">
        <f t="shared" si="27"/>
        <v>-0.88300000000000001</v>
      </c>
      <c r="AW68">
        <f t="shared" si="41"/>
        <v>0</v>
      </c>
      <c r="AX68">
        <f t="shared" si="36"/>
        <v>0</v>
      </c>
      <c r="AY68">
        <f t="shared" si="28"/>
        <v>0</v>
      </c>
      <c r="AZ68" s="24">
        <f>(AV68*(1-BE52))+(AW67*BE52)</f>
        <v>-0.17659999999999995</v>
      </c>
      <c r="BA68" s="24">
        <f>(AV68*(1-BE53))+(AX67*BE53)</f>
        <v>-0.26490000000000002</v>
      </c>
      <c r="BB68" s="24">
        <f>(AV68*(1-BE54))+(AY67*BE54)</f>
        <v>-0.52979999999999994</v>
      </c>
      <c r="BC68" s="60">
        <f t="shared" si="29"/>
        <v>-0.93700000000000006</v>
      </c>
      <c r="BD68">
        <f t="shared" si="42"/>
        <v>0</v>
      </c>
      <c r="BE68">
        <f t="shared" si="37"/>
        <v>0</v>
      </c>
      <c r="BF68">
        <f t="shared" si="30"/>
        <v>0</v>
      </c>
      <c r="BG68" s="24">
        <f>(BC68*(1-BL52))+(BD67*BL52)</f>
        <v>-0.18739999999999998</v>
      </c>
      <c r="BH68" s="24">
        <f>(BC68*(1-BL53))+(BE67*BL53)</f>
        <v>-0.28110000000000007</v>
      </c>
      <c r="BI68" s="24">
        <f>(BC68*(1-BL54))+(BF67*BL54)</f>
        <v>-0.56220000000000003</v>
      </c>
      <c r="BJ68" s="60">
        <f t="shared" si="31"/>
        <v>-0.75900000000000001</v>
      </c>
      <c r="BK68" s="68">
        <f t="shared" si="38"/>
        <v>0</v>
      </c>
      <c r="BL68">
        <f t="shared" si="38"/>
        <v>0</v>
      </c>
      <c r="BM68" s="69">
        <f t="shared" si="38"/>
        <v>0</v>
      </c>
      <c r="BN68" s="24">
        <f>(BJ68*(1-BS52))+(BK67*BS52)</f>
        <v>-0.15179999999999996</v>
      </c>
      <c r="BO68" s="24">
        <f>(BJ68*(1-BS53))+(BL67*BS53)</f>
        <v>-0.22770000000000004</v>
      </c>
      <c r="BP68" s="70">
        <f>(BJ68*(1-BS54))+(BM67*BS54)</f>
        <v>-0.45539999999999997</v>
      </c>
    </row>
    <row r="69" spans="1:68" ht="15" thickBot="1" x14ac:dyDescent="0.35">
      <c r="A69" s="71" t="s">
        <v>41</v>
      </c>
      <c r="B69" s="72">
        <f>IF(B19&gt;D3,1,IF(C19&gt;0,1,0))</f>
        <v>0</v>
      </c>
      <c r="C69" s="72">
        <f>IF(D19&gt;E3,1,IF(E19&gt;0,1,0))</f>
        <v>0</v>
      </c>
      <c r="D69" s="72">
        <f>IF(B69=1,0,IF(G19&gt;D4,1,0))</f>
        <v>1</v>
      </c>
      <c r="E69" s="72">
        <f>IF(I19&gt;E4,1,0)</f>
        <v>1</v>
      </c>
      <c r="F69" s="72">
        <f>IF(J19&gt;H3,1,IF(K19&gt;0,1,0))</f>
        <v>0</v>
      </c>
      <c r="G69" s="72">
        <f>IF(L19&gt;I3,1,IF(M19&gt;0,1,0))</f>
        <v>0</v>
      </c>
      <c r="H69" s="73">
        <f>IF(N19&gt;J3,1,IF(O19&gt;0,1,0))</f>
        <v>0</v>
      </c>
      <c r="S69" s="74" t="s">
        <v>41</v>
      </c>
      <c r="T69" s="75">
        <f t="shared" si="19"/>
        <v>-0.67</v>
      </c>
      <c r="U69" s="77">
        <f t="shared" si="32"/>
        <v>1</v>
      </c>
      <c r="V69" s="77">
        <f t="shared" si="20"/>
        <v>0</v>
      </c>
      <c r="W69" s="77">
        <f>IF(Z69&gt;0.5,1,0)</f>
        <v>0</v>
      </c>
      <c r="X69" s="79">
        <f>(T69*(1-AC52))+(U68*AC52)</f>
        <v>0.66600000000000004</v>
      </c>
      <c r="Y69" s="79">
        <f>(T69*(1-AC53))+(V68*AC53)</f>
        <v>-0.20100000000000004</v>
      </c>
      <c r="Z69" s="79">
        <f>(T69*(1-AC54))+(W68*AC54)</f>
        <v>-0.40200000000000002</v>
      </c>
      <c r="AA69" s="75">
        <f t="shared" si="21"/>
        <v>-0.76100000000000001</v>
      </c>
      <c r="AB69" s="77">
        <f t="shared" si="39"/>
        <v>1</v>
      </c>
      <c r="AC69" s="77">
        <f t="shared" si="33"/>
        <v>0</v>
      </c>
      <c r="AD69" s="77">
        <f t="shared" si="22"/>
        <v>0</v>
      </c>
      <c r="AE69" s="79">
        <f>(AA69*(1-AJ52))+(AB68*AJ52)</f>
        <v>0.64780000000000004</v>
      </c>
      <c r="AF69" s="79">
        <f>(AA69*(1-AJ53))+(AC68*AJ53)</f>
        <v>-0.22830000000000003</v>
      </c>
      <c r="AG69" s="79">
        <f>(AA69*(1-AJ54))+(AD68*AJ54)</f>
        <v>-0.45660000000000001</v>
      </c>
      <c r="AH69" s="75">
        <f t="shared" si="23"/>
        <v>0.88500000000000001</v>
      </c>
      <c r="AI69" s="77">
        <f t="shared" si="34"/>
        <v>0</v>
      </c>
      <c r="AJ69" s="77">
        <f t="shared" si="24"/>
        <v>0</v>
      </c>
      <c r="AK69" s="77">
        <f t="shared" si="24"/>
        <v>1</v>
      </c>
      <c r="AL69" s="79">
        <f>(AH69*(1-AQ52))+(AI68*AQ52)</f>
        <v>0.17699999999999996</v>
      </c>
      <c r="AM69" s="79">
        <f>(AH69*(1-AQ53))+(AJ68*AQ53)</f>
        <v>0.26550000000000007</v>
      </c>
      <c r="AN69" s="79">
        <f>(AH69*(1-AQ54))+(AK68*AQ54)</f>
        <v>0.93100000000000005</v>
      </c>
      <c r="AO69" s="75">
        <f t="shared" si="25"/>
        <v>0.88500000000000001</v>
      </c>
      <c r="AP69" s="77">
        <f t="shared" si="40"/>
        <v>1</v>
      </c>
      <c r="AQ69" s="77">
        <f t="shared" si="35"/>
        <v>1</v>
      </c>
      <c r="AR69" s="77">
        <f t="shared" si="26"/>
        <v>1</v>
      </c>
      <c r="AS69" s="79">
        <f>(AO69*(1-AX52))+(AP68*AX52)</f>
        <v>0.97699999999999998</v>
      </c>
      <c r="AT69" s="79">
        <f>(AO69*(1-AX53))+(AQ68*AX53)</f>
        <v>0.96550000000000002</v>
      </c>
      <c r="AU69" s="79">
        <f>(AO69*(1-AX54))+(AR68*AX54)</f>
        <v>0.93100000000000005</v>
      </c>
      <c r="AV69" s="75">
        <f t="shared" si="27"/>
        <v>-0.88500000000000001</v>
      </c>
      <c r="AW69" s="77">
        <f t="shared" si="41"/>
        <v>0</v>
      </c>
      <c r="AX69" s="77">
        <f t="shared" si="36"/>
        <v>0</v>
      </c>
      <c r="AY69" s="77">
        <f t="shared" si="28"/>
        <v>0</v>
      </c>
      <c r="AZ69" s="79">
        <f>(AV69*(1-BE52))+(AW68*BE52)</f>
        <v>-0.17699999999999996</v>
      </c>
      <c r="BA69" s="79">
        <f>(AV69*(1-BE53))+(AX68*BE53)</f>
        <v>-0.26550000000000007</v>
      </c>
      <c r="BB69" s="79">
        <f>(AV69*(1-BE54))+(AY68*BE54)</f>
        <v>-0.53100000000000003</v>
      </c>
      <c r="BC69" s="75">
        <f t="shared" si="29"/>
        <v>-0.94799999999999995</v>
      </c>
      <c r="BD69" s="77">
        <f t="shared" si="42"/>
        <v>0</v>
      </c>
      <c r="BE69" s="77">
        <f t="shared" si="37"/>
        <v>0</v>
      </c>
      <c r="BF69" s="77">
        <f t="shared" si="30"/>
        <v>0</v>
      </c>
      <c r="BG69" s="79">
        <f>(BC69*(1-BL52))+(BD68*BL52)</f>
        <v>-0.18959999999999994</v>
      </c>
      <c r="BH69" s="79">
        <f>(BC69*(1-BL53))+(BE68*BL53)</f>
        <v>-0.28440000000000004</v>
      </c>
      <c r="BI69" s="79">
        <f>(BC69*(1-BL54))+(BF68*BL54)</f>
        <v>-0.56879999999999997</v>
      </c>
      <c r="BJ69" s="75">
        <f t="shared" si="31"/>
        <v>-0.73299999999999998</v>
      </c>
      <c r="BK69" s="76">
        <f t="shared" si="38"/>
        <v>0</v>
      </c>
      <c r="BL69" s="77">
        <f t="shared" si="38"/>
        <v>0</v>
      </c>
      <c r="BM69" s="78">
        <f t="shared" si="38"/>
        <v>0</v>
      </c>
      <c r="BN69" s="79">
        <f>(BJ69*(1-BS52))+(BK68*BS52)</f>
        <v>-0.14659999999999995</v>
      </c>
      <c r="BO69" s="79">
        <f>(BJ69*(1-BS53))+(BL68*BS53)</f>
        <v>-0.21990000000000004</v>
      </c>
      <c r="BP69" s="80">
        <f>(BJ69*(1-BS54))+(BM68*BS54)</f>
        <v>-0.43979999999999997</v>
      </c>
    </row>
    <row r="70" spans="1:68" ht="15" thickBot="1" x14ac:dyDescent="0.35"/>
    <row r="71" spans="1:68" ht="34.799999999999997" customHeight="1" thickBot="1" x14ac:dyDescent="0.4">
      <c r="A71" s="189" t="s">
        <v>55</v>
      </c>
      <c r="B71" s="190"/>
      <c r="C71" s="190"/>
      <c r="D71" s="190"/>
      <c r="E71" s="190"/>
      <c r="F71" s="190"/>
      <c r="G71" s="190"/>
      <c r="H71" s="191"/>
    </row>
    <row r="72" spans="1:68" ht="69.599999999999994" thickBot="1" x14ac:dyDescent="0.35">
      <c r="A72" s="50"/>
      <c r="B72" s="51" t="s">
        <v>42</v>
      </c>
      <c r="C72" s="51" t="s">
        <v>43</v>
      </c>
      <c r="D72" s="51" t="s">
        <v>44</v>
      </c>
      <c r="E72" s="51" t="s">
        <v>45</v>
      </c>
      <c r="F72" s="51" t="s">
        <v>46</v>
      </c>
      <c r="G72" s="51" t="s">
        <v>47</v>
      </c>
      <c r="H72" s="52" t="s">
        <v>48</v>
      </c>
    </row>
    <row r="73" spans="1:68" x14ac:dyDescent="0.3">
      <c r="A73" s="56" t="s">
        <v>33</v>
      </c>
      <c r="B73" s="81">
        <f>IF(B11&gt;D3,1,IF(S11&gt;D5,1,0))</f>
        <v>1</v>
      </c>
      <c r="C73" s="57">
        <f>IF(D11&gt;D3,1,IF(U11&gt;D5,1,0))</f>
        <v>0</v>
      </c>
      <c r="D73" s="57">
        <f>IF(B73=1,0,IF(W11&gt;D4,1,0))</f>
        <v>0</v>
      </c>
      <c r="E73" s="57">
        <f>IF(Y11&gt;E4,1,0)</f>
        <v>0</v>
      </c>
      <c r="F73" s="57">
        <f>IF(J11&gt;D3,1,IF(AA11&gt;D5,1,0))</f>
        <v>0</v>
      </c>
      <c r="G73" s="57">
        <f>IF(L11&gt;D3,1,IF(AC11&gt;D5,1,0))</f>
        <v>0</v>
      </c>
      <c r="H73" s="58">
        <f>IF(N11&gt;D3,1,IF(AE11&gt;D5,1,0))</f>
        <v>0</v>
      </c>
    </row>
    <row r="74" spans="1:68" x14ac:dyDescent="0.3">
      <c r="A74" s="66" t="s">
        <v>34</v>
      </c>
      <c r="B74" s="82">
        <f>IF(B12&gt;D3,1,IF(S12&gt;D5,1,0))</f>
        <v>1</v>
      </c>
      <c r="C74">
        <f>IF(D12&gt;D3,1,IF(U12&gt;D5,1,0))</f>
        <v>1</v>
      </c>
      <c r="D74">
        <f>IF(B74=1,0,IF(W12&gt;D4,1,0))</f>
        <v>0</v>
      </c>
      <c r="E74">
        <f>IF(Y12&gt;E4,1,0)</f>
        <v>1</v>
      </c>
      <c r="F74">
        <f>IF(J12&gt;D3,1,IF(AA12&gt;D5,1,0))</f>
        <v>0</v>
      </c>
      <c r="G74">
        <f>IF(L12&gt;D3,1,IF(AC12&gt;D5,1,0))</f>
        <v>0</v>
      </c>
      <c r="H74" s="67">
        <f>IF(N12&gt;D3,1,IF(AE12&gt;D5,1,0))</f>
        <v>0</v>
      </c>
      <c r="J74">
        <f>IF(U11&gt;D5,1,0)</f>
        <v>0</v>
      </c>
    </row>
    <row r="75" spans="1:68" x14ac:dyDescent="0.3">
      <c r="A75" s="66" t="s">
        <v>35</v>
      </c>
      <c r="B75" s="82">
        <f>IF(B13&gt;D3,1,IF(S13&gt;D5,1,0))</f>
        <v>0</v>
      </c>
      <c r="C75">
        <f>IF(D13&gt;D3,1,IF(U13&gt;D5,1,0))</f>
        <v>0</v>
      </c>
      <c r="D75">
        <f>IF(B75=1,0,IF(W13&gt;D4,1,0))</f>
        <v>0</v>
      </c>
      <c r="E75">
        <f>IF(Y13&gt;E4,1,0)</f>
        <v>1</v>
      </c>
      <c r="F75">
        <f>IF(J13&gt;D3,1,IF(AA13&gt;D5,1,0))</f>
        <v>0</v>
      </c>
      <c r="G75">
        <f>IF(L13&gt;D3,1,IF(AC13&gt;D5,1,0))</f>
        <v>0</v>
      </c>
      <c r="H75" s="67">
        <f>IF(N13&gt;D3,1,IF(AE13&gt;D5,1,0))</f>
        <v>0</v>
      </c>
    </row>
    <row r="76" spans="1:68" x14ac:dyDescent="0.3">
      <c r="A76" s="66" t="s">
        <v>36</v>
      </c>
      <c r="B76" s="82">
        <f>IF(B14&gt;D3,1,IF(S14&gt;D5,1,0))</f>
        <v>0</v>
      </c>
      <c r="C76">
        <f>IF(D14&gt;D3,1,IF(U14&gt;D5,1,0))</f>
        <v>0</v>
      </c>
      <c r="D76">
        <f>IF(B76=1,0,IF(W14&gt;D4,1,0))</f>
        <v>1</v>
      </c>
      <c r="E76">
        <f>IF(Y14&gt;E4,1,0)</f>
        <v>1</v>
      </c>
      <c r="F76">
        <f>IF(J14&gt;D3,1,IF(AA14&gt;D5,1,0))</f>
        <v>0</v>
      </c>
      <c r="G76">
        <f>IF(L14&gt;D3,1,IF(AC14&gt;D5,1,0))</f>
        <v>0</v>
      </c>
      <c r="H76" s="67">
        <f>IF(N14&gt;D3,1,IF(AE14&gt;D5,1,0))</f>
        <v>0</v>
      </c>
    </row>
    <row r="77" spans="1:68" x14ac:dyDescent="0.3">
      <c r="A77" s="66" t="s">
        <v>37</v>
      </c>
      <c r="B77" s="82">
        <f>IF(B15&gt;D3,1,IF(S15&gt;D5,1,0))</f>
        <v>0</v>
      </c>
      <c r="C77">
        <f>IF(D15&gt;D3,1,IF(U15&gt;D5,1,0))</f>
        <v>0</v>
      </c>
      <c r="D77">
        <f>IF(B77=1,0,IF(W15&gt;D4,1,0))</f>
        <v>1</v>
      </c>
      <c r="E77">
        <f>IF(Y15&gt;E4,1,0)</f>
        <v>1</v>
      </c>
      <c r="F77">
        <f>IF(J15&gt;D3,1,IF(AA15&gt;D5,1,0))</f>
        <v>0</v>
      </c>
      <c r="G77">
        <f>IF(L15&gt;D3,1,IF(AC15&gt;D5,1,0))</f>
        <v>0</v>
      </c>
      <c r="H77" s="67">
        <f>IF(N15&gt;D3,1,IF(AE15&gt;D5,1,0))</f>
        <v>0</v>
      </c>
    </row>
    <row r="78" spans="1:68" x14ac:dyDescent="0.3">
      <c r="A78" s="66" t="s">
        <v>38</v>
      </c>
      <c r="B78" s="82">
        <f>IF(B16&gt;D3,1,IF(S16&gt;D5,1,0))</f>
        <v>0</v>
      </c>
      <c r="C78">
        <f>IF(D16&gt;D3,1,IF(U16&gt;D5,1,0))</f>
        <v>0</v>
      </c>
      <c r="D78">
        <f>IF(B78=1,0,IF(W16&gt;D4,1,0))</f>
        <v>1</v>
      </c>
      <c r="E78">
        <f>IF(Y16&gt;E4,1,0)</f>
        <v>1</v>
      </c>
      <c r="F78">
        <f>IF(J16&gt;D3,1,IF(AA16&gt;D5,1,0))</f>
        <v>0</v>
      </c>
      <c r="G78">
        <f>IF(L16&gt;D3,1,IF(AC16&gt;D5,1,0))</f>
        <v>0</v>
      </c>
      <c r="H78" s="67">
        <f>IF(N16&gt;D3,1,IF(AE16&gt;D5,1,0))</f>
        <v>0</v>
      </c>
    </row>
    <row r="79" spans="1:68" x14ac:dyDescent="0.3">
      <c r="A79" s="66" t="s">
        <v>39</v>
      </c>
      <c r="B79" s="82">
        <f>IF(B17&gt;D3,1,IF(S17&gt;D5,1,0))</f>
        <v>0</v>
      </c>
      <c r="C79">
        <f>IF(D17&gt;D3,1,IF(U17&gt;D5,1,0))</f>
        <v>0</v>
      </c>
      <c r="D79">
        <f>IF(B79=1,0,IF(W17&gt;D4,1,0))</f>
        <v>1</v>
      </c>
      <c r="E79">
        <f>IF(Y17&gt;E4,1,0)</f>
        <v>1</v>
      </c>
      <c r="F79">
        <f>IF(J17&gt;D3,1,IF(AA17&gt;D5,1,0))</f>
        <v>0</v>
      </c>
      <c r="G79">
        <f>IF(L17&gt;D3,1,IF(AC17&gt;D5,1,0))</f>
        <v>0</v>
      </c>
      <c r="H79" s="67">
        <f>IF(N17&gt;D3,1,IF(AE17&gt;D5,1,0))</f>
        <v>0</v>
      </c>
    </row>
    <row r="80" spans="1:68" x14ac:dyDescent="0.3">
      <c r="A80" s="66" t="s">
        <v>40</v>
      </c>
      <c r="B80" s="82">
        <f>IF(B18&gt;D3,1,IF(S18&gt;D5,1,0))</f>
        <v>0</v>
      </c>
      <c r="C80">
        <f>IF(D18&gt;D3,1,IF(U18&gt;D5,1,0))</f>
        <v>0</v>
      </c>
      <c r="D80">
        <f>IF(B80=1,0,IF(W18&gt;D4,1,0))</f>
        <v>1</v>
      </c>
      <c r="E80">
        <f>IF(Y18&gt;E4,1,0)</f>
        <v>1</v>
      </c>
      <c r="F80">
        <f>IF(J18&gt;D3,1,IF(AA18&gt;D5,1,0))</f>
        <v>0</v>
      </c>
      <c r="G80">
        <f>IF(L18&gt;D3,1,IF(AC18&gt;D5,1,0))</f>
        <v>0</v>
      </c>
      <c r="H80" s="67">
        <f>IF(N18&gt;D3,1,IF(AE18&gt;D5,1,0))</f>
        <v>0</v>
      </c>
    </row>
    <row r="81" spans="1:8" ht="15" thickBot="1" x14ac:dyDescent="0.35">
      <c r="A81" s="71" t="s">
        <v>41</v>
      </c>
      <c r="B81" s="83">
        <f>IF(B19&gt;D3,1,IF(S19&gt;D5,1,0))</f>
        <v>0</v>
      </c>
      <c r="C81" s="72">
        <f>IF(D19&gt;D3,1,IF(U19&gt;D5,1,0))</f>
        <v>0</v>
      </c>
      <c r="D81" s="72">
        <f>IF(B81=1,0,IF(W19&gt;D4,1,0))</f>
        <v>1</v>
      </c>
      <c r="E81" s="72">
        <f>IF(Y19&gt;E4,1,0)</f>
        <v>1</v>
      </c>
      <c r="F81" s="72">
        <f>IF(J19&gt;D3,1,IF(AA19&gt;D5,1,0))</f>
        <v>0</v>
      </c>
      <c r="G81" s="72">
        <f>IF(L19&gt;D3,1,IF(AC19&gt;D5,1,0))</f>
        <v>0</v>
      </c>
      <c r="H81" s="73">
        <f>IF(N19&gt;D3,1,IF(AE19&gt;D5,1,0))</f>
        <v>0</v>
      </c>
    </row>
    <row r="89" spans="1:8" s="84" customFormat="1" ht="59.4" customHeight="1" x14ac:dyDescent="0.3"/>
    <row r="90" spans="1:8" s="85" customFormat="1" ht="61.05" customHeight="1" x14ac:dyDescent="0.3"/>
    <row r="103" spans="1:36" x14ac:dyDescent="0.3">
      <c r="A103" s="86"/>
      <c r="B103" s="170" t="s">
        <v>42</v>
      </c>
      <c r="C103" s="171"/>
      <c r="D103" s="171"/>
      <c r="E103" s="171"/>
      <c r="F103" s="172"/>
      <c r="G103" s="170" t="s">
        <v>43</v>
      </c>
      <c r="H103" s="171"/>
      <c r="I103" s="171"/>
      <c r="J103" s="171"/>
      <c r="K103" s="172"/>
      <c r="L103" s="170" t="s">
        <v>44</v>
      </c>
      <c r="M103" s="171"/>
      <c r="N103" s="171"/>
      <c r="O103" s="171"/>
      <c r="P103" s="172"/>
      <c r="Q103" s="170" t="s">
        <v>45</v>
      </c>
      <c r="R103" s="171"/>
      <c r="S103" s="171"/>
      <c r="T103" s="171"/>
      <c r="U103" s="172"/>
      <c r="V103" s="170" t="s">
        <v>46</v>
      </c>
      <c r="W103" s="171"/>
      <c r="X103" s="171"/>
      <c r="Y103" s="171"/>
      <c r="Z103" s="172"/>
      <c r="AA103" s="170" t="s">
        <v>47</v>
      </c>
      <c r="AB103" s="171"/>
      <c r="AC103" s="171"/>
      <c r="AD103" s="171"/>
      <c r="AE103" s="171"/>
      <c r="AF103" s="170" t="s">
        <v>48</v>
      </c>
      <c r="AG103" s="171"/>
      <c r="AH103" s="171"/>
      <c r="AI103" s="171"/>
      <c r="AJ103" s="172"/>
    </row>
    <row r="104" spans="1:36" ht="29.4" x14ac:dyDescent="0.3">
      <c r="A104" s="87"/>
      <c r="B104" s="88" t="s">
        <v>56</v>
      </c>
      <c r="C104" s="88" t="s">
        <v>49</v>
      </c>
      <c r="D104" s="89" t="s">
        <v>57</v>
      </c>
      <c r="E104" s="88" t="s">
        <v>58</v>
      </c>
      <c r="F104" s="88" t="s">
        <v>59</v>
      </c>
      <c r="G104" s="88" t="s">
        <v>56</v>
      </c>
      <c r="H104" s="88" t="s">
        <v>49</v>
      </c>
      <c r="I104" s="89" t="s">
        <v>57</v>
      </c>
      <c r="J104" s="88" t="s">
        <v>58</v>
      </c>
      <c r="K104" s="88" t="s">
        <v>59</v>
      </c>
      <c r="L104" s="88" t="s">
        <v>56</v>
      </c>
      <c r="M104" s="88" t="s">
        <v>49</v>
      </c>
      <c r="N104" s="89" t="s">
        <v>57</v>
      </c>
      <c r="O104" s="88" t="s">
        <v>58</v>
      </c>
      <c r="P104" s="88" t="s">
        <v>59</v>
      </c>
      <c r="Q104" s="88" t="s">
        <v>56</v>
      </c>
      <c r="R104" s="88" t="s">
        <v>49</v>
      </c>
      <c r="S104" s="89" t="s">
        <v>57</v>
      </c>
      <c r="T104" s="88" t="s">
        <v>58</v>
      </c>
      <c r="U104" s="88" t="s">
        <v>59</v>
      </c>
      <c r="V104" s="88" t="s">
        <v>56</v>
      </c>
      <c r="W104" s="88" t="s">
        <v>49</v>
      </c>
      <c r="X104" s="89" t="s">
        <v>57</v>
      </c>
      <c r="Y104" s="88" t="s">
        <v>58</v>
      </c>
      <c r="Z104" s="88" t="s">
        <v>59</v>
      </c>
      <c r="AA104" s="88" t="s">
        <v>56</v>
      </c>
      <c r="AB104" s="88" t="s">
        <v>49</v>
      </c>
      <c r="AC104" s="89" t="s">
        <v>57</v>
      </c>
      <c r="AD104" s="88" t="s">
        <v>58</v>
      </c>
      <c r="AE104" s="88" t="s">
        <v>59</v>
      </c>
      <c r="AF104" s="88" t="s">
        <v>56</v>
      </c>
      <c r="AG104" s="88" t="s">
        <v>49</v>
      </c>
      <c r="AH104" s="89" t="s">
        <v>57</v>
      </c>
      <c r="AI104" s="88" t="s">
        <v>58</v>
      </c>
      <c r="AJ104" s="88" t="s">
        <v>59</v>
      </c>
    </row>
    <row r="105" spans="1:36" x14ac:dyDescent="0.3">
      <c r="A105" s="90" t="s">
        <v>33</v>
      </c>
      <c r="B105" s="26" t="str">
        <f t="shared" ref="B105:C113" si="43">B11</f>
        <v>Not Available</v>
      </c>
      <c r="C105" s="3">
        <f t="shared" si="43"/>
        <v>0</v>
      </c>
      <c r="D105" s="3">
        <f t="shared" ref="D105:D113" si="44">S11</f>
        <v>0</v>
      </c>
      <c r="E105" s="91">
        <f t="shared" ref="E105:E113" si="45">B61</f>
        <v>0</v>
      </c>
      <c r="F105" s="91">
        <f t="shared" ref="F105:F113" si="46">B73</f>
        <v>1</v>
      </c>
      <c r="G105" s="26">
        <f t="shared" ref="G105:G113" si="47">D11</f>
        <v>0</v>
      </c>
      <c r="H105" s="3">
        <f t="shared" ref="H105:H113" si="48">E11</f>
        <v>0</v>
      </c>
      <c r="I105" s="3">
        <f t="shared" ref="I105:I113" si="49">U11</f>
        <v>0</v>
      </c>
      <c r="J105" s="91">
        <f t="shared" ref="J105:J113" si="50">C61</f>
        <v>0</v>
      </c>
      <c r="K105" s="91">
        <f t="shared" ref="K105:K113" si="51">C73</f>
        <v>0</v>
      </c>
      <c r="L105" s="26">
        <f t="shared" ref="L105:L113" si="52">F11</f>
        <v>0</v>
      </c>
      <c r="M105" s="3">
        <f t="shared" ref="M105:M113" si="53">G11</f>
        <v>0</v>
      </c>
      <c r="N105" s="3">
        <f t="shared" ref="N105:N113" si="54">W11</f>
        <v>0</v>
      </c>
      <c r="O105" s="91">
        <f t="shared" ref="O105:O113" si="55">D61</f>
        <v>0</v>
      </c>
      <c r="P105" s="91">
        <f t="shared" ref="P105:P113" si="56">D73</f>
        <v>0</v>
      </c>
      <c r="Q105" s="26">
        <f t="shared" ref="Q105:Q113" si="57">H11</f>
        <v>0</v>
      </c>
      <c r="R105" s="3">
        <f t="shared" ref="R105:R113" si="58">I11</f>
        <v>0</v>
      </c>
      <c r="S105" s="3">
        <f t="shared" ref="S105:S113" si="59">Y11</f>
        <v>0</v>
      </c>
      <c r="T105" s="91">
        <f t="shared" ref="T105:T113" si="60">E61</f>
        <v>0</v>
      </c>
      <c r="U105" s="91">
        <f t="shared" ref="U105:U113" si="61">E73</f>
        <v>0</v>
      </c>
      <c r="V105" s="26">
        <f t="shared" ref="V105:V113" si="62">J11</f>
        <v>0</v>
      </c>
      <c r="W105" s="3">
        <f t="shared" ref="W105:W113" si="63">K11</f>
        <v>0</v>
      </c>
      <c r="X105" s="3">
        <f t="shared" ref="X105:X113" si="64">AA11</f>
        <v>0</v>
      </c>
      <c r="Y105" s="91">
        <f t="shared" ref="Y105:Y113" si="65">F61</f>
        <v>0</v>
      </c>
      <c r="Z105" s="91">
        <f t="shared" ref="Z105:Z113" si="66">F73</f>
        <v>0</v>
      </c>
      <c r="AA105" s="26">
        <f t="shared" ref="AA105:AA113" si="67">L11</f>
        <v>0</v>
      </c>
      <c r="AB105" s="3">
        <f t="shared" ref="AB105:AB113" si="68">M11</f>
        <v>0</v>
      </c>
      <c r="AC105" s="3">
        <f t="shared" ref="AC105:AC113" si="69">AC11</f>
        <v>0</v>
      </c>
      <c r="AD105" s="91">
        <f t="shared" ref="AD105:AD113" si="70">G61</f>
        <v>0</v>
      </c>
      <c r="AE105" s="91">
        <f t="shared" ref="AE105:AE113" si="71">G73</f>
        <v>0</v>
      </c>
      <c r="AF105" s="26">
        <f t="shared" ref="AF105:AF113" si="72">N11</f>
        <v>0</v>
      </c>
      <c r="AG105" s="3">
        <f t="shared" ref="AG105:AG113" si="73">O11</f>
        <v>0</v>
      </c>
      <c r="AH105" s="3">
        <f t="shared" ref="AH105:AH113" si="74">AE11</f>
        <v>0</v>
      </c>
      <c r="AI105" s="91">
        <f t="shared" ref="AI105:AI113" si="75">H61</f>
        <v>0</v>
      </c>
      <c r="AJ105" s="91">
        <f t="shared" ref="AJ105:AJ113" si="76">H73</f>
        <v>0</v>
      </c>
    </row>
    <row r="106" spans="1:36" x14ac:dyDescent="0.3">
      <c r="A106" s="90" t="s">
        <v>34</v>
      </c>
      <c r="B106" s="26">
        <f t="shared" si="43"/>
        <v>1</v>
      </c>
      <c r="C106" s="3">
        <f t="shared" si="43"/>
        <v>1</v>
      </c>
      <c r="D106" s="3">
        <f t="shared" si="44"/>
        <v>1</v>
      </c>
      <c r="E106" s="91">
        <f t="shared" si="45"/>
        <v>1</v>
      </c>
      <c r="F106" s="91">
        <f t="shared" si="46"/>
        <v>1</v>
      </c>
      <c r="G106" s="26">
        <f t="shared" si="47"/>
        <v>1</v>
      </c>
      <c r="H106" s="3">
        <f t="shared" si="48"/>
        <v>1</v>
      </c>
      <c r="I106" s="3">
        <f t="shared" si="49"/>
        <v>0.6</v>
      </c>
      <c r="J106" s="91">
        <f t="shared" si="50"/>
        <v>1</v>
      </c>
      <c r="K106" s="91">
        <f t="shared" si="51"/>
        <v>1</v>
      </c>
      <c r="L106" s="26">
        <f t="shared" si="52"/>
        <v>0.5</v>
      </c>
      <c r="M106" s="3">
        <f t="shared" si="53"/>
        <v>0.86599999999999999</v>
      </c>
      <c r="N106" s="3">
        <f t="shared" si="54"/>
        <v>0.51959999999999995</v>
      </c>
      <c r="O106" s="91">
        <f t="shared" si="55"/>
        <v>0</v>
      </c>
      <c r="P106" s="91">
        <f t="shared" si="56"/>
        <v>0</v>
      </c>
      <c r="Q106" s="26">
        <f t="shared" si="57"/>
        <v>0.5</v>
      </c>
      <c r="R106" s="3">
        <f t="shared" si="58"/>
        <v>0.83660000000000001</v>
      </c>
      <c r="S106" s="3">
        <f t="shared" si="59"/>
        <v>0.50195999999999996</v>
      </c>
      <c r="T106" s="91">
        <f t="shared" si="60"/>
        <v>1</v>
      </c>
      <c r="U106" s="91">
        <f t="shared" si="61"/>
        <v>1</v>
      </c>
      <c r="V106" s="26">
        <f t="shared" si="62"/>
        <v>0.5</v>
      </c>
      <c r="W106" s="3">
        <f t="shared" si="63"/>
        <v>-0.86599999999999999</v>
      </c>
      <c r="X106" s="3">
        <f t="shared" si="64"/>
        <v>-0.51959999999999995</v>
      </c>
      <c r="Y106" s="91">
        <f t="shared" si="65"/>
        <v>0</v>
      </c>
      <c r="Z106" s="91">
        <f t="shared" si="66"/>
        <v>0</v>
      </c>
      <c r="AA106" s="26">
        <f t="shared" si="67"/>
        <v>0.5</v>
      </c>
      <c r="AB106" s="3">
        <f t="shared" si="68"/>
        <v>-0.86599999999999999</v>
      </c>
      <c r="AC106" s="3">
        <f t="shared" si="69"/>
        <v>-0.51959999999999995</v>
      </c>
      <c r="AD106" s="91">
        <f t="shared" si="70"/>
        <v>0</v>
      </c>
      <c r="AE106" s="91">
        <f t="shared" si="71"/>
        <v>0</v>
      </c>
      <c r="AF106" s="26">
        <f t="shared" si="72"/>
        <v>0.5</v>
      </c>
      <c r="AG106" s="3">
        <f t="shared" si="73"/>
        <v>-0.86599999999999999</v>
      </c>
      <c r="AH106" s="3">
        <f t="shared" si="74"/>
        <v>-0.51959999999999995</v>
      </c>
      <c r="AI106" s="91">
        <f t="shared" si="75"/>
        <v>0</v>
      </c>
      <c r="AJ106" s="91">
        <f t="shared" si="76"/>
        <v>0</v>
      </c>
    </row>
    <row r="107" spans="1:36" x14ac:dyDescent="0.3">
      <c r="A107" s="90" t="s">
        <v>35</v>
      </c>
      <c r="B107" s="26">
        <f t="shared" si="43"/>
        <v>0.65</v>
      </c>
      <c r="C107" s="3">
        <f t="shared" si="43"/>
        <v>-0.76</v>
      </c>
      <c r="D107" s="3">
        <f t="shared" si="44"/>
        <v>-0.45599999999999996</v>
      </c>
      <c r="E107" s="91">
        <f t="shared" si="45"/>
        <v>0</v>
      </c>
      <c r="F107" s="91">
        <f t="shared" si="46"/>
        <v>0</v>
      </c>
      <c r="G107" s="26">
        <f t="shared" si="47"/>
        <v>0.53</v>
      </c>
      <c r="H107" s="3">
        <f t="shared" si="48"/>
        <v>-0.9</v>
      </c>
      <c r="I107" s="3">
        <f t="shared" si="49"/>
        <v>-0.14000000000000001</v>
      </c>
      <c r="J107" s="91">
        <f t="shared" si="50"/>
        <v>0</v>
      </c>
      <c r="K107" s="91">
        <f t="shared" si="51"/>
        <v>0</v>
      </c>
      <c r="L107" s="26">
        <f t="shared" si="52"/>
        <v>0.35</v>
      </c>
      <c r="M107" s="3">
        <f t="shared" si="53"/>
        <v>0.76</v>
      </c>
      <c r="N107" s="3">
        <f t="shared" si="54"/>
        <v>0.45599999999999996</v>
      </c>
      <c r="O107" s="91">
        <f t="shared" si="55"/>
        <v>1</v>
      </c>
      <c r="P107" s="91">
        <f t="shared" si="56"/>
        <v>0</v>
      </c>
      <c r="Q107" s="26">
        <f t="shared" si="57"/>
        <v>0.35</v>
      </c>
      <c r="R107" s="3">
        <f t="shared" si="58"/>
        <v>0.76</v>
      </c>
      <c r="S107" s="3">
        <f t="shared" si="59"/>
        <v>0.85599999999999998</v>
      </c>
      <c r="T107" s="91">
        <f t="shared" si="60"/>
        <v>1</v>
      </c>
      <c r="U107" s="91">
        <f t="shared" si="61"/>
        <v>1</v>
      </c>
      <c r="V107" s="26">
        <f t="shared" si="62"/>
        <v>0.65</v>
      </c>
      <c r="W107" s="3">
        <f t="shared" si="63"/>
        <v>-0.76</v>
      </c>
      <c r="X107" s="3">
        <f t="shared" si="64"/>
        <v>-0.45599999999999996</v>
      </c>
      <c r="Y107" s="91">
        <f t="shared" si="65"/>
        <v>0</v>
      </c>
      <c r="Z107" s="91">
        <f t="shared" si="66"/>
        <v>0</v>
      </c>
      <c r="AA107" s="26">
        <f t="shared" si="67"/>
        <v>0.15</v>
      </c>
      <c r="AB107" s="3">
        <f t="shared" si="68"/>
        <v>-0.99</v>
      </c>
      <c r="AC107" s="3">
        <f t="shared" si="69"/>
        <v>-0.59399999999999997</v>
      </c>
      <c r="AD107" s="91">
        <f t="shared" si="70"/>
        <v>0</v>
      </c>
      <c r="AE107" s="91">
        <f t="shared" si="71"/>
        <v>0</v>
      </c>
      <c r="AF107" s="26">
        <f t="shared" si="72"/>
        <v>0.85</v>
      </c>
      <c r="AG107" s="3">
        <f t="shared" si="73"/>
        <v>-0.53</v>
      </c>
      <c r="AH107" s="3">
        <f t="shared" si="74"/>
        <v>-0.318</v>
      </c>
      <c r="AI107" s="91">
        <f t="shared" si="75"/>
        <v>0</v>
      </c>
      <c r="AJ107" s="91">
        <f t="shared" si="76"/>
        <v>0</v>
      </c>
    </row>
    <row r="108" spans="1:36" x14ac:dyDescent="0.3">
      <c r="A108" s="90" t="s">
        <v>36</v>
      </c>
      <c r="B108" s="26">
        <f t="shared" si="43"/>
        <v>0.71</v>
      </c>
      <c r="C108" s="3">
        <f t="shared" si="43"/>
        <v>-0.71</v>
      </c>
      <c r="D108" s="3">
        <f t="shared" si="44"/>
        <v>-0.42599999999999999</v>
      </c>
      <c r="E108" s="91">
        <f t="shared" si="45"/>
        <v>0</v>
      </c>
      <c r="F108" s="91">
        <f t="shared" si="46"/>
        <v>0</v>
      </c>
      <c r="G108" s="26">
        <f t="shared" si="47"/>
        <v>0.64</v>
      </c>
      <c r="H108" s="3">
        <f t="shared" si="48"/>
        <v>-0.77</v>
      </c>
      <c r="I108" s="3">
        <f t="shared" si="49"/>
        <v>-0.46199999999999997</v>
      </c>
      <c r="J108" s="91">
        <f t="shared" si="50"/>
        <v>0</v>
      </c>
      <c r="K108" s="91">
        <f t="shared" si="51"/>
        <v>0</v>
      </c>
      <c r="L108" s="26">
        <f t="shared" si="52"/>
        <v>0.47</v>
      </c>
      <c r="M108" s="3">
        <f t="shared" si="53"/>
        <v>0.85</v>
      </c>
      <c r="N108" s="3">
        <f t="shared" si="54"/>
        <v>0.51</v>
      </c>
      <c r="O108" s="91">
        <f t="shared" si="55"/>
        <v>1</v>
      </c>
      <c r="P108" s="91">
        <f t="shared" si="56"/>
        <v>1</v>
      </c>
      <c r="Q108" s="26">
        <f t="shared" si="57"/>
        <v>0.47</v>
      </c>
      <c r="R108" s="3">
        <f t="shared" si="58"/>
        <v>0.85</v>
      </c>
      <c r="S108" s="3">
        <f t="shared" si="59"/>
        <v>0.91</v>
      </c>
      <c r="T108" s="91">
        <f t="shared" si="60"/>
        <v>1</v>
      </c>
      <c r="U108" s="91">
        <f t="shared" si="61"/>
        <v>1</v>
      </c>
      <c r="V108" s="26">
        <f t="shared" si="62"/>
        <v>0.53</v>
      </c>
      <c r="W108" s="3">
        <f t="shared" si="63"/>
        <v>-0.84499999999999997</v>
      </c>
      <c r="X108" s="3">
        <f t="shared" si="64"/>
        <v>-0.50700000000000001</v>
      </c>
      <c r="Y108" s="91">
        <f t="shared" si="65"/>
        <v>0</v>
      </c>
      <c r="Z108" s="91">
        <f t="shared" si="66"/>
        <v>0</v>
      </c>
      <c r="AA108" s="26">
        <f t="shared" si="67"/>
        <v>0.33</v>
      </c>
      <c r="AB108" s="3">
        <f t="shared" si="68"/>
        <v>-0.94399999999999995</v>
      </c>
      <c r="AC108" s="3">
        <f t="shared" si="69"/>
        <v>-0.5663999999999999</v>
      </c>
      <c r="AD108" s="91">
        <f t="shared" si="70"/>
        <v>0</v>
      </c>
      <c r="AE108" s="91">
        <f t="shared" si="71"/>
        <v>0</v>
      </c>
      <c r="AF108" s="26">
        <f t="shared" si="72"/>
        <v>0.67</v>
      </c>
      <c r="AG108" s="3">
        <f t="shared" si="73"/>
        <v>-0.74199999999999999</v>
      </c>
      <c r="AH108" s="3">
        <f t="shared" si="74"/>
        <v>-0.44519999999999998</v>
      </c>
      <c r="AI108" s="91">
        <f t="shared" si="75"/>
        <v>0</v>
      </c>
      <c r="AJ108" s="91">
        <f t="shared" si="76"/>
        <v>0</v>
      </c>
    </row>
    <row r="109" spans="1:36" x14ac:dyDescent="0.3">
      <c r="A109" s="90" t="s">
        <v>37</v>
      </c>
      <c r="B109" s="26">
        <f t="shared" si="43"/>
        <v>0.78</v>
      </c>
      <c r="C109" s="3">
        <f t="shared" si="43"/>
        <v>-0.63</v>
      </c>
      <c r="D109" s="3">
        <f t="shared" si="44"/>
        <v>-0.378</v>
      </c>
      <c r="E109" s="91">
        <f t="shared" si="45"/>
        <v>0</v>
      </c>
      <c r="F109" s="91">
        <f t="shared" si="46"/>
        <v>0</v>
      </c>
      <c r="G109" s="26">
        <f t="shared" si="47"/>
        <v>0.71</v>
      </c>
      <c r="H109" s="3">
        <f t="shared" si="48"/>
        <v>-0.7</v>
      </c>
      <c r="I109" s="3">
        <f t="shared" si="49"/>
        <v>-0.42</v>
      </c>
      <c r="J109" s="91">
        <f t="shared" si="50"/>
        <v>0</v>
      </c>
      <c r="K109" s="91">
        <f t="shared" si="51"/>
        <v>0</v>
      </c>
      <c r="L109" s="26">
        <f t="shared" si="52"/>
        <v>0.47</v>
      </c>
      <c r="M109" s="3">
        <f t="shared" si="53"/>
        <v>0.85</v>
      </c>
      <c r="N109" s="3">
        <f t="shared" si="54"/>
        <v>0.91</v>
      </c>
      <c r="O109" s="91">
        <f t="shared" si="55"/>
        <v>1</v>
      </c>
      <c r="P109" s="91">
        <f t="shared" si="56"/>
        <v>1</v>
      </c>
      <c r="Q109" s="26">
        <f t="shared" si="57"/>
        <v>0.47</v>
      </c>
      <c r="R109" s="3">
        <f t="shared" si="58"/>
        <v>0.85</v>
      </c>
      <c r="S109" s="3">
        <f t="shared" si="59"/>
        <v>0.91</v>
      </c>
      <c r="T109" s="91">
        <f t="shared" si="60"/>
        <v>1</v>
      </c>
      <c r="U109" s="91">
        <f t="shared" si="61"/>
        <v>1</v>
      </c>
      <c r="V109" s="26">
        <f t="shared" si="62"/>
        <v>0.53</v>
      </c>
      <c r="W109" s="3">
        <f t="shared" si="63"/>
        <v>-0.84499999999999997</v>
      </c>
      <c r="X109" s="3">
        <f t="shared" si="64"/>
        <v>-0.50700000000000001</v>
      </c>
      <c r="Y109" s="91">
        <f t="shared" si="65"/>
        <v>0</v>
      </c>
      <c r="Z109" s="91">
        <f t="shared" si="66"/>
        <v>0</v>
      </c>
      <c r="AA109" s="26">
        <f t="shared" si="67"/>
        <v>0.37</v>
      </c>
      <c r="AB109" s="3">
        <f t="shared" si="68"/>
        <v>-0.92800000000000005</v>
      </c>
      <c r="AC109" s="3">
        <f t="shared" si="69"/>
        <v>-0.55679999999999996</v>
      </c>
      <c r="AD109" s="91">
        <f t="shared" si="70"/>
        <v>0</v>
      </c>
      <c r="AE109" s="91">
        <f t="shared" si="71"/>
        <v>0</v>
      </c>
      <c r="AF109" s="26">
        <f t="shared" si="72"/>
        <v>0.63</v>
      </c>
      <c r="AG109" s="3">
        <f t="shared" si="73"/>
        <v>-0.77800000000000002</v>
      </c>
      <c r="AH109" s="3">
        <f t="shared" si="74"/>
        <v>-0.46679999999999999</v>
      </c>
      <c r="AI109" s="91">
        <f t="shared" si="75"/>
        <v>0</v>
      </c>
      <c r="AJ109" s="91">
        <f t="shared" si="76"/>
        <v>0</v>
      </c>
    </row>
    <row r="110" spans="1:36" x14ac:dyDescent="0.3">
      <c r="A110" s="90" t="s">
        <v>38</v>
      </c>
      <c r="B110" s="26">
        <f t="shared" si="43"/>
        <v>0.77</v>
      </c>
      <c r="C110" s="3">
        <f t="shared" si="43"/>
        <v>-0.64</v>
      </c>
      <c r="D110" s="3">
        <f t="shared" si="44"/>
        <v>-0.38400000000000001</v>
      </c>
      <c r="E110" s="91">
        <f t="shared" si="45"/>
        <v>0</v>
      </c>
      <c r="F110" s="91">
        <f t="shared" si="46"/>
        <v>0</v>
      </c>
      <c r="G110" s="26">
        <f t="shared" si="47"/>
        <v>0.71</v>
      </c>
      <c r="H110" s="3">
        <f t="shared" si="48"/>
        <v>-0.7</v>
      </c>
      <c r="I110" s="3">
        <f t="shared" si="49"/>
        <v>-0.42</v>
      </c>
      <c r="J110" s="91">
        <f t="shared" si="50"/>
        <v>0</v>
      </c>
      <c r="K110" s="91">
        <f t="shared" si="51"/>
        <v>0</v>
      </c>
      <c r="L110" s="26">
        <f t="shared" si="52"/>
        <v>0.5</v>
      </c>
      <c r="M110" s="3">
        <f t="shared" si="53"/>
        <v>0.86399999999999999</v>
      </c>
      <c r="N110" s="3">
        <f t="shared" si="54"/>
        <v>0.91839999999999999</v>
      </c>
      <c r="O110" s="91">
        <f t="shared" si="55"/>
        <v>1</v>
      </c>
      <c r="P110" s="91">
        <f t="shared" si="56"/>
        <v>1</v>
      </c>
      <c r="Q110" s="26">
        <f t="shared" si="57"/>
        <v>0.5</v>
      </c>
      <c r="R110" s="3">
        <f t="shared" si="58"/>
        <v>0.86399999999999999</v>
      </c>
      <c r="S110" s="3">
        <f t="shared" si="59"/>
        <v>0.91839999999999999</v>
      </c>
      <c r="T110" s="91">
        <f t="shared" si="60"/>
        <v>1</v>
      </c>
      <c r="U110" s="91">
        <f t="shared" si="61"/>
        <v>1</v>
      </c>
      <c r="V110" s="26">
        <f t="shared" si="62"/>
        <v>0.5</v>
      </c>
      <c r="W110" s="3">
        <f t="shared" si="63"/>
        <v>-0.86399999999999999</v>
      </c>
      <c r="X110" s="3">
        <f t="shared" si="64"/>
        <v>-0.51839999999999997</v>
      </c>
      <c r="Y110" s="91">
        <f t="shared" si="65"/>
        <v>0</v>
      </c>
      <c r="Z110" s="91">
        <f t="shared" si="66"/>
        <v>0</v>
      </c>
      <c r="AA110" s="26">
        <f t="shared" si="67"/>
        <v>0.38</v>
      </c>
      <c r="AB110" s="3">
        <f t="shared" si="68"/>
        <v>-0.92500000000000004</v>
      </c>
      <c r="AC110" s="3">
        <f t="shared" si="69"/>
        <v>-0.55500000000000005</v>
      </c>
      <c r="AD110" s="91">
        <f t="shared" si="70"/>
        <v>0</v>
      </c>
      <c r="AE110" s="91">
        <f t="shared" si="71"/>
        <v>0</v>
      </c>
      <c r="AF110" s="26">
        <f t="shared" si="72"/>
        <v>0.62</v>
      </c>
      <c r="AG110" s="3">
        <f t="shared" si="73"/>
        <v>-0.78400000000000003</v>
      </c>
      <c r="AH110" s="3">
        <f t="shared" si="74"/>
        <v>-0.47039999999999998</v>
      </c>
      <c r="AI110" s="91">
        <f t="shared" si="75"/>
        <v>0</v>
      </c>
      <c r="AJ110" s="91">
        <f t="shared" si="76"/>
        <v>0</v>
      </c>
    </row>
    <row r="111" spans="1:36" x14ac:dyDescent="0.3">
      <c r="A111" s="90" t="s">
        <v>39</v>
      </c>
      <c r="B111" s="26">
        <f t="shared" si="43"/>
        <v>0.79</v>
      </c>
      <c r="C111" s="3">
        <f t="shared" si="43"/>
        <v>-0.61</v>
      </c>
      <c r="D111" s="3">
        <f t="shared" si="44"/>
        <v>-0.36599999999999999</v>
      </c>
      <c r="E111" s="91">
        <f t="shared" si="45"/>
        <v>0</v>
      </c>
      <c r="F111" s="91">
        <f t="shared" si="46"/>
        <v>0</v>
      </c>
      <c r="G111" s="26">
        <f t="shared" si="47"/>
        <v>0.74</v>
      </c>
      <c r="H111" s="3">
        <f t="shared" si="48"/>
        <v>-0.67800000000000005</v>
      </c>
      <c r="I111" s="3">
        <f t="shared" si="49"/>
        <v>-0.40679999999999999</v>
      </c>
      <c r="J111" s="91">
        <f t="shared" si="50"/>
        <v>0</v>
      </c>
      <c r="K111" s="91">
        <f t="shared" si="51"/>
        <v>0</v>
      </c>
      <c r="L111" s="26">
        <f t="shared" si="52"/>
        <v>0.5</v>
      </c>
      <c r="M111" s="3">
        <f t="shared" si="53"/>
        <v>0.86399999999999999</v>
      </c>
      <c r="N111" s="3">
        <f t="shared" si="54"/>
        <v>0.91839999999999999</v>
      </c>
      <c r="O111" s="91">
        <f t="shared" si="55"/>
        <v>1</v>
      </c>
      <c r="P111" s="91">
        <f t="shared" si="56"/>
        <v>1</v>
      </c>
      <c r="Q111" s="26">
        <f t="shared" si="57"/>
        <v>0.5</v>
      </c>
      <c r="R111" s="3">
        <f t="shared" si="58"/>
        <v>0.86399999999999999</v>
      </c>
      <c r="S111" s="3">
        <f t="shared" si="59"/>
        <v>0.91839999999999999</v>
      </c>
      <c r="T111" s="91">
        <f t="shared" si="60"/>
        <v>1</v>
      </c>
      <c r="U111" s="91">
        <f t="shared" si="61"/>
        <v>1</v>
      </c>
      <c r="V111" s="26">
        <f t="shared" si="62"/>
        <v>0.5</v>
      </c>
      <c r="W111" s="3">
        <f t="shared" si="63"/>
        <v>-0.86399999999999999</v>
      </c>
      <c r="X111" s="3">
        <f t="shared" si="64"/>
        <v>-0.51839999999999997</v>
      </c>
      <c r="Y111" s="91">
        <f t="shared" si="65"/>
        <v>0</v>
      </c>
      <c r="Z111" s="91">
        <f t="shared" si="66"/>
        <v>0</v>
      </c>
      <c r="AA111" s="26">
        <f t="shared" si="67"/>
        <v>0.39</v>
      </c>
      <c r="AB111" s="3">
        <f t="shared" si="68"/>
        <v>-0.92100000000000004</v>
      </c>
      <c r="AC111" s="3">
        <f t="shared" si="69"/>
        <v>-0.55259999999999998</v>
      </c>
      <c r="AD111" s="91">
        <f t="shared" si="70"/>
        <v>0</v>
      </c>
      <c r="AE111" s="91">
        <f t="shared" si="71"/>
        <v>0</v>
      </c>
      <c r="AF111" s="26">
        <f t="shared" si="72"/>
        <v>0.61</v>
      </c>
      <c r="AG111" s="3">
        <f t="shared" si="73"/>
        <v>-0.79300000000000004</v>
      </c>
      <c r="AH111" s="3">
        <f t="shared" si="74"/>
        <v>-0.4758</v>
      </c>
      <c r="AI111" s="91">
        <f t="shared" si="75"/>
        <v>0</v>
      </c>
      <c r="AJ111" s="91">
        <f t="shared" si="76"/>
        <v>0</v>
      </c>
    </row>
    <row r="112" spans="1:36" x14ac:dyDescent="0.3">
      <c r="A112" s="90" t="s">
        <v>40</v>
      </c>
      <c r="B112" s="26">
        <f t="shared" si="43"/>
        <v>0.74</v>
      </c>
      <c r="C112" s="3">
        <f t="shared" si="43"/>
        <v>-0.67</v>
      </c>
      <c r="D112" s="3">
        <f t="shared" si="44"/>
        <v>-0.40200000000000002</v>
      </c>
      <c r="E112" s="91">
        <f t="shared" si="45"/>
        <v>0</v>
      </c>
      <c r="F112" s="91">
        <f t="shared" si="46"/>
        <v>0</v>
      </c>
      <c r="G112" s="26">
        <f t="shared" si="47"/>
        <v>0.68</v>
      </c>
      <c r="H112" s="3">
        <f t="shared" si="48"/>
        <v>-0.73</v>
      </c>
      <c r="I112" s="3">
        <f t="shared" si="49"/>
        <v>-0.438</v>
      </c>
      <c r="J112" s="91">
        <f t="shared" si="50"/>
        <v>0</v>
      </c>
      <c r="K112" s="91">
        <f t="shared" si="51"/>
        <v>0</v>
      </c>
      <c r="L112" s="26">
        <f t="shared" si="52"/>
        <v>0.53</v>
      </c>
      <c r="M112" s="3">
        <f t="shared" si="53"/>
        <v>0.88300000000000001</v>
      </c>
      <c r="N112" s="3">
        <f t="shared" si="54"/>
        <v>0.92979999999999996</v>
      </c>
      <c r="O112" s="91">
        <f t="shared" si="55"/>
        <v>1</v>
      </c>
      <c r="P112" s="91">
        <f t="shared" si="56"/>
        <v>1</v>
      </c>
      <c r="Q112" s="26">
        <f t="shared" si="57"/>
        <v>0.53</v>
      </c>
      <c r="R112" s="3">
        <f t="shared" si="58"/>
        <v>0.88300000000000001</v>
      </c>
      <c r="S112" s="3">
        <f t="shared" si="59"/>
        <v>0.92979999999999996</v>
      </c>
      <c r="T112" s="91">
        <f t="shared" si="60"/>
        <v>1</v>
      </c>
      <c r="U112" s="91">
        <f t="shared" si="61"/>
        <v>1</v>
      </c>
      <c r="V112" s="26">
        <f t="shared" si="62"/>
        <v>0.47</v>
      </c>
      <c r="W112" s="3">
        <f t="shared" si="63"/>
        <v>-0.88300000000000001</v>
      </c>
      <c r="X112" s="3">
        <f t="shared" si="64"/>
        <v>-0.52979999999999994</v>
      </c>
      <c r="Y112" s="91">
        <f t="shared" si="65"/>
        <v>0</v>
      </c>
      <c r="Z112" s="91">
        <f t="shared" si="66"/>
        <v>0</v>
      </c>
      <c r="AA112" s="26">
        <f t="shared" si="67"/>
        <v>0.35</v>
      </c>
      <c r="AB112" s="3">
        <f t="shared" si="68"/>
        <v>-0.93700000000000006</v>
      </c>
      <c r="AC112" s="3">
        <f t="shared" si="69"/>
        <v>-0.56220000000000003</v>
      </c>
      <c r="AD112" s="91">
        <f t="shared" si="70"/>
        <v>0</v>
      </c>
      <c r="AE112" s="91">
        <f t="shared" si="71"/>
        <v>0</v>
      </c>
      <c r="AF112" s="26">
        <f t="shared" si="72"/>
        <v>0.65</v>
      </c>
      <c r="AG112" s="3">
        <f t="shared" si="73"/>
        <v>-0.75900000000000001</v>
      </c>
      <c r="AH112" s="3">
        <f t="shared" si="74"/>
        <v>-0.45539999999999997</v>
      </c>
      <c r="AI112" s="91">
        <f t="shared" si="75"/>
        <v>0</v>
      </c>
      <c r="AJ112" s="91">
        <f t="shared" si="76"/>
        <v>0</v>
      </c>
    </row>
    <row r="113" spans="1:36" x14ac:dyDescent="0.3">
      <c r="A113" s="90" t="s">
        <v>41</v>
      </c>
      <c r="B113" s="26">
        <f t="shared" si="43"/>
        <v>0.74</v>
      </c>
      <c r="C113" s="3">
        <f t="shared" si="43"/>
        <v>-0.67</v>
      </c>
      <c r="D113" s="3">
        <f t="shared" si="44"/>
        <v>-0.40200000000000002</v>
      </c>
      <c r="E113" s="91">
        <f t="shared" si="45"/>
        <v>0</v>
      </c>
      <c r="F113" s="91">
        <f t="shared" si="46"/>
        <v>0</v>
      </c>
      <c r="G113" s="26">
        <f t="shared" si="47"/>
        <v>0.65</v>
      </c>
      <c r="H113" s="3">
        <f t="shared" si="48"/>
        <v>-0.76100000000000001</v>
      </c>
      <c r="I113" s="3">
        <f t="shared" si="49"/>
        <v>-0.45660000000000001</v>
      </c>
      <c r="J113" s="91">
        <f t="shared" si="50"/>
        <v>0</v>
      </c>
      <c r="K113" s="91">
        <f t="shared" si="51"/>
        <v>0</v>
      </c>
      <c r="L113" s="26">
        <f t="shared" si="52"/>
        <v>0.53</v>
      </c>
      <c r="M113" s="3">
        <f t="shared" si="53"/>
        <v>0.88500000000000001</v>
      </c>
      <c r="N113" s="3">
        <f t="shared" si="54"/>
        <v>0.93100000000000005</v>
      </c>
      <c r="O113" s="91">
        <f t="shared" si="55"/>
        <v>1</v>
      </c>
      <c r="P113" s="91">
        <f t="shared" si="56"/>
        <v>1</v>
      </c>
      <c r="Q113" s="26">
        <f t="shared" si="57"/>
        <v>0.53</v>
      </c>
      <c r="R113" s="3">
        <f t="shared" si="58"/>
        <v>0.88500000000000001</v>
      </c>
      <c r="S113" s="3">
        <f t="shared" si="59"/>
        <v>0.93100000000000005</v>
      </c>
      <c r="T113" s="91">
        <f t="shared" si="60"/>
        <v>1</v>
      </c>
      <c r="U113" s="91">
        <f t="shared" si="61"/>
        <v>1</v>
      </c>
      <c r="V113" s="26">
        <f t="shared" si="62"/>
        <v>0.47</v>
      </c>
      <c r="W113" s="3">
        <f t="shared" si="63"/>
        <v>-0.88500000000000001</v>
      </c>
      <c r="X113" s="3">
        <f t="shared" si="64"/>
        <v>-0.53100000000000003</v>
      </c>
      <c r="Y113" s="91">
        <f t="shared" si="65"/>
        <v>0</v>
      </c>
      <c r="Z113" s="91">
        <f t="shared" si="66"/>
        <v>0</v>
      </c>
      <c r="AA113" s="26">
        <f t="shared" si="67"/>
        <v>0.32</v>
      </c>
      <c r="AB113" s="3">
        <f t="shared" si="68"/>
        <v>-0.94799999999999995</v>
      </c>
      <c r="AC113" s="3">
        <f t="shared" si="69"/>
        <v>-0.56879999999999997</v>
      </c>
      <c r="AD113" s="91">
        <f t="shared" si="70"/>
        <v>0</v>
      </c>
      <c r="AE113" s="91">
        <f t="shared" si="71"/>
        <v>0</v>
      </c>
      <c r="AF113" s="26">
        <f t="shared" si="72"/>
        <v>0.68</v>
      </c>
      <c r="AG113" s="3">
        <f t="shared" si="73"/>
        <v>-0.73299999999999998</v>
      </c>
      <c r="AH113" s="3">
        <f t="shared" si="74"/>
        <v>-0.43979999999999997</v>
      </c>
      <c r="AI113" s="91">
        <f t="shared" si="75"/>
        <v>0</v>
      </c>
      <c r="AJ113" s="91">
        <f t="shared" si="76"/>
        <v>0</v>
      </c>
    </row>
  </sheetData>
  <mergeCells count="49">
    <mergeCell ref="R8:AE9"/>
    <mergeCell ref="A3:C3"/>
    <mergeCell ref="A4:C4"/>
    <mergeCell ref="A5:C5"/>
    <mergeCell ref="A6:C6"/>
    <mergeCell ref="B8:O9"/>
    <mergeCell ref="AA50:AC51"/>
    <mergeCell ref="AA52:AB52"/>
    <mergeCell ref="AA53:AB53"/>
    <mergeCell ref="AA54:AB54"/>
    <mergeCell ref="S58:S60"/>
    <mergeCell ref="T58:Z58"/>
    <mergeCell ref="AA58:AG58"/>
    <mergeCell ref="AB59:AD59"/>
    <mergeCell ref="AE59:AG59"/>
    <mergeCell ref="A59:H59"/>
    <mergeCell ref="T59:T60"/>
    <mergeCell ref="U59:W59"/>
    <mergeCell ref="X59:Z59"/>
    <mergeCell ref="AA59:AA60"/>
    <mergeCell ref="AH58:AN58"/>
    <mergeCell ref="AO58:AU58"/>
    <mergeCell ref="AV58:BB58"/>
    <mergeCell ref="BC58:BI58"/>
    <mergeCell ref="BJ58:BP58"/>
    <mergeCell ref="BD59:BF59"/>
    <mergeCell ref="BG59:BI59"/>
    <mergeCell ref="AH59:AH60"/>
    <mergeCell ref="AI59:AK59"/>
    <mergeCell ref="AL59:AN59"/>
    <mergeCell ref="AO59:AO60"/>
    <mergeCell ref="AP59:AR59"/>
    <mergeCell ref="AS59:AU59"/>
    <mergeCell ref="AF103:AJ103"/>
    <mergeCell ref="B1:O1"/>
    <mergeCell ref="BJ59:BJ60"/>
    <mergeCell ref="BK59:BM59"/>
    <mergeCell ref="BN59:BP59"/>
    <mergeCell ref="A71:H71"/>
    <mergeCell ref="B103:F103"/>
    <mergeCell ref="G103:K103"/>
    <mergeCell ref="L103:P103"/>
    <mergeCell ref="Q103:U103"/>
    <mergeCell ref="V103:Z103"/>
    <mergeCell ref="AA103:AE103"/>
    <mergeCell ref="AV59:AV60"/>
    <mergeCell ref="AW59:AY59"/>
    <mergeCell ref="AZ59:BB59"/>
    <mergeCell ref="BC59:BC60"/>
  </mergeCells>
  <conditionalFormatting sqref="A73:A81">
    <cfRule type="colorScale" priority="196">
      <colorScale>
        <cfvo type="min"/>
        <cfvo type="max"/>
        <color rgb="FFFCFCFF"/>
        <color rgb="FF63BE7B"/>
      </colorScale>
    </cfRule>
  </conditionalFormatting>
  <conditionalFormatting sqref="B61:H61">
    <cfRule type="colorScale" priority="192">
      <colorScale>
        <cfvo type="min"/>
        <cfvo type="max"/>
        <color rgb="FFFCFCFF"/>
        <color rgb="FF63BE7B"/>
      </colorScale>
    </cfRule>
    <cfRule type="iconSet" priority="193">
      <iconSet iconSet="3Symbols2">
        <cfvo type="percent" val="0"/>
        <cfvo type="percent" val="33"/>
        <cfvo type="percent" val="67"/>
      </iconSet>
    </cfRule>
  </conditionalFormatting>
  <conditionalFormatting sqref="B62:H69">
    <cfRule type="iconSet" priority="198">
      <iconSet iconSet="3Symbols2">
        <cfvo type="percent" val="0"/>
        <cfvo type="percent" val="33"/>
        <cfvo type="percent" val="67"/>
      </iconSet>
    </cfRule>
    <cfRule type="colorScale" priority="197">
      <colorScale>
        <cfvo type="min"/>
        <cfvo type="max"/>
        <color rgb="FFFCFCFF"/>
        <color rgb="FF63BE7B"/>
      </colorScale>
    </cfRule>
  </conditionalFormatting>
  <conditionalFormatting sqref="B73:H73">
    <cfRule type="colorScale" priority="190">
      <colorScale>
        <cfvo type="num" val="0"/>
        <cfvo type="num" val="1"/>
        <color rgb="FFFCFCFF"/>
        <color rgb="FF63BE7B"/>
      </colorScale>
    </cfRule>
  </conditionalFormatting>
  <conditionalFormatting sqref="B74:H81">
    <cfRule type="colorScale" priority="194">
      <colorScale>
        <cfvo type="num" val="0"/>
        <cfvo type="num" val="1"/>
        <color rgb="FFFCFCFF"/>
        <color rgb="FF63BE7B"/>
      </colorScale>
    </cfRule>
  </conditionalFormatting>
  <conditionalFormatting sqref="C11:C19 E11:E19 G11:G19 I11:I19 K11:K19 M11:M19 O11:O19">
    <cfRule type="colorScale" priority="201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C105:D113">
    <cfRule type="colorScale" priority="188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H105:I113">
    <cfRule type="colorScale" priority="186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M105:N113">
    <cfRule type="colorScale" priority="180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R11:R19 T11:T19 V11:V19 X11:X19 Z11:Z19 AB11:AB19">
    <cfRule type="iconSet" priority="199">
      <iconSet iconSet="3Symbols" showValue="0">
        <cfvo type="percent" val="0"/>
        <cfvo type="percent" val="33"/>
        <cfvo type="percent" val="67"/>
      </iconSet>
    </cfRule>
  </conditionalFormatting>
  <conditionalFormatting sqref="R105:S113">
    <cfRule type="colorScale" priority="179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S2:S3 U2:U3 E2 G2 I2 K2 M2 O2 C2 Q2 BG2:BG3">
    <cfRule type="colorScale" priority="241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S2:S3 U2:U3 I2 G2 E2 M2 O2 K2 C2 Q2 BG2:BG3">
    <cfRule type="colorScale" priority="240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S11:S19 U11:U19 W11:W19 Y11:Y19 AA11:AA19 AC11:AC19 AE11:AE19">
    <cfRule type="colorScale" priority="200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T61:T65 T67:T69">
    <cfRule type="colorScale" priority="164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T66">
    <cfRule type="colorScale" priority="82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U1 S1 Q1">
    <cfRule type="colorScale" priority="52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  <cfRule type="colorScale" priority="51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U61:W61">
    <cfRule type="colorScale" priority="59">
      <colorScale>
        <cfvo type="num" val="0"/>
        <cfvo type="num" val="1"/>
        <color rgb="FFFCFCFF"/>
        <color rgb="FF63BE7B"/>
      </colorScale>
    </cfRule>
  </conditionalFormatting>
  <conditionalFormatting sqref="U62:W65 U67:W69">
    <cfRule type="colorScale" priority="61">
      <colorScale>
        <cfvo type="num" val="0"/>
        <cfvo type="num" val="1"/>
        <color rgb="FFFCFCFF"/>
        <color rgb="FF63BE7B"/>
      </colorScale>
    </cfRule>
  </conditionalFormatting>
  <conditionalFormatting sqref="U66:W66">
    <cfRule type="colorScale" priority="57">
      <colorScale>
        <cfvo type="num" val="0"/>
        <cfvo type="num" val="1"/>
        <color rgb="FFFCFCFF"/>
        <color rgb="FF63BE7B"/>
      </colorScale>
    </cfRule>
  </conditionalFormatting>
  <conditionalFormatting sqref="W105:X113">
    <cfRule type="colorScale" priority="178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X61:Z65 X67:Z69">
    <cfRule type="colorScale" priority="163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X66:Z66">
    <cfRule type="colorScale" priority="81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Y1 W1 AA1 AC1">
    <cfRule type="colorScale" priority="50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Y2:Y3 W2:W3 AA2:AA3 AC2:AC3">
    <cfRule type="colorScale" priority="239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AA1 W1 AC1 Y1">
    <cfRule type="colorScale" priority="49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A2:AA3 W2:W3 AC2:AC3 Y2:Y3">
    <cfRule type="colorScale" priority="238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A61:AA65 AA67:AA69">
    <cfRule type="colorScale" priority="162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A66">
    <cfRule type="colorScale" priority="80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B105:AC113">
    <cfRule type="colorScale" priority="177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B61:AD61">
    <cfRule type="colorScale" priority="11">
      <colorScale>
        <cfvo type="num" val="0"/>
        <cfvo type="num" val="1"/>
        <color rgb="FFFCFCFF"/>
        <color rgb="FF63BE7B"/>
      </colorScale>
    </cfRule>
  </conditionalFormatting>
  <conditionalFormatting sqref="AB62:AD65 AB67:AD69">
    <cfRule type="colorScale" priority="173">
      <colorScale>
        <cfvo type="num" val="0"/>
        <cfvo type="num" val="1"/>
        <color rgb="FFFCFCFF"/>
        <color rgb="FF63BE7B"/>
      </colorScale>
    </cfRule>
  </conditionalFormatting>
  <conditionalFormatting sqref="AB66:AD66">
    <cfRule type="colorScale" priority="91">
      <colorScale>
        <cfvo type="num" val="0"/>
        <cfvo type="num" val="1"/>
        <color rgb="FFFCFCFF"/>
        <color rgb="FF63BE7B"/>
      </colorScale>
    </cfRule>
  </conditionalFormatting>
  <conditionalFormatting sqref="AD11:AD19">
    <cfRule type="iconSet" priority="175">
      <iconSet iconSet="3Symbols" showValue="0">
        <cfvo type="percent" val="0"/>
        <cfvo type="percent" val="33"/>
        <cfvo type="percent" val="67"/>
      </iconSet>
    </cfRule>
  </conditionalFormatting>
  <conditionalFormatting sqref="AE61:AE65 AE67:AE69">
    <cfRule type="colorScale" priority="156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E66">
    <cfRule type="colorScale" priority="68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F61:AG65 AF67:AG69">
    <cfRule type="colorScale" priority="150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F66:AG66">
    <cfRule type="colorScale" priority="74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G2:AG3 AI2:AI3 AE2:AE3">
    <cfRule type="colorScale" priority="236">
      <colorScale>
        <cfvo type="num" val="-1"/>
        <cfvo type="num" val="0"/>
        <cfvo type="num" val="1"/>
        <color rgb="FFF8696B"/>
        <color rgb="FFFFEB84"/>
        <color rgb="FF63BE7B"/>
      </colorScale>
    </cfRule>
    <cfRule type="colorScale" priority="237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AG105:AH113">
    <cfRule type="colorScale" priority="176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H61:AH65 AH67:AH69">
    <cfRule type="colorScale" priority="161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H66">
    <cfRule type="colorScale" priority="79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I1 AG1 AE1">
    <cfRule type="colorScale" priority="47">
      <colorScale>
        <cfvo type="num" val="-1"/>
        <cfvo type="num" val="0"/>
        <cfvo type="num" val="1"/>
        <color rgb="FFF8696B"/>
        <color rgb="FFFFEB84"/>
        <color rgb="FF63BE7B"/>
      </colorScale>
    </cfRule>
    <cfRule type="colorScale" priority="48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AI61:AK61">
    <cfRule type="colorScale" priority="9">
      <colorScale>
        <cfvo type="num" val="0"/>
        <cfvo type="num" val="1"/>
        <color rgb="FFFCFCFF"/>
        <color rgb="FF63BE7B"/>
      </colorScale>
    </cfRule>
  </conditionalFormatting>
  <conditionalFormatting sqref="AI62:AK65 AI67:AK69">
    <cfRule type="colorScale" priority="55">
      <colorScale>
        <cfvo type="num" val="0"/>
        <cfvo type="num" val="1"/>
        <color rgb="FFFCFCFF"/>
        <color rgb="FF63BE7B"/>
      </colorScale>
    </cfRule>
  </conditionalFormatting>
  <conditionalFormatting sqref="AI66:AK66">
    <cfRule type="colorScale" priority="53">
      <colorScale>
        <cfvo type="num" val="0"/>
        <cfvo type="num" val="1"/>
        <color rgb="FFFCFCFF"/>
        <color rgb="FF63BE7B"/>
      </colorScale>
    </cfRule>
  </conditionalFormatting>
  <conditionalFormatting sqref="AK2:AK3 AM2:AM3 AO2:AO3 AQ2:AQ3">
    <cfRule type="colorScale" priority="235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AK2:AK3 AO2:AO3 AQ2:AQ3 AM2:AM3">
    <cfRule type="colorScale" priority="234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L61:AL65 AL67:AL69">
    <cfRule type="colorScale" priority="155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L66">
    <cfRule type="colorScale" priority="67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M1 AK1 AO1 AQ1">
    <cfRule type="colorScale" priority="46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AM61:AN65 AM67:AN69">
    <cfRule type="colorScale" priority="149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M66:AN66">
    <cfRule type="colorScale" priority="73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O1 AK1 AQ1 AM1">
    <cfRule type="colorScale" priority="45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O61:AO65 AO67:AO69">
    <cfRule type="colorScale" priority="160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O66">
    <cfRule type="colorScale" priority="78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P61:AR61">
    <cfRule type="colorScale" priority="7">
      <colorScale>
        <cfvo type="num" val="0"/>
        <cfvo type="num" val="1"/>
        <color rgb="FFFCFCFF"/>
        <color rgb="FF63BE7B"/>
      </colorScale>
    </cfRule>
  </conditionalFormatting>
  <conditionalFormatting sqref="AP62:AR65 AP67:AR69">
    <cfRule type="colorScale" priority="171">
      <colorScale>
        <cfvo type="num" val="0"/>
        <cfvo type="num" val="1"/>
        <color rgb="FFFCFCFF"/>
        <color rgb="FF63BE7B"/>
      </colorScale>
    </cfRule>
  </conditionalFormatting>
  <conditionalFormatting sqref="AP66:AR66">
    <cfRule type="colorScale" priority="89">
      <colorScale>
        <cfvo type="num" val="0"/>
        <cfvo type="num" val="1"/>
        <color rgb="FFFCFCFF"/>
        <color rgb="FF63BE7B"/>
      </colorScale>
    </cfRule>
  </conditionalFormatting>
  <conditionalFormatting sqref="AS61:AS65 AS67:AS69">
    <cfRule type="colorScale" priority="154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S66">
    <cfRule type="colorScale" priority="66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T61:AU65 AT67:AU69">
    <cfRule type="colorScale" priority="148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T66:AU66">
    <cfRule type="colorScale" priority="72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U2:AU3 AW2:AW3 AS2:AS3">
    <cfRule type="colorScale" priority="232">
      <colorScale>
        <cfvo type="num" val="-1"/>
        <cfvo type="num" val="0"/>
        <cfvo type="num" val="1"/>
        <color rgb="FFF8696B"/>
        <color rgb="FFFFEB84"/>
        <color rgb="FF63BE7B"/>
      </colorScale>
    </cfRule>
    <cfRule type="colorScale" priority="233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AV61:AV65 AV67:AV69">
    <cfRule type="colorScale" priority="159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V66">
    <cfRule type="colorScale" priority="77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W1 AU1 AS1">
    <cfRule type="colorScale" priority="44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  <cfRule type="colorScale" priority="43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W61:AY61">
    <cfRule type="colorScale" priority="5">
      <colorScale>
        <cfvo type="num" val="0"/>
        <cfvo type="num" val="1"/>
        <color rgb="FFFCFCFF"/>
        <color rgb="FF63BE7B"/>
      </colorScale>
    </cfRule>
  </conditionalFormatting>
  <conditionalFormatting sqref="AW62:AY62">
    <cfRule type="colorScale" priority="95">
      <colorScale>
        <cfvo type="num" val="0"/>
        <cfvo type="num" val="1"/>
        <color rgb="FFFCFCFF"/>
        <color rgb="FF63BE7B"/>
      </colorScale>
    </cfRule>
  </conditionalFormatting>
  <conditionalFormatting sqref="AW63:AY65 AW67:AY69">
    <cfRule type="colorScale" priority="169">
      <colorScale>
        <cfvo type="num" val="0"/>
        <cfvo type="num" val="1"/>
        <color rgb="FFFCFCFF"/>
        <color rgb="FF63BE7B"/>
      </colorScale>
    </cfRule>
  </conditionalFormatting>
  <conditionalFormatting sqref="AW66:AY66">
    <cfRule type="colorScale" priority="87">
      <colorScale>
        <cfvo type="num" val="0"/>
        <cfvo type="num" val="1"/>
        <color rgb="FFFCFCFF"/>
        <color rgb="FF63BE7B"/>
      </colorScale>
    </cfRule>
  </conditionalFormatting>
  <conditionalFormatting sqref="AY2:AY3 BA2:BA3 BC2:BC3 BE2:BE3">
    <cfRule type="colorScale" priority="231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AY2:AY3 BC2:BC3 BE2:BE3 BA2:BA3">
    <cfRule type="colorScale" priority="230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Z61:AZ65 AZ67:AZ69">
    <cfRule type="colorScale" priority="153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Z66">
    <cfRule type="colorScale" priority="65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A1 AY1 BC1 BE1">
    <cfRule type="colorScale" priority="42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BA61:BB65 BA67:BB69">
    <cfRule type="colorScale" priority="147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A66:BB66">
    <cfRule type="colorScale" priority="71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C1 AY1 BE1 BA1">
    <cfRule type="colorScale" priority="41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C61:BC65 BC67:BC69">
    <cfRule type="colorScale" priority="158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C66">
    <cfRule type="colorScale" priority="76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D61:BF61">
    <cfRule type="colorScale" priority="3">
      <colorScale>
        <cfvo type="num" val="0"/>
        <cfvo type="num" val="1"/>
        <color rgb="FFFCFCFF"/>
        <color rgb="FF63BE7B"/>
      </colorScale>
    </cfRule>
  </conditionalFormatting>
  <conditionalFormatting sqref="BD62:BF65 BD67:BF69">
    <cfRule type="colorScale" priority="167">
      <colorScale>
        <cfvo type="num" val="0"/>
        <cfvo type="num" val="1"/>
        <color rgb="FFFCFCFF"/>
        <color rgb="FF63BE7B"/>
      </colorScale>
    </cfRule>
  </conditionalFormatting>
  <conditionalFormatting sqref="BD66:BF66">
    <cfRule type="colorScale" priority="85">
      <colorScale>
        <cfvo type="num" val="0"/>
        <cfvo type="num" val="1"/>
        <color rgb="FFFCFCFF"/>
        <color rgb="FF63BE7B"/>
      </colorScale>
    </cfRule>
  </conditionalFormatting>
  <conditionalFormatting sqref="BG61:BG65 BG67:BG69">
    <cfRule type="colorScale" priority="152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G66">
    <cfRule type="colorScale" priority="64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H61:BI65 BH67:BI69">
    <cfRule type="colorScale" priority="146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H66:BI66">
    <cfRule type="colorScale" priority="70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I2:BI3 BK2:BK3">
    <cfRule type="colorScale" priority="228">
      <colorScale>
        <cfvo type="num" val="-1"/>
        <cfvo type="num" val="0"/>
        <cfvo type="num" val="1"/>
        <color rgb="FFF8696B"/>
        <color rgb="FFFFEB84"/>
        <color rgb="FF63BE7B"/>
      </colorScale>
    </cfRule>
    <cfRule type="colorScale" priority="229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BJ61:BJ65 BJ67:BJ69">
    <cfRule type="colorScale" priority="157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J66">
    <cfRule type="colorScale" priority="75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K1 BI1 BG1">
    <cfRule type="colorScale" priority="15">
      <colorScale>
        <cfvo type="num" val="-1"/>
        <cfvo type="num" val="0"/>
        <cfvo type="num" val="1"/>
        <color rgb="FFF8696B"/>
        <color rgb="FFFFEB84"/>
        <color rgb="FF63BE7B"/>
      </colorScale>
    </cfRule>
    <cfRule type="colorScale" priority="16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BK61:BM61">
    <cfRule type="colorScale" priority="1">
      <colorScale>
        <cfvo type="num" val="0"/>
        <cfvo type="num" val="1"/>
        <color rgb="FFFCFCFF"/>
        <color rgb="FF63BE7B"/>
      </colorScale>
    </cfRule>
  </conditionalFormatting>
  <conditionalFormatting sqref="BK62:BM65 BK67:BM69">
    <cfRule type="colorScale" priority="165">
      <colorScale>
        <cfvo type="num" val="0"/>
        <cfvo type="num" val="1"/>
        <color rgb="FFFCFCFF"/>
        <color rgb="FF63BE7B"/>
      </colorScale>
    </cfRule>
  </conditionalFormatting>
  <conditionalFormatting sqref="BK66:BM66">
    <cfRule type="colorScale" priority="83">
      <colorScale>
        <cfvo type="num" val="0"/>
        <cfvo type="num" val="1"/>
        <color rgb="FFFCFCFF"/>
        <color rgb="FF63BE7B"/>
      </colorScale>
    </cfRule>
  </conditionalFormatting>
  <conditionalFormatting sqref="BM2:BM3 BO2:BO3 BQ2:BQ3 BS2:BS3">
    <cfRule type="colorScale" priority="227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BN61:BN65 BN67:BN69">
    <cfRule type="colorScale" priority="151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N66">
    <cfRule type="colorScale" priority="63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O1 BM1 BQ1 BS1">
    <cfRule type="colorScale" priority="14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BO61:BP65 BO67:BP69">
    <cfRule type="colorScale" priority="145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O66:BP66">
    <cfRule type="colorScale" priority="69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Q1 BM1 BS1 BO1">
    <cfRule type="colorScale" priority="13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Q2:BQ3 BM2:BM3 BS2:BS3 BO2:BO3">
    <cfRule type="colorScale" priority="226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U1">
    <cfRule type="colorScale" priority="39">
      <colorScale>
        <cfvo type="num" val="-1"/>
        <cfvo type="num" val="0"/>
        <cfvo type="num" val="1"/>
        <color rgb="FFF8696B"/>
        <color rgb="FFFFEB84"/>
        <color rgb="FF63BE7B"/>
      </colorScale>
    </cfRule>
    <cfRule type="colorScale" priority="40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BU2:BU3">
    <cfRule type="colorScale" priority="224">
      <colorScale>
        <cfvo type="num" val="-1"/>
        <cfvo type="num" val="0"/>
        <cfvo type="num" val="1"/>
        <color rgb="FFF8696B"/>
        <color rgb="FFFFEB84"/>
        <color rgb="FF63BE7B"/>
      </colorScale>
    </cfRule>
    <cfRule type="colorScale" priority="225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BW2:BW3 BY2:BY3">
    <cfRule type="colorScale" priority="223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  <cfRule type="colorScale" priority="222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Y1 BW1">
    <cfRule type="colorScale" priority="38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  <cfRule type="colorScale" priority="37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CA1 CC1 CE1 CG1">
    <cfRule type="colorScale" priority="36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CA1 CE1 CG1 CC1">
    <cfRule type="colorScale" priority="35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CA2:CA3 CC2:CC3 CE2:CE3 CG2:CG3">
    <cfRule type="colorScale" priority="221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CA2:CA3 CE2:CE3 CG2:CG3 CC2:CC3">
    <cfRule type="colorScale" priority="220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CI1">
    <cfRule type="colorScale" priority="34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  <cfRule type="colorScale" priority="33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CI2:CI3">
    <cfRule type="colorScale" priority="219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  <cfRule type="colorScale" priority="218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CM1 CK1">
    <cfRule type="colorScale" priority="31">
      <colorScale>
        <cfvo type="num" val="-1"/>
        <cfvo type="num" val="0"/>
        <cfvo type="num" val="1"/>
        <color rgb="FFF8696B"/>
        <color rgb="FFFFEB84"/>
        <color rgb="FF63BE7B"/>
      </colorScale>
    </cfRule>
    <cfRule type="colorScale" priority="32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CM2:CM3 CK2:CK3">
    <cfRule type="colorScale" priority="216">
      <colorScale>
        <cfvo type="num" val="-1"/>
        <cfvo type="num" val="0"/>
        <cfvo type="num" val="1"/>
        <color rgb="FFF8696B"/>
        <color rgb="FFFFEB84"/>
        <color rgb="FF63BE7B"/>
      </colorScale>
    </cfRule>
    <cfRule type="colorScale" priority="217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CO2:CO3 CQ2:CQ3 CS2:CS3 CU2:CU3">
    <cfRule type="colorScale" priority="215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CO2:CO3 CS2:CS3 CU2:CU3 CQ2:CQ3">
    <cfRule type="colorScale" priority="214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CQ1 CO1 CS1 CU1">
    <cfRule type="colorScale" priority="30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CS1 CO1 CU1 CQ1">
    <cfRule type="colorScale" priority="29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CW1">
    <cfRule type="colorScale" priority="27">
      <colorScale>
        <cfvo type="num" val="-1"/>
        <cfvo type="num" val="0"/>
        <cfvo type="num" val="1"/>
        <color rgb="FFF8696B"/>
        <color rgb="FFFFEB84"/>
        <color rgb="FF63BE7B"/>
      </colorScale>
    </cfRule>
    <cfRule type="colorScale" priority="28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CW2:CW3">
    <cfRule type="colorScale" priority="212">
      <colorScale>
        <cfvo type="num" val="-1"/>
        <cfvo type="num" val="0"/>
        <cfvo type="num" val="1"/>
        <color rgb="FFF8696B"/>
        <color rgb="FFFFEB84"/>
        <color rgb="FF63BE7B"/>
      </colorScale>
    </cfRule>
    <cfRule type="colorScale" priority="213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CY2:CY3 DA2:DA3">
    <cfRule type="colorScale" priority="210">
      <colorScale>
        <cfvo type="num" val="-1"/>
        <cfvo type="num" val="0"/>
        <cfvo type="num" val="1"/>
        <color rgb="FFF8696B"/>
        <color rgb="FFFFEB84"/>
        <color rgb="FF63BE7B"/>
      </colorScale>
    </cfRule>
    <cfRule type="colorScale" priority="211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DA1 CY1">
    <cfRule type="colorScale" priority="25">
      <colorScale>
        <cfvo type="num" val="-1"/>
        <cfvo type="num" val="0"/>
        <cfvo type="num" val="1"/>
        <color rgb="FFF8696B"/>
        <color rgb="FFFFEB84"/>
        <color rgb="FF63BE7B"/>
      </colorScale>
    </cfRule>
    <cfRule type="colorScale" priority="26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DC1 DE1 DG1 DI1">
    <cfRule type="colorScale" priority="24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DC1 DG1 DI1 DE1">
    <cfRule type="colorScale" priority="23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DC2:DC3 DE2:DE3 DG2:DG3 DI2:DI3">
    <cfRule type="colorScale" priority="209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DC2:DC3 DG2:DG3 DI2:DI3 DE2:DE3">
    <cfRule type="colorScale" priority="208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DK1">
    <cfRule type="colorScale" priority="22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  <cfRule type="colorScale" priority="21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DK2:DK3">
    <cfRule type="colorScale" priority="206">
      <colorScale>
        <cfvo type="num" val="-1"/>
        <cfvo type="num" val="0"/>
        <cfvo type="num" val="1"/>
        <color rgb="FFF8696B"/>
        <color rgb="FFFFEB84"/>
        <color rgb="FF63BE7B"/>
      </colorScale>
    </cfRule>
    <cfRule type="colorScale" priority="207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DM2:DM3 DO2:DO3">
    <cfRule type="colorScale" priority="204">
      <colorScale>
        <cfvo type="num" val="-1"/>
        <cfvo type="num" val="0"/>
        <cfvo type="num" val="1"/>
        <color rgb="FFF8696B"/>
        <color rgb="FFFFEB84"/>
        <color rgb="FF63BE7B"/>
      </colorScale>
    </cfRule>
    <cfRule type="colorScale" priority="205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DO1 DM1">
    <cfRule type="colorScale" priority="20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  <cfRule type="colorScale" priority="19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DQ2:DQ3 DS2:DS3 DU2:DU3 DW2:DW3">
    <cfRule type="colorScale" priority="203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DQ2:DQ3 DU2:DU3 DW2:DW3 DS2:DS3">
    <cfRule type="colorScale" priority="202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DS1 DQ1 DU1 DW1">
    <cfRule type="colorScale" priority="18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DU1 DQ1 DW1 DS1">
    <cfRule type="colorScale" priority="17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191" id="{2E7F6CAD-9F06-4D2E-BC29-716458A8D75F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B73:H73</xm:sqref>
        </x14:conditionalFormatting>
        <x14:conditionalFormatting xmlns:xm="http://schemas.microsoft.com/office/excel/2006/main">
          <x14:cfRule type="iconSet" priority="195" id="{23CAAED6-F2EE-4F0C-9A42-66FF6CA6FE78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B74:H81</xm:sqref>
        </x14:conditionalFormatting>
        <x14:conditionalFormatting xmlns:xm="http://schemas.microsoft.com/office/excel/2006/main">
          <x14:cfRule type="iconSet" priority="189" id="{4284438E-E603-468E-A686-6C472D582E16}">
            <x14:iconSet iconSet="3Symbols"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NoIcons" iconId="0"/>
              <x14:cfIcon iconSet="3Symbols" iconId="0"/>
              <x14:cfIcon iconSet="3Symbols" iconId="2"/>
            </x14:iconSet>
          </x14:cfRule>
          <xm:sqref>E105:F113</xm:sqref>
        </x14:conditionalFormatting>
        <x14:conditionalFormatting xmlns:xm="http://schemas.microsoft.com/office/excel/2006/main">
          <x14:cfRule type="iconSet" priority="187" id="{DB761A66-D1EF-4D33-B791-037175D40465}">
            <x14:iconSet iconSet="3Symbols"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NoIcons" iconId="0"/>
              <x14:cfIcon iconSet="3Symbols" iconId="0"/>
              <x14:cfIcon iconSet="3Symbols" iconId="2"/>
            </x14:iconSet>
          </x14:cfRule>
          <xm:sqref>J105:K113</xm:sqref>
        </x14:conditionalFormatting>
        <x14:conditionalFormatting xmlns:xm="http://schemas.microsoft.com/office/excel/2006/main">
          <x14:cfRule type="iconSet" priority="185" id="{22B3DE5E-C86A-4E30-AF00-3119019250A6}">
            <x14:iconSet iconSet="3Symbols"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NoIcons" iconId="0"/>
              <x14:cfIcon iconSet="3Symbols" iconId="0"/>
              <x14:cfIcon iconSet="3Symbols" iconId="2"/>
            </x14:iconSet>
          </x14:cfRule>
          <xm:sqref>O105:P113</xm:sqref>
        </x14:conditionalFormatting>
        <x14:conditionalFormatting xmlns:xm="http://schemas.microsoft.com/office/excel/2006/main">
          <x14:cfRule type="iconSet" priority="184" id="{D67BF771-1BFA-47F7-89A4-37EF2B43455F}">
            <x14:iconSet iconSet="3Symbols"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NoIcons" iconId="0"/>
              <x14:cfIcon iconSet="3Symbols" iconId="0"/>
              <x14:cfIcon iconSet="3Symbols" iconId="2"/>
            </x14:iconSet>
          </x14:cfRule>
          <xm:sqref>T105:U113</xm:sqref>
        </x14:conditionalFormatting>
        <x14:conditionalFormatting xmlns:xm="http://schemas.microsoft.com/office/excel/2006/main">
          <x14:cfRule type="iconSet" priority="60" id="{5D21E79B-F8D6-47CF-990F-D7862A209727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U61:W61</xm:sqref>
        </x14:conditionalFormatting>
        <x14:conditionalFormatting xmlns:xm="http://schemas.microsoft.com/office/excel/2006/main">
          <x14:cfRule type="iconSet" priority="62" id="{70C1A5B3-4293-456D-906F-CCB6EBA1DED8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U62:W65 U67:W69</xm:sqref>
        </x14:conditionalFormatting>
        <x14:conditionalFormatting xmlns:xm="http://schemas.microsoft.com/office/excel/2006/main">
          <x14:cfRule type="iconSet" priority="58" id="{D2BC436E-C753-4811-B01A-8769955136A4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U66:W66</xm:sqref>
        </x14:conditionalFormatting>
        <x14:conditionalFormatting xmlns:xm="http://schemas.microsoft.com/office/excel/2006/main">
          <x14:cfRule type="iconSet" priority="183" id="{6D356FCB-9233-426C-B092-AB818AF49F9B}">
            <x14:iconSet iconSet="3Symbols"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NoIcons" iconId="0"/>
              <x14:cfIcon iconSet="3Symbols" iconId="0"/>
              <x14:cfIcon iconSet="3Symbols" iconId="2"/>
            </x14:iconSet>
          </x14:cfRule>
          <xm:sqref>Y105:Z113</xm:sqref>
        </x14:conditionalFormatting>
        <x14:conditionalFormatting xmlns:xm="http://schemas.microsoft.com/office/excel/2006/main">
          <x14:cfRule type="iconSet" priority="12" id="{31BAFB5B-09C0-4678-A896-88178B40C672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AB61:AD61</xm:sqref>
        </x14:conditionalFormatting>
        <x14:conditionalFormatting xmlns:xm="http://schemas.microsoft.com/office/excel/2006/main">
          <x14:cfRule type="iconSet" priority="174" id="{11F39E5C-BAF5-4F03-A7B4-D144EA166BF1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AB62:AD65 AB67:AD69</xm:sqref>
        </x14:conditionalFormatting>
        <x14:conditionalFormatting xmlns:xm="http://schemas.microsoft.com/office/excel/2006/main">
          <x14:cfRule type="iconSet" priority="92" id="{65FA634C-94E9-4382-8F72-57B896FAEDEE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AB66:AD66</xm:sqref>
        </x14:conditionalFormatting>
        <x14:conditionalFormatting xmlns:xm="http://schemas.microsoft.com/office/excel/2006/main">
          <x14:cfRule type="iconSet" priority="182" id="{F780410B-094F-4E87-9E1B-12E8C77FB8CB}">
            <x14:iconSet iconSet="3Symbols"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NoIcons" iconId="0"/>
              <x14:cfIcon iconSet="3Symbols" iconId="0"/>
              <x14:cfIcon iconSet="3Symbols" iconId="2"/>
            </x14:iconSet>
          </x14:cfRule>
          <xm:sqref>AD105:AE113</xm:sqref>
        </x14:conditionalFormatting>
        <x14:conditionalFormatting xmlns:xm="http://schemas.microsoft.com/office/excel/2006/main">
          <x14:cfRule type="iconSet" priority="181" id="{23DE9AB4-BF66-4EEB-BF5A-9DE6B994F3E3}">
            <x14:iconSet iconSet="3Symbols"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NoIcons" iconId="0"/>
              <x14:cfIcon iconSet="3Symbols" iconId="0"/>
              <x14:cfIcon iconSet="3Symbols" iconId="2"/>
            </x14:iconSet>
          </x14:cfRule>
          <xm:sqref>AI105:AJ113</xm:sqref>
        </x14:conditionalFormatting>
        <x14:conditionalFormatting xmlns:xm="http://schemas.microsoft.com/office/excel/2006/main">
          <x14:cfRule type="iconSet" priority="10" id="{71EF6268-8AD7-4A85-B672-CD4A8CBCB0B2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AI61:AK61</xm:sqref>
        </x14:conditionalFormatting>
        <x14:conditionalFormatting xmlns:xm="http://schemas.microsoft.com/office/excel/2006/main">
          <x14:cfRule type="iconSet" priority="56" id="{7FBCA0F8-00A1-4E5A-A3F5-3B3F6032A914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AI62:AK65 AI67:AK69</xm:sqref>
        </x14:conditionalFormatting>
        <x14:conditionalFormatting xmlns:xm="http://schemas.microsoft.com/office/excel/2006/main">
          <x14:cfRule type="iconSet" priority="54" id="{46C8B64E-B912-44C0-A762-2AAFB8274802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AI66:AK66</xm:sqref>
        </x14:conditionalFormatting>
        <x14:conditionalFormatting xmlns:xm="http://schemas.microsoft.com/office/excel/2006/main">
          <x14:cfRule type="iconSet" priority="8" id="{FA47B741-8DC0-4FCA-8206-3A3B814C8593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AP61:AR61</xm:sqref>
        </x14:conditionalFormatting>
        <x14:conditionalFormatting xmlns:xm="http://schemas.microsoft.com/office/excel/2006/main">
          <x14:cfRule type="iconSet" priority="172" id="{B74AB55D-D3BB-4DCE-9FA0-8ACF83805049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AP62:AR65 AP67:AR69</xm:sqref>
        </x14:conditionalFormatting>
        <x14:conditionalFormatting xmlns:xm="http://schemas.microsoft.com/office/excel/2006/main">
          <x14:cfRule type="iconSet" priority="90" id="{9D243AF3-ABC1-4415-B01F-DFAB8F43DB01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AP66:AR66</xm:sqref>
        </x14:conditionalFormatting>
        <x14:conditionalFormatting xmlns:xm="http://schemas.microsoft.com/office/excel/2006/main">
          <x14:cfRule type="iconSet" priority="6" id="{EDDFDFE9-B94B-46DB-B690-907ECBED3D5F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AW61:AY61</xm:sqref>
        </x14:conditionalFormatting>
        <x14:conditionalFormatting xmlns:xm="http://schemas.microsoft.com/office/excel/2006/main">
          <x14:cfRule type="iconSet" priority="96" id="{B9573FC8-BC72-4753-B81A-7C25470B7AEF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AW62:AY62</xm:sqref>
        </x14:conditionalFormatting>
        <x14:conditionalFormatting xmlns:xm="http://schemas.microsoft.com/office/excel/2006/main">
          <x14:cfRule type="iconSet" priority="170" id="{30CBC603-5A9C-4DE3-898B-CD33328F019C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AW63:AY65 AW67:AY69</xm:sqref>
        </x14:conditionalFormatting>
        <x14:conditionalFormatting xmlns:xm="http://schemas.microsoft.com/office/excel/2006/main">
          <x14:cfRule type="iconSet" priority="88" id="{4B71B4D3-3A76-44F0-9F13-BA48B33B05C4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AW66:AY66</xm:sqref>
        </x14:conditionalFormatting>
        <x14:conditionalFormatting xmlns:xm="http://schemas.microsoft.com/office/excel/2006/main">
          <x14:cfRule type="iconSet" priority="4" id="{4B715813-F4C7-4303-8C86-10F4C1D1DF81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BD61:BF61</xm:sqref>
        </x14:conditionalFormatting>
        <x14:conditionalFormatting xmlns:xm="http://schemas.microsoft.com/office/excel/2006/main">
          <x14:cfRule type="iconSet" priority="168" id="{106F0C55-5E49-4AA2-82BB-C1AD9DB8AD6C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BD62:BF65 BD67:BF69</xm:sqref>
        </x14:conditionalFormatting>
        <x14:conditionalFormatting xmlns:xm="http://schemas.microsoft.com/office/excel/2006/main">
          <x14:cfRule type="iconSet" priority="86" id="{79C811CD-E6FD-4613-98D8-E94DCF98A212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BD66:BF66</xm:sqref>
        </x14:conditionalFormatting>
        <x14:conditionalFormatting xmlns:xm="http://schemas.microsoft.com/office/excel/2006/main">
          <x14:cfRule type="iconSet" priority="2" id="{4B2D5743-EE20-449C-A746-9A3325C70DBF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BK61:BM61</xm:sqref>
        </x14:conditionalFormatting>
        <x14:conditionalFormatting xmlns:xm="http://schemas.microsoft.com/office/excel/2006/main">
          <x14:cfRule type="iconSet" priority="166" id="{0D679A4E-3F5D-4972-A8ED-FAE37259EDF2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BK62:BM65 BK67:BM69</xm:sqref>
        </x14:conditionalFormatting>
        <x14:conditionalFormatting xmlns:xm="http://schemas.microsoft.com/office/excel/2006/main">
          <x14:cfRule type="iconSet" priority="84" id="{EBC8284B-E675-448D-B747-5371C6A7C010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BK66:BM66</xm:sqref>
        </x14:conditionalFormatting>
      </x14:conditionalFormatting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8D8203-2918-4F73-8D69-82790DBEFC93}">
  <dimension ref="A1:DW113"/>
  <sheetViews>
    <sheetView tabSelected="1" zoomScale="70" zoomScaleNormal="70" workbookViewId="0">
      <selection activeCell="Q42" sqref="Q42"/>
    </sheetView>
  </sheetViews>
  <sheetFormatPr defaultRowHeight="14.4" x14ac:dyDescent="0.3"/>
  <cols>
    <col min="1" max="1" width="16.5546875" customWidth="1"/>
    <col min="16" max="16" width="19.6640625" customWidth="1"/>
    <col min="18" max="18" width="5.21875" customWidth="1"/>
    <col min="19" max="19" width="12.33203125" customWidth="1"/>
    <col min="21" max="21" width="8.77734375" customWidth="1"/>
  </cols>
  <sheetData>
    <row r="1" spans="1:127" x14ac:dyDescent="0.3">
      <c r="A1" s="1" t="s">
        <v>62</v>
      </c>
      <c r="B1" s="158" t="s">
        <v>61</v>
      </c>
      <c r="C1" s="159"/>
      <c r="D1" s="159"/>
      <c r="E1" s="159"/>
      <c r="F1" s="159"/>
      <c r="G1" s="159"/>
      <c r="H1" s="159"/>
      <c r="I1" s="159"/>
      <c r="J1" s="159"/>
      <c r="K1" s="159"/>
      <c r="L1" s="159"/>
      <c r="M1" s="159"/>
      <c r="N1" s="159"/>
      <c r="O1" s="160"/>
      <c r="P1" s="2">
        <v>0.67</v>
      </c>
      <c r="Q1" s="3">
        <v>-0.74</v>
      </c>
      <c r="R1" s="2">
        <v>0.11</v>
      </c>
      <c r="S1" s="3">
        <v>-0.99</v>
      </c>
      <c r="T1" s="2">
        <v>0.25</v>
      </c>
      <c r="U1" s="3">
        <v>0.66</v>
      </c>
      <c r="V1" s="2">
        <v>0</v>
      </c>
      <c r="W1">
        <v>0</v>
      </c>
      <c r="X1" s="2">
        <v>1</v>
      </c>
      <c r="Y1" s="3">
        <v>1</v>
      </c>
      <c r="Z1" s="2">
        <v>0.05</v>
      </c>
      <c r="AA1" s="3">
        <v>-0.99</v>
      </c>
      <c r="AB1" s="2">
        <v>0.95</v>
      </c>
      <c r="AC1" s="4">
        <v>-0.3</v>
      </c>
      <c r="AD1" s="2">
        <v>0.64</v>
      </c>
      <c r="AE1" s="93">
        <v>-0.77</v>
      </c>
      <c r="AF1" s="2">
        <v>7.0000000000000007E-2</v>
      </c>
      <c r="AG1" s="3">
        <v>-1</v>
      </c>
      <c r="AH1" s="2">
        <v>0.18</v>
      </c>
      <c r="AI1" s="3">
        <v>0.56999999999999995</v>
      </c>
      <c r="AJ1" s="2">
        <v>0</v>
      </c>
      <c r="AK1">
        <v>0</v>
      </c>
      <c r="AL1" s="2">
        <v>0.82</v>
      </c>
      <c r="AM1" s="3">
        <v>-0.56599999999999995</v>
      </c>
      <c r="AN1" s="2">
        <v>0.03</v>
      </c>
      <c r="AO1" s="3">
        <v>-1</v>
      </c>
      <c r="AP1" s="2">
        <v>0.97</v>
      </c>
      <c r="AQ1" s="4">
        <v>-0.25</v>
      </c>
      <c r="AR1" s="2">
        <v>0.64</v>
      </c>
      <c r="AS1" s="93">
        <v>-0.77</v>
      </c>
      <c r="AT1" s="2">
        <v>0.06</v>
      </c>
      <c r="AU1" s="3">
        <v>-1</v>
      </c>
      <c r="AV1" s="2">
        <v>0.13</v>
      </c>
      <c r="AW1" s="3">
        <v>0.5</v>
      </c>
      <c r="AX1" s="2">
        <v>0</v>
      </c>
      <c r="AY1">
        <v>0</v>
      </c>
      <c r="AZ1" s="2">
        <v>0.87</v>
      </c>
      <c r="BA1" s="3">
        <v>-0.497</v>
      </c>
      <c r="BB1" s="2">
        <v>0.02</v>
      </c>
      <c r="BC1" s="3">
        <v>-1</v>
      </c>
      <c r="BD1" s="2">
        <v>0.98</v>
      </c>
      <c r="BE1" s="4">
        <v>-0.188</v>
      </c>
      <c r="BF1" s="2">
        <v>0.67</v>
      </c>
      <c r="BG1" s="93">
        <v>-0.74</v>
      </c>
      <c r="BH1" s="2">
        <v>0.05</v>
      </c>
      <c r="BI1" s="3">
        <v>-1</v>
      </c>
      <c r="BJ1" s="2">
        <v>0.1</v>
      </c>
      <c r="BK1" s="3">
        <v>0.44</v>
      </c>
      <c r="BL1" s="2">
        <v>0</v>
      </c>
      <c r="BM1">
        <v>0</v>
      </c>
      <c r="BN1" s="2">
        <v>0.9</v>
      </c>
      <c r="BO1" s="3">
        <v>-0.438</v>
      </c>
      <c r="BP1" s="2">
        <v>0.02</v>
      </c>
      <c r="BQ1" s="3">
        <v>-1</v>
      </c>
      <c r="BR1" s="2">
        <v>0.98</v>
      </c>
      <c r="BS1" s="4">
        <v>-0.17299999999999999</v>
      </c>
      <c r="BT1" s="2">
        <v>0.68</v>
      </c>
      <c r="BU1" s="93">
        <v>-0.73</v>
      </c>
      <c r="BV1" s="2">
        <v>0.05</v>
      </c>
      <c r="BW1" s="3">
        <v>-1</v>
      </c>
      <c r="BX1" s="2">
        <v>0.09</v>
      </c>
      <c r="BY1" s="3">
        <v>0.42</v>
      </c>
      <c r="BZ1" s="2">
        <v>0</v>
      </c>
      <c r="CA1">
        <v>0</v>
      </c>
      <c r="CB1" s="2">
        <v>0.91</v>
      </c>
      <c r="CC1" s="3">
        <v>-0.41699999999999998</v>
      </c>
      <c r="CD1" s="2">
        <v>0.01</v>
      </c>
      <c r="CE1" s="3">
        <v>-1</v>
      </c>
      <c r="CF1" s="2">
        <v>0.99</v>
      </c>
      <c r="CG1" s="4">
        <v>-0.16400000000000001</v>
      </c>
      <c r="CH1" s="2">
        <v>0.68</v>
      </c>
      <c r="CI1" s="93">
        <v>-0.73</v>
      </c>
      <c r="CJ1" s="2">
        <v>0.04</v>
      </c>
      <c r="CK1" s="3">
        <v>-1</v>
      </c>
      <c r="CL1" s="2">
        <v>0.08</v>
      </c>
      <c r="CM1" s="3">
        <v>0.38500000000000001</v>
      </c>
      <c r="CN1" s="2">
        <v>0</v>
      </c>
      <c r="CO1">
        <v>0</v>
      </c>
      <c r="CP1" s="2">
        <v>0.92</v>
      </c>
      <c r="CQ1" s="3">
        <v>-0.38500000000000001</v>
      </c>
      <c r="CR1" s="2">
        <v>0.01</v>
      </c>
      <c r="CS1" s="3">
        <v>-1</v>
      </c>
      <c r="CT1" s="2">
        <v>0.99</v>
      </c>
      <c r="CU1" s="4">
        <v>-0.13900000000000001</v>
      </c>
      <c r="CV1" s="2">
        <v>0.68</v>
      </c>
      <c r="CW1" s="93">
        <v>-0.73</v>
      </c>
      <c r="CX1" s="2">
        <v>0.04</v>
      </c>
      <c r="CY1" s="3">
        <v>-1</v>
      </c>
      <c r="CZ1" s="2">
        <v>0.08</v>
      </c>
      <c r="DA1" s="3">
        <v>0.38</v>
      </c>
      <c r="DB1" s="2">
        <v>0</v>
      </c>
      <c r="DC1">
        <v>0</v>
      </c>
      <c r="DD1" s="2">
        <v>0.92</v>
      </c>
      <c r="DE1" s="3">
        <v>-0.38</v>
      </c>
      <c r="DF1" s="2">
        <v>0.01</v>
      </c>
      <c r="DG1" s="3">
        <v>-1</v>
      </c>
      <c r="DH1" s="2">
        <v>0.99</v>
      </c>
      <c r="DI1" s="4">
        <v>-0.13900000000000001</v>
      </c>
      <c r="DJ1" s="2">
        <v>0.68</v>
      </c>
      <c r="DK1" s="93">
        <v>-0.73</v>
      </c>
      <c r="DL1" s="2">
        <v>0.04</v>
      </c>
      <c r="DM1" s="3">
        <v>-1</v>
      </c>
      <c r="DN1" s="2">
        <v>0.08</v>
      </c>
      <c r="DO1" s="3">
        <v>0.39</v>
      </c>
      <c r="DP1" s="2">
        <v>0</v>
      </c>
      <c r="DQ1">
        <v>0</v>
      </c>
      <c r="DR1" s="2">
        <v>0.92</v>
      </c>
      <c r="DS1" s="3">
        <v>-0.38500000000000001</v>
      </c>
      <c r="DT1" s="2">
        <v>0.01</v>
      </c>
      <c r="DU1" s="3">
        <v>-1</v>
      </c>
      <c r="DV1" s="2">
        <v>0.99</v>
      </c>
      <c r="DW1" s="4">
        <v>-0.13200000000000001</v>
      </c>
    </row>
    <row r="2" spans="1:127" x14ac:dyDescent="0.3">
      <c r="B2" s="2"/>
      <c r="C2" s="3"/>
      <c r="D2" s="2"/>
      <c r="E2" s="3"/>
      <c r="F2" s="2"/>
      <c r="G2" s="3"/>
      <c r="H2" s="2"/>
      <c r="J2" s="2"/>
      <c r="K2" s="3"/>
      <c r="L2" s="2"/>
      <c r="M2" s="3"/>
      <c r="N2" s="2"/>
      <c r="O2" s="3"/>
      <c r="P2" s="2"/>
      <c r="Q2" s="3"/>
      <c r="R2" s="2"/>
      <c r="S2" s="3"/>
      <c r="T2" s="2"/>
      <c r="U2" s="3"/>
      <c r="V2" s="2"/>
      <c r="W2" s="3"/>
      <c r="X2" s="2"/>
      <c r="Y2" s="3"/>
      <c r="Z2" s="2"/>
      <c r="AA2" s="3"/>
      <c r="AB2" s="2"/>
      <c r="AC2" s="3"/>
      <c r="AD2" s="2"/>
      <c r="AE2" s="3"/>
      <c r="AF2" s="2"/>
      <c r="AG2" s="3"/>
      <c r="AH2" s="2"/>
      <c r="AI2" s="3"/>
      <c r="AJ2" s="2"/>
      <c r="AK2" s="3"/>
      <c r="AL2" s="2"/>
      <c r="AM2" s="3"/>
      <c r="AN2" s="2"/>
      <c r="AO2" s="3"/>
      <c r="AP2" s="2"/>
      <c r="AQ2" s="3"/>
      <c r="AR2" s="2"/>
      <c r="AS2" s="3"/>
      <c r="AT2" s="2"/>
      <c r="AU2" s="3"/>
      <c r="AV2" s="2"/>
      <c r="AW2" s="3"/>
      <c r="AX2" s="2"/>
      <c r="AY2" s="3"/>
      <c r="AZ2" s="2"/>
      <c r="BA2" s="3"/>
      <c r="BB2" s="2"/>
      <c r="BC2" s="3"/>
      <c r="BD2" s="2"/>
      <c r="BE2" s="3"/>
      <c r="BF2" s="2"/>
      <c r="BG2" s="3"/>
      <c r="BH2" s="2"/>
      <c r="BI2" s="3"/>
      <c r="BJ2" s="2"/>
      <c r="BK2" s="3"/>
      <c r="BL2" s="2"/>
      <c r="BM2" s="3"/>
      <c r="BN2" s="2"/>
      <c r="BO2" s="3"/>
      <c r="BP2" s="2"/>
      <c r="BQ2" s="3"/>
      <c r="BR2" s="2"/>
      <c r="BS2" s="3"/>
      <c r="BT2" s="2"/>
      <c r="BU2" s="3"/>
      <c r="BV2" s="2"/>
      <c r="BW2" s="3"/>
      <c r="BX2" s="2"/>
      <c r="BY2" s="3"/>
      <c r="BZ2" s="2"/>
      <c r="CA2" s="3"/>
      <c r="CB2" s="2"/>
      <c r="CC2" s="3"/>
      <c r="CD2" s="2"/>
      <c r="CE2" s="3"/>
      <c r="CF2" s="2"/>
      <c r="CG2" s="3"/>
      <c r="CH2" s="2"/>
      <c r="CI2" s="3"/>
      <c r="CJ2" s="2"/>
      <c r="CK2" s="3"/>
      <c r="CL2" s="2"/>
      <c r="CM2" s="3"/>
      <c r="CN2" s="2"/>
      <c r="CO2" s="3"/>
      <c r="CP2" s="2"/>
      <c r="CQ2" s="3"/>
      <c r="CR2" s="2"/>
      <c r="CS2" s="3"/>
      <c r="CT2" s="2"/>
      <c r="CU2" s="3"/>
      <c r="CV2" s="2"/>
      <c r="CW2" s="3"/>
      <c r="CX2" s="2"/>
      <c r="CY2" s="3"/>
      <c r="CZ2" s="2"/>
      <c r="DA2" s="3"/>
      <c r="DB2" s="2"/>
      <c r="DC2" s="3"/>
      <c r="DD2" s="2"/>
      <c r="DE2" s="3"/>
      <c r="DF2" s="2"/>
      <c r="DG2" s="3"/>
      <c r="DH2" s="2"/>
      <c r="DI2" s="3"/>
      <c r="DJ2" s="2"/>
      <c r="DK2" s="3"/>
      <c r="DL2" s="2"/>
      <c r="DM2" s="3"/>
      <c r="DN2" s="2"/>
      <c r="DO2" s="3"/>
      <c r="DP2" s="2"/>
      <c r="DQ2" s="3"/>
      <c r="DR2" s="2"/>
      <c r="DS2" s="3"/>
      <c r="DT2" s="2"/>
      <c r="DU2" s="3"/>
      <c r="DV2" s="2"/>
      <c r="DW2" s="3"/>
    </row>
    <row r="3" spans="1:127" x14ac:dyDescent="0.3">
      <c r="A3" s="166" t="s">
        <v>1</v>
      </c>
      <c r="B3" s="167"/>
      <c r="C3" s="168"/>
      <c r="D3" s="6">
        <v>0.95</v>
      </c>
      <c r="E3" s="7">
        <f>D3</f>
        <v>0.95</v>
      </c>
      <c r="F3" s="7">
        <f t="shared" ref="F3:R6" si="0">E3</f>
        <v>0.95</v>
      </c>
      <c r="G3" s="7">
        <f t="shared" si="0"/>
        <v>0.95</v>
      </c>
      <c r="H3" s="7">
        <f t="shared" si="0"/>
        <v>0.95</v>
      </c>
      <c r="I3" s="7">
        <f t="shared" si="0"/>
        <v>0.95</v>
      </c>
      <c r="J3" s="7">
        <f t="shared" si="0"/>
        <v>0.95</v>
      </c>
      <c r="K3" s="7">
        <f t="shared" si="0"/>
        <v>0.95</v>
      </c>
      <c r="L3" s="7">
        <f t="shared" si="0"/>
        <v>0.95</v>
      </c>
      <c r="M3" s="7">
        <f t="shared" si="0"/>
        <v>0.95</v>
      </c>
      <c r="N3" s="7">
        <f t="shared" si="0"/>
        <v>0.95</v>
      </c>
      <c r="O3" s="7">
        <f t="shared" si="0"/>
        <v>0.95</v>
      </c>
      <c r="P3" s="8">
        <f t="shared" si="0"/>
        <v>0.95</v>
      </c>
      <c r="Q3" s="8">
        <f t="shared" si="0"/>
        <v>0.95</v>
      </c>
      <c r="R3" s="8">
        <f t="shared" si="0"/>
        <v>0.95</v>
      </c>
      <c r="S3" s="3"/>
      <c r="T3" s="2"/>
      <c r="U3" s="3"/>
      <c r="V3" s="2"/>
      <c r="W3" s="3"/>
      <c r="X3" s="2"/>
      <c r="Y3" s="3"/>
      <c r="Z3" s="2"/>
      <c r="AA3" s="3"/>
      <c r="AB3" s="2"/>
      <c r="AC3" s="3"/>
      <c r="AD3" s="2"/>
      <c r="AE3" s="3"/>
      <c r="AF3" s="2"/>
      <c r="AG3" s="3"/>
      <c r="AH3" s="2"/>
      <c r="AI3" s="3"/>
      <c r="AJ3" s="2"/>
      <c r="AK3" s="3"/>
      <c r="AL3" s="2"/>
      <c r="AM3" s="3"/>
      <c r="AN3" s="2"/>
      <c r="AO3" s="3"/>
      <c r="AP3" s="2"/>
      <c r="AQ3" s="3"/>
      <c r="AR3" s="2"/>
      <c r="AS3" s="3"/>
      <c r="AT3" s="2"/>
      <c r="AU3" s="3"/>
      <c r="AV3" s="2"/>
      <c r="AW3" s="3"/>
      <c r="AX3" s="2"/>
      <c r="AY3" s="3"/>
      <c r="AZ3" s="2"/>
      <c r="BA3" s="3"/>
      <c r="BB3" s="2"/>
      <c r="BC3" s="3"/>
      <c r="BD3" s="2"/>
      <c r="BE3" s="3"/>
      <c r="BF3" s="2"/>
      <c r="BG3" s="3"/>
      <c r="BH3" s="2"/>
      <c r="BI3" s="3"/>
      <c r="BJ3" s="2"/>
      <c r="BK3" s="3"/>
      <c r="BL3" s="2"/>
      <c r="BM3" s="3"/>
      <c r="BN3" s="2"/>
      <c r="BO3" s="3"/>
      <c r="BP3" s="2"/>
      <c r="BQ3" s="3"/>
      <c r="BR3" s="2"/>
      <c r="BS3" s="3"/>
      <c r="BT3" s="2"/>
      <c r="BU3" s="3"/>
      <c r="BV3" s="2"/>
      <c r="BW3" s="3"/>
      <c r="BX3" s="2"/>
      <c r="BY3" s="3"/>
      <c r="BZ3" s="2"/>
      <c r="CA3" s="3"/>
      <c r="CB3" s="2"/>
      <c r="CC3" s="3"/>
      <c r="CD3" s="2"/>
      <c r="CE3" s="3"/>
      <c r="CF3" s="2"/>
      <c r="CG3" s="3"/>
      <c r="CH3" s="2"/>
      <c r="CI3" s="3"/>
      <c r="CJ3" s="2"/>
      <c r="CK3" s="3"/>
      <c r="CL3" s="2"/>
      <c r="CM3" s="3"/>
      <c r="CN3" s="2"/>
      <c r="CO3" s="3"/>
      <c r="CP3" s="2"/>
      <c r="CQ3" s="3"/>
      <c r="CR3" s="2"/>
      <c r="CS3" s="3"/>
      <c r="CT3" s="2"/>
      <c r="CU3" s="3"/>
      <c r="CV3" s="2"/>
      <c r="CW3" s="3"/>
      <c r="CX3" s="2"/>
      <c r="CY3" s="3"/>
      <c r="CZ3" s="2"/>
      <c r="DA3" s="3"/>
      <c r="DB3" s="2"/>
      <c r="DC3" s="3"/>
      <c r="DD3" s="2"/>
      <c r="DE3" s="3"/>
      <c r="DF3" s="2"/>
      <c r="DG3" s="3"/>
      <c r="DH3" s="2"/>
      <c r="DI3" s="3"/>
      <c r="DJ3" s="2"/>
      <c r="DK3" s="3"/>
      <c r="DL3" s="2"/>
      <c r="DM3" s="3"/>
      <c r="DN3" s="2"/>
      <c r="DO3" s="3"/>
      <c r="DP3" s="2"/>
      <c r="DQ3" s="3"/>
      <c r="DR3" s="2"/>
      <c r="DS3" s="3"/>
      <c r="DT3" s="2"/>
      <c r="DU3" s="3"/>
      <c r="DV3" s="2"/>
      <c r="DW3" s="3"/>
    </row>
    <row r="4" spans="1:127" x14ac:dyDescent="0.3">
      <c r="A4" s="166" t="s">
        <v>2</v>
      </c>
      <c r="B4" s="167"/>
      <c r="C4" s="168"/>
      <c r="D4" s="6">
        <f>[1]Folha1!F42</f>
        <v>0.5</v>
      </c>
      <c r="E4" s="7">
        <f>D4</f>
        <v>0.5</v>
      </c>
      <c r="F4" s="7">
        <f t="shared" si="0"/>
        <v>0.5</v>
      </c>
      <c r="G4" s="7">
        <f t="shared" si="0"/>
        <v>0.5</v>
      </c>
      <c r="H4" s="7">
        <f t="shared" si="0"/>
        <v>0.5</v>
      </c>
      <c r="I4" s="7">
        <f t="shared" si="0"/>
        <v>0.5</v>
      </c>
      <c r="J4" s="7">
        <f t="shared" si="0"/>
        <v>0.5</v>
      </c>
      <c r="K4" s="7">
        <f t="shared" si="0"/>
        <v>0.5</v>
      </c>
      <c r="L4" s="7">
        <f t="shared" si="0"/>
        <v>0.5</v>
      </c>
      <c r="M4" s="7">
        <f t="shared" si="0"/>
        <v>0.5</v>
      </c>
      <c r="N4" s="7">
        <f t="shared" si="0"/>
        <v>0.5</v>
      </c>
      <c r="O4" s="7">
        <f t="shared" si="0"/>
        <v>0.5</v>
      </c>
      <c r="P4" s="8">
        <f t="shared" si="0"/>
        <v>0.5</v>
      </c>
      <c r="Q4" s="8">
        <f t="shared" si="0"/>
        <v>0.5</v>
      </c>
      <c r="R4" s="8">
        <f t="shared" si="0"/>
        <v>0.5</v>
      </c>
    </row>
    <row r="5" spans="1:127" x14ac:dyDescent="0.3">
      <c r="A5" s="166" t="s">
        <v>3</v>
      </c>
      <c r="B5" s="167"/>
      <c r="C5" s="168"/>
      <c r="D5" s="6">
        <f>[1]Folha1!F43</f>
        <v>0.5</v>
      </c>
      <c r="E5" s="7">
        <f>D5</f>
        <v>0.5</v>
      </c>
      <c r="F5" s="7">
        <f t="shared" si="0"/>
        <v>0.5</v>
      </c>
      <c r="G5" s="7">
        <f t="shared" si="0"/>
        <v>0.5</v>
      </c>
      <c r="H5" s="7">
        <f t="shared" si="0"/>
        <v>0.5</v>
      </c>
      <c r="I5" s="7">
        <f t="shared" si="0"/>
        <v>0.5</v>
      </c>
      <c r="J5" s="7">
        <f t="shared" si="0"/>
        <v>0.5</v>
      </c>
      <c r="K5" s="7">
        <f t="shared" si="0"/>
        <v>0.5</v>
      </c>
      <c r="L5" s="7">
        <f t="shared" si="0"/>
        <v>0.5</v>
      </c>
      <c r="M5" s="7">
        <f t="shared" si="0"/>
        <v>0.5</v>
      </c>
      <c r="N5" s="7">
        <f t="shared" si="0"/>
        <v>0.5</v>
      </c>
      <c r="O5" s="7">
        <f t="shared" si="0"/>
        <v>0.5</v>
      </c>
      <c r="P5" s="8">
        <f t="shared" si="0"/>
        <v>0.5</v>
      </c>
      <c r="Q5" s="8">
        <f t="shared" si="0"/>
        <v>0.5</v>
      </c>
      <c r="R5" s="8">
        <f t="shared" si="0"/>
        <v>0.5</v>
      </c>
    </row>
    <row r="6" spans="1:127" x14ac:dyDescent="0.3">
      <c r="A6" s="169" t="s">
        <v>4</v>
      </c>
      <c r="B6" s="169"/>
      <c r="C6" s="169"/>
      <c r="D6" s="6">
        <f>[1]Folha1!F44</f>
        <v>0.4</v>
      </c>
      <c r="E6" s="7">
        <f>D6</f>
        <v>0.4</v>
      </c>
      <c r="F6" s="7">
        <f t="shared" si="0"/>
        <v>0.4</v>
      </c>
      <c r="G6" s="7">
        <f t="shared" si="0"/>
        <v>0.4</v>
      </c>
      <c r="H6" s="7">
        <f t="shared" si="0"/>
        <v>0.4</v>
      </c>
      <c r="I6" s="7">
        <f t="shared" si="0"/>
        <v>0.4</v>
      </c>
      <c r="J6" s="7">
        <f t="shared" si="0"/>
        <v>0.4</v>
      </c>
      <c r="K6" s="7">
        <f t="shared" si="0"/>
        <v>0.4</v>
      </c>
      <c r="L6" s="7">
        <f t="shared" si="0"/>
        <v>0.4</v>
      </c>
      <c r="M6" s="7">
        <f t="shared" si="0"/>
        <v>0.4</v>
      </c>
      <c r="N6" s="7">
        <f t="shared" si="0"/>
        <v>0.4</v>
      </c>
      <c r="O6" s="7">
        <f t="shared" si="0"/>
        <v>0.4</v>
      </c>
      <c r="P6" s="8">
        <f t="shared" si="0"/>
        <v>0.4</v>
      </c>
      <c r="Q6" s="8">
        <f t="shared" si="0"/>
        <v>0.4</v>
      </c>
      <c r="R6" s="8">
        <f t="shared" si="0"/>
        <v>0.4</v>
      </c>
    </row>
    <row r="7" spans="1:127" ht="15" thickBot="1" x14ac:dyDescent="0.35"/>
    <row r="8" spans="1:127" x14ac:dyDescent="0.3">
      <c r="A8" s="9"/>
      <c r="B8" s="198" t="str">
        <f>A1</f>
        <v>hatches</v>
      </c>
      <c r="C8" s="199"/>
      <c r="D8" s="199"/>
      <c r="E8" s="199"/>
      <c r="F8" s="199"/>
      <c r="G8" s="199"/>
      <c r="H8" s="199"/>
      <c r="I8" s="199"/>
      <c r="J8" s="199"/>
      <c r="K8" s="199"/>
      <c r="L8" s="199"/>
      <c r="M8" s="199"/>
      <c r="N8" s="199"/>
      <c r="O8" s="200"/>
      <c r="Q8" s="9"/>
      <c r="R8" s="198" t="str">
        <f>B8</f>
        <v>hatches</v>
      </c>
      <c r="S8" s="199"/>
      <c r="T8" s="199"/>
      <c r="U8" s="199"/>
      <c r="V8" s="199"/>
      <c r="W8" s="199"/>
      <c r="X8" s="199"/>
      <c r="Y8" s="199"/>
      <c r="Z8" s="199"/>
      <c r="AA8" s="199"/>
      <c r="AB8" s="199"/>
      <c r="AC8" s="199"/>
      <c r="AD8" s="199"/>
      <c r="AE8" s="200"/>
    </row>
    <row r="9" spans="1:127" x14ac:dyDescent="0.3">
      <c r="A9" s="10"/>
      <c r="B9" s="201"/>
      <c r="C9" s="202"/>
      <c r="D9" s="202"/>
      <c r="E9" s="202"/>
      <c r="F9" s="202"/>
      <c r="G9" s="202"/>
      <c r="H9" s="202"/>
      <c r="I9" s="202"/>
      <c r="J9" s="202"/>
      <c r="K9" s="202"/>
      <c r="L9" s="202"/>
      <c r="M9" s="202"/>
      <c r="N9" s="202"/>
      <c r="O9" s="203"/>
      <c r="Q9" s="10"/>
      <c r="R9" s="201"/>
      <c r="S9" s="202"/>
      <c r="T9" s="202"/>
      <c r="U9" s="202"/>
      <c r="V9" s="202"/>
      <c r="W9" s="202"/>
      <c r="X9" s="202"/>
      <c r="Y9" s="202"/>
      <c r="Z9" s="202"/>
      <c r="AA9" s="202"/>
      <c r="AB9" s="202"/>
      <c r="AC9" s="202"/>
      <c r="AD9" s="202"/>
      <c r="AE9" s="203"/>
    </row>
    <row r="10" spans="1:127" ht="46.2" customHeight="1" thickBot="1" x14ac:dyDescent="0.35">
      <c r="A10" s="11"/>
      <c r="B10" s="12" t="s">
        <v>5</v>
      </c>
      <c r="C10" s="13" t="s">
        <v>6</v>
      </c>
      <c r="D10" s="14" t="s">
        <v>7</v>
      </c>
      <c r="E10" s="13" t="s">
        <v>8</v>
      </c>
      <c r="F10" s="14" t="s">
        <v>9</v>
      </c>
      <c r="G10" s="13" t="s">
        <v>10</v>
      </c>
      <c r="H10" s="14" t="s">
        <v>11</v>
      </c>
      <c r="I10" s="13" t="s">
        <v>12</v>
      </c>
      <c r="J10" s="14" t="s">
        <v>13</v>
      </c>
      <c r="K10" s="13" t="s">
        <v>14</v>
      </c>
      <c r="L10" s="14" t="s">
        <v>15</v>
      </c>
      <c r="M10" s="13" t="s">
        <v>16</v>
      </c>
      <c r="N10" s="15" t="s">
        <v>17</v>
      </c>
      <c r="O10" s="16" t="s">
        <v>18</v>
      </c>
      <c r="Q10" s="11"/>
      <c r="R10" s="17" t="s">
        <v>19</v>
      </c>
      <c r="S10" s="18" t="s">
        <v>20</v>
      </c>
      <c r="T10" s="19" t="s">
        <v>21</v>
      </c>
      <c r="U10" s="18" t="s">
        <v>22</v>
      </c>
      <c r="V10" s="19" t="s">
        <v>23</v>
      </c>
      <c r="W10" s="18" t="s">
        <v>24</v>
      </c>
      <c r="X10" s="19" t="s">
        <v>25</v>
      </c>
      <c r="Y10" s="18" t="s">
        <v>26</v>
      </c>
      <c r="Z10" s="19" t="s">
        <v>27</v>
      </c>
      <c r="AA10" s="18" t="s">
        <v>28</v>
      </c>
      <c r="AB10" s="19" t="s">
        <v>29</v>
      </c>
      <c r="AC10" s="18" t="s">
        <v>30</v>
      </c>
      <c r="AD10" s="20" t="s">
        <v>31</v>
      </c>
      <c r="AE10" s="21" t="s">
        <v>32</v>
      </c>
    </row>
    <row r="11" spans="1:127" x14ac:dyDescent="0.3">
      <c r="A11" s="22" t="s">
        <v>33</v>
      </c>
      <c r="B11" s="23"/>
      <c r="C11" s="24"/>
      <c r="D11" s="25"/>
      <c r="E11" s="24"/>
      <c r="F11" s="25"/>
      <c r="G11" s="24"/>
      <c r="H11" s="25"/>
      <c r="I11" s="24"/>
      <c r="J11" s="25"/>
      <c r="K11" s="24"/>
      <c r="L11" s="26"/>
      <c r="M11" s="24"/>
      <c r="N11" s="25"/>
      <c r="O11" s="27"/>
      <c r="Q11" s="22" t="s">
        <v>33</v>
      </c>
      <c r="R11" s="28">
        <v>0</v>
      </c>
      <c r="S11" s="29">
        <f>C11</f>
        <v>0</v>
      </c>
      <c r="T11" s="30">
        <v>0</v>
      </c>
      <c r="U11" s="29">
        <f t="shared" ref="U11:AE11" si="1">E11</f>
        <v>0</v>
      </c>
      <c r="V11" s="30">
        <v>0</v>
      </c>
      <c r="W11" s="29">
        <f t="shared" si="1"/>
        <v>0</v>
      </c>
      <c r="X11" s="30">
        <v>0</v>
      </c>
      <c r="Y11" s="29">
        <f t="shared" si="1"/>
        <v>0</v>
      </c>
      <c r="Z11" s="30">
        <v>0</v>
      </c>
      <c r="AA11" s="29">
        <f>K11</f>
        <v>0</v>
      </c>
      <c r="AB11" s="30">
        <v>0</v>
      </c>
      <c r="AC11" s="29">
        <f t="shared" si="1"/>
        <v>0</v>
      </c>
      <c r="AD11" s="31">
        <v>0</v>
      </c>
      <c r="AE11" s="32">
        <f t="shared" si="1"/>
        <v>0</v>
      </c>
    </row>
    <row r="12" spans="1:127" x14ac:dyDescent="0.3">
      <c r="A12" s="22" t="s">
        <v>34</v>
      </c>
      <c r="B12" s="23">
        <f>P1</f>
        <v>0.67</v>
      </c>
      <c r="C12" s="24">
        <f t="shared" ref="C12:O12" si="2">Q1</f>
        <v>-0.74</v>
      </c>
      <c r="D12" s="25">
        <f t="shared" si="2"/>
        <v>0.11</v>
      </c>
      <c r="E12" s="24">
        <f t="shared" si="2"/>
        <v>-0.99</v>
      </c>
      <c r="F12" s="25">
        <f t="shared" si="2"/>
        <v>0.25</v>
      </c>
      <c r="G12" s="24">
        <f t="shared" si="2"/>
        <v>0.66</v>
      </c>
      <c r="H12" s="25">
        <f t="shared" si="2"/>
        <v>0</v>
      </c>
      <c r="I12" s="24">
        <f t="shared" si="2"/>
        <v>0</v>
      </c>
      <c r="J12" s="25">
        <f t="shared" si="2"/>
        <v>1</v>
      </c>
      <c r="K12" s="24">
        <f t="shared" si="2"/>
        <v>1</v>
      </c>
      <c r="L12" s="26">
        <f t="shared" si="2"/>
        <v>0.05</v>
      </c>
      <c r="M12" s="24">
        <f t="shared" si="2"/>
        <v>-0.99</v>
      </c>
      <c r="N12" s="25">
        <f t="shared" si="2"/>
        <v>0.95</v>
      </c>
      <c r="O12" s="27">
        <f t="shared" si="2"/>
        <v>-0.3</v>
      </c>
      <c r="Q12" s="22" t="s">
        <v>34</v>
      </c>
      <c r="R12" s="33">
        <f>B62</f>
        <v>0</v>
      </c>
      <c r="S12" s="24">
        <f>(R12*D6)+(C12*(1-D6))</f>
        <v>-0.44400000000000001</v>
      </c>
      <c r="T12" s="34">
        <f>C73</f>
        <v>0</v>
      </c>
      <c r="U12" s="24">
        <f>(T12*D6)+(E12*(1-D6))</f>
        <v>-0.59399999999999997</v>
      </c>
      <c r="V12" s="34">
        <f>D73</f>
        <v>0</v>
      </c>
      <c r="W12" s="24">
        <f>(V12*D6)+(G12*(1-D6))</f>
        <v>0.39600000000000002</v>
      </c>
      <c r="X12" s="34">
        <f>E73</f>
        <v>0</v>
      </c>
      <c r="Y12" s="24">
        <f>(X12*H6)+(I12*(1-H6))</f>
        <v>0</v>
      </c>
      <c r="Z12" s="34">
        <f>F73</f>
        <v>0</v>
      </c>
      <c r="AA12" s="24">
        <f>(Z12*J6)+(K12*(1-J6))</f>
        <v>0.6</v>
      </c>
      <c r="AB12" s="34">
        <f>F73</f>
        <v>0</v>
      </c>
      <c r="AC12" s="24">
        <f>(AB12*L6)+(M12*(1-L6))</f>
        <v>-0.59399999999999997</v>
      </c>
      <c r="AD12" s="35">
        <f>H73</f>
        <v>0</v>
      </c>
      <c r="AE12" s="36">
        <f>(AD12*N6)+(O12*(1-N6))</f>
        <v>-0.18</v>
      </c>
    </row>
    <row r="13" spans="1:127" x14ac:dyDescent="0.3">
      <c r="A13" s="22" t="s">
        <v>35</v>
      </c>
      <c r="B13" s="23">
        <f>AD1</f>
        <v>0.64</v>
      </c>
      <c r="C13" s="24">
        <f t="shared" ref="C13:O13" si="3">AE1</f>
        <v>-0.77</v>
      </c>
      <c r="D13" s="25">
        <f t="shared" si="3"/>
        <v>7.0000000000000007E-2</v>
      </c>
      <c r="E13" s="24">
        <f t="shared" si="3"/>
        <v>-1</v>
      </c>
      <c r="F13" s="25">
        <f t="shared" si="3"/>
        <v>0.18</v>
      </c>
      <c r="G13" s="24">
        <f t="shared" si="3"/>
        <v>0.56999999999999995</v>
      </c>
      <c r="H13" s="25">
        <f t="shared" si="3"/>
        <v>0</v>
      </c>
      <c r="I13" s="24">
        <f t="shared" si="3"/>
        <v>0</v>
      </c>
      <c r="J13" s="25">
        <f t="shared" si="3"/>
        <v>0.82</v>
      </c>
      <c r="K13" s="24">
        <f t="shared" si="3"/>
        <v>-0.56599999999999995</v>
      </c>
      <c r="L13" s="26">
        <f t="shared" si="3"/>
        <v>0.03</v>
      </c>
      <c r="M13" s="24">
        <f t="shared" si="3"/>
        <v>-1</v>
      </c>
      <c r="N13" s="25">
        <f t="shared" si="3"/>
        <v>0.97</v>
      </c>
      <c r="O13" s="27">
        <f t="shared" si="3"/>
        <v>-0.25</v>
      </c>
      <c r="Q13" s="22" t="s">
        <v>35</v>
      </c>
      <c r="R13" s="33">
        <f>B63</f>
        <v>0</v>
      </c>
      <c r="S13" s="24">
        <f>(D6*R13)+(C13*(1-D6))</f>
        <v>-0.46199999999999997</v>
      </c>
      <c r="T13" s="34">
        <f t="shared" ref="T13:T19" si="4">C74</f>
        <v>0</v>
      </c>
      <c r="U13" s="24">
        <f>(F6*T13)+(E13*(1-F6))</f>
        <v>-0.6</v>
      </c>
      <c r="V13" s="34">
        <f t="shared" ref="V13:V19" si="5">D74</f>
        <v>0</v>
      </c>
      <c r="W13" s="24">
        <f>(H6*V13)+(G13*(1-H6))</f>
        <v>0.34199999999999997</v>
      </c>
      <c r="X13" s="34">
        <f t="shared" ref="X13:X19" si="6">E74</f>
        <v>0</v>
      </c>
      <c r="Y13" s="24">
        <f>(J6*X13)+(I13*(1-J6))</f>
        <v>0</v>
      </c>
      <c r="Z13" s="34">
        <f t="shared" ref="Z13:Z19" si="7">F74</f>
        <v>1</v>
      </c>
      <c r="AA13" s="24">
        <f>(L6*Z13)+(K13*(1-L6))</f>
        <v>6.0400000000000065E-2</v>
      </c>
      <c r="AB13" s="34">
        <f t="shared" ref="AB13:AB19" si="8">F74</f>
        <v>1</v>
      </c>
      <c r="AC13" s="24">
        <f>(N6*AB13)+(M13*(1-N6))</f>
        <v>-0.19999999999999996</v>
      </c>
      <c r="AD13" s="35">
        <f t="shared" ref="AD13:AD19" si="9">H74</f>
        <v>0</v>
      </c>
      <c r="AE13" s="36">
        <f>(P6*AD13)+(O13*(1-P6))</f>
        <v>-0.15</v>
      </c>
    </row>
    <row r="14" spans="1:127" x14ac:dyDescent="0.3">
      <c r="A14" s="22" t="s">
        <v>36</v>
      </c>
      <c r="B14" s="23">
        <f>AR1</f>
        <v>0.64</v>
      </c>
      <c r="C14" s="24">
        <f t="shared" ref="C14:O14" si="10">AS1</f>
        <v>-0.77</v>
      </c>
      <c r="D14" s="25">
        <f t="shared" si="10"/>
        <v>0.06</v>
      </c>
      <c r="E14" s="24">
        <f t="shared" si="10"/>
        <v>-1</v>
      </c>
      <c r="F14" s="25">
        <f t="shared" si="10"/>
        <v>0.13</v>
      </c>
      <c r="G14" s="24">
        <f t="shared" si="10"/>
        <v>0.5</v>
      </c>
      <c r="H14" s="25">
        <f t="shared" si="10"/>
        <v>0</v>
      </c>
      <c r="I14" s="24">
        <f t="shared" si="10"/>
        <v>0</v>
      </c>
      <c r="J14" s="25">
        <f t="shared" si="10"/>
        <v>0.87</v>
      </c>
      <c r="K14" s="24">
        <f t="shared" si="10"/>
        <v>-0.497</v>
      </c>
      <c r="L14" s="26">
        <f t="shared" si="10"/>
        <v>0.02</v>
      </c>
      <c r="M14" s="24">
        <f t="shared" si="10"/>
        <v>-1</v>
      </c>
      <c r="N14" s="25">
        <f t="shared" si="10"/>
        <v>0.98</v>
      </c>
      <c r="O14" s="27">
        <f t="shared" si="10"/>
        <v>-0.188</v>
      </c>
      <c r="Q14" s="22" t="s">
        <v>36</v>
      </c>
      <c r="R14" s="33">
        <f t="shared" ref="R14:R19" si="11">B64</f>
        <v>0</v>
      </c>
      <c r="S14" s="24">
        <f>(D6*R14)+(C14*(1-D6))</f>
        <v>-0.46199999999999997</v>
      </c>
      <c r="T14" s="34">
        <f t="shared" si="4"/>
        <v>0</v>
      </c>
      <c r="U14" s="24">
        <f>(F6*T14)+(E14*(1-F6))</f>
        <v>-0.6</v>
      </c>
      <c r="V14" s="34">
        <f t="shared" si="5"/>
        <v>0</v>
      </c>
      <c r="W14" s="24">
        <f>(H6*V14)+(G14*(1-H6))</f>
        <v>0.3</v>
      </c>
      <c r="X14" s="34">
        <f t="shared" si="6"/>
        <v>0</v>
      </c>
      <c r="Y14" s="24">
        <f>(J6*X14)+(I14*(1-J6))</f>
        <v>0</v>
      </c>
      <c r="Z14" s="34">
        <f t="shared" si="7"/>
        <v>0</v>
      </c>
      <c r="AA14" s="24">
        <f>(L6*Z14)+(K14*(1-L6))</f>
        <v>-0.29819999999999997</v>
      </c>
      <c r="AB14" s="34">
        <f t="shared" si="8"/>
        <v>0</v>
      </c>
      <c r="AC14" s="24">
        <f>(N6*AB14)+(M14*(1-N6))</f>
        <v>-0.6</v>
      </c>
      <c r="AD14" s="35">
        <f t="shared" si="9"/>
        <v>1</v>
      </c>
      <c r="AE14" s="36">
        <f>(P6*AD14)+(O14*(1-P6))</f>
        <v>0.28720000000000001</v>
      </c>
    </row>
    <row r="15" spans="1:127" x14ac:dyDescent="0.3">
      <c r="A15" s="22" t="s">
        <v>37</v>
      </c>
      <c r="B15" s="23">
        <f>BF1</f>
        <v>0.67</v>
      </c>
      <c r="C15" s="24">
        <f t="shared" ref="C15:O15" si="12">BG1</f>
        <v>-0.74</v>
      </c>
      <c r="D15" s="25">
        <f t="shared" si="12"/>
        <v>0.05</v>
      </c>
      <c r="E15" s="24">
        <f t="shared" si="12"/>
        <v>-1</v>
      </c>
      <c r="F15" s="25">
        <f t="shared" si="12"/>
        <v>0.1</v>
      </c>
      <c r="G15" s="24">
        <f t="shared" si="12"/>
        <v>0.44</v>
      </c>
      <c r="H15" s="25">
        <f t="shared" si="12"/>
        <v>0</v>
      </c>
      <c r="I15" s="24">
        <f t="shared" si="12"/>
        <v>0</v>
      </c>
      <c r="J15" s="25">
        <f t="shared" si="12"/>
        <v>0.9</v>
      </c>
      <c r="K15" s="24">
        <f t="shared" si="12"/>
        <v>-0.438</v>
      </c>
      <c r="L15" s="26">
        <f t="shared" si="12"/>
        <v>0.02</v>
      </c>
      <c r="M15" s="24">
        <f t="shared" si="12"/>
        <v>-1</v>
      </c>
      <c r="N15" s="25">
        <f t="shared" si="12"/>
        <v>0.98</v>
      </c>
      <c r="O15" s="27">
        <f t="shared" si="12"/>
        <v>-0.17299999999999999</v>
      </c>
      <c r="Q15" s="22" t="s">
        <v>37</v>
      </c>
      <c r="R15" s="33">
        <f t="shared" si="11"/>
        <v>0</v>
      </c>
      <c r="S15" s="24">
        <f>(D6*R15)+(C15*(1-D6))</f>
        <v>-0.44400000000000001</v>
      </c>
      <c r="T15" s="34">
        <f t="shared" si="4"/>
        <v>0</v>
      </c>
      <c r="U15" s="24">
        <f>(F6*T15)+(E15*(1-F6))</f>
        <v>-0.6</v>
      </c>
      <c r="V15" s="34">
        <f t="shared" si="5"/>
        <v>0</v>
      </c>
      <c r="W15" s="24">
        <f>(H6*V15)+(G15*(1-H6))</f>
        <v>0.26400000000000001</v>
      </c>
      <c r="X15" s="34">
        <f t="shared" si="6"/>
        <v>0</v>
      </c>
      <c r="Y15" s="24">
        <f>(J6*X15)+(I15*(1-J6))</f>
        <v>0</v>
      </c>
      <c r="Z15" s="34">
        <f t="shared" si="7"/>
        <v>0</v>
      </c>
      <c r="AA15" s="24">
        <f>(L6*Z15)+(K15*(1-L6))</f>
        <v>-0.26279999999999998</v>
      </c>
      <c r="AB15" s="34">
        <f t="shared" si="8"/>
        <v>0</v>
      </c>
      <c r="AC15" s="24">
        <f>(N6*AB15)+(M15*(1-N6))</f>
        <v>-0.6</v>
      </c>
      <c r="AD15" s="35">
        <f t="shared" si="9"/>
        <v>1</v>
      </c>
      <c r="AE15" s="36">
        <f>(P6*AD15)+(O15*(1-P6))</f>
        <v>0.29620000000000002</v>
      </c>
    </row>
    <row r="16" spans="1:127" x14ac:dyDescent="0.3">
      <c r="A16" s="22" t="s">
        <v>38</v>
      </c>
      <c r="B16" s="23">
        <f>BT1</f>
        <v>0.68</v>
      </c>
      <c r="C16" s="24">
        <f t="shared" ref="C16:O16" si="13">BU1</f>
        <v>-0.73</v>
      </c>
      <c r="D16" s="25">
        <f t="shared" si="13"/>
        <v>0.05</v>
      </c>
      <c r="E16" s="24">
        <f t="shared" si="13"/>
        <v>-1</v>
      </c>
      <c r="F16" s="25">
        <f t="shared" si="13"/>
        <v>0.09</v>
      </c>
      <c r="G16" s="24">
        <f t="shared" si="13"/>
        <v>0.42</v>
      </c>
      <c r="H16" s="25">
        <f t="shared" si="13"/>
        <v>0</v>
      </c>
      <c r="I16" s="24">
        <f t="shared" si="13"/>
        <v>0</v>
      </c>
      <c r="J16" s="25">
        <f t="shared" si="13"/>
        <v>0.91</v>
      </c>
      <c r="K16" s="24">
        <f t="shared" si="13"/>
        <v>-0.41699999999999998</v>
      </c>
      <c r="L16" s="26">
        <f t="shared" si="13"/>
        <v>0.01</v>
      </c>
      <c r="M16" s="24">
        <f t="shared" si="13"/>
        <v>-1</v>
      </c>
      <c r="N16" s="25">
        <f t="shared" si="13"/>
        <v>0.99</v>
      </c>
      <c r="O16" s="27">
        <f t="shared" si="13"/>
        <v>-0.16400000000000001</v>
      </c>
      <c r="Q16" s="22" t="s">
        <v>38</v>
      </c>
      <c r="R16" s="33">
        <f t="shared" si="11"/>
        <v>0</v>
      </c>
      <c r="S16" s="37">
        <f>(D6*R16)+(C16*(1-D6))</f>
        <v>-0.438</v>
      </c>
      <c r="T16" s="34">
        <f t="shared" si="4"/>
        <v>0</v>
      </c>
      <c r="U16" s="37">
        <f>(F6*T16)+(E16*(1-F6))</f>
        <v>-0.6</v>
      </c>
      <c r="V16" s="34">
        <f t="shared" si="5"/>
        <v>0</v>
      </c>
      <c r="W16" s="37">
        <f>(H6*V16)+(G16*(1-H6))</f>
        <v>0.252</v>
      </c>
      <c r="X16" s="34">
        <f t="shared" si="6"/>
        <v>0</v>
      </c>
      <c r="Y16" s="37">
        <f>(J6*X16)+(I16*(1-J6))</f>
        <v>0</v>
      </c>
      <c r="Z16" s="34">
        <f t="shared" si="7"/>
        <v>0</v>
      </c>
      <c r="AA16" s="37">
        <f>(L6*Z16)+(K16*(1-L6))</f>
        <v>-0.25019999999999998</v>
      </c>
      <c r="AB16" s="34">
        <f t="shared" si="8"/>
        <v>0</v>
      </c>
      <c r="AC16" s="37">
        <f>(N6*AB16)+(M16*(1-N6))</f>
        <v>-0.6</v>
      </c>
      <c r="AD16" s="35">
        <f t="shared" si="9"/>
        <v>1</v>
      </c>
      <c r="AE16" s="38">
        <f>(P6*AD16)+(O16*(1-P6))</f>
        <v>0.30160000000000003</v>
      </c>
    </row>
    <row r="17" spans="1:31" x14ac:dyDescent="0.3">
      <c r="A17" s="22" t="s">
        <v>39</v>
      </c>
      <c r="B17" s="23">
        <f>CH1</f>
        <v>0.68</v>
      </c>
      <c r="C17" s="24">
        <f t="shared" ref="C17:O17" si="14">CI1</f>
        <v>-0.73</v>
      </c>
      <c r="D17" s="25">
        <f t="shared" si="14"/>
        <v>0.04</v>
      </c>
      <c r="E17" s="24">
        <f t="shared" si="14"/>
        <v>-1</v>
      </c>
      <c r="F17" s="25">
        <f t="shared" si="14"/>
        <v>0.08</v>
      </c>
      <c r="G17" s="24">
        <f t="shared" si="14"/>
        <v>0.38500000000000001</v>
      </c>
      <c r="H17" s="25">
        <f t="shared" si="14"/>
        <v>0</v>
      </c>
      <c r="I17" s="24">
        <f t="shared" si="14"/>
        <v>0</v>
      </c>
      <c r="J17" s="25">
        <f t="shared" si="14"/>
        <v>0.92</v>
      </c>
      <c r="K17" s="24">
        <f t="shared" si="14"/>
        <v>-0.38500000000000001</v>
      </c>
      <c r="L17" s="26">
        <f t="shared" si="14"/>
        <v>0.01</v>
      </c>
      <c r="M17" s="24">
        <f t="shared" si="14"/>
        <v>-1</v>
      </c>
      <c r="N17" s="25">
        <f t="shared" si="14"/>
        <v>0.99</v>
      </c>
      <c r="O17" s="27">
        <f t="shared" si="14"/>
        <v>-0.13900000000000001</v>
      </c>
      <c r="Q17" s="22" t="s">
        <v>39</v>
      </c>
      <c r="R17" s="33">
        <f t="shared" si="11"/>
        <v>0</v>
      </c>
      <c r="S17" s="24">
        <f>(D6*R17)+(C17*(1-D6))</f>
        <v>-0.438</v>
      </c>
      <c r="T17" s="34">
        <f t="shared" si="4"/>
        <v>0</v>
      </c>
      <c r="U17" s="24">
        <f>(F6*T17)+(E17*(1-F6))</f>
        <v>-0.6</v>
      </c>
      <c r="V17" s="34">
        <f t="shared" si="5"/>
        <v>0</v>
      </c>
      <c r="W17" s="24">
        <f>(H6*V17)+(G17*(1-H6))</f>
        <v>0.23099999999999998</v>
      </c>
      <c r="X17" s="34">
        <f t="shared" si="6"/>
        <v>0</v>
      </c>
      <c r="Y17" s="24">
        <f>(J6*X17)+(I17*(1-J6))</f>
        <v>0</v>
      </c>
      <c r="Z17" s="34">
        <f t="shared" si="7"/>
        <v>0</v>
      </c>
      <c r="AA17" s="24">
        <f>(L6*Z17)+(K17*(1-L6))</f>
        <v>-0.23099999999999998</v>
      </c>
      <c r="AB17" s="34">
        <f t="shared" si="8"/>
        <v>0</v>
      </c>
      <c r="AC17" s="24">
        <f>(N6*AB17)+(M17*(1-N6))</f>
        <v>-0.6</v>
      </c>
      <c r="AD17" s="35">
        <f t="shared" si="9"/>
        <v>1</v>
      </c>
      <c r="AE17" s="36">
        <f>(P6*AD17)+(O17*(1-P6))</f>
        <v>0.31659999999999999</v>
      </c>
    </row>
    <row r="18" spans="1:31" x14ac:dyDescent="0.3">
      <c r="A18" s="22" t="s">
        <v>40</v>
      </c>
      <c r="B18" s="23">
        <f>CV1</f>
        <v>0.68</v>
      </c>
      <c r="C18" s="24">
        <f t="shared" ref="C18:O18" si="15">CW1</f>
        <v>-0.73</v>
      </c>
      <c r="D18" s="25">
        <f t="shared" si="15"/>
        <v>0.04</v>
      </c>
      <c r="E18" s="24">
        <f t="shared" si="15"/>
        <v>-1</v>
      </c>
      <c r="F18" s="25">
        <f t="shared" si="15"/>
        <v>0.08</v>
      </c>
      <c r="G18" s="24">
        <f t="shared" si="15"/>
        <v>0.38</v>
      </c>
      <c r="H18" s="25">
        <f t="shared" si="15"/>
        <v>0</v>
      </c>
      <c r="I18" s="24">
        <f t="shared" si="15"/>
        <v>0</v>
      </c>
      <c r="J18" s="25">
        <f t="shared" si="15"/>
        <v>0.92</v>
      </c>
      <c r="K18" s="24">
        <f t="shared" si="15"/>
        <v>-0.38</v>
      </c>
      <c r="L18" s="26">
        <f t="shared" si="15"/>
        <v>0.01</v>
      </c>
      <c r="M18" s="24">
        <f t="shared" si="15"/>
        <v>-1</v>
      </c>
      <c r="N18" s="25">
        <f t="shared" si="15"/>
        <v>0.99</v>
      </c>
      <c r="O18" s="27">
        <f t="shared" si="15"/>
        <v>-0.13900000000000001</v>
      </c>
      <c r="Q18" s="22" t="s">
        <v>40</v>
      </c>
      <c r="R18" s="33">
        <f t="shared" si="11"/>
        <v>0</v>
      </c>
      <c r="S18" s="24">
        <f>(D6*R18)+(C18*(1-D6))</f>
        <v>-0.438</v>
      </c>
      <c r="T18" s="34">
        <f t="shared" si="4"/>
        <v>0</v>
      </c>
      <c r="U18" s="24">
        <f>(F6*T18)+(E18*(1-F6))</f>
        <v>-0.6</v>
      </c>
      <c r="V18" s="34">
        <f t="shared" si="5"/>
        <v>0</v>
      </c>
      <c r="W18" s="24">
        <f>(H6*V18)+(G18*(1-H6))</f>
        <v>0.22799999999999998</v>
      </c>
      <c r="X18" s="34">
        <f t="shared" si="6"/>
        <v>0</v>
      </c>
      <c r="Y18" s="24">
        <f>(J6*X18)+(I18*(1-J6))</f>
        <v>0</v>
      </c>
      <c r="Z18" s="34">
        <f t="shared" si="7"/>
        <v>0</v>
      </c>
      <c r="AA18" s="24">
        <f>(L6*Z18)+(K18*(1-L6))</f>
        <v>-0.22799999999999998</v>
      </c>
      <c r="AB18" s="34">
        <f t="shared" si="8"/>
        <v>0</v>
      </c>
      <c r="AC18" s="24">
        <f>(N6*AB18)+(M18*(1-N6))</f>
        <v>-0.6</v>
      </c>
      <c r="AD18" s="35">
        <f t="shared" si="9"/>
        <v>1</v>
      </c>
      <c r="AE18" s="36">
        <f>(P6*AD18)+(O18*(1-P6))</f>
        <v>0.31659999999999999</v>
      </c>
    </row>
    <row r="19" spans="1:31" ht="15" thickBot="1" x14ac:dyDescent="0.35">
      <c r="A19" s="39" t="s">
        <v>41</v>
      </c>
      <c r="B19" s="40">
        <f>DJ1</f>
        <v>0.68</v>
      </c>
      <c r="C19" s="41">
        <f t="shared" ref="C19:O19" si="16">DK1</f>
        <v>-0.73</v>
      </c>
      <c r="D19" s="42">
        <f t="shared" si="16"/>
        <v>0.04</v>
      </c>
      <c r="E19" s="41">
        <f t="shared" si="16"/>
        <v>-1</v>
      </c>
      <c r="F19" s="42">
        <f t="shared" si="16"/>
        <v>0.08</v>
      </c>
      <c r="G19" s="41">
        <f t="shared" si="16"/>
        <v>0.39</v>
      </c>
      <c r="H19" s="42">
        <f t="shared" si="16"/>
        <v>0</v>
      </c>
      <c r="I19" s="41">
        <f t="shared" si="16"/>
        <v>0</v>
      </c>
      <c r="J19" s="42">
        <f t="shared" si="16"/>
        <v>0.92</v>
      </c>
      <c r="K19" s="41">
        <f t="shared" si="16"/>
        <v>-0.38500000000000001</v>
      </c>
      <c r="L19" s="43">
        <f t="shared" si="16"/>
        <v>0.01</v>
      </c>
      <c r="M19" s="41">
        <f t="shared" si="16"/>
        <v>-1</v>
      </c>
      <c r="N19" s="42">
        <f t="shared" si="16"/>
        <v>0.99</v>
      </c>
      <c r="O19" s="44">
        <f t="shared" si="16"/>
        <v>-0.13200000000000001</v>
      </c>
      <c r="Q19" s="39" t="s">
        <v>41</v>
      </c>
      <c r="R19" s="45">
        <f t="shared" si="11"/>
        <v>0</v>
      </c>
      <c r="S19" s="46">
        <f>(D6*R19)+(C19*(1-D6))</f>
        <v>-0.438</v>
      </c>
      <c r="T19" s="47">
        <f t="shared" si="4"/>
        <v>0</v>
      </c>
      <c r="U19" s="46">
        <f>(F6*T19)+(E19*(1-F6))</f>
        <v>-0.6</v>
      </c>
      <c r="V19" s="47">
        <f t="shared" si="5"/>
        <v>0</v>
      </c>
      <c r="W19" s="46">
        <f>(H6*V19)+(G19*(1-H6))</f>
        <v>0.23399999999999999</v>
      </c>
      <c r="X19" s="47">
        <f t="shared" si="6"/>
        <v>0</v>
      </c>
      <c r="Y19" s="46">
        <f>(J6*X19)+(I19*(1-J6))</f>
        <v>0</v>
      </c>
      <c r="Z19" s="47">
        <f t="shared" si="7"/>
        <v>0</v>
      </c>
      <c r="AA19" s="46">
        <f>(L6*Z19)+(K19*(1-L6))</f>
        <v>-0.23099999999999998</v>
      </c>
      <c r="AB19" s="47">
        <f t="shared" si="8"/>
        <v>0</v>
      </c>
      <c r="AC19" s="46">
        <f>(N6*AB19)+(M19*(1-N6))</f>
        <v>-0.6</v>
      </c>
      <c r="AD19" s="48">
        <f t="shared" si="9"/>
        <v>1</v>
      </c>
      <c r="AE19" s="49">
        <f>(P6*AD19)+(O19*(1-P6))</f>
        <v>0.32080000000000003</v>
      </c>
    </row>
    <row r="49" spans="1:71" ht="15" thickBot="1" x14ac:dyDescent="0.35"/>
    <row r="50" spans="1:71" x14ac:dyDescent="0.3">
      <c r="AA50" s="182" t="s">
        <v>69</v>
      </c>
      <c r="AB50" s="183"/>
      <c r="AC50" s="184"/>
      <c r="AD50" s="98"/>
      <c r="AE50" s="98"/>
      <c r="AF50" s="98"/>
      <c r="AG50" s="98"/>
      <c r="AH50" s="98"/>
      <c r="AI50" s="98"/>
      <c r="AJ50" s="98"/>
      <c r="AK50" s="98"/>
      <c r="AL50" s="98"/>
      <c r="AM50" s="98"/>
      <c r="AN50" s="98"/>
      <c r="AO50" s="98"/>
      <c r="AP50" s="98"/>
      <c r="AQ50" s="98"/>
      <c r="AR50" s="98"/>
      <c r="AS50" s="98"/>
      <c r="AT50" s="98"/>
      <c r="AU50" s="98"/>
      <c r="AV50" s="98"/>
      <c r="AW50" s="98"/>
      <c r="AX50" s="98"/>
      <c r="AY50" s="98"/>
      <c r="AZ50" s="98"/>
      <c r="BA50" s="98"/>
      <c r="BB50" s="98"/>
      <c r="BC50" s="98"/>
      <c r="BD50" s="98"/>
      <c r="BE50" s="98"/>
      <c r="BF50" s="98"/>
      <c r="BG50" s="98"/>
      <c r="BH50" s="98"/>
      <c r="BI50" s="98"/>
      <c r="BJ50" s="98"/>
      <c r="BK50" s="98"/>
      <c r="BL50" s="98"/>
      <c r="BM50" s="98"/>
      <c r="BN50" s="98"/>
      <c r="BO50" s="98"/>
      <c r="BP50" s="98"/>
      <c r="BQ50" s="98"/>
      <c r="BR50" s="98"/>
      <c r="BS50" s="98"/>
    </row>
    <row r="51" spans="1:71" x14ac:dyDescent="0.3">
      <c r="AA51" s="185"/>
      <c r="AB51" s="186"/>
      <c r="AC51" s="187"/>
      <c r="AD51" s="98"/>
      <c r="AE51" s="98"/>
      <c r="AF51" s="98"/>
      <c r="AG51" s="98"/>
      <c r="AH51" s="98"/>
      <c r="AI51" s="98"/>
      <c r="AJ51" s="98"/>
      <c r="AK51" s="98"/>
      <c r="AL51" s="98"/>
      <c r="AM51" s="98"/>
      <c r="AN51" s="98"/>
      <c r="AO51" s="98"/>
      <c r="AP51" s="98"/>
      <c r="AQ51" s="98"/>
      <c r="AR51" s="98"/>
      <c r="AS51" s="98"/>
      <c r="AT51" s="98"/>
      <c r="AU51" s="98"/>
      <c r="AV51" s="98"/>
      <c r="AW51" s="98"/>
      <c r="AX51" s="98"/>
      <c r="AY51" s="98"/>
      <c r="AZ51" s="98"/>
      <c r="BA51" s="98"/>
      <c r="BB51" s="98"/>
      <c r="BC51" s="98"/>
      <c r="BD51" s="98"/>
      <c r="BE51" s="98"/>
      <c r="BF51" s="98"/>
      <c r="BG51" s="98"/>
      <c r="BH51" s="98"/>
      <c r="BI51" s="98"/>
      <c r="BJ51" s="98"/>
      <c r="BK51" s="98"/>
      <c r="BL51" s="98"/>
      <c r="BM51" s="98"/>
      <c r="BN51" s="98"/>
      <c r="BO51" s="98"/>
      <c r="BP51" s="98"/>
      <c r="BQ51" s="98"/>
      <c r="BR51" s="98"/>
      <c r="BS51" s="98"/>
    </row>
    <row r="52" spans="1:71" x14ac:dyDescent="0.3">
      <c r="AA52" s="192" t="s">
        <v>70</v>
      </c>
      <c r="AB52" s="193"/>
      <c r="AC52" s="95">
        <f>BASE!AC52</f>
        <v>0.8</v>
      </c>
      <c r="AD52" s="98">
        <f>AC52</f>
        <v>0.8</v>
      </c>
      <c r="AE52" s="98">
        <f t="shared" ref="AE52:BS54" si="17">AD52</f>
        <v>0.8</v>
      </c>
      <c r="AF52" s="98">
        <f t="shared" si="17"/>
        <v>0.8</v>
      </c>
      <c r="AG52" s="98">
        <f t="shared" si="17"/>
        <v>0.8</v>
      </c>
      <c r="AH52" s="98">
        <f t="shared" si="17"/>
        <v>0.8</v>
      </c>
      <c r="AI52" s="98">
        <f t="shared" si="17"/>
        <v>0.8</v>
      </c>
      <c r="AJ52" s="98">
        <f t="shared" si="17"/>
        <v>0.8</v>
      </c>
      <c r="AK52" s="98">
        <f t="shared" si="17"/>
        <v>0.8</v>
      </c>
      <c r="AL52" s="98">
        <f t="shared" si="17"/>
        <v>0.8</v>
      </c>
      <c r="AM52" s="98">
        <f t="shared" si="17"/>
        <v>0.8</v>
      </c>
      <c r="AN52" s="98">
        <f t="shared" si="17"/>
        <v>0.8</v>
      </c>
      <c r="AO52" s="98">
        <f t="shared" si="17"/>
        <v>0.8</v>
      </c>
      <c r="AP52" s="98">
        <f t="shared" si="17"/>
        <v>0.8</v>
      </c>
      <c r="AQ52" s="98">
        <f t="shared" si="17"/>
        <v>0.8</v>
      </c>
      <c r="AR52" s="98">
        <f t="shared" si="17"/>
        <v>0.8</v>
      </c>
      <c r="AS52" s="98">
        <f t="shared" si="17"/>
        <v>0.8</v>
      </c>
      <c r="AT52" s="98">
        <f t="shared" si="17"/>
        <v>0.8</v>
      </c>
      <c r="AU52" s="98">
        <f t="shared" si="17"/>
        <v>0.8</v>
      </c>
      <c r="AV52" s="98">
        <f t="shared" si="17"/>
        <v>0.8</v>
      </c>
      <c r="AW52" s="98">
        <f t="shared" si="17"/>
        <v>0.8</v>
      </c>
      <c r="AX52" s="98">
        <f t="shared" si="17"/>
        <v>0.8</v>
      </c>
      <c r="AY52" s="98">
        <f t="shared" si="17"/>
        <v>0.8</v>
      </c>
      <c r="AZ52" s="98">
        <f t="shared" si="17"/>
        <v>0.8</v>
      </c>
      <c r="BA52" s="98">
        <f t="shared" si="17"/>
        <v>0.8</v>
      </c>
      <c r="BB52" s="98">
        <f t="shared" si="17"/>
        <v>0.8</v>
      </c>
      <c r="BC52" s="98">
        <f t="shared" si="17"/>
        <v>0.8</v>
      </c>
      <c r="BD52" s="98">
        <f t="shared" si="17"/>
        <v>0.8</v>
      </c>
      <c r="BE52" s="98">
        <f t="shared" si="17"/>
        <v>0.8</v>
      </c>
      <c r="BF52" s="98">
        <f t="shared" si="17"/>
        <v>0.8</v>
      </c>
      <c r="BG52" s="98">
        <f t="shared" si="17"/>
        <v>0.8</v>
      </c>
      <c r="BH52" s="98">
        <f t="shared" si="17"/>
        <v>0.8</v>
      </c>
      <c r="BI52" s="98">
        <f t="shared" si="17"/>
        <v>0.8</v>
      </c>
      <c r="BJ52" s="98">
        <f t="shared" si="17"/>
        <v>0.8</v>
      </c>
      <c r="BK52" s="98">
        <f t="shared" si="17"/>
        <v>0.8</v>
      </c>
      <c r="BL52" s="98">
        <f t="shared" si="17"/>
        <v>0.8</v>
      </c>
      <c r="BM52" s="98">
        <f t="shared" si="17"/>
        <v>0.8</v>
      </c>
      <c r="BN52" s="98">
        <f t="shared" si="17"/>
        <v>0.8</v>
      </c>
      <c r="BO52" s="98">
        <f t="shared" si="17"/>
        <v>0.8</v>
      </c>
      <c r="BP52" s="98">
        <f t="shared" si="17"/>
        <v>0.8</v>
      </c>
      <c r="BQ52" s="98">
        <f t="shared" si="17"/>
        <v>0.8</v>
      </c>
      <c r="BR52" s="98">
        <f t="shared" si="17"/>
        <v>0.8</v>
      </c>
      <c r="BS52" s="98">
        <f t="shared" si="17"/>
        <v>0.8</v>
      </c>
    </row>
    <row r="53" spans="1:71" x14ac:dyDescent="0.3">
      <c r="AA53" s="192" t="s">
        <v>71</v>
      </c>
      <c r="AB53" s="193"/>
      <c r="AC53" s="95">
        <f>BASE!AC53</f>
        <v>0.7</v>
      </c>
      <c r="AD53" s="98">
        <f>AC53</f>
        <v>0.7</v>
      </c>
      <c r="AE53" s="98">
        <f t="shared" si="17"/>
        <v>0.7</v>
      </c>
      <c r="AF53" s="98">
        <f t="shared" si="17"/>
        <v>0.7</v>
      </c>
      <c r="AG53" s="98">
        <f t="shared" si="17"/>
        <v>0.7</v>
      </c>
      <c r="AH53" s="98">
        <f t="shared" si="17"/>
        <v>0.7</v>
      </c>
      <c r="AI53" s="98">
        <f t="shared" si="17"/>
        <v>0.7</v>
      </c>
      <c r="AJ53" s="98">
        <f t="shared" si="17"/>
        <v>0.7</v>
      </c>
      <c r="AK53" s="98">
        <f t="shared" si="17"/>
        <v>0.7</v>
      </c>
      <c r="AL53" s="98">
        <f t="shared" si="17"/>
        <v>0.7</v>
      </c>
      <c r="AM53" s="98">
        <f t="shared" si="17"/>
        <v>0.7</v>
      </c>
      <c r="AN53" s="98">
        <f t="shared" si="17"/>
        <v>0.7</v>
      </c>
      <c r="AO53" s="98">
        <f t="shared" si="17"/>
        <v>0.7</v>
      </c>
      <c r="AP53" s="98">
        <f t="shared" si="17"/>
        <v>0.7</v>
      </c>
      <c r="AQ53" s="98">
        <f t="shared" si="17"/>
        <v>0.7</v>
      </c>
      <c r="AR53" s="98">
        <f t="shared" si="17"/>
        <v>0.7</v>
      </c>
      <c r="AS53" s="98">
        <f t="shared" si="17"/>
        <v>0.7</v>
      </c>
      <c r="AT53" s="98">
        <f t="shared" si="17"/>
        <v>0.7</v>
      </c>
      <c r="AU53" s="98">
        <f t="shared" si="17"/>
        <v>0.7</v>
      </c>
      <c r="AV53" s="98">
        <f t="shared" si="17"/>
        <v>0.7</v>
      </c>
      <c r="AW53" s="98">
        <f t="shared" si="17"/>
        <v>0.7</v>
      </c>
      <c r="AX53" s="98">
        <f t="shared" si="17"/>
        <v>0.7</v>
      </c>
      <c r="AY53" s="98">
        <f t="shared" si="17"/>
        <v>0.7</v>
      </c>
      <c r="AZ53" s="98">
        <f t="shared" si="17"/>
        <v>0.7</v>
      </c>
      <c r="BA53" s="98">
        <f t="shared" si="17"/>
        <v>0.7</v>
      </c>
      <c r="BB53" s="98">
        <f t="shared" si="17"/>
        <v>0.7</v>
      </c>
      <c r="BC53" s="98">
        <f t="shared" si="17"/>
        <v>0.7</v>
      </c>
      <c r="BD53" s="98">
        <f t="shared" si="17"/>
        <v>0.7</v>
      </c>
      <c r="BE53" s="98">
        <f t="shared" si="17"/>
        <v>0.7</v>
      </c>
      <c r="BF53" s="98">
        <f t="shared" si="17"/>
        <v>0.7</v>
      </c>
      <c r="BG53" s="98">
        <f t="shared" si="17"/>
        <v>0.7</v>
      </c>
      <c r="BH53" s="98">
        <f t="shared" si="17"/>
        <v>0.7</v>
      </c>
      <c r="BI53" s="98">
        <f t="shared" si="17"/>
        <v>0.7</v>
      </c>
      <c r="BJ53" s="98">
        <f t="shared" si="17"/>
        <v>0.7</v>
      </c>
      <c r="BK53" s="98">
        <f t="shared" si="17"/>
        <v>0.7</v>
      </c>
      <c r="BL53" s="98">
        <f t="shared" si="17"/>
        <v>0.7</v>
      </c>
      <c r="BM53" s="98">
        <f t="shared" si="17"/>
        <v>0.7</v>
      </c>
      <c r="BN53" s="98">
        <f t="shared" si="17"/>
        <v>0.7</v>
      </c>
      <c r="BO53" s="98">
        <f t="shared" si="17"/>
        <v>0.7</v>
      </c>
      <c r="BP53" s="98">
        <f t="shared" si="17"/>
        <v>0.7</v>
      </c>
      <c r="BQ53" s="98">
        <f t="shared" si="17"/>
        <v>0.7</v>
      </c>
      <c r="BR53" s="98">
        <f t="shared" si="17"/>
        <v>0.7</v>
      </c>
      <c r="BS53" s="98">
        <f t="shared" si="17"/>
        <v>0.7</v>
      </c>
    </row>
    <row r="54" spans="1:71" ht="15" thickBot="1" x14ac:dyDescent="0.35">
      <c r="AA54" s="194" t="s">
        <v>72</v>
      </c>
      <c r="AB54" s="195"/>
      <c r="AC54" s="96">
        <v>0.4</v>
      </c>
      <c r="AD54" s="98">
        <f>AC54</f>
        <v>0.4</v>
      </c>
      <c r="AE54" s="98">
        <f t="shared" si="17"/>
        <v>0.4</v>
      </c>
      <c r="AF54" s="98">
        <f t="shared" si="17"/>
        <v>0.4</v>
      </c>
      <c r="AG54" s="98">
        <f t="shared" si="17"/>
        <v>0.4</v>
      </c>
      <c r="AH54" s="98">
        <f t="shared" si="17"/>
        <v>0.4</v>
      </c>
      <c r="AI54" s="98">
        <f t="shared" si="17"/>
        <v>0.4</v>
      </c>
      <c r="AJ54" s="98">
        <f t="shared" si="17"/>
        <v>0.4</v>
      </c>
      <c r="AK54" s="98">
        <f t="shared" si="17"/>
        <v>0.4</v>
      </c>
      <c r="AL54" s="98">
        <f t="shared" si="17"/>
        <v>0.4</v>
      </c>
      <c r="AM54" s="98">
        <f t="shared" si="17"/>
        <v>0.4</v>
      </c>
      <c r="AN54" s="98">
        <f t="shared" si="17"/>
        <v>0.4</v>
      </c>
      <c r="AO54" s="98">
        <f t="shared" si="17"/>
        <v>0.4</v>
      </c>
      <c r="AP54" s="98">
        <f t="shared" si="17"/>
        <v>0.4</v>
      </c>
      <c r="AQ54" s="98">
        <f t="shared" si="17"/>
        <v>0.4</v>
      </c>
      <c r="AR54" s="98">
        <f t="shared" si="17"/>
        <v>0.4</v>
      </c>
      <c r="AS54" s="98">
        <f t="shared" si="17"/>
        <v>0.4</v>
      </c>
      <c r="AT54" s="98">
        <f t="shared" si="17"/>
        <v>0.4</v>
      </c>
      <c r="AU54" s="98">
        <f t="shared" si="17"/>
        <v>0.4</v>
      </c>
      <c r="AV54" s="98">
        <f t="shared" si="17"/>
        <v>0.4</v>
      </c>
      <c r="AW54" s="98">
        <f t="shared" si="17"/>
        <v>0.4</v>
      </c>
      <c r="AX54" s="98">
        <f t="shared" si="17"/>
        <v>0.4</v>
      </c>
      <c r="AY54" s="98">
        <f t="shared" si="17"/>
        <v>0.4</v>
      </c>
      <c r="AZ54" s="98">
        <f t="shared" si="17"/>
        <v>0.4</v>
      </c>
      <c r="BA54" s="98">
        <f t="shared" si="17"/>
        <v>0.4</v>
      </c>
      <c r="BB54" s="98">
        <f t="shared" si="17"/>
        <v>0.4</v>
      </c>
      <c r="BC54" s="98">
        <f t="shared" si="17"/>
        <v>0.4</v>
      </c>
      <c r="BD54" s="98">
        <f t="shared" si="17"/>
        <v>0.4</v>
      </c>
      <c r="BE54" s="98">
        <f t="shared" si="17"/>
        <v>0.4</v>
      </c>
      <c r="BF54" s="98">
        <f t="shared" si="17"/>
        <v>0.4</v>
      </c>
      <c r="BG54" s="98">
        <f t="shared" si="17"/>
        <v>0.4</v>
      </c>
      <c r="BH54" s="98">
        <f t="shared" si="17"/>
        <v>0.4</v>
      </c>
      <c r="BI54" s="98">
        <f t="shared" si="17"/>
        <v>0.4</v>
      </c>
      <c r="BJ54" s="98">
        <f t="shared" si="17"/>
        <v>0.4</v>
      </c>
      <c r="BK54" s="98">
        <f t="shared" si="17"/>
        <v>0.4</v>
      </c>
      <c r="BL54" s="98">
        <f t="shared" si="17"/>
        <v>0.4</v>
      </c>
      <c r="BM54" s="98">
        <f t="shared" si="17"/>
        <v>0.4</v>
      </c>
      <c r="BN54" s="98">
        <f t="shared" si="17"/>
        <v>0.4</v>
      </c>
      <c r="BO54" s="98">
        <f t="shared" si="17"/>
        <v>0.4</v>
      </c>
      <c r="BP54" s="98">
        <f t="shared" si="17"/>
        <v>0.4</v>
      </c>
      <c r="BQ54" s="98">
        <f t="shared" si="17"/>
        <v>0.4</v>
      </c>
      <c r="BR54" s="98">
        <f t="shared" si="17"/>
        <v>0.4</v>
      </c>
      <c r="BS54" s="98">
        <f t="shared" si="17"/>
        <v>0.4</v>
      </c>
    </row>
    <row r="57" spans="1:71" ht="15" thickBot="1" x14ac:dyDescent="0.35"/>
    <row r="58" spans="1:71" ht="28.8" customHeight="1" thickBot="1" x14ac:dyDescent="0.35">
      <c r="S58" s="196"/>
      <c r="T58" s="178" t="s">
        <v>42</v>
      </c>
      <c r="U58" s="179"/>
      <c r="V58" s="179"/>
      <c r="W58" s="179"/>
      <c r="X58" s="179"/>
      <c r="Y58" s="179"/>
      <c r="Z58" s="180"/>
      <c r="AA58" s="178" t="s">
        <v>43</v>
      </c>
      <c r="AB58" s="179"/>
      <c r="AC58" s="179"/>
      <c r="AD58" s="179"/>
      <c r="AE58" s="179"/>
      <c r="AF58" s="179"/>
      <c r="AG58" s="180"/>
      <c r="AH58" s="178" t="s">
        <v>44</v>
      </c>
      <c r="AI58" s="179"/>
      <c r="AJ58" s="179"/>
      <c r="AK58" s="179"/>
      <c r="AL58" s="179"/>
      <c r="AM58" s="179"/>
      <c r="AN58" s="180"/>
      <c r="AO58" s="178" t="s">
        <v>45</v>
      </c>
      <c r="AP58" s="179"/>
      <c r="AQ58" s="179"/>
      <c r="AR58" s="179"/>
      <c r="AS58" s="179"/>
      <c r="AT58" s="179"/>
      <c r="AU58" s="180"/>
      <c r="AV58" s="178" t="s">
        <v>46</v>
      </c>
      <c r="AW58" s="179"/>
      <c r="AX58" s="179"/>
      <c r="AY58" s="179"/>
      <c r="AZ58" s="179"/>
      <c r="BA58" s="179"/>
      <c r="BB58" s="180"/>
      <c r="BC58" s="178" t="s">
        <v>47</v>
      </c>
      <c r="BD58" s="179"/>
      <c r="BE58" s="179"/>
      <c r="BF58" s="179"/>
      <c r="BG58" s="179"/>
      <c r="BH58" s="179"/>
      <c r="BI58" s="180"/>
      <c r="BJ58" s="178" t="s">
        <v>48</v>
      </c>
      <c r="BK58" s="179"/>
      <c r="BL58" s="179"/>
      <c r="BM58" s="179"/>
      <c r="BN58" s="179"/>
      <c r="BO58" s="179"/>
      <c r="BP58" s="181"/>
    </row>
    <row r="59" spans="1:71" ht="29.4" customHeight="1" thickBot="1" x14ac:dyDescent="0.4">
      <c r="A59" s="189" t="s">
        <v>84</v>
      </c>
      <c r="B59" s="190"/>
      <c r="C59" s="190"/>
      <c r="D59" s="190"/>
      <c r="E59" s="190"/>
      <c r="F59" s="190"/>
      <c r="G59" s="190"/>
      <c r="H59" s="191"/>
      <c r="S59" s="197"/>
      <c r="T59" s="173" t="s">
        <v>49</v>
      </c>
      <c r="U59" s="175" t="s">
        <v>86</v>
      </c>
      <c r="V59" s="176"/>
      <c r="W59" s="177"/>
      <c r="X59" s="175" t="s">
        <v>77</v>
      </c>
      <c r="Y59" s="176"/>
      <c r="Z59" s="177"/>
      <c r="AA59" s="173" t="s">
        <v>49</v>
      </c>
      <c r="AB59" s="175" t="s">
        <v>50</v>
      </c>
      <c r="AC59" s="176"/>
      <c r="AD59" s="177"/>
      <c r="AE59" s="175" t="s">
        <v>51</v>
      </c>
      <c r="AF59" s="176"/>
      <c r="AG59" s="177"/>
      <c r="AH59" s="173" t="s">
        <v>49</v>
      </c>
      <c r="AI59" s="175" t="s">
        <v>50</v>
      </c>
      <c r="AJ59" s="176"/>
      <c r="AK59" s="177"/>
      <c r="AL59" s="175" t="s">
        <v>51</v>
      </c>
      <c r="AM59" s="176"/>
      <c r="AN59" s="177"/>
      <c r="AO59" s="173" t="s">
        <v>49</v>
      </c>
      <c r="AP59" s="175" t="s">
        <v>50</v>
      </c>
      <c r="AQ59" s="176"/>
      <c r="AR59" s="177"/>
      <c r="AS59" s="175" t="s">
        <v>51</v>
      </c>
      <c r="AT59" s="176"/>
      <c r="AU59" s="177"/>
      <c r="AV59" s="173" t="s">
        <v>49</v>
      </c>
      <c r="AW59" s="175" t="s">
        <v>50</v>
      </c>
      <c r="AX59" s="176"/>
      <c r="AY59" s="177"/>
      <c r="AZ59" s="175" t="s">
        <v>51</v>
      </c>
      <c r="BA59" s="176"/>
      <c r="BB59" s="177"/>
      <c r="BC59" s="173" t="s">
        <v>49</v>
      </c>
      <c r="BD59" s="175" t="s">
        <v>50</v>
      </c>
      <c r="BE59" s="176"/>
      <c r="BF59" s="177"/>
      <c r="BG59" s="175" t="s">
        <v>51</v>
      </c>
      <c r="BH59" s="176"/>
      <c r="BI59" s="177"/>
      <c r="BJ59" s="173" t="s">
        <v>49</v>
      </c>
      <c r="BK59" s="175" t="s">
        <v>50</v>
      </c>
      <c r="BL59" s="176"/>
      <c r="BM59" s="177"/>
      <c r="BN59" s="175" t="s">
        <v>51</v>
      </c>
      <c r="BO59" s="176"/>
      <c r="BP59" s="188"/>
    </row>
    <row r="60" spans="1:71" ht="82.2" customHeight="1" thickBot="1" x14ac:dyDescent="0.35">
      <c r="A60" s="50"/>
      <c r="B60" s="51" t="s">
        <v>42</v>
      </c>
      <c r="C60" s="51" t="s">
        <v>43</v>
      </c>
      <c r="D60" s="51" t="s">
        <v>44</v>
      </c>
      <c r="E60" s="51" t="s">
        <v>45</v>
      </c>
      <c r="F60" s="51" t="s">
        <v>46</v>
      </c>
      <c r="G60" s="51" t="s">
        <v>47</v>
      </c>
      <c r="H60" s="52" t="s">
        <v>48</v>
      </c>
      <c r="S60" s="197"/>
      <c r="T60" s="174"/>
      <c r="U60" s="53" t="str">
        <f>U59&amp;(AC52)</f>
        <v>wp=0,8</v>
      </c>
      <c r="V60" s="97" t="str">
        <f>U59&amp;(AC53)</f>
        <v>wp=0,7</v>
      </c>
      <c r="W60" s="54" t="str">
        <f>U59&amp;(AC54)</f>
        <v>wp=0,4</v>
      </c>
      <c r="X60" s="53" t="str">
        <f>X59&amp;(AC52)</f>
        <v>ARIe=0,8</v>
      </c>
      <c r="Y60" s="97" t="str">
        <f>X59&amp;(AC53)</f>
        <v>ARIe=0,7</v>
      </c>
      <c r="Z60" s="54" t="str">
        <f>X59&amp;(AC54)</f>
        <v>ARIe=0,4</v>
      </c>
      <c r="AA60" s="174"/>
      <c r="AB60" s="53">
        <v>0.2</v>
      </c>
      <c r="AC60" s="97">
        <v>0.5</v>
      </c>
      <c r="AD60" s="54">
        <v>0.7</v>
      </c>
      <c r="AE60" s="53" t="s">
        <v>52</v>
      </c>
      <c r="AF60" s="97" t="s">
        <v>53</v>
      </c>
      <c r="AG60" s="54" t="s">
        <v>54</v>
      </c>
      <c r="AH60" s="174"/>
      <c r="AI60" s="53">
        <v>0.2</v>
      </c>
      <c r="AJ60" s="97">
        <v>0.5</v>
      </c>
      <c r="AK60" s="54">
        <v>0.7</v>
      </c>
      <c r="AL60" s="53" t="s">
        <v>52</v>
      </c>
      <c r="AM60" s="97" t="s">
        <v>53</v>
      </c>
      <c r="AN60" s="54" t="s">
        <v>54</v>
      </c>
      <c r="AO60" s="174"/>
      <c r="AP60" s="53">
        <v>0.2</v>
      </c>
      <c r="AQ60" s="97">
        <v>0.5</v>
      </c>
      <c r="AR60" s="54">
        <v>0.7</v>
      </c>
      <c r="AS60" s="53" t="s">
        <v>52</v>
      </c>
      <c r="AT60" s="97" t="s">
        <v>53</v>
      </c>
      <c r="AU60" s="54" t="s">
        <v>54</v>
      </c>
      <c r="AV60" s="174"/>
      <c r="AW60" s="53">
        <v>0.2</v>
      </c>
      <c r="AX60" s="97">
        <v>0.5</v>
      </c>
      <c r="AY60" s="54">
        <v>0.7</v>
      </c>
      <c r="AZ60" s="53" t="s">
        <v>52</v>
      </c>
      <c r="BA60" s="97" t="s">
        <v>53</v>
      </c>
      <c r="BB60" s="54" t="s">
        <v>54</v>
      </c>
      <c r="BC60" s="174"/>
      <c r="BD60" s="53">
        <v>0.2</v>
      </c>
      <c r="BE60" s="97">
        <v>0.5</v>
      </c>
      <c r="BF60" s="54">
        <v>0.7</v>
      </c>
      <c r="BG60" s="53" t="s">
        <v>52</v>
      </c>
      <c r="BH60" s="97" t="s">
        <v>53</v>
      </c>
      <c r="BI60" s="54" t="s">
        <v>54</v>
      </c>
      <c r="BJ60" s="174"/>
      <c r="BK60" s="53">
        <v>0.2</v>
      </c>
      <c r="BL60" s="97">
        <v>0.5</v>
      </c>
      <c r="BM60" s="54">
        <v>0.7</v>
      </c>
      <c r="BN60" s="53" t="s">
        <v>52</v>
      </c>
      <c r="BO60" s="97" t="s">
        <v>53</v>
      </c>
      <c r="BP60" s="55" t="s">
        <v>54</v>
      </c>
    </row>
    <row r="61" spans="1:71" x14ac:dyDescent="0.3">
      <c r="A61" s="56" t="s">
        <v>33</v>
      </c>
      <c r="B61" s="57"/>
      <c r="C61" s="57"/>
      <c r="D61" s="57"/>
      <c r="E61" s="57"/>
      <c r="F61" s="57"/>
      <c r="G61" s="57"/>
      <c r="H61" s="58"/>
      <c r="S61" s="59" t="s">
        <v>33</v>
      </c>
      <c r="T61" s="60">
        <f>C11</f>
        <v>0</v>
      </c>
      <c r="U61">
        <v>0.5</v>
      </c>
      <c r="V61">
        <v>0.5</v>
      </c>
      <c r="W61">
        <v>0.5</v>
      </c>
      <c r="X61" s="64">
        <f>T61</f>
        <v>0</v>
      </c>
      <c r="Y61" s="64">
        <f>T61</f>
        <v>0</v>
      </c>
      <c r="Z61" s="64">
        <f>T61</f>
        <v>0</v>
      </c>
      <c r="AA61" s="60">
        <f>E11</f>
        <v>0</v>
      </c>
      <c r="AB61">
        <v>0.5</v>
      </c>
      <c r="AC61">
        <v>0.5</v>
      </c>
      <c r="AD61">
        <v>0.5</v>
      </c>
      <c r="AE61" s="64">
        <f>AA61</f>
        <v>0</v>
      </c>
      <c r="AF61" s="64">
        <f>AA61</f>
        <v>0</v>
      </c>
      <c r="AG61" s="64">
        <f>AA61</f>
        <v>0</v>
      </c>
      <c r="AH61" s="60">
        <f>G11</f>
        <v>0</v>
      </c>
      <c r="AI61">
        <v>0.5</v>
      </c>
      <c r="AJ61">
        <v>0.5</v>
      </c>
      <c r="AK61">
        <v>0.5</v>
      </c>
      <c r="AL61" s="64">
        <f>AH61</f>
        <v>0</v>
      </c>
      <c r="AM61" s="64">
        <f>AH61</f>
        <v>0</v>
      </c>
      <c r="AN61" s="64">
        <f>AH61</f>
        <v>0</v>
      </c>
      <c r="AO61" s="60">
        <f>I11</f>
        <v>0</v>
      </c>
      <c r="AP61">
        <v>0.5</v>
      </c>
      <c r="AQ61">
        <v>0.5</v>
      </c>
      <c r="AR61">
        <v>0.5</v>
      </c>
      <c r="AS61" s="64">
        <f>AO61</f>
        <v>0</v>
      </c>
      <c r="AT61" s="64">
        <f>AO61</f>
        <v>0</v>
      </c>
      <c r="AU61" s="64">
        <f>AO61</f>
        <v>0</v>
      </c>
      <c r="AV61" s="60">
        <f>K11</f>
        <v>0</v>
      </c>
      <c r="AW61">
        <v>0.5</v>
      </c>
      <c r="AX61">
        <v>0.5</v>
      </c>
      <c r="AY61">
        <v>0.5</v>
      </c>
      <c r="AZ61" s="64">
        <f>AV61</f>
        <v>0</v>
      </c>
      <c r="BA61" s="64">
        <f>AV61</f>
        <v>0</v>
      </c>
      <c r="BB61" s="64">
        <f>AV61</f>
        <v>0</v>
      </c>
      <c r="BC61" s="60">
        <f>M11</f>
        <v>0</v>
      </c>
      <c r="BD61">
        <v>0.5</v>
      </c>
      <c r="BE61">
        <v>0.5</v>
      </c>
      <c r="BF61">
        <v>0.5</v>
      </c>
      <c r="BG61" s="64">
        <f>BC61</f>
        <v>0</v>
      </c>
      <c r="BH61" s="64">
        <f>BC61</f>
        <v>0</v>
      </c>
      <c r="BI61" s="64">
        <f>BC61</f>
        <v>0</v>
      </c>
      <c r="BJ61" s="60">
        <f>O11</f>
        <v>0</v>
      </c>
      <c r="BK61">
        <v>0.5</v>
      </c>
      <c r="BL61">
        <v>0.5</v>
      </c>
      <c r="BM61">
        <v>0.5</v>
      </c>
      <c r="BN61" s="64">
        <f>BJ61</f>
        <v>0</v>
      </c>
      <c r="BO61" s="64">
        <f>BJ61</f>
        <v>0</v>
      </c>
      <c r="BP61" s="65">
        <f>BJ61</f>
        <v>0</v>
      </c>
    </row>
    <row r="62" spans="1:71" x14ac:dyDescent="0.3">
      <c r="A62" s="66" t="s">
        <v>34</v>
      </c>
      <c r="B62">
        <f>IF(B12&gt;D3,1,IF(C12&gt;0,1,0))</f>
        <v>0</v>
      </c>
      <c r="C62">
        <f>IF(D12&gt;E3,1,IF(E12&gt;0,1,0))</f>
        <v>0</v>
      </c>
      <c r="D62">
        <f>IF(B62=1,0,IF(G12&gt;D4,1,0))</f>
        <v>1</v>
      </c>
      <c r="E62">
        <f>IF(I12&gt;E4,1,0)</f>
        <v>0</v>
      </c>
      <c r="F62">
        <f>IF(J12&gt;H3,1,IF(K12&gt;0,1,0))</f>
        <v>1</v>
      </c>
      <c r="G62">
        <f>IF(L12&gt;I3,1,IF(M12&gt;0,1,0))</f>
        <v>0</v>
      </c>
      <c r="H62" s="67">
        <f>IF(N12&gt;J3,1,IF(O12&gt;0,1,0))</f>
        <v>0</v>
      </c>
      <c r="S62" s="59" t="s">
        <v>34</v>
      </c>
      <c r="T62" s="60">
        <f t="shared" ref="T62:T69" si="18">C12</f>
        <v>-0.74</v>
      </c>
      <c r="U62">
        <f>IF(X62&gt;0.5,1,0)</f>
        <v>0</v>
      </c>
      <c r="V62">
        <f t="shared" ref="V62:W69" si="19">IF(Y62&gt;0.5,1,0)</f>
        <v>0</v>
      </c>
      <c r="W62">
        <f t="shared" si="19"/>
        <v>0</v>
      </c>
      <c r="X62" s="24">
        <f>(T62*(1-AC52))+(U61*AC52)</f>
        <v>0.25200000000000006</v>
      </c>
      <c r="Y62" s="24">
        <f>(T62*(1-AC53))+(V61*AC53)</f>
        <v>0.12799999999999995</v>
      </c>
      <c r="Z62" s="24">
        <f>(T62*(1-AC54))+(W61*AC54)</f>
        <v>-0.24399999999999999</v>
      </c>
      <c r="AA62" s="60">
        <f t="shared" ref="AA62:AA69" si="20">E12</f>
        <v>-0.99</v>
      </c>
      <c r="AB62">
        <f>IF(AE62&gt;0.5,1,0)</f>
        <v>0</v>
      </c>
      <c r="AC62">
        <f>IF(AF62&gt;0.5,1,0)</f>
        <v>0</v>
      </c>
      <c r="AD62">
        <f t="shared" ref="AD62:AD69" si="21">IF(AG62&gt;0.5,1,0)</f>
        <v>0</v>
      </c>
      <c r="AE62" s="24">
        <f>(AA62*(1-AJ52))+(AB61*AJ52)</f>
        <v>0.20200000000000007</v>
      </c>
      <c r="AF62" s="24">
        <f>(AA62*(1-AJ53))+(AC61*AJ53)</f>
        <v>5.2999999999999936E-2</v>
      </c>
      <c r="AG62" s="24">
        <f>(AA62*(1-AJ54))+(AD61*AJ54)</f>
        <v>-0.39399999999999996</v>
      </c>
      <c r="AH62" s="60">
        <f t="shared" ref="AH62:AH69" si="22">G12</f>
        <v>0.66</v>
      </c>
      <c r="AI62">
        <f>IF(U62=1,0,IF(AL62&gt;0.5,1,0))</f>
        <v>1</v>
      </c>
      <c r="AJ62">
        <f t="shared" ref="AJ62:AK69" si="23">IF(V62=1,0,IF(AM62&gt;0.5,1,0))</f>
        <v>1</v>
      </c>
      <c r="AK62">
        <f t="shared" si="23"/>
        <v>1</v>
      </c>
      <c r="AL62" s="24">
        <f>(AH62*(1-AQ52))+(AI61*AQ52)</f>
        <v>0.53200000000000003</v>
      </c>
      <c r="AM62" s="24">
        <f>(AH62*(1-AQ53))+(AJ61*AQ53)</f>
        <v>0.54800000000000004</v>
      </c>
      <c r="AN62" s="24">
        <f>(AH62*(1-AQ54))+(AK61*AQ54)</f>
        <v>0.59600000000000009</v>
      </c>
      <c r="AO62" s="60">
        <f t="shared" ref="AO62:AO69" si="24">I12</f>
        <v>0</v>
      </c>
      <c r="AP62">
        <f>IF(AS62&gt;0.5,1,0)</f>
        <v>0</v>
      </c>
      <c r="AQ62">
        <f>IF(AT62&gt;0.5,1,0)</f>
        <v>0</v>
      </c>
      <c r="AR62">
        <f t="shared" ref="AR62:AR69" si="25">IF(AU62&gt;0.5,1,0)</f>
        <v>0</v>
      </c>
      <c r="AS62" s="24">
        <f>(AO62*(1-AX52))+(AP61*AX52)</f>
        <v>0.4</v>
      </c>
      <c r="AT62" s="24">
        <f>(AO62*(1-AX53))+(AQ61*AX53)</f>
        <v>0.35</v>
      </c>
      <c r="AU62" s="24">
        <f>(AO62*(1-AX54))+(AR61*AX54)</f>
        <v>0.2</v>
      </c>
      <c r="AV62" s="60">
        <f t="shared" ref="AV62:AV69" si="26">K12</f>
        <v>1</v>
      </c>
      <c r="AW62">
        <f>IF(AZ62&gt;0.5,1,0)</f>
        <v>1</v>
      </c>
      <c r="AX62">
        <f>IF(BA62&gt;0.5,1,0)</f>
        <v>1</v>
      </c>
      <c r="AY62">
        <f t="shared" ref="AY62:AY69" si="27">IF(BB62&gt;0.5,1,0)</f>
        <v>1</v>
      </c>
      <c r="AZ62" s="24">
        <f>(AV62*(1-BE52))+(AW61*BE52)</f>
        <v>0.6</v>
      </c>
      <c r="BA62" s="24">
        <f>(AV62*(1-BE53))+(AX61*BE53)</f>
        <v>0.65</v>
      </c>
      <c r="BB62" s="24">
        <f>(AV62*(1-BE54))+(AY61*BE54)</f>
        <v>0.8</v>
      </c>
      <c r="BC62" s="60">
        <f t="shared" ref="BC62:BC69" si="28">M12</f>
        <v>-0.99</v>
      </c>
      <c r="BD62">
        <f>IF(BG62&gt;0.5,1,0)</f>
        <v>0</v>
      </c>
      <c r="BE62">
        <f>IF(BH62&gt;0.5,1,0)</f>
        <v>0</v>
      </c>
      <c r="BF62">
        <f t="shared" ref="BF62:BF69" si="29">IF(BI62&gt;0.5,1,0)</f>
        <v>0</v>
      </c>
      <c r="BG62" s="24">
        <f>(BC62*(1-BL52))+(BD61*BL52)</f>
        <v>0.20200000000000007</v>
      </c>
      <c r="BH62" s="24">
        <f>(BC62*(1-BL53))+(BE61*BL53)</f>
        <v>5.2999999999999936E-2</v>
      </c>
      <c r="BI62" s="24">
        <f>(BC62*(1-BL54))+(BF61*BL54)</f>
        <v>-0.39399999999999996</v>
      </c>
      <c r="BJ62" s="60">
        <f t="shared" ref="BJ62:BJ69" si="30">O12</f>
        <v>-0.3</v>
      </c>
      <c r="BK62" s="68">
        <f>IF(AP62=1,0,IF(BN62&gt;0.5,1,0))</f>
        <v>0</v>
      </c>
      <c r="BL62">
        <f>IF(AQ62=1,0,IF(BO62&gt;0.5,1,0))</f>
        <v>0</v>
      </c>
      <c r="BM62" s="69">
        <f>IF(AR62=1,0,IF(BP62&gt;0.5,1,0))</f>
        <v>0</v>
      </c>
      <c r="BN62" s="24">
        <f>(BJ62*(1-BS52))+(BK61*BS52)</f>
        <v>0.34</v>
      </c>
      <c r="BO62" s="24">
        <f>(BJ62*(1-BS53))+(BL61*BS53)</f>
        <v>0.25999999999999995</v>
      </c>
      <c r="BP62" s="70">
        <f>(BJ62*(1-BS54))+(BM61*BS54)</f>
        <v>2.0000000000000018E-2</v>
      </c>
    </row>
    <row r="63" spans="1:71" x14ac:dyDescent="0.3">
      <c r="A63" s="66" t="s">
        <v>35</v>
      </c>
      <c r="B63">
        <f>IF(B13&gt;D3,1,IF(C13&gt;0,1,0))</f>
        <v>0</v>
      </c>
      <c r="C63">
        <f>IF(D13&gt;E3,1,IF(E13&gt;0,1,0))</f>
        <v>0</v>
      </c>
      <c r="D63">
        <f>IF(B63=1,0,IF(G13&gt;D4,1,0))</f>
        <v>1</v>
      </c>
      <c r="E63">
        <f>IF(I13&gt;E4,1,0)</f>
        <v>0</v>
      </c>
      <c r="F63">
        <f>IF(J13&gt;H3,1,IF(K13&gt;0,1,0))</f>
        <v>0</v>
      </c>
      <c r="G63">
        <f>IF(L13&gt;I3,1,IF(M13&gt;0,1,0))</f>
        <v>0</v>
      </c>
      <c r="H63" s="67">
        <f>IF(N13&gt;J3,1,IF(O13&gt;0,1,0))</f>
        <v>1</v>
      </c>
      <c r="S63" s="59" t="s">
        <v>35</v>
      </c>
      <c r="T63" s="60">
        <f t="shared" si="18"/>
        <v>-0.77</v>
      </c>
      <c r="U63">
        <f t="shared" ref="U63:U69" si="31">IF(X63&gt;0.5,1,0)</f>
        <v>0</v>
      </c>
      <c r="V63">
        <f t="shared" si="19"/>
        <v>0</v>
      </c>
      <c r="W63">
        <f t="shared" si="19"/>
        <v>0</v>
      </c>
      <c r="X63" s="24">
        <f>(T63*(1-AC52))+(U62*AC52)</f>
        <v>-0.15399999999999997</v>
      </c>
      <c r="Y63" s="24">
        <f>(T63*(1-AC53))+(V62*AC53)</f>
        <v>-0.23100000000000004</v>
      </c>
      <c r="Z63" s="24">
        <f>(T63*(1-AC54))+(W62*AC54)</f>
        <v>-0.46199999999999997</v>
      </c>
      <c r="AA63" s="60">
        <f t="shared" si="20"/>
        <v>-1</v>
      </c>
      <c r="AB63">
        <f>IF(AE63&gt;0.5,1,0)</f>
        <v>0</v>
      </c>
      <c r="AC63">
        <f t="shared" ref="AC63:AC69" si="32">IF(AF63&gt;0.5,1,0)</f>
        <v>0</v>
      </c>
      <c r="AD63">
        <f t="shared" si="21"/>
        <v>0</v>
      </c>
      <c r="AE63" s="24">
        <f>(AA63*(1-AJ52))+(AB62*AJ52)</f>
        <v>-0.19999999999999996</v>
      </c>
      <c r="AF63" s="24">
        <f>(AA63*(1-AJ53))+(AC62*AJ53)</f>
        <v>-0.30000000000000004</v>
      </c>
      <c r="AG63" s="24">
        <f>(AA63*(1-AJ54))+(AD62*AJ54)</f>
        <v>-0.6</v>
      </c>
      <c r="AH63" s="60">
        <f t="shared" si="22"/>
        <v>0.56999999999999995</v>
      </c>
      <c r="AI63">
        <f t="shared" ref="AI63:AI69" si="33">IF(U63=1,0,IF(AL63&gt;0.5,1,0))</f>
        <v>1</v>
      </c>
      <c r="AJ63">
        <f t="shared" si="23"/>
        <v>1</v>
      </c>
      <c r="AK63">
        <f t="shared" si="23"/>
        <v>1</v>
      </c>
      <c r="AL63" s="24">
        <f>(AH63*(1-AQ52))+(AI62*AQ52)</f>
        <v>0.91400000000000003</v>
      </c>
      <c r="AM63" s="24">
        <f>(AH63*(1-AQ53))+(AJ62*AQ53)</f>
        <v>0.871</v>
      </c>
      <c r="AN63" s="24">
        <f>(AH63*(1-AQ54))+(AK62*AQ54)</f>
        <v>0.74199999999999999</v>
      </c>
      <c r="AO63" s="60">
        <f t="shared" si="24"/>
        <v>0</v>
      </c>
      <c r="AP63">
        <f>IF(AS63&gt;0.5,1,0)</f>
        <v>0</v>
      </c>
      <c r="AQ63">
        <f t="shared" ref="AQ63:AQ69" si="34">IF(AT63&gt;0.5,1,0)</f>
        <v>0</v>
      </c>
      <c r="AR63">
        <f t="shared" si="25"/>
        <v>0</v>
      </c>
      <c r="AS63" s="24">
        <f>(AO63*(1-AX52))+(AP62*AX52)</f>
        <v>0</v>
      </c>
      <c r="AT63" s="24">
        <f>(AO63*(1-AX53))+(AQ62*AX53)</f>
        <v>0</v>
      </c>
      <c r="AU63" s="24">
        <f>(AO63*(1-AX54))+(AR62*AX54)</f>
        <v>0</v>
      </c>
      <c r="AV63" s="60">
        <f t="shared" si="26"/>
        <v>-0.56599999999999995</v>
      </c>
      <c r="AW63">
        <f>IF(AZ63&gt;0.5,1,0)</f>
        <v>1</v>
      </c>
      <c r="AX63">
        <f t="shared" ref="AX63:AX69" si="35">IF(BA63&gt;0.5,1,0)</f>
        <v>1</v>
      </c>
      <c r="AY63">
        <f t="shared" si="27"/>
        <v>0</v>
      </c>
      <c r="AZ63" s="24">
        <f>(AV63*(1-BE52))+(AW62*BE52)</f>
        <v>0.68680000000000008</v>
      </c>
      <c r="BA63" s="24">
        <f>(AV63*(1-BE53))+(AX62*BE53)</f>
        <v>0.5302</v>
      </c>
      <c r="BB63" s="24">
        <f>(AV63*(1-BE54))+(AY62*BE54)</f>
        <v>6.0400000000000065E-2</v>
      </c>
      <c r="BC63" s="60">
        <f t="shared" si="28"/>
        <v>-1</v>
      </c>
      <c r="BD63">
        <f>IF(BG63&gt;0.5,1,0)</f>
        <v>0</v>
      </c>
      <c r="BE63">
        <f t="shared" ref="BE63:BE69" si="36">IF(BH63&gt;0.5,1,0)</f>
        <v>0</v>
      </c>
      <c r="BF63">
        <f t="shared" si="29"/>
        <v>0</v>
      </c>
      <c r="BG63" s="24">
        <f>(BC63*(1-BL52))+(BD62*BL52)</f>
        <v>-0.19999999999999996</v>
      </c>
      <c r="BH63" s="24">
        <f>(BC63*(1-BL53))+(BE62*BL53)</f>
        <v>-0.30000000000000004</v>
      </c>
      <c r="BI63" s="24">
        <f>(BC63*(1-BL54))+(BF62*BL54)</f>
        <v>-0.6</v>
      </c>
      <c r="BJ63" s="60">
        <f t="shared" si="30"/>
        <v>-0.25</v>
      </c>
      <c r="BK63" s="68">
        <f t="shared" ref="BK63:BM69" si="37">IF(AP63=1,0,IF(BN63&gt;0.5,1,0))</f>
        <v>0</v>
      </c>
      <c r="BL63">
        <f t="shared" si="37"/>
        <v>0</v>
      </c>
      <c r="BM63" s="69">
        <f t="shared" si="37"/>
        <v>0</v>
      </c>
      <c r="BN63" s="24">
        <f>(BJ63*(1-BS52))+(BK62*BS52)</f>
        <v>-4.9999999999999989E-2</v>
      </c>
      <c r="BO63" s="24">
        <f>(BJ63*(1-BS53))+(BL62*BS53)</f>
        <v>-7.5000000000000011E-2</v>
      </c>
      <c r="BP63" s="70">
        <f>(BJ63*(1-BS54))+(BM62*BS54)</f>
        <v>-0.15</v>
      </c>
    </row>
    <row r="64" spans="1:71" x14ac:dyDescent="0.3">
      <c r="A64" s="66" t="s">
        <v>36</v>
      </c>
      <c r="B64">
        <f>IF(B14&gt;D3,1,IF(C14&gt;0,1,0))</f>
        <v>0</v>
      </c>
      <c r="C64">
        <f>IF(D14&gt;E3,1,IF(E14&gt;0,1,0))</f>
        <v>0</v>
      </c>
      <c r="D64">
        <f>IF(B64=1,0,IF(G14&gt;D4,1,0))</f>
        <v>0</v>
      </c>
      <c r="E64">
        <f>IF(I14&gt;E4,1,0)</f>
        <v>0</v>
      </c>
      <c r="F64">
        <f>IF(J14&gt;H3,1,IF(K14&gt;0,1,0))</f>
        <v>0</v>
      </c>
      <c r="G64">
        <f>IF(L14&gt;I3,1,IF(M14&gt;0,1,0))</f>
        <v>0</v>
      </c>
      <c r="H64" s="67">
        <f>IF(N14&gt;J3,1,IF(O14&gt;0,1,0))</f>
        <v>1</v>
      </c>
      <c r="S64" s="59" t="s">
        <v>36</v>
      </c>
      <c r="T64" s="60">
        <f t="shared" si="18"/>
        <v>-0.77</v>
      </c>
      <c r="U64">
        <f t="shared" si="31"/>
        <v>0</v>
      </c>
      <c r="V64">
        <f t="shared" si="19"/>
        <v>0</v>
      </c>
      <c r="W64">
        <f t="shared" si="19"/>
        <v>0</v>
      </c>
      <c r="X64" s="24">
        <f>(T64*(1-AC52))+(U63*AC52)</f>
        <v>-0.15399999999999997</v>
      </c>
      <c r="Y64" s="24">
        <f>(T64*(1-AC53))+(V63*AC53)</f>
        <v>-0.23100000000000004</v>
      </c>
      <c r="Z64" s="24">
        <f>(T64*(1-AC54))+(W63*AC54)</f>
        <v>-0.46199999999999997</v>
      </c>
      <c r="AA64" s="60">
        <f t="shared" si="20"/>
        <v>-1</v>
      </c>
      <c r="AB64">
        <f t="shared" ref="AB64:AB69" si="38">IF(AE64&gt;0.5,1,0)</f>
        <v>0</v>
      </c>
      <c r="AC64">
        <f t="shared" si="32"/>
        <v>0</v>
      </c>
      <c r="AD64">
        <f t="shared" si="21"/>
        <v>0</v>
      </c>
      <c r="AE64" s="24">
        <f>(AA64*(1-AJ52))+(AB63*AJ52)</f>
        <v>-0.19999999999999996</v>
      </c>
      <c r="AF64" s="24">
        <f>(AA64*(1-AJ53))+(AC63*AJ53)</f>
        <v>-0.30000000000000004</v>
      </c>
      <c r="AG64" s="24">
        <f>(AA64*(1-AJ54))+(AD63*AJ54)</f>
        <v>-0.6</v>
      </c>
      <c r="AH64" s="60">
        <f t="shared" si="22"/>
        <v>0.5</v>
      </c>
      <c r="AI64">
        <f t="shared" si="33"/>
        <v>1</v>
      </c>
      <c r="AJ64">
        <f t="shared" si="23"/>
        <v>1</v>
      </c>
      <c r="AK64">
        <f t="shared" si="23"/>
        <v>1</v>
      </c>
      <c r="AL64" s="24">
        <f>(AH64*(1-AQ52))+(AI63*AQ52)</f>
        <v>0.9</v>
      </c>
      <c r="AM64" s="24">
        <f>(AH64*(1-AQ53))+(AJ63*AQ53)</f>
        <v>0.85</v>
      </c>
      <c r="AN64" s="24">
        <f>(AH64*(1-AQ54))+(AK63*AQ54)</f>
        <v>0.7</v>
      </c>
      <c r="AO64" s="60">
        <f t="shared" si="24"/>
        <v>0</v>
      </c>
      <c r="AP64">
        <f t="shared" ref="AP64:AP69" si="39">IF(AS64&gt;0.5,1,0)</f>
        <v>0</v>
      </c>
      <c r="AQ64">
        <f t="shared" si="34"/>
        <v>0</v>
      </c>
      <c r="AR64">
        <f t="shared" si="25"/>
        <v>0</v>
      </c>
      <c r="AS64" s="24">
        <f>(AO64*(1-AX52))+(AP63*AX52)</f>
        <v>0</v>
      </c>
      <c r="AT64" s="24">
        <f>(AO64*(1-AX53))+(AQ63*AX53)</f>
        <v>0</v>
      </c>
      <c r="AU64" s="24">
        <f>(AO64*(1-AX54))+(AR63*AX54)</f>
        <v>0</v>
      </c>
      <c r="AV64" s="60">
        <f t="shared" si="26"/>
        <v>-0.497</v>
      </c>
      <c r="AW64">
        <f t="shared" ref="AW64:AW69" si="40">IF(AZ64&gt;0.5,1,0)</f>
        <v>1</v>
      </c>
      <c r="AX64">
        <f t="shared" si="35"/>
        <v>1</v>
      </c>
      <c r="AY64">
        <f t="shared" si="27"/>
        <v>0</v>
      </c>
      <c r="AZ64" s="24">
        <f>(AV64*(1-BE52))+(AW63*BE52)</f>
        <v>0.70060000000000011</v>
      </c>
      <c r="BA64" s="24">
        <f>(AV64*(1-BE53))+(AX63*BE53)</f>
        <v>0.55089999999999995</v>
      </c>
      <c r="BB64" s="24">
        <f>(AV64*(1-BE54))+(AY63*BE54)</f>
        <v>-0.29819999999999997</v>
      </c>
      <c r="BC64" s="60">
        <f t="shared" si="28"/>
        <v>-1</v>
      </c>
      <c r="BD64">
        <f t="shared" ref="BD64:BD69" si="41">IF(BG64&gt;0.5,1,0)</f>
        <v>0</v>
      </c>
      <c r="BE64">
        <f t="shared" si="36"/>
        <v>0</v>
      </c>
      <c r="BF64">
        <f t="shared" si="29"/>
        <v>0</v>
      </c>
      <c r="BG64" s="24">
        <f>(BC64*(1-BL52))+(BD63*BL52)</f>
        <v>-0.19999999999999996</v>
      </c>
      <c r="BH64" s="24">
        <f>(BC64*(1-BL53))+(BE63*BL53)</f>
        <v>-0.30000000000000004</v>
      </c>
      <c r="BI64" s="24">
        <f>(BC64*(1-BL54))+(BF63*BL54)</f>
        <v>-0.6</v>
      </c>
      <c r="BJ64" s="60">
        <f t="shared" si="30"/>
        <v>-0.188</v>
      </c>
      <c r="BK64" s="68">
        <f t="shared" si="37"/>
        <v>0</v>
      </c>
      <c r="BL64">
        <f t="shared" si="37"/>
        <v>0</v>
      </c>
      <c r="BM64" s="69">
        <f t="shared" si="37"/>
        <v>0</v>
      </c>
      <c r="BN64" s="24">
        <f>(BJ64*(1-BS52))+(BK63*BS52)</f>
        <v>-3.7599999999999995E-2</v>
      </c>
      <c r="BO64" s="24">
        <f>(BJ64*(1-BS53))+(BL63*BS53)</f>
        <v>-5.6400000000000006E-2</v>
      </c>
      <c r="BP64" s="70">
        <f>(BJ64*(1-BS54))+(BM63*BS54)</f>
        <v>-0.1128</v>
      </c>
    </row>
    <row r="65" spans="1:68" x14ac:dyDescent="0.3">
      <c r="A65" s="66" t="s">
        <v>37</v>
      </c>
      <c r="B65">
        <f>IF(B15&gt;D3,1,IF(C15&gt;0,1,0))</f>
        <v>0</v>
      </c>
      <c r="C65">
        <f>IF(D15&gt;E3,1,IF(E15&gt;0,1,0))</f>
        <v>0</v>
      </c>
      <c r="D65">
        <f>IF(B65=1,0,IF(G15&gt;D4,1,0))</f>
        <v>0</v>
      </c>
      <c r="E65">
        <f>IF(I15&gt;E4,1,0)</f>
        <v>0</v>
      </c>
      <c r="F65">
        <f>IF(J15&gt;H3,1,IF(K15&gt;0,1,0))</f>
        <v>0</v>
      </c>
      <c r="G65">
        <f>IF(L15&gt;I3,1,IF(M15&gt;0,1,0))</f>
        <v>0</v>
      </c>
      <c r="H65" s="67">
        <f>IF(N15&gt;J3,1,IF(O15&gt;0,1,0))</f>
        <v>1</v>
      </c>
      <c r="S65" s="59" t="s">
        <v>37</v>
      </c>
      <c r="T65" s="60">
        <f t="shared" si="18"/>
        <v>-0.74</v>
      </c>
      <c r="U65">
        <f t="shared" si="31"/>
        <v>0</v>
      </c>
      <c r="V65">
        <f t="shared" si="19"/>
        <v>0</v>
      </c>
      <c r="W65">
        <f t="shared" si="19"/>
        <v>0</v>
      </c>
      <c r="X65" s="24">
        <f>(T65*(1-AC52))+(U64*AC52)</f>
        <v>-0.14799999999999996</v>
      </c>
      <c r="Y65" s="24">
        <f>(T65*(1-AC53))+(V64*AC53)</f>
        <v>-0.22200000000000003</v>
      </c>
      <c r="Z65" s="24">
        <f>(T65*(1-AC54))+(W64*AC54)</f>
        <v>-0.44400000000000001</v>
      </c>
      <c r="AA65" s="60">
        <f t="shared" si="20"/>
        <v>-1</v>
      </c>
      <c r="AB65">
        <f t="shared" si="38"/>
        <v>0</v>
      </c>
      <c r="AC65">
        <f t="shared" si="32"/>
        <v>0</v>
      </c>
      <c r="AD65">
        <f t="shared" si="21"/>
        <v>0</v>
      </c>
      <c r="AE65" s="24">
        <f>(AA65*(1-AJ52))+(AB64*AJ52)</f>
        <v>-0.19999999999999996</v>
      </c>
      <c r="AF65" s="24">
        <f>(AA65*(1-AJ53))+(AC64*AJ53)</f>
        <v>-0.30000000000000004</v>
      </c>
      <c r="AG65" s="24">
        <f>(AA65*(1-AJ54))+(AD64*AJ54)</f>
        <v>-0.6</v>
      </c>
      <c r="AH65" s="60">
        <f t="shared" si="22"/>
        <v>0.44</v>
      </c>
      <c r="AI65">
        <f>IF(U65=1,0,IF(AL65&gt;0.5,1,0))</f>
        <v>1</v>
      </c>
      <c r="AJ65">
        <f t="shared" si="23"/>
        <v>1</v>
      </c>
      <c r="AK65">
        <f t="shared" si="23"/>
        <v>1</v>
      </c>
      <c r="AL65" s="24">
        <f>(AH65*(1-AQ52))+(AI64*AQ52)</f>
        <v>0.88800000000000001</v>
      </c>
      <c r="AM65" s="24">
        <f>(AH65*(1-AQ53))+(AJ64*AQ53)</f>
        <v>0.83199999999999996</v>
      </c>
      <c r="AN65" s="24">
        <f>(AH65*(1-AQ54))+(AK64*AQ54)</f>
        <v>0.66400000000000003</v>
      </c>
      <c r="AO65" s="60">
        <f t="shared" si="24"/>
        <v>0</v>
      </c>
      <c r="AP65">
        <f t="shared" si="39"/>
        <v>0</v>
      </c>
      <c r="AQ65">
        <f t="shared" si="34"/>
        <v>0</v>
      </c>
      <c r="AR65">
        <f t="shared" si="25"/>
        <v>0</v>
      </c>
      <c r="AS65" s="24">
        <f>(AO65*(1-AX52))+(AP64*AX52)</f>
        <v>0</v>
      </c>
      <c r="AT65" s="24">
        <f>(AO65*(1-AX53))+(AQ64*AX53)</f>
        <v>0</v>
      </c>
      <c r="AU65" s="24">
        <f>(AO65*(1-AX54))+(AR64*AX54)</f>
        <v>0</v>
      </c>
      <c r="AV65" s="60">
        <f t="shared" si="26"/>
        <v>-0.438</v>
      </c>
      <c r="AW65">
        <f t="shared" si="40"/>
        <v>1</v>
      </c>
      <c r="AX65">
        <f t="shared" si="35"/>
        <v>1</v>
      </c>
      <c r="AY65">
        <f t="shared" si="27"/>
        <v>0</v>
      </c>
      <c r="AZ65" s="24">
        <f>(AV65*(1-BE52))+(AW64*BE52)</f>
        <v>0.71240000000000003</v>
      </c>
      <c r="BA65" s="24">
        <f>(AV65*(1-BE53))+(AX64*BE53)</f>
        <v>0.56859999999999999</v>
      </c>
      <c r="BB65" s="24">
        <f>(AV65*(1-BE54))+(AY64*BE54)</f>
        <v>-0.26279999999999998</v>
      </c>
      <c r="BC65" s="60">
        <f t="shared" si="28"/>
        <v>-1</v>
      </c>
      <c r="BD65">
        <f t="shared" si="41"/>
        <v>0</v>
      </c>
      <c r="BE65">
        <f t="shared" si="36"/>
        <v>0</v>
      </c>
      <c r="BF65">
        <f t="shared" si="29"/>
        <v>0</v>
      </c>
      <c r="BG65" s="24">
        <f>(BC65*(1-BL52))+(BD64*BL52)</f>
        <v>-0.19999999999999996</v>
      </c>
      <c r="BH65" s="24">
        <f>(BC65*(1-BL53))+(BE64*BL53)</f>
        <v>-0.30000000000000004</v>
      </c>
      <c r="BI65" s="24">
        <f>(BC65*(1-BL54))+(BF64*BL54)</f>
        <v>-0.6</v>
      </c>
      <c r="BJ65" s="60">
        <f t="shared" si="30"/>
        <v>-0.17299999999999999</v>
      </c>
      <c r="BK65" s="68">
        <f t="shared" si="37"/>
        <v>0</v>
      </c>
      <c r="BL65">
        <f t="shared" si="37"/>
        <v>0</v>
      </c>
      <c r="BM65" s="69">
        <f t="shared" si="37"/>
        <v>0</v>
      </c>
      <c r="BN65" s="24">
        <f>(BJ65*(1-BS52))+(BK64*BS52)</f>
        <v>-3.4599999999999992E-2</v>
      </c>
      <c r="BO65" s="24">
        <f>(BJ65*(1-BS53))+(BL64*BS53)</f>
        <v>-5.1900000000000002E-2</v>
      </c>
      <c r="BP65" s="70">
        <f>(BJ65*(1-BS54))+(BM64*BS54)</f>
        <v>-0.10379999999999999</v>
      </c>
    </row>
    <row r="66" spans="1:68" x14ac:dyDescent="0.3">
      <c r="A66" s="66" t="s">
        <v>38</v>
      </c>
      <c r="B66">
        <f>IF(B16&gt;D3,1,IF(C16&gt;0,1,0))</f>
        <v>0</v>
      </c>
      <c r="C66">
        <f>IF(D16&gt;E3,1,IF(E16&gt;0,1,0))</f>
        <v>0</v>
      </c>
      <c r="D66">
        <f>IF(B66=1,0,IF(G16&gt;D4,1,0))</f>
        <v>0</v>
      </c>
      <c r="E66">
        <f>IF(I16&gt;E4,1,0)</f>
        <v>0</v>
      </c>
      <c r="F66">
        <f>IF(J16&gt;H3,1,IF(K16&gt;0,1,0))</f>
        <v>0</v>
      </c>
      <c r="G66">
        <f>IF(L16&gt;I3,1,IF(M16&gt;0,1,0))</f>
        <v>0</v>
      </c>
      <c r="H66" s="67">
        <f>IF(N16&gt;J3,1,IF(O16&gt;0,1,0))</f>
        <v>1</v>
      </c>
      <c r="S66" s="59" t="s">
        <v>38</v>
      </c>
      <c r="T66" s="60">
        <f t="shared" si="18"/>
        <v>-0.73</v>
      </c>
      <c r="U66">
        <f t="shared" si="31"/>
        <v>0</v>
      </c>
      <c r="V66">
        <f t="shared" si="19"/>
        <v>0</v>
      </c>
      <c r="W66">
        <f t="shared" si="19"/>
        <v>0</v>
      </c>
      <c r="X66" s="24">
        <f>(T66*(1-AC52))+(U65*AC52)</f>
        <v>-0.14599999999999996</v>
      </c>
      <c r="Y66" s="24">
        <f>(T66*(1-AC53))+(V65*AC53)</f>
        <v>-0.21900000000000003</v>
      </c>
      <c r="Z66" s="24">
        <f>(T66*(1-AC54))+(W65*AC54)</f>
        <v>-0.438</v>
      </c>
      <c r="AA66" s="60">
        <f t="shared" si="20"/>
        <v>-1</v>
      </c>
      <c r="AB66">
        <f t="shared" si="38"/>
        <v>0</v>
      </c>
      <c r="AC66">
        <f t="shared" si="32"/>
        <v>0</v>
      </c>
      <c r="AD66">
        <f t="shared" si="21"/>
        <v>0</v>
      </c>
      <c r="AE66" s="24">
        <f>(AA66*(1-AJ52))+(AB65*AJ52)</f>
        <v>-0.19999999999999996</v>
      </c>
      <c r="AF66" s="24">
        <f>(AA66*(1-AJ53))+(AC65*AJ53)</f>
        <v>-0.30000000000000004</v>
      </c>
      <c r="AG66" s="24">
        <f>(AA66*(1-AJ54))+(AD65*AJ54)</f>
        <v>-0.6</v>
      </c>
      <c r="AH66" s="60">
        <f t="shared" si="22"/>
        <v>0.42</v>
      </c>
      <c r="AI66">
        <f t="shared" si="33"/>
        <v>1</v>
      </c>
      <c r="AJ66">
        <f t="shared" si="23"/>
        <v>1</v>
      </c>
      <c r="AK66">
        <f t="shared" si="23"/>
        <v>1</v>
      </c>
      <c r="AL66" s="24">
        <f>(AH66*(1-AQ52))+(AI65*AQ52)</f>
        <v>0.88400000000000001</v>
      </c>
      <c r="AM66" s="24">
        <f>(AH66*(1-AQ53))+(AJ65*AQ53)</f>
        <v>0.82599999999999996</v>
      </c>
      <c r="AN66" s="24">
        <f>(AH66*(1-AQ54))+(AK65*AQ54)</f>
        <v>0.65200000000000002</v>
      </c>
      <c r="AO66" s="60">
        <f t="shared" si="24"/>
        <v>0</v>
      </c>
      <c r="AP66">
        <f t="shared" si="39"/>
        <v>0</v>
      </c>
      <c r="AQ66">
        <f t="shared" si="34"/>
        <v>0</v>
      </c>
      <c r="AR66">
        <f t="shared" si="25"/>
        <v>0</v>
      </c>
      <c r="AS66" s="24">
        <f>(AO66*(1-AX52))+(AP65*AX52)</f>
        <v>0</v>
      </c>
      <c r="AT66" s="24">
        <f>(AO66*(1-AX53))+(AQ65*AX53)</f>
        <v>0</v>
      </c>
      <c r="AU66" s="24">
        <f>(AO66*(1-AX54))+(AR65*AX54)</f>
        <v>0</v>
      </c>
      <c r="AV66" s="60">
        <f t="shared" si="26"/>
        <v>-0.41699999999999998</v>
      </c>
      <c r="AW66">
        <f t="shared" si="40"/>
        <v>1</v>
      </c>
      <c r="AX66">
        <f t="shared" si="35"/>
        <v>1</v>
      </c>
      <c r="AY66">
        <f t="shared" si="27"/>
        <v>0</v>
      </c>
      <c r="AZ66" s="24">
        <f>(AV66*(1-BE52))+(AW65*BE52)</f>
        <v>0.71660000000000013</v>
      </c>
      <c r="BA66" s="24">
        <f>(AV66*(1-BE53))+(AX65*BE53)</f>
        <v>0.57489999999999997</v>
      </c>
      <c r="BB66" s="24">
        <f>(AV66*(1-BE54))+(AY65*BE54)</f>
        <v>-0.25019999999999998</v>
      </c>
      <c r="BC66" s="60">
        <f t="shared" si="28"/>
        <v>-1</v>
      </c>
      <c r="BD66">
        <f t="shared" si="41"/>
        <v>0</v>
      </c>
      <c r="BE66">
        <f t="shared" si="36"/>
        <v>0</v>
      </c>
      <c r="BF66">
        <f t="shared" si="29"/>
        <v>0</v>
      </c>
      <c r="BG66" s="24">
        <f>(BC66*(1-BL52))+(BD65*BL52)</f>
        <v>-0.19999999999999996</v>
      </c>
      <c r="BH66" s="24">
        <f>(BC66*(1-BL53))+(BE65*BL53)</f>
        <v>-0.30000000000000004</v>
      </c>
      <c r="BI66" s="24">
        <f>(BC66*(1-BL54))+(BF65*BL54)</f>
        <v>-0.6</v>
      </c>
      <c r="BJ66" s="60">
        <f t="shared" si="30"/>
        <v>-0.16400000000000001</v>
      </c>
      <c r="BK66" s="68">
        <f t="shared" si="37"/>
        <v>0</v>
      </c>
      <c r="BL66">
        <f t="shared" si="37"/>
        <v>0</v>
      </c>
      <c r="BM66" s="69">
        <f t="shared" si="37"/>
        <v>0</v>
      </c>
      <c r="BN66" s="24">
        <f>(BJ66*(1-BS52))+(BK65*BS52)</f>
        <v>-3.2799999999999996E-2</v>
      </c>
      <c r="BO66" s="24">
        <f>(BJ66*(1-BS53))+(BL65*BS53)</f>
        <v>-4.9200000000000008E-2</v>
      </c>
      <c r="BP66" s="70">
        <f>(BJ66*(1-BS54))+(BM65*BS54)</f>
        <v>-9.8400000000000001E-2</v>
      </c>
    </row>
    <row r="67" spans="1:68" x14ac:dyDescent="0.3">
      <c r="A67" s="66" t="s">
        <v>39</v>
      </c>
      <c r="B67">
        <f>IF(B17&gt;D3,1,IF(C17&gt;0,1,0))</f>
        <v>0</v>
      </c>
      <c r="C67">
        <f>IF(D17&gt;E3,1,IF(E17&gt;0,1,0))</f>
        <v>0</v>
      </c>
      <c r="D67">
        <f>IF(B67=1,0,IF(G17&gt;D4,1,0))</f>
        <v>0</v>
      </c>
      <c r="E67">
        <f>IF(I17&gt;E4,1,0)</f>
        <v>0</v>
      </c>
      <c r="F67">
        <f>IF(J17&gt;H3,1,IF(K17&gt;0,1,0))</f>
        <v>0</v>
      </c>
      <c r="G67">
        <f>IF(L17&gt;I3,1,IF(M17&gt;0,1,0))</f>
        <v>0</v>
      </c>
      <c r="H67" s="67">
        <f>IF(N17&gt;J3,1,IF(O17&gt;0,1,0))</f>
        <v>1</v>
      </c>
      <c r="S67" s="59" t="s">
        <v>39</v>
      </c>
      <c r="T67" s="60">
        <f t="shared" si="18"/>
        <v>-0.73</v>
      </c>
      <c r="U67">
        <f t="shared" si="31"/>
        <v>0</v>
      </c>
      <c r="V67">
        <f t="shared" si="19"/>
        <v>0</v>
      </c>
      <c r="W67">
        <f t="shared" si="19"/>
        <v>0</v>
      </c>
      <c r="X67" s="24">
        <f>(T67*(1-AC52))+(U66*AC52)</f>
        <v>-0.14599999999999996</v>
      </c>
      <c r="Y67" s="24">
        <f>(T67*(1-AC53))+(V66*AC53)</f>
        <v>-0.21900000000000003</v>
      </c>
      <c r="Z67" s="24">
        <f>(T67*(1-AC54))+(W66*AC54)</f>
        <v>-0.438</v>
      </c>
      <c r="AA67" s="60">
        <f t="shared" si="20"/>
        <v>-1</v>
      </c>
      <c r="AB67">
        <f t="shared" si="38"/>
        <v>0</v>
      </c>
      <c r="AC67">
        <f t="shared" si="32"/>
        <v>0</v>
      </c>
      <c r="AD67">
        <f t="shared" si="21"/>
        <v>0</v>
      </c>
      <c r="AE67" s="24">
        <f>(AA67*(1-AJ52))+(AB66*AJ52)</f>
        <v>-0.19999999999999996</v>
      </c>
      <c r="AF67" s="24">
        <f>(AA67*(1-AJ53))+(AC66*AJ53)</f>
        <v>-0.30000000000000004</v>
      </c>
      <c r="AG67" s="24">
        <f>(AA67*(1-AJ54))+(AD66*AJ54)</f>
        <v>-0.6</v>
      </c>
      <c r="AH67" s="60">
        <f t="shared" si="22"/>
        <v>0.38500000000000001</v>
      </c>
      <c r="AI67">
        <f t="shared" si="33"/>
        <v>1</v>
      </c>
      <c r="AJ67">
        <f t="shared" si="23"/>
        <v>1</v>
      </c>
      <c r="AK67">
        <f t="shared" si="23"/>
        <v>1</v>
      </c>
      <c r="AL67" s="24">
        <f>(AH67*(1-AQ52))+(AI66*AQ52)</f>
        <v>0.877</v>
      </c>
      <c r="AM67" s="24">
        <f>(AH67*(1-AQ53))+(AJ66*AQ53)</f>
        <v>0.8155</v>
      </c>
      <c r="AN67" s="24">
        <f>(AH67*(1-AQ54))+(AK66*AQ54)</f>
        <v>0.63100000000000001</v>
      </c>
      <c r="AO67" s="60">
        <f t="shared" si="24"/>
        <v>0</v>
      </c>
      <c r="AP67">
        <f t="shared" si="39"/>
        <v>0</v>
      </c>
      <c r="AQ67">
        <f t="shared" si="34"/>
        <v>0</v>
      </c>
      <c r="AR67">
        <f t="shared" si="25"/>
        <v>0</v>
      </c>
      <c r="AS67" s="24">
        <f>(AO67*(1-AX52))+(AP66*AX52)</f>
        <v>0</v>
      </c>
      <c r="AT67" s="24">
        <f>(AO67*(1-AX53))+(AQ66*AX53)</f>
        <v>0</v>
      </c>
      <c r="AU67" s="24">
        <f>(AO67*(1-AX54))+(AR66*AX54)</f>
        <v>0</v>
      </c>
      <c r="AV67" s="60">
        <f t="shared" si="26"/>
        <v>-0.38500000000000001</v>
      </c>
      <c r="AW67">
        <f t="shared" si="40"/>
        <v>1</v>
      </c>
      <c r="AX67">
        <f t="shared" si="35"/>
        <v>1</v>
      </c>
      <c r="AY67">
        <f t="shared" si="27"/>
        <v>0</v>
      </c>
      <c r="AZ67" s="24">
        <f>(AV67*(1-BE52))+(AW66*BE52)</f>
        <v>0.72300000000000009</v>
      </c>
      <c r="BA67" s="24">
        <f>(AV67*(1-BE53))+(AX66*BE53)</f>
        <v>0.58449999999999991</v>
      </c>
      <c r="BB67" s="24">
        <f>(AV67*(1-BE54))+(AY66*BE54)</f>
        <v>-0.23099999999999998</v>
      </c>
      <c r="BC67" s="60">
        <f t="shared" si="28"/>
        <v>-1</v>
      </c>
      <c r="BD67">
        <f t="shared" si="41"/>
        <v>0</v>
      </c>
      <c r="BE67">
        <f t="shared" si="36"/>
        <v>0</v>
      </c>
      <c r="BF67">
        <f t="shared" si="29"/>
        <v>0</v>
      </c>
      <c r="BG67" s="24">
        <f>(BC67*(1-BL52))+(BD66*BL52)</f>
        <v>-0.19999999999999996</v>
      </c>
      <c r="BH67" s="24">
        <f>(BC67*(1-BL53))+(BE66*BL53)</f>
        <v>-0.30000000000000004</v>
      </c>
      <c r="BI67" s="24">
        <f>(BC67*(1-BL54))+(BF66*BL54)</f>
        <v>-0.6</v>
      </c>
      <c r="BJ67" s="60">
        <f t="shared" si="30"/>
        <v>-0.13900000000000001</v>
      </c>
      <c r="BK67" s="68">
        <f t="shared" si="37"/>
        <v>0</v>
      </c>
      <c r="BL67">
        <f t="shared" si="37"/>
        <v>0</v>
      </c>
      <c r="BM67" s="69">
        <f t="shared" si="37"/>
        <v>0</v>
      </c>
      <c r="BN67" s="24">
        <f>(BJ67*(1-BS52))+(BK66*BS52)</f>
        <v>-2.7799999999999995E-2</v>
      </c>
      <c r="BO67" s="24">
        <f>(BJ67*(1-BS53))+(BL66*BS53)</f>
        <v>-4.1700000000000008E-2</v>
      </c>
      <c r="BP67" s="70">
        <f>(BJ67*(1-BS54))+(BM66*BS54)</f>
        <v>-8.3400000000000002E-2</v>
      </c>
    </row>
    <row r="68" spans="1:68" x14ac:dyDescent="0.3">
      <c r="A68" s="66" t="s">
        <v>40</v>
      </c>
      <c r="B68">
        <f>IF(B18&gt;D3,1,IF(C18&gt;0,1,0))</f>
        <v>0</v>
      </c>
      <c r="C68">
        <f>IF(D18&gt;E3,1,IF(E18&gt;0,1,0))</f>
        <v>0</v>
      </c>
      <c r="D68">
        <f>IF(B68=1,0,IF(G18&gt;D4,1,0))</f>
        <v>0</v>
      </c>
      <c r="E68">
        <f>IF(I18&gt;E4,1,0)</f>
        <v>0</v>
      </c>
      <c r="F68">
        <f>IF(J18&gt;H3,1,IF(K18&gt;0,1,0))</f>
        <v>0</v>
      </c>
      <c r="G68">
        <f>IF(L18&gt;I3,1,IF(M18&gt;0,1,0))</f>
        <v>0</v>
      </c>
      <c r="H68" s="67">
        <f>IF(N18&gt;J3,1,IF(O18&gt;0,1,0))</f>
        <v>1</v>
      </c>
      <c r="S68" s="59" t="s">
        <v>40</v>
      </c>
      <c r="T68" s="60">
        <f t="shared" si="18"/>
        <v>-0.73</v>
      </c>
      <c r="U68">
        <f t="shared" si="31"/>
        <v>0</v>
      </c>
      <c r="V68">
        <f t="shared" si="19"/>
        <v>0</v>
      </c>
      <c r="W68">
        <f t="shared" si="19"/>
        <v>0</v>
      </c>
      <c r="X68" s="24">
        <f>(T68*(1-AC52))+(U67*AC52)</f>
        <v>-0.14599999999999996</v>
      </c>
      <c r="Y68" s="24">
        <f>(T68*(1-AC53))+(V67*AC53)</f>
        <v>-0.21900000000000003</v>
      </c>
      <c r="Z68" s="24">
        <f>(T68*(1-AC54))+(W67*AC54)</f>
        <v>-0.438</v>
      </c>
      <c r="AA68" s="60">
        <f t="shared" si="20"/>
        <v>-1</v>
      </c>
      <c r="AB68">
        <f t="shared" si="38"/>
        <v>0</v>
      </c>
      <c r="AC68">
        <f t="shared" si="32"/>
        <v>0</v>
      </c>
      <c r="AD68">
        <f t="shared" si="21"/>
        <v>0</v>
      </c>
      <c r="AE68" s="24">
        <f>(AA68*(1-AJ52))+(AB67*AJ52)</f>
        <v>-0.19999999999999996</v>
      </c>
      <c r="AF68" s="24">
        <f>(AA68*(1-AJ53))+(AC67*AJ53)</f>
        <v>-0.30000000000000004</v>
      </c>
      <c r="AG68" s="24">
        <f>(AA68*(1-AJ54))+(AD67*AJ54)</f>
        <v>-0.6</v>
      </c>
      <c r="AH68" s="60">
        <f t="shared" si="22"/>
        <v>0.38</v>
      </c>
      <c r="AI68">
        <f t="shared" si="33"/>
        <v>1</v>
      </c>
      <c r="AJ68">
        <f t="shared" si="23"/>
        <v>1</v>
      </c>
      <c r="AK68">
        <f t="shared" si="23"/>
        <v>1</v>
      </c>
      <c r="AL68" s="24">
        <f>(AH68*(1-AQ52))+(AI67*AQ52)</f>
        <v>0.876</v>
      </c>
      <c r="AM68" s="24">
        <f>(AH68*(1-AQ53))+(AJ67*AQ53)</f>
        <v>0.81399999999999995</v>
      </c>
      <c r="AN68" s="24">
        <f>(AH68*(1-AQ54))+(AK67*AQ54)</f>
        <v>0.628</v>
      </c>
      <c r="AO68" s="60">
        <f t="shared" si="24"/>
        <v>0</v>
      </c>
      <c r="AP68">
        <f t="shared" si="39"/>
        <v>0</v>
      </c>
      <c r="AQ68">
        <f t="shared" si="34"/>
        <v>0</v>
      </c>
      <c r="AR68">
        <f t="shared" si="25"/>
        <v>0</v>
      </c>
      <c r="AS68" s="24">
        <f>(AO68*(1-AX52))+(AP67*AX52)</f>
        <v>0</v>
      </c>
      <c r="AT68" s="24">
        <f>(AO68*(1-AX53))+(AQ67*AX53)</f>
        <v>0</v>
      </c>
      <c r="AU68" s="24">
        <f>(AO68*(1-AX54))+(AR67*AX54)</f>
        <v>0</v>
      </c>
      <c r="AV68" s="60">
        <f t="shared" si="26"/>
        <v>-0.38</v>
      </c>
      <c r="AW68">
        <f t="shared" si="40"/>
        <v>1</v>
      </c>
      <c r="AX68">
        <f t="shared" si="35"/>
        <v>1</v>
      </c>
      <c r="AY68">
        <f t="shared" si="27"/>
        <v>0</v>
      </c>
      <c r="AZ68" s="24">
        <f>(AV68*(1-BE52))+(AW67*BE52)</f>
        <v>0.72400000000000009</v>
      </c>
      <c r="BA68" s="24">
        <f>(AV68*(1-BE53))+(AX67*BE53)</f>
        <v>0.58599999999999997</v>
      </c>
      <c r="BB68" s="24">
        <f>(AV68*(1-BE54))+(AY67*BE54)</f>
        <v>-0.22799999999999998</v>
      </c>
      <c r="BC68" s="60">
        <f t="shared" si="28"/>
        <v>-1</v>
      </c>
      <c r="BD68">
        <f t="shared" si="41"/>
        <v>0</v>
      </c>
      <c r="BE68">
        <f t="shared" si="36"/>
        <v>0</v>
      </c>
      <c r="BF68">
        <f t="shared" si="29"/>
        <v>0</v>
      </c>
      <c r="BG68" s="24">
        <f>(BC68*(1-BL52))+(BD67*BL52)</f>
        <v>-0.19999999999999996</v>
      </c>
      <c r="BH68" s="24">
        <f>(BC68*(1-BL53))+(BE67*BL53)</f>
        <v>-0.30000000000000004</v>
      </c>
      <c r="BI68" s="24">
        <f>(BC68*(1-BL54))+(BF67*BL54)</f>
        <v>-0.6</v>
      </c>
      <c r="BJ68" s="60">
        <f t="shared" si="30"/>
        <v>-0.13900000000000001</v>
      </c>
      <c r="BK68" s="68">
        <f t="shared" si="37"/>
        <v>0</v>
      </c>
      <c r="BL68">
        <f t="shared" si="37"/>
        <v>0</v>
      </c>
      <c r="BM68" s="69">
        <f t="shared" si="37"/>
        <v>0</v>
      </c>
      <c r="BN68" s="24">
        <f>(BJ68*(1-BS52))+(BK67*BS52)</f>
        <v>-2.7799999999999995E-2</v>
      </c>
      <c r="BO68" s="24">
        <f>(BJ68*(1-BS53))+(BL67*BS53)</f>
        <v>-4.1700000000000008E-2</v>
      </c>
      <c r="BP68" s="70">
        <f>(BJ68*(1-BS54))+(BM67*BS54)</f>
        <v>-8.3400000000000002E-2</v>
      </c>
    </row>
    <row r="69" spans="1:68" ht="15" thickBot="1" x14ac:dyDescent="0.35">
      <c r="A69" s="71" t="s">
        <v>41</v>
      </c>
      <c r="B69" s="72">
        <f>IF(B19&gt;D3,1,IF(C19&gt;0,1,0))</f>
        <v>0</v>
      </c>
      <c r="C69" s="72">
        <f>IF(D19&gt;E3,1,IF(E19&gt;0,1,0))</f>
        <v>0</v>
      </c>
      <c r="D69" s="72">
        <f>IF(B69=1,0,IF(G19&gt;D4,1,0))</f>
        <v>0</v>
      </c>
      <c r="E69" s="72">
        <f>IF(I19&gt;E4,1,0)</f>
        <v>0</v>
      </c>
      <c r="F69" s="72">
        <f>IF(J19&gt;H3,1,IF(K19&gt;0,1,0))</f>
        <v>0</v>
      </c>
      <c r="G69" s="72">
        <f>IF(L19&gt;I3,1,IF(M19&gt;0,1,0))</f>
        <v>0</v>
      </c>
      <c r="H69" s="73">
        <f>IF(N19&gt;J3,1,IF(O19&gt;0,1,0))</f>
        <v>1</v>
      </c>
      <c r="S69" s="74" t="s">
        <v>41</v>
      </c>
      <c r="T69" s="75">
        <f t="shared" si="18"/>
        <v>-0.73</v>
      </c>
      <c r="U69" s="77">
        <f t="shared" si="31"/>
        <v>0</v>
      </c>
      <c r="V69" s="77">
        <f t="shared" si="19"/>
        <v>0</v>
      </c>
      <c r="W69" s="77">
        <f>IF(Z69&gt;0.5,1,0)</f>
        <v>0</v>
      </c>
      <c r="X69" s="79">
        <f>(T69*(1-AC52))+(U68*AC52)</f>
        <v>-0.14599999999999996</v>
      </c>
      <c r="Y69" s="79">
        <f>(T69*(1-AC53))+(V68*AC53)</f>
        <v>-0.21900000000000003</v>
      </c>
      <c r="Z69" s="79">
        <f>(T69*(1-AC54))+(W68*AC54)</f>
        <v>-0.438</v>
      </c>
      <c r="AA69" s="75">
        <f t="shared" si="20"/>
        <v>-1</v>
      </c>
      <c r="AB69" s="77">
        <f t="shared" si="38"/>
        <v>0</v>
      </c>
      <c r="AC69" s="77">
        <f t="shared" si="32"/>
        <v>0</v>
      </c>
      <c r="AD69" s="77">
        <f t="shared" si="21"/>
        <v>0</v>
      </c>
      <c r="AE69" s="79">
        <f>(AA69*(1-AJ52))+(AB68*AJ52)</f>
        <v>-0.19999999999999996</v>
      </c>
      <c r="AF69" s="79">
        <f>(AA69*(1-AJ53))+(AC68*AJ53)</f>
        <v>-0.30000000000000004</v>
      </c>
      <c r="AG69" s="79">
        <f>(AA69*(1-AJ54))+(AD68*AJ54)</f>
        <v>-0.6</v>
      </c>
      <c r="AH69" s="75">
        <f t="shared" si="22"/>
        <v>0.39</v>
      </c>
      <c r="AI69" s="77">
        <f t="shared" si="33"/>
        <v>1</v>
      </c>
      <c r="AJ69" s="77">
        <f t="shared" si="23"/>
        <v>1</v>
      </c>
      <c r="AK69" s="77">
        <f t="shared" si="23"/>
        <v>1</v>
      </c>
      <c r="AL69" s="79">
        <f>(AH69*(1-AQ52))+(AI68*AQ52)</f>
        <v>0.878</v>
      </c>
      <c r="AM69" s="79">
        <f>(AH69*(1-AQ53))+(AJ68*AQ53)</f>
        <v>0.81699999999999995</v>
      </c>
      <c r="AN69" s="79">
        <f>(AH69*(1-AQ54))+(AK68*AQ54)</f>
        <v>0.63400000000000001</v>
      </c>
      <c r="AO69" s="75">
        <f t="shared" si="24"/>
        <v>0</v>
      </c>
      <c r="AP69" s="77">
        <f t="shared" si="39"/>
        <v>0</v>
      </c>
      <c r="AQ69" s="77">
        <f t="shared" si="34"/>
        <v>0</v>
      </c>
      <c r="AR69" s="77">
        <f t="shared" si="25"/>
        <v>0</v>
      </c>
      <c r="AS69" s="79">
        <f>(AO69*(1-AX52))+(AP68*AX52)</f>
        <v>0</v>
      </c>
      <c r="AT69" s="79">
        <f>(AO69*(1-AX53))+(AQ68*AX53)</f>
        <v>0</v>
      </c>
      <c r="AU69" s="79">
        <f>(AO69*(1-AX54))+(AR68*AX54)</f>
        <v>0</v>
      </c>
      <c r="AV69" s="75">
        <f t="shared" si="26"/>
        <v>-0.38500000000000001</v>
      </c>
      <c r="AW69" s="77">
        <f t="shared" si="40"/>
        <v>1</v>
      </c>
      <c r="AX69" s="77">
        <f t="shared" si="35"/>
        <v>1</v>
      </c>
      <c r="AY69" s="77">
        <f t="shared" si="27"/>
        <v>0</v>
      </c>
      <c r="AZ69" s="79">
        <f>(AV69*(1-BE52))+(AW68*BE52)</f>
        <v>0.72300000000000009</v>
      </c>
      <c r="BA69" s="79">
        <f>(AV69*(1-BE53))+(AX68*BE53)</f>
        <v>0.58449999999999991</v>
      </c>
      <c r="BB69" s="79">
        <f>(AV69*(1-BE54))+(AY68*BE54)</f>
        <v>-0.23099999999999998</v>
      </c>
      <c r="BC69" s="75">
        <f t="shared" si="28"/>
        <v>-1</v>
      </c>
      <c r="BD69" s="77">
        <f t="shared" si="41"/>
        <v>0</v>
      </c>
      <c r="BE69" s="77">
        <f t="shared" si="36"/>
        <v>0</v>
      </c>
      <c r="BF69" s="77">
        <f t="shared" si="29"/>
        <v>0</v>
      </c>
      <c r="BG69" s="79">
        <f>(BC69*(1-BL52))+(BD68*BL52)</f>
        <v>-0.19999999999999996</v>
      </c>
      <c r="BH69" s="79">
        <f>(BC69*(1-BL53))+(BE68*BL53)</f>
        <v>-0.30000000000000004</v>
      </c>
      <c r="BI69" s="79">
        <f>(BC69*(1-BL54))+(BF68*BL54)</f>
        <v>-0.6</v>
      </c>
      <c r="BJ69" s="75">
        <f t="shared" si="30"/>
        <v>-0.13200000000000001</v>
      </c>
      <c r="BK69" s="76">
        <f t="shared" si="37"/>
        <v>0</v>
      </c>
      <c r="BL69" s="77">
        <f t="shared" si="37"/>
        <v>0</v>
      </c>
      <c r="BM69" s="78">
        <f t="shared" si="37"/>
        <v>0</v>
      </c>
      <c r="BN69" s="79">
        <f>(BJ69*(1-BS52))+(BK68*BS52)</f>
        <v>-2.6399999999999996E-2</v>
      </c>
      <c r="BO69" s="79">
        <f>(BJ69*(1-BS53))+(BL68*BS53)</f>
        <v>-3.960000000000001E-2</v>
      </c>
      <c r="BP69" s="80">
        <f>(BJ69*(1-BS54))+(BM68*BS54)</f>
        <v>-7.9200000000000007E-2</v>
      </c>
    </row>
    <row r="70" spans="1:68" ht="15" thickBot="1" x14ac:dyDescent="0.35"/>
    <row r="71" spans="1:68" ht="34.799999999999997" customHeight="1" thickBot="1" x14ac:dyDescent="0.4">
      <c r="A71" s="189" t="s">
        <v>55</v>
      </c>
      <c r="B71" s="190"/>
      <c r="C71" s="190"/>
      <c r="D71" s="190"/>
      <c r="E71" s="190"/>
      <c r="F71" s="190"/>
      <c r="G71" s="190"/>
      <c r="H71" s="191"/>
    </row>
    <row r="72" spans="1:68" ht="69.599999999999994" thickBot="1" x14ac:dyDescent="0.35">
      <c r="A72" s="50"/>
      <c r="B72" s="51" t="s">
        <v>42</v>
      </c>
      <c r="C72" s="51" t="s">
        <v>43</v>
      </c>
      <c r="D72" s="51" t="s">
        <v>44</v>
      </c>
      <c r="E72" s="51" t="s">
        <v>45</v>
      </c>
      <c r="F72" s="51" t="s">
        <v>46</v>
      </c>
      <c r="G72" s="51" t="s">
        <v>47</v>
      </c>
      <c r="H72" s="52" t="s">
        <v>48</v>
      </c>
    </row>
    <row r="73" spans="1:68" x14ac:dyDescent="0.3">
      <c r="A73" s="56" t="s">
        <v>33</v>
      </c>
      <c r="B73" s="81">
        <f>IF(B11&gt;D3,1,IF(S11&gt;D5,1,0))</f>
        <v>0</v>
      </c>
      <c r="C73" s="57">
        <f>IF(D11&gt;D3,1,IF(U11&gt;D5,1,0))</f>
        <v>0</v>
      </c>
      <c r="D73" s="57">
        <f>IF(B73=1,0,IF(W11&gt;D4,1,0))</f>
        <v>0</v>
      </c>
      <c r="E73" s="57">
        <f>IF(Y11&gt;E4,1,0)</f>
        <v>0</v>
      </c>
      <c r="F73" s="57">
        <f>IF(J11&gt;D3,1,IF(AA11&gt;D5,1,0))</f>
        <v>0</v>
      </c>
      <c r="G73" s="57">
        <f>IF(L11&gt;D3,1,IF(AC11&gt;D5,1,0))</f>
        <v>0</v>
      </c>
      <c r="H73" s="58">
        <f>IF(N11&gt;D3,1,IF(AE11&gt;D5,1,0))</f>
        <v>0</v>
      </c>
    </row>
    <row r="74" spans="1:68" x14ac:dyDescent="0.3">
      <c r="A74" s="66" t="s">
        <v>34</v>
      </c>
      <c r="B74" s="82">
        <f>IF(B12&gt;D3,1,IF(S12&gt;D5,1,0))</f>
        <v>0</v>
      </c>
      <c r="C74">
        <f>IF(D12&gt;D3,1,IF(U12&gt;D5,1,0))</f>
        <v>0</v>
      </c>
      <c r="D74">
        <f>IF(B74=1,0,IF(W12&gt;D4,1,0))</f>
        <v>0</v>
      </c>
      <c r="E74">
        <f>IF(Y12&gt;E4,1,0)</f>
        <v>0</v>
      </c>
      <c r="F74">
        <f>IF(J12&gt;D3,1,IF(AA12&gt;D5,1,0))</f>
        <v>1</v>
      </c>
      <c r="G74">
        <f>IF(L12&gt;D3,1,IF(AC12&gt;D5,1,0))</f>
        <v>0</v>
      </c>
      <c r="H74" s="67">
        <f>IF(N12&gt;D3,1,IF(AE12&gt;D5,1,0))</f>
        <v>0</v>
      </c>
      <c r="J74">
        <f>IF(U11&gt;D5,1,0)</f>
        <v>0</v>
      </c>
    </row>
    <row r="75" spans="1:68" x14ac:dyDescent="0.3">
      <c r="A75" s="66" t="s">
        <v>35</v>
      </c>
      <c r="B75" s="82">
        <f>IF(B13&gt;D3,1,IF(S13&gt;D5,1,0))</f>
        <v>0</v>
      </c>
      <c r="C75">
        <f>IF(D13&gt;D3,1,IF(U13&gt;D5,1,0))</f>
        <v>0</v>
      </c>
      <c r="D75">
        <f>IF(B75=1,0,IF(W13&gt;D4,1,0))</f>
        <v>0</v>
      </c>
      <c r="E75">
        <f>IF(Y13&gt;E4,1,0)</f>
        <v>0</v>
      </c>
      <c r="F75">
        <f>IF(J13&gt;D3,1,IF(AA13&gt;D5,1,0))</f>
        <v>0</v>
      </c>
      <c r="G75">
        <f>IF(L13&gt;D3,1,IF(AC13&gt;D5,1,0))</f>
        <v>0</v>
      </c>
      <c r="H75" s="67">
        <f>IF(N13&gt;D3,1,IF(AE13&gt;D5,1,0))</f>
        <v>1</v>
      </c>
    </row>
    <row r="76" spans="1:68" x14ac:dyDescent="0.3">
      <c r="A76" s="66" t="s">
        <v>36</v>
      </c>
      <c r="B76" s="82">
        <f>IF(B14&gt;D3,1,IF(S14&gt;D5,1,0))</f>
        <v>0</v>
      </c>
      <c r="C76">
        <f>IF(D14&gt;D3,1,IF(U14&gt;D5,1,0))</f>
        <v>0</v>
      </c>
      <c r="D76">
        <f>IF(B76=1,0,IF(W14&gt;D4,1,0))</f>
        <v>0</v>
      </c>
      <c r="E76">
        <f>IF(Y14&gt;E4,1,0)</f>
        <v>0</v>
      </c>
      <c r="F76">
        <f>IF(J14&gt;D3,1,IF(AA14&gt;D5,1,0))</f>
        <v>0</v>
      </c>
      <c r="G76">
        <f>IF(L14&gt;D3,1,IF(AC14&gt;D5,1,0))</f>
        <v>0</v>
      </c>
      <c r="H76" s="67">
        <f>IF(N14&gt;D3,1,IF(AE14&gt;D5,1,0))</f>
        <v>1</v>
      </c>
    </row>
    <row r="77" spans="1:68" x14ac:dyDescent="0.3">
      <c r="A77" s="66" t="s">
        <v>37</v>
      </c>
      <c r="B77" s="82">
        <f>IF(B15&gt;D3,1,IF(S15&gt;D5,1,0))</f>
        <v>0</v>
      </c>
      <c r="C77">
        <f>IF(D15&gt;D3,1,IF(U15&gt;D5,1,0))</f>
        <v>0</v>
      </c>
      <c r="D77">
        <f>IF(B77=1,0,IF(W15&gt;D4,1,0))</f>
        <v>0</v>
      </c>
      <c r="E77">
        <f>IF(Y15&gt;E4,1,0)</f>
        <v>0</v>
      </c>
      <c r="F77">
        <f>IF(J15&gt;D3,1,IF(AA15&gt;D5,1,0))</f>
        <v>0</v>
      </c>
      <c r="G77">
        <f>IF(L15&gt;D3,1,IF(AC15&gt;D5,1,0))</f>
        <v>0</v>
      </c>
      <c r="H77" s="67">
        <f>IF(N15&gt;D3,1,IF(AE15&gt;D5,1,0))</f>
        <v>1</v>
      </c>
    </row>
    <row r="78" spans="1:68" x14ac:dyDescent="0.3">
      <c r="A78" s="66" t="s">
        <v>38</v>
      </c>
      <c r="B78" s="82">
        <f>IF(B16&gt;D3,1,IF(S16&gt;D5,1,0))</f>
        <v>0</v>
      </c>
      <c r="C78">
        <f>IF(D16&gt;D3,1,IF(U16&gt;D5,1,0))</f>
        <v>0</v>
      </c>
      <c r="D78">
        <f>IF(B78=1,0,IF(W16&gt;D4,1,0))</f>
        <v>0</v>
      </c>
      <c r="E78">
        <f>IF(Y16&gt;E4,1,0)</f>
        <v>0</v>
      </c>
      <c r="F78">
        <f>IF(J16&gt;D3,1,IF(AA16&gt;D5,1,0))</f>
        <v>0</v>
      </c>
      <c r="G78">
        <f>IF(L16&gt;D3,1,IF(AC16&gt;D5,1,0))</f>
        <v>0</v>
      </c>
      <c r="H78" s="67">
        <f>IF(N16&gt;D3,1,IF(AE16&gt;D5,1,0))</f>
        <v>1</v>
      </c>
    </row>
    <row r="79" spans="1:68" x14ac:dyDescent="0.3">
      <c r="A79" s="66" t="s">
        <v>39</v>
      </c>
      <c r="B79" s="82">
        <f>IF(B17&gt;D3,1,IF(S17&gt;D5,1,0))</f>
        <v>0</v>
      </c>
      <c r="C79">
        <f>IF(D17&gt;D3,1,IF(U17&gt;D5,1,0))</f>
        <v>0</v>
      </c>
      <c r="D79">
        <f>IF(B79=1,0,IF(W17&gt;D4,1,0))</f>
        <v>0</v>
      </c>
      <c r="E79">
        <f>IF(Y17&gt;E4,1,0)</f>
        <v>0</v>
      </c>
      <c r="F79">
        <f>IF(J17&gt;D3,1,IF(AA17&gt;D5,1,0))</f>
        <v>0</v>
      </c>
      <c r="G79">
        <f>IF(L17&gt;D3,1,IF(AC17&gt;D5,1,0))</f>
        <v>0</v>
      </c>
      <c r="H79" s="67">
        <f>IF(N17&gt;D3,1,IF(AE17&gt;D5,1,0))</f>
        <v>1</v>
      </c>
    </row>
    <row r="80" spans="1:68" x14ac:dyDescent="0.3">
      <c r="A80" s="66" t="s">
        <v>40</v>
      </c>
      <c r="B80" s="82">
        <f>IF(B18&gt;D3,1,IF(S18&gt;D5,1,0))</f>
        <v>0</v>
      </c>
      <c r="C80">
        <f>IF(D18&gt;D3,1,IF(U18&gt;D5,1,0))</f>
        <v>0</v>
      </c>
      <c r="D80">
        <f>IF(B80=1,0,IF(W18&gt;D4,1,0))</f>
        <v>0</v>
      </c>
      <c r="E80">
        <f>IF(Y18&gt;E4,1,0)</f>
        <v>0</v>
      </c>
      <c r="F80">
        <f>IF(J18&gt;D3,1,IF(AA18&gt;D5,1,0))</f>
        <v>0</v>
      </c>
      <c r="G80">
        <f>IF(L18&gt;D3,1,IF(AC18&gt;D5,1,0))</f>
        <v>0</v>
      </c>
      <c r="H80" s="67">
        <f>IF(N18&gt;D3,1,IF(AE18&gt;D5,1,0))</f>
        <v>1</v>
      </c>
    </row>
    <row r="81" spans="1:8" ht="15" thickBot="1" x14ac:dyDescent="0.35">
      <c r="A81" s="71" t="s">
        <v>41</v>
      </c>
      <c r="B81" s="83">
        <f>IF(B19&gt;D3,1,IF(S19&gt;D5,1,0))</f>
        <v>0</v>
      </c>
      <c r="C81" s="72">
        <f>IF(D19&gt;D3,1,IF(U19&gt;D5,1,0))</f>
        <v>0</v>
      </c>
      <c r="D81" s="72">
        <f>IF(B81=1,0,IF(W19&gt;D4,1,0))</f>
        <v>0</v>
      </c>
      <c r="E81" s="72">
        <f>IF(Y19&gt;E4,1,0)</f>
        <v>0</v>
      </c>
      <c r="F81" s="72">
        <f>IF(J19&gt;D3,1,IF(AA19&gt;D5,1,0))</f>
        <v>0</v>
      </c>
      <c r="G81" s="72">
        <f>IF(L19&gt;D3,1,IF(AC19&gt;D5,1,0))</f>
        <v>0</v>
      </c>
      <c r="H81" s="73">
        <f>IF(N19&gt;D3,1,IF(AE19&gt;D5,1,0))</f>
        <v>1</v>
      </c>
    </row>
    <row r="89" spans="1:8" s="84" customFormat="1" ht="59.4" customHeight="1" x14ac:dyDescent="0.3"/>
    <row r="90" spans="1:8" s="85" customFormat="1" ht="61.05" customHeight="1" x14ac:dyDescent="0.3"/>
    <row r="103" spans="1:36" x14ac:dyDescent="0.3">
      <c r="A103" s="86"/>
      <c r="B103" s="170" t="s">
        <v>42</v>
      </c>
      <c r="C103" s="171"/>
      <c r="D103" s="171"/>
      <c r="E103" s="171"/>
      <c r="F103" s="172"/>
      <c r="G103" s="170" t="s">
        <v>43</v>
      </c>
      <c r="H103" s="171"/>
      <c r="I103" s="171"/>
      <c r="J103" s="171"/>
      <c r="K103" s="172"/>
      <c r="L103" s="170" t="s">
        <v>44</v>
      </c>
      <c r="M103" s="171"/>
      <c r="N103" s="171"/>
      <c r="O103" s="171"/>
      <c r="P103" s="172"/>
      <c r="Q103" s="170" t="s">
        <v>45</v>
      </c>
      <c r="R103" s="171"/>
      <c r="S103" s="171"/>
      <c r="T103" s="171"/>
      <c r="U103" s="172"/>
      <c r="V103" s="170" t="s">
        <v>46</v>
      </c>
      <c r="W103" s="171"/>
      <c r="X103" s="171"/>
      <c r="Y103" s="171"/>
      <c r="Z103" s="172"/>
      <c r="AA103" s="170" t="s">
        <v>47</v>
      </c>
      <c r="AB103" s="171"/>
      <c r="AC103" s="171"/>
      <c r="AD103" s="171"/>
      <c r="AE103" s="171"/>
      <c r="AF103" s="170" t="s">
        <v>48</v>
      </c>
      <c r="AG103" s="171"/>
      <c r="AH103" s="171"/>
      <c r="AI103" s="171"/>
      <c r="AJ103" s="172"/>
    </row>
    <row r="104" spans="1:36" ht="29.4" x14ac:dyDescent="0.3">
      <c r="A104" s="87"/>
      <c r="B104" s="88" t="s">
        <v>56</v>
      </c>
      <c r="C104" s="88" t="s">
        <v>49</v>
      </c>
      <c r="D104" s="89" t="s">
        <v>57</v>
      </c>
      <c r="E104" s="88" t="s">
        <v>58</v>
      </c>
      <c r="F104" s="88" t="s">
        <v>59</v>
      </c>
      <c r="G104" s="88" t="s">
        <v>56</v>
      </c>
      <c r="H104" s="88" t="s">
        <v>49</v>
      </c>
      <c r="I104" s="89" t="s">
        <v>57</v>
      </c>
      <c r="J104" s="88" t="s">
        <v>58</v>
      </c>
      <c r="K104" s="88" t="s">
        <v>59</v>
      </c>
      <c r="L104" s="88" t="s">
        <v>56</v>
      </c>
      <c r="M104" s="88" t="s">
        <v>49</v>
      </c>
      <c r="N104" s="89" t="s">
        <v>57</v>
      </c>
      <c r="O104" s="88" t="s">
        <v>58</v>
      </c>
      <c r="P104" s="88" t="s">
        <v>59</v>
      </c>
      <c r="Q104" s="88" t="s">
        <v>56</v>
      </c>
      <c r="R104" s="88" t="s">
        <v>49</v>
      </c>
      <c r="S104" s="89" t="s">
        <v>57</v>
      </c>
      <c r="T104" s="88" t="s">
        <v>58</v>
      </c>
      <c r="U104" s="88" t="s">
        <v>59</v>
      </c>
      <c r="V104" s="88" t="s">
        <v>56</v>
      </c>
      <c r="W104" s="88" t="s">
        <v>49</v>
      </c>
      <c r="X104" s="89" t="s">
        <v>57</v>
      </c>
      <c r="Y104" s="88" t="s">
        <v>58</v>
      </c>
      <c r="Z104" s="88" t="s">
        <v>59</v>
      </c>
      <c r="AA104" s="88" t="s">
        <v>56</v>
      </c>
      <c r="AB104" s="88" t="s">
        <v>49</v>
      </c>
      <c r="AC104" s="89" t="s">
        <v>57</v>
      </c>
      <c r="AD104" s="88" t="s">
        <v>58</v>
      </c>
      <c r="AE104" s="88" t="s">
        <v>59</v>
      </c>
      <c r="AF104" s="88" t="s">
        <v>56</v>
      </c>
      <c r="AG104" s="88" t="s">
        <v>49</v>
      </c>
      <c r="AH104" s="89" t="s">
        <v>57</v>
      </c>
      <c r="AI104" s="88" t="s">
        <v>58</v>
      </c>
      <c r="AJ104" s="88" t="s">
        <v>59</v>
      </c>
    </row>
    <row r="105" spans="1:36" x14ac:dyDescent="0.3">
      <c r="A105" s="90" t="s">
        <v>33</v>
      </c>
      <c r="B105" s="26">
        <f t="shared" ref="B105:C113" si="42">B11</f>
        <v>0</v>
      </c>
      <c r="C105" s="3">
        <f t="shared" si="42"/>
        <v>0</v>
      </c>
      <c r="D105" s="3">
        <f t="shared" ref="D105:D113" si="43">S11</f>
        <v>0</v>
      </c>
      <c r="E105" s="91">
        <f t="shared" ref="E105:E113" si="44">B61</f>
        <v>0</v>
      </c>
      <c r="F105" s="91">
        <f t="shared" ref="F105:F113" si="45">B73</f>
        <v>0</v>
      </c>
      <c r="G105" s="26">
        <f t="shared" ref="G105:G113" si="46">D11</f>
        <v>0</v>
      </c>
      <c r="H105" s="3">
        <f t="shared" ref="H105:H113" si="47">E11</f>
        <v>0</v>
      </c>
      <c r="I105" s="3">
        <f t="shared" ref="I105:I113" si="48">U11</f>
        <v>0</v>
      </c>
      <c r="J105" s="91">
        <f t="shared" ref="J105:J113" si="49">C61</f>
        <v>0</v>
      </c>
      <c r="K105" s="91">
        <f t="shared" ref="K105:K113" si="50">C73</f>
        <v>0</v>
      </c>
      <c r="L105" s="26">
        <f t="shared" ref="L105:L113" si="51">F11</f>
        <v>0</v>
      </c>
      <c r="M105" s="3">
        <f t="shared" ref="M105:M113" si="52">G11</f>
        <v>0</v>
      </c>
      <c r="N105" s="3">
        <f t="shared" ref="N105:N113" si="53">W11</f>
        <v>0</v>
      </c>
      <c r="O105" s="91">
        <f t="shared" ref="O105:O113" si="54">D61</f>
        <v>0</v>
      </c>
      <c r="P105" s="91">
        <f t="shared" ref="P105:P113" si="55">D73</f>
        <v>0</v>
      </c>
      <c r="Q105" s="26">
        <f t="shared" ref="Q105:Q113" si="56">H11</f>
        <v>0</v>
      </c>
      <c r="R105" s="3">
        <f t="shared" ref="R105:R113" si="57">I11</f>
        <v>0</v>
      </c>
      <c r="S105" s="3">
        <f t="shared" ref="S105:S113" si="58">Y11</f>
        <v>0</v>
      </c>
      <c r="T105" s="91">
        <f t="shared" ref="T105:T113" si="59">E61</f>
        <v>0</v>
      </c>
      <c r="U105" s="91">
        <f t="shared" ref="U105:U113" si="60">E73</f>
        <v>0</v>
      </c>
      <c r="V105" s="26">
        <f t="shared" ref="V105:V113" si="61">J11</f>
        <v>0</v>
      </c>
      <c r="W105" s="3">
        <f t="shared" ref="W105:W113" si="62">K11</f>
        <v>0</v>
      </c>
      <c r="X105" s="3">
        <f t="shared" ref="X105:X113" si="63">AA11</f>
        <v>0</v>
      </c>
      <c r="Y105" s="91">
        <f t="shared" ref="Y105:Y113" si="64">F61</f>
        <v>0</v>
      </c>
      <c r="Z105" s="91">
        <f t="shared" ref="Z105:Z113" si="65">F73</f>
        <v>0</v>
      </c>
      <c r="AA105" s="26">
        <f t="shared" ref="AA105:AA113" si="66">L11</f>
        <v>0</v>
      </c>
      <c r="AB105" s="3">
        <f t="shared" ref="AB105:AB113" si="67">M11</f>
        <v>0</v>
      </c>
      <c r="AC105" s="3">
        <f t="shared" ref="AC105:AC113" si="68">AC11</f>
        <v>0</v>
      </c>
      <c r="AD105" s="91">
        <f t="shared" ref="AD105:AD113" si="69">G61</f>
        <v>0</v>
      </c>
      <c r="AE105" s="91">
        <f t="shared" ref="AE105:AE113" si="70">G73</f>
        <v>0</v>
      </c>
      <c r="AF105" s="26">
        <f t="shared" ref="AF105:AF113" si="71">N11</f>
        <v>0</v>
      </c>
      <c r="AG105" s="3">
        <f t="shared" ref="AG105:AG113" si="72">O11</f>
        <v>0</v>
      </c>
      <c r="AH105" s="3">
        <f t="shared" ref="AH105:AH113" si="73">AE11</f>
        <v>0</v>
      </c>
      <c r="AI105" s="91">
        <f t="shared" ref="AI105:AI113" si="74">H61</f>
        <v>0</v>
      </c>
      <c r="AJ105" s="91">
        <f t="shared" ref="AJ105:AJ113" si="75">H73</f>
        <v>0</v>
      </c>
    </row>
    <row r="106" spans="1:36" x14ac:dyDescent="0.3">
      <c r="A106" s="90" t="s">
        <v>34</v>
      </c>
      <c r="B106" s="26">
        <f t="shared" si="42"/>
        <v>0.67</v>
      </c>
      <c r="C106" s="3">
        <f t="shared" si="42"/>
        <v>-0.74</v>
      </c>
      <c r="D106" s="3">
        <f t="shared" si="43"/>
        <v>-0.44400000000000001</v>
      </c>
      <c r="E106" s="91">
        <f t="shared" si="44"/>
        <v>0</v>
      </c>
      <c r="F106" s="91">
        <f t="shared" si="45"/>
        <v>0</v>
      </c>
      <c r="G106" s="26">
        <f t="shared" si="46"/>
        <v>0.11</v>
      </c>
      <c r="H106" s="3">
        <f t="shared" si="47"/>
        <v>-0.99</v>
      </c>
      <c r="I106" s="3">
        <f t="shared" si="48"/>
        <v>-0.59399999999999997</v>
      </c>
      <c r="J106" s="91">
        <f t="shared" si="49"/>
        <v>0</v>
      </c>
      <c r="K106" s="91">
        <f t="shared" si="50"/>
        <v>0</v>
      </c>
      <c r="L106" s="26">
        <f t="shared" si="51"/>
        <v>0.25</v>
      </c>
      <c r="M106" s="3">
        <f t="shared" si="52"/>
        <v>0.66</v>
      </c>
      <c r="N106" s="3">
        <f t="shared" si="53"/>
        <v>0.39600000000000002</v>
      </c>
      <c r="O106" s="91">
        <f t="shared" si="54"/>
        <v>1</v>
      </c>
      <c r="P106" s="91">
        <f t="shared" si="55"/>
        <v>0</v>
      </c>
      <c r="Q106" s="26">
        <f t="shared" si="56"/>
        <v>0</v>
      </c>
      <c r="R106" s="3">
        <f t="shared" si="57"/>
        <v>0</v>
      </c>
      <c r="S106" s="3">
        <f t="shared" si="58"/>
        <v>0</v>
      </c>
      <c r="T106" s="91">
        <f t="shared" si="59"/>
        <v>0</v>
      </c>
      <c r="U106" s="91">
        <f t="shared" si="60"/>
        <v>0</v>
      </c>
      <c r="V106" s="26">
        <f t="shared" si="61"/>
        <v>1</v>
      </c>
      <c r="W106" s="3">
        <f t="shared" si="62"/>
        <v>1</v>
      </c>
      <c r="X106" s="3">
        <f t="shared" si="63"/>
        <v>0.6</v>
      </c>
      <c r="Y106" s="91">
        <f t="shared" si="64"/>
        <v>1</v>
      </c>
      <c r="Z106" s="91">
        <f t="shared" si="65"/>
        <v>1</v>
      </c>
      <c r="AA106" s="26">
        <f t="shared" si="66"/>
        <v>0.05</v>
      </c>
      <c r="AB106" s="3">
        <f t="shared" si="67"/>
        <v>-0.99</v>
      </c>
      <c r="AC106" s="3">
        <f t="shared" si="68"/>
        <v>-0.59399999999999997</v>
      </c>
      <c r="AD106" s="91">
        <f t="shared" si="69"/>
        <v>0</v>
      </c>
      <c r="AE106" s="91">
        <f t="shared" si="70"/>
        <v>0</v>
      </c>
      <c r="AF106" s="26">
        <f t="shared" si="71"/>
        <v>0.95</v>
      </c>
      <c r="AG106" s="3">
        <f t="shared" si="72"/>
        <v>-0.3</v>
      </c>
      <c r="AH106" s="3">
        <f t="shared" si="73"/>
        <v>-0.18</v>
      </c>
      <c r="AI106" s="91">
        <f t="shared" si="74"/>
        <v>0</v>
      </c>
      <c r="AJ106" s="91">
        <f t="shared" si="75"/>
        <v>0</v>
      </c>
    </row>
    <row r="107" spans="1:36" x14ac:dyDescent="0.3">
      <c r="A107" s="90" t="s">
        <v>35</v>
      </c>
      <c r="B107" s="26">
        <f t="shared" si="42"/>
        <v>0.64</v>
      </c>
      <c r="C107" s="3">
        <f t="shared" si="42"/>
        <v>-0.77</v>
      </c>
      <c r="D107" s="3">
        <f t="shared" si="43"/>
        <v>-0.46199999999999997</v>
      </c>
      <c r="E107" s="91">
        <f t="shared" si="44"/>
        <v>0</v>
      </c>
      <c r="F107" s="91">
        <f t="shared" si="45"/>
        <v>0</v>
      </c>
      <c r="G107" s="26">
        <f t="shared" si="46"/>
        <v>7.0000000000000007E-2</v>
      </c>
      <c r="H107" s="3">
        <f t="shared" si="47"/>
        <v>-1</v>
      </c>
      <c r="I107" s="3">
        <f t="shared" si="48"/>
        <v>-0.6</v>
      </c>
      <c r="J107" s="91">
        <f t="shared" si="49"/>
        <v>0</v>
      </c>
      <c r="K107" s="91">
        <f t="shared" si="50"/>
        <v>0</v>
      </c>
      <c r="L107" s="26">
        <f t="shared" si="51"/>
        <v>0.18</v>
      </c>
      <c r="M107" s="3">
        <f t="shared" si="52"/>
        <v>0.56999999999999995</v>
      </c>
      <c r="N107" s="3">
        <f t="shared" si="53"/>
        <v>0.34199999999999997</v>
      </c>
      <c r="O107" s="91">
        <f t="shared" si="54"/>
        <v>1</v>
      </c>
      <c r="P107" s="91">
        <f t="shared" si="55"/>
        <v>0</v>
      </c>
      <c r="Q107" s="26">
        <f t="shared" si="56"/>
        <v>0</v>
      </c>
      <c r="R107" s="3">
        <f t="shared" si="57"/>
        <v>0</v>
      </c>
      <c r="S107" s="3">
        <f t="shared" si="58"/>
        <v>0</v>
      </c>
      <c r="T107" s="91">
        <f t="shared" si="59"/>
        <v>0</v>
      </c>
      <c r="U107" s="91">
        <f t="shared" si="60"/>
        <v>0</v>
      </c>
      <c r="V107" s="26">
        <f t="shared" si="61"/>
        <v>0.82</v>
      </c>
      <c r="W107" s="3">
        <f t="shared" si="62"/>
        <v>-0.56599999999999995</v>
      </c>
      <c r="X107" s="3">
        <f t="shared" si="63"/>
        <v>6.0400000000000065E-2</v>
      </c>
      <c r="Y107" s="91">
        <f t="shared" si="64"/>
        <v>0</v>
      </c>
      <c r="Z107" s="91">
        <f t="shared" si="65"/>
        <v>0</v>
      </c>
      <c r="AA107" s="26">
        <f t="shared" si="66"/>
        <v>0.03</v>
      </c>
      <c r="AB107" s="3">
        <f t="shared" si="67"/>
        <v>-1</v>
      </c>
      <c r="AC107" s="3">
        <f t="shared" si="68"/>
        <v>-0.19999999999999996</v>
      </c>
      <c r="AD107" s="91">
        <f t="shared" si="69"/>
        <v>0</v>
      </c>
      <c r="AE107" s="91">
        <f t="shared" si="70"/>
        <v>0</v>
      </c>
      <c r="AF107" s="26">
        <f t="shared" si="71"/>
        <v>0.97</v>
      </c>
      <c r="AG107" s="3">
        <f t="shared" si="72"/>
        <v>-0.25</v>
      </c>
      <c r="AH107" s="3">
        <f t="shared" si="73"/>
        <v>-0.15</v>
      </c>
      <c r="AI107" s="91">
        <f t="shared" si="74"/>
        <v>1</v>
      </c>
      <c r="AJ107" s="91">
        <f t="shared" si="75"/>
        <v>1</v>
      </c>
    </row>
    <row r="108" spans="1:36" x14ac:dyDescent="0.3">
      <c r="A108" s="90" t="s">
        <v>36</v>
      </c>
      <c r="B108" s="26">
        <f t="shared" si="42"/>
        <v>0.64</v>
      </c>
      <c r="C108" s="3">
        <f t="shared" si="42"/>
        <v>-0.77</v>
      </c>
      <c r="D108" s="3">
        <f t="shared" si="43"/>
        <v>-0.46199999999999997</v>
      </c>
      <c r="E108" s="91">
        <f t="shared" si="44"/>
        <v>0</v>
      </c>
      <c r="F108" s="91">
        <f t="shared" si="45"/>
        <v>0</v>
      </c>
      <c r="G108" s="26">
        <f t="shared" si="46"/>
        <v>0.06</v>
      </c>
      <c r="H108" s="3">
        <f t="shared" si="47"/>
        <v>-1</v>
      </c>
      <c r="I108" s="3">
        <f t="shared" si="48"/>
        <v>-0.6</v>
      </c>
      <c r="J108" s="91">
        <f t="shared" si="49"/>
        <v>0</v>
      </c>
      <c r="K108" s="91">
        <f t="shared" si="50"/>
        <v>0</v>
      </c>
      <c r="L108" s="26">
        <f t="shared" si="51"/>
        <v>0.13</v>
      </c>
      <c r="M108" s="3">
        <f t="shared" si="52"/>
        <v>0.5</v>
      </c>
      <c r="N108" s="3">
        <f t="shared" si="53"/>
        <v>0.3</v>
      </c>
      <c r="O108" s="91">
        <f t="shared" si="54"/>
        <v>0</v>
      </c>
      <c r="P108" s="91">
        <f t="shared" si="55"/>
        <v>0</v>
      </c>
      <c r="Q108" s="26">
        <f t="shared" si="56"/>
        <v>0</v>
      </c>
      <c r="R108" s="3">
        <f t="shared" si="57"/>
        <v>0</v>
      </c>
      <c r="S108" s="3">
        <f t="shared" si="58"/>
        <v>0</v>
      </c>
      <c r="T108" s="91">
        <f t="shared" si="59"/>
        <v>0</v>
      </c>
      <c r="U108" s="91">
        <f t="shared" si="60"/>
        <v>0</v>
      </c>
      <c r="V108" s="26">
        <f t="shared" si="61"/>
        <v>0.87</v>
      </c>
      <c r="W108" s="3">
        <f t="shared" si="62"/>
        <v>-0.497</v>
      </c>
      <c r="X108" s="3">
        <f t="shared" si="63"/>
        <v>-0.29819999999999997</v>
      </c>
      <c r="Y108" s="91">
        <f t="shared" si="64"/>
        <v>0</v>
      </c>
      <c r="Z108" s="91">
        <f t="shared" si="65"/>
        <v>0</v>
      </c>
      <c r="AA108" s="26">
        <f t="shared" si="66"/>
        <v>0.02</v>
      </c>
      <c r="AB108" s="3">
        <f t="shared" si="67"/>
        <v>-1</v>
      </c>
      <c r="AC108" s="3">
        <f t="shared" si="68"/>
        <v>-0.6</v>
      </c>
      <c r="AD108" s="91">
        <f t="shared" si="69"/>
        <v>0</v>
      </c>
      <c r="AE108" s="91">
        <f t="shared" si="70"/>
        <v>0</v>
      </c>
      <c r="AF108" s="26">
        <f t="shared" si="71"/>
        <v>0.98</v>
      </c>
      <c r="AG108" s="3">
        <f t="shared" si="72"/>
        <v>-0.188</v>
      </c>
      <c r="AH108" s="3">
        <f t="shared" si="73"/>
        <v>0.28720000000000001</v>
      </c>
      <c r="AI108" s="91">
        <f t="shared" si="74"/>
        <v>1</v>
      </c>
      <c r="AJ108" s="91">
        <f t="shared" si="75"/>
        <v>1</v>
      </c>
    </row>
    <row r="109" spans="1:36" x14ac:dyDescent="0.3">
      <c r="A109" s="90" t="s">
        <v>37</v>
      </c>
      <c r="B109" s="26">
        <f t="shared" si="42"/>
        <v>0.67</v>
      </c>
      <c r="C109" s="3">
        <f t="shared" si="42"/>
        <v>-0.74</v>
      </c>
      <c r="D109" s="3">
        <f t="shared" si="43"/>
        <v>-0.44400000000000001</v>
      </c>
      <c r="E109" s="91">
        <f t="shared" si="44"/>
        <v>0</v>
      </c>
      <c r="F109" s="91">
        <f t="shared" si="45"/>
        <v>0</v>
      </c>
      <c r="G109" s="26">
        <f t="shared" si="46"/>
        <v>0.05</v>
      </c>
      <c r="H109" s="3">
        <f t="shared" si="47"/>
        <v>-1</v>
      </c>
      <c r="I109" s="3">
        <f t="shared" si="48"/>
        <v>-0.6</v>
      </c>
      <c r="J109" s="91">
        <f t="shared" si="49"/>
        <v>0</v>
      </c>
      <c r="K109" s="91">
        <f t="shared" si="50"/>
        <v>0</v>
      </c>
      <c r="L109" s="26">
        <f t="shared" si="51"/>
        <v>0.1</v>
      </c>
      <c r="M109" s="3">
        <f t="shared" si="52"/>
        <v>0.44</v>
      </c>
      <c r="N109" s="3">
        <f t="shared" si="53"/>
        <v>0.26400000000000001</v>
      </c>
      <c r="O109" s="91">
        <f t="shared" si="54"/>
        <v>0</v>
      </c>
      <c r="P109" s="91">
        <f t="shared" si="55"/>
        <v>0</v>
      </c>
      <c r="Q109" s="26">
        <f t="shared" si="56"/>
        <v>0</v>
      </c>
      <c r="R109" s="3">
        <f t="shared" si="57"/>
        <v>0</v>
      </c>
      <c r="S109" s="3">
        <f t="shared" si="58"/>
        <v>0</v>
      </c>
      <c r="T109" s="91">
        <f t="shared" si="59"/>
        <v>0</v>
      </c>
      <c r="U109" s="91">
        <f t="shared" si="60"/>
        <v>0</v>
      </c>
      <c r="V109" s="26">
        <f t="shared" si="61"/>
        <v>0.9</v>
      </c>
      <c r="W109" s="3">
        <f t="shared" si="62"/>
        <v>-0.438</v>
      </c>
      <c r="X109" s="3">
        <f t="shared" si="63"/>
        <v>-0.26279999999999998</v>
      </c>
      <c r="Y109" s="91">
        <f t="shared" si="64"/>
        <v>0</v>
      </c>
      <c r="Z109" s="91">
        <f t="shared" si="65"/>
        <v>0</v>
      </c>
      <c r="AA109" s="26">
        <f t="shared" si="66"/>
        <v>0.02</v>
      </c>
      <c r="AB109" s="3">
        <f t="shared" si="67"/>
        <v>-1</v>
      </c>
      <c r="AC109" s="3">
        <f t="shared" si="68"/>
        <v>-0.6</v>
      </c>
      <c r="AD109" s="91">
        <f t="shared" si="69"/>
        <v>0</v>
      </c>
      <c r="AE109" s="91">
        <f t="shared" si="70"/>
        <v>0</v>
      </c>
      <c r="AF109" s="26">
        <f t="shared" si="71"/>
        <v>0.98</v>
      </c>
      <c r="AG109" s="3">
        <f t="shared" si="72"/>
        <v>-0.17299999999999999</v>
      </c>
      <c r="AH109" s="3">
        <f t="shared" si="73"/>
        <v>0.29620000000000002</v>
      </c>
      <c r="AI109" s="91">
        <f t="shared" si="74"/>
        <v>1</v>
      </c>
      <c r="AJ109" s="91">
        <f t="shared" si="75"/>
        <v>1</v>
      </c>
    </row>
    <row r="110" spans="1:36" x14ac:dyDescent="0.3">
      <c r="A110" s="90" t="s">
        <v>38</v>
      </c>
      <c r="B110" s="26">
        <f t="shared" si="42"/>
        <v>0.68</v>
      </c>
      <c r="C110" s="3">
        <f t="shared" si="42"/>
        <v>-0.73</v>
      </c>
      <c r="D110" s="3">
        <f t="shared" si="43"/>
        <v>-0.438</v>
      </c>
      <c r="E110" s="91">
        <f t="shared" si="44"/>
        <v>0</v>
      </c>
      <c r="F110" s="91">
        <f t="shared" si="45"/>
        <v>0</v>
      </c>
      <c r="G110" s="26">
        <f t="shared" si="46"/>
        <v>0.05</v>
      </c>
      <c r="H110" s="3">
        <f t="shared" si="47"/>
        <v>-1</v>
      </c>
      <c r="I110" s="3">
        <f t="shared" si="48"/>
        <v>-0.6</v>
      </c>
      <c r="J110" s="91">
        <f t="shared" si="49"/>
        <v>0</v>
      </c>
      <c r="K110" s="91">
        <f t="shared" si="50"/>
        <v>0</v>
      </c>
      <c r="L110" s="26">
        <f t="shared" si="51"/>
        <v>0.09</v>
      </c>
      <c r="M110" s="3">
        <f t="shared" si="52"/>
        <v>0.42</v>
      </c>
      <c r="N110" s="3">
        <f t="shared" si="53"/>
        <v>0.252</v>
      </c>
      <c r="O110" s="91">
        <f t="shared" si="54"/>
        <v>0</v>
      </c>
      <c r="P110" s="91">
        <f t="shared" si="55"/>
        <v>0</v>
      </c>
      <c r="Q110" s="26">
        <f t="shared" si="56"/>
        <v>0</v>
      </c>
      <c r="R110" s="3">
        <f t="shared" si="57"/>
        <v>0</v>
      </c>
      <c r="S110" s="3">
        <f t="shared" si="58"/>
        <v>0</v>
      </c>
      <c r="T110" s="91">
        <f t="shared" si="59"/>
        <v>0</v>
      </c>
      <c r="U110" s="91">
        <f t="shared" si="60"/>
        <v>0</v>
      </c>
      <c r="V110" s="26">
        <f t="shared" si="61"/>
        <v>0.91</v>
      </c>
      <c r="W110" s="3">
        <f t="shared" si="62"/>
        <v>-0.41699999999999998</v>
      </c>
      <c r="X110" s="3">
        <f t="shared" si="63"/>
        <v>-0.25019999999999998</v>
      </c>
      <c r="Y110" s="91">
        <f t="shared" si="64"/>
        <v>0</v>
      </c>
      <c r="Z110" s="91">
        <f t="shared" si="65"/>
        <v>0</v>
      </c>
      <c r="AA110" s="26">
        <f t="shared" si="66"/>
        <v>0.01</v>
      </c>
      <c r="AB110" s="3">
        <f t="shared" si="67"/>
        <v>-1</v>
      </c>
      <c r="AC110" s="3">
        <f t="shared" si="68"/>
        <v>-0.6</v>
      </c>
      <c r="AD110" s="91">
        <f t="shared" si="69"/>
        <v>0</v>
      </c>
      <c r="AE110" s="91">
        <f t="shared" si="70"/>
        <v>0</v>
      </c>
      <c r="AF110" s="26">
        <f t="shared" si="71"/>
        <v>0.99</v>
      </c>
      <c r="AG110" s="3">
        <f t="shared" si="72"/>
        <v>-0.16400000000000001</v>
      </c>
      <c r="AH110" s="3">
        <f t="shared" si="73"/>
        <v>0.30160000000000003</v>
      </c>
      <c r="AI110" s="91">
        <f t="shared" si="74"/>
        <v>1</v>
      </c>
      <c r="AJ110" s="91">
        <f t="shared" si="75"/>
        <v>1</v>
      </c>
    </row>
    <row r="111" spans="1:36" x14ac:dyDescent="0.3">
      <c r="A111" s="90" t="s">
        <v>39</v>
      </c>
      <c r="B111" s="26">
        <f t="shared" si="42"/>
        <v>0.68</v>
      </c>
      <c r="C111" s="3">
        <f t="shared" si="42"/>
        <v>-0.73</v>
      </c>
      <c r="D111" s="3">
        <f t="shared" si="43"/>
        <v>-0.438</v>
      </c>
      <c r="E111" s="91">
        <f t="shared" si="44"/>
        <v>0</v>
      </c>
      <c r="F111" s="91">
        <f t="shared" si="45"/>
        <v>0</v>
      </c>
      <c r="G111" s="26">
        <f t="shared" si="46"/>
        <v>0.04</v>
      </c>
      <c r="H111" s="3">
        <f t="shared" si="47"/>
        <v>-1</v>
      </c>
      <c r="I111" s="3">
        <f t="shared" si="48"/>
        <v>-0.6</v>
      </c>
      <c r="J111" s="91">
        <f t="shared" si="49"/>
        <v>0</v>
      </c>
      <c r="K111" s="91">
        <f t="shared" si="50"/>
        <v>0</v>
      </c>
      <c r="L111" s="26">
        <f t="shared" si="51"/>
        <v>0.08</v>
      </c>
      <c r="M111" s="3">
        <f t="shared" si="52"/>
        <v>0.38500000000000001</v>
      </c>
      <c r="N111" s="3">
        <f t="shared" si="53"/>
        <v>0.23099999999999998</v>
      </c>
      <c r="O111" s="91">
        <f t="shared" si="54"/>
        <v>0</v>
      </c>
      <c r="P111" s="91">
        <f t="shared" si="55"/>
        <v>0</v>
      </c>
      <c r="Q111" s="26">
        <f t="shared" si="56"/>
        <v>0</v>
      </c>
      <c r="R111" s="3">
        <f t="shared" si="57"/>
        <v>0</v>
      </c>
      <c r="S111" s="3">
        <f t="shared" si="58"/>
        <v>0</v>
      </c>
      <c r="T111" s="91">
        <f t="shared" si="59"/>
        <v>0</v>
      </c>
      <c r="U111" s="91">
        <f t="shared" si="60"/>
        <v>0</v>
      </c>
      <c r="V111" s="26">
        <f t="shared" si="61"/>
        <v>0.92</v>
      </c>
      <c r="W111" s="3">
        <f t="shared" si="62"/>
        <v>-0.38500000000000001</v>
      </c>
      <c r="X111" s="3">
        <f t="shared" si="63"/>
        <v>-0.23099999999999998</v>
      </c>
      <c r="Y111" s="91">
        <f t="shared" si="64"/>
        <v>0</v>
      </c>
      <c r="Z111" s="91">
        <f t="shared" si="65"/>
        <v>0</v>
      </c>
      <c r="AA111" s="26">
        <f t="shared" si="66"/>
        <v>0.01</v>
      </c>
      <c r="AB111" s="3">
        <f t="shared" si="67"/>
        <v>-1</v>
      </c>
      <c r="AC111" s="3">
        <f t="shared" si="68"/>
        <v>-0.6</v>
      </c>
      <c r="AD111" s="91">
        <f t="shared" si="69"/>
        <v>0</v>
      </c>
      <c r="AE111" s="91">
        <f t="shared" si="70"/>
        <v>0</v>
      </c>
      <c r="AF111" s="26">
        <f t="shared" si="71"/>
        <v>0.99</v>
      </c>
      <c r="AG111" s="3">
        <f t="shared" si="72"/>
        <v>-0.13900000000000001</v>
      </c>
      <c r="AH111" s="3">
        <f t="shared" si="73"/>
        <v>0.31659999999999999</v>
      </c>
      <c r="AI111" s="91">
        <f t="shared" si="74"/>
        <v>1</v>
      </c>
      <c r="AJ111" s="91">
        <f t="shared" si="75"/>
        <v>1</v>
      </c>
    </row>
    <row r="112" spans="1:36" x14ac:dyDescent="0.3">
      <c r="A112" s="90" t="s">
        <v>40</v>
      </c>
      <c r="B112" s="26">
        <f t="shared" si="42"/>
        <v>0.68</v>
      </c>
      <c r="C112" s="3">
        <f t="shared" si="42"/>
        <v>-0.73</v>
      </c>
      <c r="D112" s="3">
        <f t="shared" si="43"/>
        <v>-0.438</v>
      </c>
      <c r="E112" s="91">
        <f t="shared" si="44"/>
        <v>0</v>
      </c>
      <c r="F112" s="91">
        <f t="shared" si="45"/>
        <v>0</v>
      </c>
      <c r="G112" s="26">
        <f t="shared" si="46"/>
        <v>0.04</v>
      </c>
      <c r="H112" s="3">
        <f t="shared" si="47"/>
        <v>-1</v>
      </c>
      <c r="I112" s="3">
        <f t="shared" si="48"/>
        <v>-0.6</v>
      </c>
      <c r="J112" s="91">
        <f t="shared" si="49"/>
        <v>0</v>
      </c>
      <c r="K112" s="91">
        <f t="shared" si="50"/>
        <v>0</v>
      </c>
      <c r="L112" s="26">
        <f t="shared" si="51"/>
        <v>0.08</v>
      </c>
      <c r="M112" s="3">
        <f t="shared" si="52"/>
        <v>0.38</v>
      </c>
      <c r="N112" s="3">
        <f t="shared" si="53"/>
        <v>0.22799999999999998</v>
      </c>
      <c r="O112" s="91">
        <f t="shared" si="54"/>
        <v>0</v>
      </c>
      <c r="P112" s="91">
        <f t="shared" si="55"/>
        <v>0</v>
      </c>
      <c r="Q112" s="26">
        <f t="shared" si="56"/>
        <v>0</v>
      </c>
      <c r="R112" s="3">
        <f t="shared" si="57"/>
        <v>0</v>
      </c>
      <c r="S112" s="3">
        <f t="shared" si="58"/>
        <v>0</v>
      </c>
      <c r="T112" s="91">
        <f t="shared" si="59"/>
        <v>0</v>
      </c>
      <c r="U112" s="91">
        <f t="shared" si="60"/>
        <v>0</v>
      </c>
      <c r="V112" s="26">
        <f t="shared" si="61"/>
        <v>0.92</v>
      </c>
      <c r="W112" s="3">
        <f t="shared" si="62"/>
        <v>-0.38</v>
      </c>
      <c r="X112" s="3">
        <f t="shared" si="63"/>
        <v>-0.22799999999999998</v>
      </c>
      <c r="Y112" s="91">
        <f t="shared" si="64"/>
        <v>0</v>
      </c>
      <c r="Z112" s="91">
        <f t="shared" si="65"/>
        <v>0</v>
      </c>
      <c r="AA112" s="26">
        <f t="shared" si="66"/>
        <v>0.01</v>
      </c>
      <c r="AB112" s="3">
        <f t="shared" si="67"/>
        <v>-1</v>
      </c>
      <c r="AC112" s="3">
        <f t="shared" si="68"/>
        <v>-0.6</v>
      </c>
      <c r="AD112" s="91">
        <f t="shared" si="69"/>
        <v>0</v>
      </c>
      <c r="AE112" s="91">
        <f t="shared" si="70"/>
        <v>0</v>
      </c>
      <c r="AF112" s="26">
        <f t="shared" si="71"/>
        <v>0.99</v>
      </c>
      <c r="AG112" s="3">
        <f t="shared" si="72"/>
        <v>-0.13900000000000001</v>
      </c>
      <c r="AH112" s="3">
        <f t="shared" si="73"/>
        <v>0.31659999999999999</v>
      </c>
      <c r="AI112" s="91">
        <f t="shared" si="74"/>
        <v>1</v>
      </c>
      <c r="AJ112" s="91">
        <f t="shared" si="75"/>
        <v>1</v>
      </c>
    </row>
    <row r="113" spans="1:36" x14ac:dyDescent="0.3">
      <c r="A113" s="90" t="s">
        <v>41</v>
      </c>
      <c r="B113" s="26">
        <f t="shared" si="42"/>
        <v>0.68</v>
      </c>
      <c r="C113" s="3">
        <f t="shared" si="42"/>
        <v>-0.73</v>
      </c>
      <c r="D113" s="3">
        <f t="shared" si="43"/>
        <v>-0.438</v>
      </c>
      <c r="E113" s="91">
        <f t="shared" si="44"/>
        <v>0</v>
      </c>
      <c r="F113" s="91">
        <f t="shared" si="45"/>
        <v>0</v>
      </c>
      <c r="G113" s="26">
        <f t="shared" si="46"/>
        <v>0.04</v>
      </c>
      <c r="H113" s="3">
        <f t="shared" si="47"/>
        <v>-1</v>
      </c>
      <c r="I113" s="3">
        <f t="shared" si="48"/>
        <v>-0.6</v>
      </c>
      <c r="J113" s="91">
        <f t="shared" si="49"/>
        <v>0</v>
      </c>
      <c r="K113" s="91">
        <f t="shared" si="50"/>
        <v>0</v>
      </c>
      <c r="L113" s="26">
        <f t="shared" si="51"/>
        <v>0.08</v>
      </c>
      <c r="M113" s="3">
        <f t="shared" si="52"/>
        <v>0.39</v>
      </c>
      <c r="N113" s="3">
        <f t="shared" si="53"/>
        <v>0.23399999999999999</v>
      </c>
      <c r="O113" s="91">
        <f t="shared" si="54"/>
        <v>0</v>
      </c>
      <c r="P113" s="91">
        <f t="shared" si="55"/>
        <v>0</v>
      </c>
      <c r="Q113" s="26">
        <f t="shared" si="56"/>
        <v>0</v>
      </c>
      <c r="R113" s="3">
        <f t="shared" si="57"/>
        <v>0</v>
      </c>
      <c r="S113" s="3">
        <f t="shared" si="58"/>
        <v>0</v>
      </c>
      <c r="T113" s="91">
        <f t="shared" si="59"/>
        <v>0</v>
      </c>
      <c r="U113" s="91">
        <f t="shared" si="60"/>
        <v>0</v>
      </c>
      <c r="V113" s="26">
        <f t="shared" si="61"/>
        <v>0.92</v>
      </c>
      <c r="W113" s="3">
        <f t="shared" si="62"/>
        <v>-0.38500000000000001</v>
      </c>
      <c r="X113" s="3">
        <f t="shared" si="63"/>
        <v>-0.23099999999999998</v>
      </c>
      <c r="Y113" s="91">
        <f t="shared" si="64"/>
        <v>0</v>
      </c>
      <c r="Z113" s="91">
        <f t="shared" si="65"/>
        <v>0</v>
      </c>
      <c r="AA113" s="26">
        <f t="shared" si="66"/>
        <v>0.01</v>
      </c>
      <c r="AB113" s="3">
        <f t="shared" si="67"/>
        <v>-1</v>
      </c>
      <c r="AC113" s="3">
        <f t="shared" si="68"/>
        <v>-0.6</v>
      </c>
      <c r="AD113" s="91">
        <f t="shared" si="69"/>
        <v>0</v>
      </c>
      <c r="AE113" s="91">
        <f t="shared" si="70"/>
        <v>0</v>
      </c>
      <c r="AF113" s="26">
        <f t="shared" si="71"/>
        <v>0.99</v>
      </c>
      <c r="AG113" s="3">
        <f t="shared" si="72"/>
        <v>-0.13200000000000001</v>
      </c>
      <c r="AH113" s="3">
        <f t="shared" si="73"/>
        <v>0.32080000000000003</v>
      </c>
      <c r="AI113" s="91">
        <f t="shared" si="74"/>
        <v>1</v>
      </c>
      <c r="AJ113" s="91">
        <f t="shared" si="75"/>
        <v>1</v>
      </c>
    </row>
  </sheetData>
  <mergeCells count="49">
    <mergeCell ref="R8:AE9"/>
    <mergeCell ref="A3:C3"/>
    <mergeCell ref="A4:C4"/>
    <mergeCell ref="A5:C5"/>
    <mergeCell ref="A6:C6"/>
    <mergeCell ref="B8:O9"/>
    <mergeCell ref="AA50:AC51"/>
    <mergeCell ref="AA52:AB52"/>
    <mergeCell ref="AA53:AB53"/>
    <mergeCell ref="AA54:AB54"/>
    <mergeCell ref="S58:S60"/>
    <mergeCell ref="T58:Z58"/>
    <mergeCell ref="AA58:AG58"/>
    <mergeCell ref="AB59:AD59"/>
    <mergeCell ref="AE59:AG59"/>
    <mergeCell ref="A59:H59"/>
    <mergeCell ref="T59:T60"/>
    <mergeCell ref="U59:W59"/>
    <mergeCell ref="X59:Z59"/>
    <mergeCell ref="AA59:AA60"/>
    <mergeCell ref="AH58:AN58"/>
    <mergeCell ref="AO58:AU58"/>
    <mergeCell ref="AV58:BB58"/>
    <mergeCell ref="BC58:BI58"/>
    <mergeCell ref="BJ58:BP58"/>
    <mergeCell ref="BD59:BF59"/>
    <mergeCell ref="BG59:BI59"/>
    <mergeCell ref="AH59:AH60"/>
    <mergeCell ref="AI59:AK59"/>
    <mergeCell ref="AL59:AN59"/>
    <mergeCell ref="AO59:AO60"/>
    <mergeCell ref="AP59:AR59"/>
    <mergeCell ref="AS59:AU59"/>
    <mergeCell ref="AF103:AJ103"/>
    <mergeCell ref="B1:O1"/>
    <mergeCell ref="BJ59:BJ60"/>
    <mergeCell ref="BK59:BM59"/>
    <mergeCell ref="BN59:BP59"/>
    <mergeCell ref="A71:H71"/>
    <mergeCell ref="B103:F103"/>
    <mergeCell ref="G103:K103"/>
    <mergeCell ref="L103:P103"/>
    <mergeCell ref="Q103:U103"/>
    <mergeCell ref="V103:Z103"/>
    <mergeCell ref="AA103:AE103"/>
    <mergeCell ref="AV59:AV60"/>
    <mergeCell ref="AW59:AY59"/>
    <mergeCell ref="AZ59:BB59"/>
    <mergeCell ref="BC59:BC60"/>
  </mergeCells>
  <conditionalFormatting sqref="A73:A81">
    <cfRule type="colorScale" priority="296">
      <colorScale>
        <cfvo type="min"/>
        <cfvo type="max"/>
        <color rgb="FFFCFCFF"/>
        <color rgb="FF63BE7B"/>
      </colorScale>
    </cfRule>
  </conditionalFormatting>
  <conditionalFormatting sqref="B61:H61">
    <cfRule type="colorScale" priority="292">
      <colorScale>
        <cfvo type="min"/>
        <cfvo type="max"/>
        <color rgb="FFFCFCFF"/>
        <color rgb="FF63BE7B"/>
      </colorScale>
    </cfRule>
    <cfRule type="iconSet" priority="293">
      <iconSet iconSet="3Symbols2">
        <cfvo type="percent" val="0"/>
        <cfvo type="percent" val="33"/>
        <cfvo type="percent" val="67"/>
      </iconSet>
    </cfRule>
  </conditionalFormatting>
  <conditionalFormatting sqref="B62:H69">
    <cfRule type="iconSet" priority="298">
      <iconSet iconSet="3Symbols2">
        <cfvo type="percent" val="0"/>
        <cfvo type="percent" val="33"/>
        <cfvo type="percent" val="67"/>
      </iconSet>
    </cfRule>
    <cfRule type="colorScale" priority="297">
      <colorScale>
        <cfvo type="min"/>
        <cfvo type="max"/>
        <color rgb="FFFCFCFF"/>
        <color rgb="FF63BE7B"/>
      </colorScale>
    </cfRule>
  </conditionalFormatting>
  <conditionalFormatting sqref="B73:H73">
    <cfRule type="colorScale" priority="290">
      <colorScale>
        <cfvo type="num" val="0"/>
        <cfvo type="num" val="1"/>
        <color rgb="FFFCFCFF"/>
        <color rgb="FF63BE7B"/>
      </colorScale>
    </cfRule>
  </conditionalFormatting>
  <conditionalFormatting sqref="B74:H81">
    <cfRule type="colorScale" priority="294">
      <colorScale>
        <cfvo type="num" val="0"/>
        <cfvo type="num" val="1"/>
        <color rgb="FFFCFCFF"/>
        <color rgb="FF63BE7B"/>
      </colorScale>
    </cfRule>
  </conditionalFormatting>
  <conditionalFormatting sqref="C11:C19 E11:E19 G11:G19 I11:I19 K11:K19 M11:M19 O11:O19">
    <cfRule type="colorScale" priority="301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C105:D113">
    <cfRule type="colorScale" priority="288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H105:I113">
    <cfRule type="colorScale" priority="286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M105:N113">
    <cfRule type="colorScale" priority="280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R11:R19 T11:T19 V11:V19 X11:X19 Z11:Z19 AB11:AB19">
    <cfRule type="iconSet" priority="299">
      <iconSet iconSet="3Symbols" showValue="0">
        <cfvo type="percent" val="0"/>
        <cfvo type="percent" val="33"/>
        <cfvo type="percent" val="67"/>
      </iconSet>
    </cfRule>
  </conditionalFormatting>
  <conditionalFormatting sqref="R105:S113">
    <cfRule type="colorScale" priority="279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S2:S3 U2:U3 E2 G2 I2 K2 M2 O2 C2 Q2 BG2:BG3">
    <cfRule type="colorScale" priority="341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S2:S3 U2:U3 I2 G2 E2 M2 O2 K2 C2 Q2 BG2:BG3">
    <cfRule type="colorScale" priority="340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S11:S19 U11:U19 W11:W19 Y11:Y19 AA11:AA19 AC11:AC19 AE11:AE19">
    <cfRule type="colorScale" priority="300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T61:T65 T67:T69">
    <cfRule type="colorScale" priority="140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T66">
    <cfRule type="colorScale" priority="98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U61:W61">
    <cfRule type="colorScale" priority="75">
      <colorScale>
        <cfvo type="num" val="0"/>
        <cfvo type="num" val="1"/>
        <color rgb="FFFCFCFF"/>
        <color rgb="FF63BE7B"/>
      </colorScale>
    </cfRule>
  </conditionalFormatting>
  <conditionalFormatting sqref="U62:W65 U67:W69">
    <cfRule type="colorScale" priority="77">
      <colorScale>
        <cfvo type="num" val="0"/>
        <cfvo type="num" val="1"/>
        <color rgb="FFFCFCFF"/>
        <color rgb="FF63BE7B"/>
      </colorScale>
    </cfRule>
  </conditionalFormatting>
  <conditionalFormatting sqref="U66:W66">
    <cfRule type="colorScale" priority="73">
      <colorScale>
        <cfvo type="num" val="0"/>
        <cfvo type="num" val="1"/>
        <color rgb="FFFCFCFF"/>
        <color rgb="FF63BE7B"/>
      </colorScale>
    </cfRule>
  </conditionalFormatting>
  <conditionalFormatting sqref="W105:X113">
    <cfRule type="colorScale" priority="278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X61:Z65 X67:Z69">
    <cfRule type="colorScale" priority="139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X66:Z66">
    <cfRule type="colorScale" priority="97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Y2:Y3 W2:W3 AA2:AA3 AC2:AC3">
    <cfRule type="colorScale" priority="339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AA2:AA3 W2:W3 AC2:AC3 Y2:Y3">
    <cfRule type="colorScale" priority="338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A61:AA65 AA67:AA69">
    <cfRule type="colorScale" priority="138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A66">
    <cfRule type="colorScale" priority="96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B105:AC113">
    <cfRule type="colorScale" priority="277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B61:AD61">
    <cfRule type="colorScale" priority="67">
      <colorScale>
        <cfvo type="num" val="0"/>
        <cfvo type="num" val="1"/>
        <color rgb="FFFCFCFF"/>
        <color rgb="FF63BE7B"/>
      </colorScale>
    </cfRule>
  </conditionalFormatting>
  <conditionalFormatting sqref="AB62:AD65 AB67:AD69">
    <cfRule type="colorScale" priority="149">
      <colorScale>
        <cfvo type="num" val="0"/>
        <cfvo type="num" val="1"/>
        <color rgb="FFFCFCFF"/>
        <color rgb="FF63BE7B"/>
      </colorScale>
    </cfRule>
  </conditionalFormatting>
  <conditionalFormatting sqref="AB66:AD66">
    <cfRule type="colorScale" priority="107">
      <colorScale>
        <cfvo type="num" val="0"/>
        <cfvo type="num" val="1"/>
        <color rgb="FFFCFCFF"/>
        <color rgb="FF63BE7B"/>
      </colorScale>
    </cfRule>
  </conditionalFormatting>
  <conditionalFormatting sqref="AD11:AD19">
    <cfRule type="iconSet" priority="275">
      <iconSet iconSet="3Symbols" showValue="0">
        <cfvo type="percent" val="0"/>
        <cfvo type="percent" val="33"/>
        <cfvo type="percent" val="67"/>
      </iconSet>
    </cfRule>
  </conditionalFormatting>
  <conditionalFormatting sqref="AE61:AE65 AE67:AE69">
    <cfRule type="colorScale" priority="132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E66">
    <cfRule type="colorScale" priority="84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F61:AG65 AF67:AG69">
    <cfRule type="colorScale" priority="126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F66:AG66">
    <cfRule type="colorScale" priority="90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G2:AG3 AI2:AI3 AE2:AE3">
    <cfRule type="colorScale" priority="337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  <cfRule type="colorScale" priority="336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G105:AH113">
    <cfRule type="colorScale" priority="276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H61:AH65 AH67:AH69">
    <cfRule type="colorScale" priority="137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H66">
    <cfRule type="colorScale" priority="95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I61:AK61">
    <cfRule type="colorScale" priority="65">
      <colorScale>
        <cfvo type="num" val="0"/>
        <cfvo type="num" val="1"/>
        <color rgb="FFFCFCFF"/>
        <color rgb="FF63BE7B"/>
      </colorScale>
    </cfRule>
  </conditionalFormatting>
  <conditionalFormatting sqref="AI62:AK65 AI67:AK69">
    <cfRule type="colorScale" priority="71">
      <colorScale>
        <cfvo type="num" val="0"/>
        <cfvo type="num" val="1"/>
        <color rgb="FFFCFCFF"/>
        <color rgb="FF63BE7B"/>
      </colorScale>
    </cfRule>
  </conditionalFormatting>
  <conditionalFormatting sqref="AI66:AK66">
    <cfRule type="colorScale" priority="69">
      <colorScale>
        <cfvo type="num" val="0"/>
        <cfvo type="num" val="1"/>
        <color rgb="FFFCFCFF"/>
        <color rgb="FF63BE7B"/>
      </colorScale>
    </cfRule>
  </conditionalFormatting>
  <conditionalFormatting sqref="AK2:AK3 AM2:AM3 AO2:AO3 AQ2:AQ3">
    <cfRule type="colorScale" priority="335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AK2:AK3 AO2:AO3 AQ2:AQ3 AM2:AM3">
    <cfRule type="colorScale" priority="334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L61:AL65 AL67:AL69">
    <cfRule type="colorScale" priority="131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L66">
    <cfRule type="colorScale" priority="83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M61:AN65 AM67:AN69">
    <cfRule type="colorScale" priority="125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M66:AN66">
    <cfRule type="colorScale" priority="89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O61:AO65 AO67:AO69">
    <cfRule type="colorScale" priority="136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O66">
    <cfRule type="colorScale" priority="94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P61:AR61">
    <cfRule type="colorScale" priority="63">
      <colorScale>
        <cfvo type="num" val="0"/>
        <cfvo type="num" val="1"/>
        <color rgb="FFFCFCFF"/>
        <color rgb="FF63BE7B"/>
      </colorScale>
    </cfRule>
  </conditionalFormatting>
  <conditionalFormatting sqref="AP62:AR65 AP67:AR69">
    <cfRule type="colorScale" priority="147">
      <colorScale>
        <cfvo type="num" val="0"/>
        <cfvo type="num" val="1"/>
        <color rgb="FFFCFCFF"/>
        <color rgb="FF63BE7B"/>
      </colorScale>
    </cfRule>
  </conditionalFormatting>
  <conditionalFormatting sqref="AP66:AR66">
    <cfRule type="colorScale" priority="105">
      <colorScale>
        <cfvo type="num" val="0"/>
        <cfvo type="num" val="1"/>
        <color rgb="FFFCFCFF"/>
        <color rgb="FF63BE7B"/>
      </colorScale>
    </cfRule>
  </conditionalFormatting>
  <conditionalFormatting sqref="AS61:AS65 AS67:AS69">
    <cfRule type="colorScale" priority="130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S66">
    <cfRule type="colorScale" priority="82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T61:AU65 AT67:AU69">
    <cfRule type="colorScale" priority="124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T66:AU66">
    <cfRule type="colorScale" priority="88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U2:AU3 AW2:AW3 AS2:AS3">
    <cfRule type="colorScale" priority="332">
      <colorScale>
        <cfvo type="num" val="-1"/>
        <cfvo type="num" val="0"/>
        <cfvo type="num" val="1"/>
        <color rgb="FFF8696B"/>
        <color rgb="FFFFEB84"/>
        <color rgb="FF63BE7B"/>
      </colorScale>
    </cfRule>
    <cfRule type="colorScale" priority="333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AV61:AV65 AV67:AV69">
    <cfRule type="colorScale" priority="135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V66">
    <cfRule type="colorScale" priority="93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W61:AY61">
    <cfRule type="colorScale" priority="61">
      <colorScale>
        <cfvo type="num" val="0"/>
        <cfvo type="num" val="1"/>
        <color rgb="FFFCFCFF"/>
        <color rgb="FF63BE7B"/>
      </colorScale>
    </cfRule>
  </conditionalFormatting>
  <conditionalFormatting sqref="AW62:AY62">
    <cfRule type="colorScale" priority="111">
      <colorScale>
        <cfvo type="num" val="0"/>
        <cfvo type="num" val="1"/>
        <color rgb="FFFCFCFF"/>
        <color rgb="FF63BE7B"/>
      </colorScale>
    </cfRule>
  </conditionalFormatting>
  <conditionalFormatting sqref="AW63:AY65 AW67:AY69">
    <cfRule type="colorScale" priority="145">
      <colorScale>
        <cfvo type="num" val="0"/>
        <cfvo type="num" val="1"/>
        <color rgb="FFFCFCFF"/>
        <color rgb="FF63BE7B"/>
      </colorScale>
    </cfRule>
  </conditionalFormatting>
  <conditionalFormatting sqref="AW66:AY66">
    <cfRule type="colorScale" priority="103">
      <colorScale>
        <cfvo type="num" val="0"/>
        <cfvo type="num" val="1"/>
        <color rgb="FFFCFCFF"/>
        <color rgb="FF63BE7B"/>
      </colorScale>
    </cfRule>
  </conditionalFormatting>
  <conditionalFormatting sqref="AY2:AY3 BA2:BA3 BC2:BC3 BE2:BE3">
    <cfRule type="colorScale" priority="331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AY2:AY3 BC2:BC3 BE2:BE3 BA2:BA3">
    <cfRule type="colorScale" priority="330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Z61:AZ65 AZ67:AZ69">
    <cfRule type="colorScale" priority="129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Z66">
    <cfRule type="colorScale" priority="81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A61:BB65 BA67:BB69">
    <cfRule type="colorScale" priority="123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A66:BB66">
    <cfRule type="colorScale" priority="87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C61:BC65 BC67:BC69">
    <cfRule type="colorScale" priority="134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C66">
    <cfRule type="colorScale" priority="92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D61:BF61">
    <cfRule type="colorScale" priority="59">
      <colorScale>
        <cfvo type="num" val="0"/>
        <cfvo type="num" val="1"/>
        <color rgb="FFFCFCFF"/>
        <color rgb="FF63BE7B"/>
      </colorScale>
    </cfRule>
  </conditionalFormatting>
  <conditionalFormatting sqref="BD62:BF65 BD67:BF69">
    <cfRule type="colorScale" priority="143">
      <colorScale>
        <cfvo type="num" val="0"/>
        <cfvo type="num" val="1"/>
        <color rgb="FFFCFCFF"/>
        <color rgb="FF63BE7B"/>
      </colorScale>
    </cfRule>
  </conditionalFormatting>
  <conditionalFormatting sqref="BD66:BF66">
    <cfRule type="colorScale" priority="101">
      <colorScale>
        <cfvo type="num" val="0"/>
        <cfvo type="num" val="1"/>
        <color rgb="FFFCFCFF"/>
        <color rgb="FF63BE7B"/>
      </colorScale>
    </cfRule>
  </conditionalFormatting>
  <conditionalFormatting sqref="BG61:BG65 BG67:BG69">
    <cfRule type="colorScale" priority="128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G66">
    <cfRule type="colorScale" priority="80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H61:BI65 BH67:BI69">
    <cfRule type="colorScale" priority="122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H66:BI66">
    <cfRule type="colorScale" priority="86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I2:BI3 BK2:BK3">
    <cfRule type="colorScale" priority="329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  <cfRule type="colorScale" priority="328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J61:BJ65 BJ67:BJ69">
    <cfRule type="colorScale" priority="133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J66">
    <cfRule type="colorScale" priority="91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K61:BM61">
    <cfRule type="colorScale" priority="57">
      <colorScale>
        <cfvo type="num" val="0"/>
        <cfvo type="num" val="1"/>
        <color rgb="FFFCFCFF"/>
        <color rgb="FF63BE7B"/>
      </colorScale>
    </cfRule>
  </conditionalFormatting>
  <conditionalFormatting sqref="BK62:BM65 BK67:BM69">
    <cfRule type="colorScale" priority="141">
      <colorScale>
        <cfvo type="num" val="0"/>
        <cfvo type="num" val="1"/>
        <color rgb="FFFCFCFF"/>
        <color rgb="FF63BE7B"/>
      </colorScale>
    </cfRule>
  </conditionalFormatting>
  <conditionalFormatting sqref="BK66:BM66">
    <cfRule type="colorScale" priority="99">
      <colorScale>
        <cfvo type="num" val="0"/>
        <cfvo type="num" val="1"/>
        <color rgb="FFFCFCFF"/>
        <color rgb="FF63BE7B"/>
      </colorScale>
    </cfRule>
  </conditionalFormatting>
  <conditionalFormatting sqref="BM2:BM3 BO2:BO3 BQ2:BQ3 BS2:BS3">
    <cfRule type="colorScale" priority="327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BN61:BN65 BN67:BN69">
    <cfRule type="colorScale" priority="127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N66">
    <cfRule type="colorScale" priority="79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O61:BP65 BO67:BP69">
    <cfRule type="colorScale" priority="121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O66:BP66">
    <cfRule type="colorScale" priority="85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Q2:BQ3 BM2:BM3 BS2:BS3 BO2:BO3">
    <cfRule type="colorScale" priority="326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U2:BU3">
    <cfRule type="colorScale" priority="324">
      <colorScale>
        <cfvo type="num" val="-1"/>
        <cfvo type="num" val="0"/>
        <cfvo type="num" val="1"/>
        <color rgb="FFF8696B"/>
        <color rgb="FFFFEB84"/>
        <color rgb="FF63BE7B"/>
      </colorScale>
    </cfRule>
    <cfRule type="colorScale" priority="325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BW2:BW3 BY2:BY3">
    <cfRule type="colorScale" priority="323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  <cfRule type="colorScale" priority="322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CA2:CA3 CC2:CC3 CE2:CE3 CG2:CG3">
    <cfRule type="colorScale" priority="321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CA2:CA3 CE2:CE3 CG2:CG3 CC2:CC3">
    <cfRule type="colorScale" priority="320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CI2:CI3">
    <cfRule type="colorScale" priority="318">
      <colorScale>
        <cfvo type="num" val="-1"/>
        <cfvo type="num" val="0"/>
        <cfvo type="num" val="1"/>
        <color rgb="FFF8696B"/>
        <color rgb="FFFFEB84"/>
        <color rgb="FF63BE7B"/>
      </colorScale>
    </cfRule>
    <cfRule type="colorScale" priority="319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CM2:CM3 CK2:CK3">
    <cfRule type="colorScale" priority="317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  <cfRule type="colorScale" priority="316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CO2:CO3 CQ2:CQ3 CS2:CS3 CU2:CU3">
    <cfRule type="colorScale" priority="315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CO2:CO3 CS2:CS3 CU2:CU3 CQ2:CQ3">
    <cfRule type="colorScale" priority="314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CW2:CW3">
    <cfRule type="colorScale" priority="313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  <cfRule type="colorScale" priority="312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CY2:CY3 DA2:DA3">
    <cfRule type="colorScale" priority="311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  <cfRule type="colorScale" priority="310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DC2:DC3 DE2:DE3 DG2:DG3 DI2:DI3">
    <cfRule type="colorScale" priority="309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DC2:DC3 DG2:DG3 DI2:DI3 DE2:DE3">
    <cfRule type="colorScale" priority="308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DK2:DK3">
    <cfRule type="colorScale" priority="307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  <cfRule type="colorScale" priority="306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DM2:DM3 DO2:DO3">
    <cfRule type="colorScale" priority="304">
      <colorScale>
        <cfvo type="num" val="-1"/>
        <cfvo type="num" val="0"/>
        <cfvo type="num" val="1"/>
        <color rgb="FFF8696B"/>
        <color rgb="FFFFEB84"/>
        <color rgb="FF63BE7B"/>
      </colorScale>
    </cfRule>
    <cfRule type="colorScale" priority="305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DQ2:DQ3 DS2:DS3 DU2:DU3 DW2:DW3">
    <cfRule type="colorScale" priority="303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DQ2:DQ3 DU2:DU3 DW2:DW3 DS2:DS3">
    <cfRule type="colorScale" priority="302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S1 U1 W1 AC1 AA1 Y1 Q1 BI1 BK1 BO1 BQ1 BS1 BG1 BM1">
    <cfRule type="colorScale" priority="56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U1 S1 W1 Y1 AC1 AA1 Q1 BI1 BK1 BQ1 BS1 BO1 BG1 BM1">
    <cfRule type="colorScale" priority="55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Y1 AA1 AC1 W1">
    <cfRule type="colorScale" priority="54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AA1 AC1 Y1 W1">
    <cfRule type="colorScale" priority="53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G1 AI1 AM1 AQ1 AO1 AE1">
    <cfRule type="colorScale" priority="51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G1 AI1 AQ1 AO1 AM1 AE1">
    <cfRule type="colorScale" priority="52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AM1 AO1 AQ1">
    <cfRule type="colorScale" priority="50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AO1 AQ1 AM1">
    <cfRule type="colorScale" priority="49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U1 AW1 BA1 BE1 BC1 AS1">
    <cfRule type="colorScale" priority="47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U1 AW1 BE1 BC1 BA1 AS1">
    <cfRule type="colorScale" priority="48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BA1 BC1 BE1">
    <cfRule type="colorScale" priority="46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BC1 BE1 BA1">
    <cfRule type="colorScale" priority="45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O1 BQ1 BS1">
    <cfRule type="colorScale" priority="44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BQ1 BS1 BO1">
    <cfRule type="colorScale" priority="43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W1 BY1 CC1 CE1 CG1 BU1">
    <cfRule type="colorScale" priority="42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BW1 BY1 CE1 CG1 CC1 BU1">
    <cfRule type="colorScale" priority="41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CC1 CE1 CG1">
    <cfRule type="colorScale" priority="40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CE1 CG1 CC1">
    <cfRule type="colorScale" priority="39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CK1 CM1 CQ1 CS1 CU1 CI1">
    <cfRule type="colorScale" priority="38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CK1 CM1 CS1 CU1 CQ1 CI1">
    <cfRule type="colorScale" priority="37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CQ1 CS1 CU1">
    <cfRule type="colorScale" priority="36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CS1 CU1 CQ1">
    <cfRule type="colorScale" priority="35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CY1 DA1 DE1 DG1 DI1 CW1">
    <cfRule type="colorScale" priority="34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CY1 DA1 DG1 DI1 DE1 CW1">
    <cfRule type="colorScale" priority="33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DE1 DG1 DI1">
    <cfRule type="colorScale" priority="32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DG1 DI1 DE1">
    <cfRule type="colorScale" priority="31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DO1 DM1 DS1 DU1 DW1 DK1">
    <cfRule type="colorScale" priority="30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DO1 DM1 DU1 DW1 DS1 DK1">
    <cfRule type="colorScale" priority="29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DS1 DU1 DW1">
    <cfRule type="colorScale" priority="28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DU1 DW1 DS1">
    <cfRule type="colorScale" priority="27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K1">
    <cfRule type="colorScale" priority="26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AK1">
    <cfRule type="colorScale" priority="25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K1">
    <cfRule type="colorScale" priority="24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AK1">
    <cfRule type="colorScale" priority="23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Y1">
    <cfRule type="colorScale" priority="22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AY1">
    <cfRule type="colorScale" priority="21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Y1">
    <cfRule type="colorScale" priority="20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AY1">
    <cfRule type="colorScale" priority="19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M1">
    <cfRule type="colorScale" priority="18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BM1">
    <cfRule type="colorScale" priority="17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CA1">
    <cfRule type="colorScale" priority="16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CA1">
    <cfRule type="colorScale" priority="15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CA1">
    <cfRule type="colorScale" priority="14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CA1">
    <cfRule type="colorScale" priority="13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CO1">
    <cfRule type="colorScale" priority="12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CO1">
    <cfRule type="colorScale" priority="11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CO1">
    <cfRule type="colorScale" priority="10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CO1">
    <cfRule type="colorScale" priority="9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DC1">
    <cfRule type="colorScale" priority="8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DC1">
    <cfRule type="colorScale" priority="7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DC1">
    <cfRule type="colorScale" priority="6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DC1">
    <cfRule type="colorScale" priority="5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DQ1">
    <cfRule type="colorScale" priority="4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DQ1">
    <cfRule type="colorScale" priority="3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DQ1">
    <cfRule type="colorScale" priority="2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DQ1">
    <cfRule type="colorScale" priority="1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291" id="{18E46668-E551-41C3-B745-2696D88535B9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B73:H73</xm:sqref>
        </x14:conditionalFormatting>
        <x14:conditionalFormatting xmlns:xm="http://schemas.microsoft.com/office/excel/2006/main">
          <x14:cfRule type="iconSet" priority="295" id="{49520525-6AAD-4FCA-AB7C-B125004B0BAD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B74:H81</xm:sqref>
        </x14:conditionalFormatting>
        <x14:conditionalFormatting xmlns:xm="http://schemas.microsoft.com/office/excel/2006/main">
          <x14:cfRule type="iconSet" priority="289" id="{0D4467BF-7159-44FD-B8E3-99F0EAFC9447}">
            <x14:iconSet iconSet="3Symbols"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NoIcons" iconId="0"/>
              <x14:cfIcon iconSet="3Symbols" iconId="0"/>
              <x14:cfIcon iconSet="3Symbols" iconId="2"/>
            </x14:iconSet>
          </x14:cfRule>
          <xm:sqref>E105:F113</xm:sqref>
        </x14:conditionalFormatting>
        <x14:conditionalFormatting xmlns:xm="http://schemas.microsoft.com/office/excel/2006/main">
          <x14:cfRule type="iconSet" priority="287" id="{270D8A60-D675-4FB9-AF19-F47C0E4C56FB}">
            <x14:iconSet iconSet="3Symbols"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NoIcons" iconId="0"/>
              <x14:cfIcon iconSet="3Symbols" iconId="0"/>
              <x14:cfIcon iconSet="3Symbols" iconId="2"/>
            </x14:iconSet>
          </x14:cfRule>
          <xm:sqref>J105:K113</xm:sqref>
        </x14:conditionalFormatting>
        <x14:conditionalFormatting xmlns:xm="http://schemas.microsoft.com/office/excel/2006/main">
          <x14:cfRule type="iconSet" priority="285" id="{41C4CE8C-D70D-4061-A6CE-5D749FFEF86E}">
            <x14:iconSet iconSet="3Symbols"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NoIcons" iconId="0"/>
              <x14:cfIcon iconSet="3Symbols" iconId="0"/>
              <x14:cfIcon iconSet="3Symbols" iconId="2"/>
            </x14:iconSet>
          </x14:cfRule>
          <xm:sqref>O105:P113</xm:sqref>
        </x14:conditionalFormatting>
        <x14:conditionalFormatting xmlns:xm="http://schemas.microsoft.com/office/excel/2006/main">
          <x14:cfRule type="iconSet" priority="284" id="{228468FE-D8C6-464D-8BAD-5783A9BCFEAB}">
            <x14:iconSet iconSet="3Symbols"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NoIcons" iconId="0"/>
              <x14:cfIcon iconSet="3Symbols" iconId="0"/>
              <x14:cfIcon iconSet="3Symbols" iconId="2"/>
            </x14:iconSet>
          </x14:cfRule>
          <xm:sqref>T105:U113</xm:sqref>
        </x14:conditionalFormatting>
        <x14:conditionalFormatting xmlns:xm="http://schemas.microsoft.com/office/excel/2006/main">
          <x14:cfRule type="iconSet" priority="76" id="{D18538DC-3059-4DD5-9DEC-496B1783A0D8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U61:W61</xm:sqref>
        </x14:conditionalFormatting>
        <x14:conditionalFormatting xmlns:xm="http://schemas.microsoft.com/office/excel/2006/main">
          <x14:cfRule type="iconSet" priority="78" id="{B02A6A98-E693-4D6E-A314-F45DF1C8B7DF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U62:W65 U67:W69</xm:sqref>
        </x14:conditionalFormatting>
        <x14:conditionalFormatting xmlns:xm="http://schemas.microsoft.com/office/excel/2006/main">
          <x14:cfRule type="iconSet" priority="74" id="{FE14B73C-48C1-477A-A0E8-132E56C74500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U66:W66</xm:sqref>
        </x14:conditionalFormatting>
        <x14:conditionalFormatting xmlns:xm="http://schemas.microsoft.com/office/excel/2006/main">
          <x14:cfRule type="iconSet" priority="283" id="{7A2CB063-B8DA-45FA-9DF5-3B505159C6CF}">
            <x14:iconSet iconSet="3Symbols"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NoIcons" iconId="0"/>
              <x14:cfIcon iconSet="3Symbols" iconId="0"/>
              <x14:cfIcon iconSet="3Symbols" iconId="2"/>
            </x14:iconSet>
          </x14:cfRule>
          <xm:sqref>Y105:Z113</xm:sqref>
        </x14:conditionalFormatting>
        <x14:conditionalFormatting xmlns:xm="http://schemas.microsoft.com/office/excel/2006/main">
          <x14:cfRule type="iconSet" priority="68" id="{D75EE569-3B06-4CF5-991E-BEC85533CA7C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AB61:AD61</xm:sqref>
        </x14:conditionalFormatting>
        <x14:conditionalFormatting xmlns:xm="http://schemas.microsoft.com/office/excel/2006/main">
          <x14:cfRule type="iconSet" priority="150" id="{E2EEC08C-7270-419B-B489-3DB2093B72CA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AB62:AD65 AB67:AD69</xm:sqref>
        </x14:conditionalFormatting>
        <x14:conditionalFormatting xmlns:xm="http://schemas.microsoft.com/office/excel/2006/main">
          <x14:cfRule type="iconSet" priority="108" id="{06BBC8DE-AD13-4891-A3EB-F9B4C6C0DDBD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AB66:AD66</xm:sqref>
        </x14:conditionalFormatting>
        <x14:conditionalFormatting xmlns:xm="http://schemas.microsoft.com/office/excel/2006/main">
          <x14:cfRule type="iconSet" priority="282" id="{D78292F2-F36F-4BB0-9D9B-67A3D8C03B96}">
            <x14:iconSet iconSet="3Symbols"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NoIcons" iconId="0"/>
              <x14:cfIcon iconSet="3Symbols" iconId="0"/>
              <x14:cfIcon iconSet="3Symbols" iconId="2"/>
            </x14:iconSet>
          </x14:cfRule>
          <xm:sqref>AD105:AE113</xm:sqref>
        </x14:conditionalFormatting>
        <x14:conditionalFormatting xmlns:xm="http://schemas.microsoft.com/office/excel/2006/main">
          <x14:cfRule type="iconSet" priority="281" id="{143891F0-EC06-48B5-AA04-FEC4EBEA3730}">
            <x14:iconSet iconSet="3Symbols"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NoIcons" iconId="0"/>
              <x14:cfIcon iconSet="3Symbols" iconId="0"/>
              <x14:cfIcon iconSet="3Symbols" iconId="2"/>
            </x14:iconSet>
          </x14:cfRule>
          <xm:sqref>AI105:AJ113</xm:sqref>
        </x14:conditionalFormatting>
        <x14:conditionalFormatting xmlns:xm="http://schemas.microsoft.com/office/excel/2006/main">
          <x14:cfRule type="iconSet" priority="66" id="{FA0A8159-8215-4FC9-B4AE-A45A2F088480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AI61:AK61</xm:sqref>
        </x14:conditionalFormatting>
        <x14:conditionalFormatting xmlns:xm="http://schemas.microsoft.com/office/excel/2006/main">
          <x14:cfRule type="iconSet" priority="72" id="{7EB6D479-C361-4671-9D69-2B99E5FD0E04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AI62:AK65 AI67:AK69</xm:sqref>
        </x14:conditionalFormatting>
        <x14:conditionalFormatting xmlns:xm="http://schemas.microsoft.com/office/excel/2006/main">
          <x14:cfRule type="iconSet" priority="70" id="{9F3F0F45-E624-4C25-8B21-513C2F15FD2F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AI66:AK66</xm:sqref>
        </x14:conditionalFormatting>
        <x14:conditionalFormatting xmlns:xm="http://schemas.microsoft.com/office/excel/2006/main">
          <x14:cfRule type="iconSet" priority="64" id="{BAC316B1-437D-4E79-8B03-B1FF8B79C922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AP61:AR61</xm:sqref>
        </x14:conditionalFormatting>
        <x14:conditionalFormatting xmlns:xm="http://schemas.microsoft.com/office/excel/2006/main">
          <x14:cfRule type="iconSet" priority="148" id="{1ED219DB-37F3-4018-B980-F268292A995B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AP62:AR65 AP67:AR69</xm:sqref>
        </x14:conditionalFormatting>
        <x14:conditionalFormatting xmlns:xm="http://schemas.microsoft.com/office/excel/2006/main">
          <x14:cfRule type="iconSet" priority="106" id="{369C00B7-F7F5-46A8-94CD-20049CDD2F8C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AP66:AR66</xm:sqref>
        </x14:conditionalFormatting>
        <x14:conditionalFormatting xmlns:xm="http://schemas.microsoft.com/office/excel/2006/main">
          <x14:cfRule type="iconSet" priority="62" id="{2E12FAE6-BD00-4935-810D-98613909EB51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AW61:AY61</xm:sqref>
        </x14:conditionalFormatting>
        <x14:conditionalFormatting xmlns:xm="http://schemas.microsoft.com/office/excel/2006/main">
          <x14:cfRule type="iconSet" priority="112" id="{FF964538-1D23-4D3E-A498-6F8E938DC440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AW62:AY62</xm:sqref>
        </x14:conditionalFormatting>
        <x14:conditionalFormatting xmlns:xm="http://schemas.microsoft.com/office/excel/2006/main">
          <x14:cfRule type="iconSet" priority="146" id="{B58FAC18-1328-409D-91FA-802E7C64CAAF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AW63:AY65 AW67:AY69</xm:sqref>
        </x14:conditionalFormatting>
        <x14:conditionalFormatting xmlns:xm="http://schemas.microsoft.com/office/excel/2006/main">
          <x14:cfRule type="iconSet" priority="104" id="{B70DC3D3-6AA5-4F72-8914-F9D94D632535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AW66:AY66</xm:sqref>
        </x14:conditionalFormatting>
        <x14:conditionalFormatting xmlns:xm="http://schemas.microsoft.com/office/excel/2006/main">
          <x14:cfRule type="iconSet" priority="60" id="{04A03462-A7C1-44EB-B3C6-0A89A7206C58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BD61:BF61</xm:sqref>
        </x14:conditionalFormatting>
        <x14:conditionalFormatting xmlns:xm="http://schemas.microsoft.com/office/excel/2006/main">
          <x14:cfRule type="iconSet" priority="144" id="{080F9EA3-2394-4604-BD86-E827D7BAE67E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BD62:BF65 BD67:BF69</xm:sqref>
        </x14:conditionalFormatting>
        <x14:conditionalFormatting xmlns:xm="http://schemas.microsoft.com/office/excel/2006/main">
          <x14:cfRule type="iconSet" priority="102" id="{DF54AA85-D737-49FD-9303-4F01783373E7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BD66:BF66</xm:sqref>
        </x14:conditionalFormatting>
        <x14:conditionalFormatting xmlns:xm="http://schemas.microsoft.com/office/excel/2006/main">
          <x14:cfRule type="iconSet" priority="58" id="{D09CE632-2476-4A96-B3DE-911192AE2265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BK61:BM61</xm:sqref>
        </x14:conditionalFormatting>
        <x14:conditionalFormatting xmlns:xm="http://schemas.microsoft.com/office/excel/2006/main">
          <x14:cfRule type="iconSet" priority="142" id="{E22A18A7-5BAB-4D63-B0EE-FB48359B3259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BK62:BM65 BK67:BM69</xm:sqref>
        </x14:conditionalFormatting>
        <x14:conditionalFormatting xmlns:xm="http://schemas.microsoft.com/office/excel/2006/main">
          <x14:cfRule type="iconSet" priority="100" id="{786818BA-5256-4D17-AEC5-3A526C137096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BK66:BM66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D2F7E0-160B-4A6F-B8CC-97B3FCA459D2}">
  <dimension ref="A1:DW113"/>
  <sheetViews>
    <sheetView zoomScale="70" zoomScaleNormal="70" workbookViewId="0">
      <selection activeCell="B1" sqref="B1"/>
    </sheetView>
  </sheetViews>
  <sheetFormatPr defaultRowHeight="14.4" x14ac:dyDescent="0.3"/>
  <cols>
    <col min="1" max="1" width="16.5546875" customWidth="1"/>
    <col min="16" max="16" width="19.6640625" customWidth="1"/>
    <col min="18" max="18" width="5.21875" customWidth="1"/>
    <col min="19" max="19" width="12.33203125" customWidth="1"/>
    <col min="21" max="21" width="8.77734375" customWidth="1"/>
  </cols>
  <sheetData>
    <row r="1" spans="1:127" x14ac:dyDescent="0.3">
      <c r="A1" s="90" t="s">
        <v>88</v>
      </c>
      <c r="B1" s="2">
        <v>0.08</v>
      </c>
      <c r="C1" s="3">
        <v>-1</v>
      </c>
      <c r="D1" s="2">
        <v>1</v>
      </c>
      <c r="E1" s="3">
        <v>1</v>
      </c>
      <c r="F1" s="2">
        <v>0</v>
      </c>
      <c r="G1" s="3">
        <v>-1</v>
      </c>
      <c r="H1" s="2">
        <v>0</v>
      </c>
      <c r="I1">
        <v>-1</v>
      </c>
      <c r="J1" s="2">
        <v>1</v>
      </c>
      <c r="K1" s="3">
        <v>1</v>
      </c>
      <c r="L1" s="2">
        <v>0</v>
      </c>
      <c r="M1" s="3">
        <v>-1</v>
      </c>
      <c r="N1" s="2">
        <v>1</v>
      </c>
      <c r="O1" s="94">
        <v>1</v>
      </c>
      <c r="P1" s="2">
        <v>0.05</v>
      </c>
      <c r="Q1" s="3">
        <v>-1</v>
      </c>
      <c r="R1" s="2">
        <v>0.98</v>
      </c>
      <c r="S1" s="3">
        <v>-0.21</v>
      </c>
      <c r="T1" s="2">
        <v>0</v>
      </c>
      <c r="U1" s="3">
        <v>-1</v>
      </c>
      <c r="V1" s="2">
        <v>0</v>
      </c>
      <c r="W1">
        <v>-1</v>
      </c>
      <c r="X1" s="2">
        <v>1</v>
      </c>
      <c r="Y1" s="3">
        <v>1</v>
      </c>
      <c r="Z1" s="2">
        <v>0</v>
      </c>
      <c r="AA1" s="3">
        <v>-1</v>
      </c>
      <c r="AB1" s="2">
        <v>1</v>
      </c>
      <c r="AC1" s="94">
        <v>1</v>
      </c>
      <c r="AD1" s="2">
        <v>0.03</v>
      </c>
      <c r="AE1" s="3">
        <v>-1</v>
      </c>
      <c r="AF1" s="2">
        <v>0.98</v>
      </c>
      <c r="AG1" s="3">
        <v>-0.17</v>
      </c>
      <c r="AH1" s="2">
        <v>0</v>
      </c>
      <c r="AI1" s="3">
        <v>-1</v>
      </c>
      <c r="AJ1" s="2">
        <v>0</v>
      </c>
      <c r="AK1">
        <v>-1</v>
      </c>
      <c r="AL1" s="2">
        <v>1</v>
      </c>
      <c r="AM1" s="3">
        <v>1</v>
      </c>
      <c r="AN1" s="2">
        <v>0</v>
      </c>
      <c r="AO1" s="3">
        <v>-1</v>
      </c>
      <c r="AP1" s="2">
        <v>1</v>
      </c>
      <c r="AQ1" s="94">
        <v>1</v>
      </c>
      <c r="AR1" s="2">
        <v>0.03</v>
      </c>
      <c r="AS1" s="3">
        <v>-1</v>
      </c>
      <c r="AT1" s="2">
        <v>0.98</v>
      </c>
      <c r="AU1" s="3">
        <v>-0.18</v>
      </c>
      <c r="AV1" s="2">
        <v>0</v>
      </c>
      <c r="AW1" s="3">
        <v>-1</v>
      </c>
      <c r="AX1" s="2">
        <v>0</v>
      </c>
      <c r="AY1">
        <v>-1</v>
      </c>
      <c r="AZ1" s="2">
        <v>1</v>
      </c>
      <c r="BA1" s="3">
        <v>1</v>
      </c>
      <c r="BB1" s="2">
        <v>0</v>
      </c>
      <c r="BC1" s="3">
        <v>-1</v>
      </c>
      <c r="BD1" s="2">
        <v>1</v>
      </c>
      <c r="BE1" s="94">
        <v>1</v>
      </c>
      <c r="BF1" s="2">
        <v>0.03</v>
      </c>
      <c r="BG1" s="3">
        <v>-1</v>
      </c>
      <c r="BH1" s="2">
        <v>0.99</v>
      </c>
      <c r="BI1" s="3">
        <v>-0.16</v>
      </c>
      <c r="BJ1" s="2">
        <v>0</v>
      </c>
      <c r="BK1" s="3">
        <v>-1</v>
      </c>
      <c r="BL1" s="2">
        <v>0</v>
      </c>
      <c r="BM1">
        <v>-1</v>
      </c>
      <c r="BN1" s="2">
        <v>1</v>
      </c>
      <c r="BO1" s="3">
        <v>1</v>
      </c>
      <c r="BP1" s="2">
        <v>0</v>
      </c>
      <c r="BQ1" s="3">
        <v>-1</v>
      </c>
      <c r="BR1" s="2">
        <v>1</v>
      </c>
      <c r="BS1" s="94">
        <v>1</v>
      </c>
      <c r="BT1" s="2">
        <v>0.06</v>
      </c>
      <c r="BU1" s="3">
        <v>-1</v>
      </c>
      <c r="BV1" s="2">
        <v>1</v>
      </c>
      <c r="BW1" s="3">
        <v>1</v>
      </c>
      <c r="BX1" s="2">
        <v>0</v>
      </c>
      <c r="BY1" s="3">
        <v>-1</v>
      </c>
      <c r="BZ1" s="2">
        <v>0</v>
      </c>
      <c r="CA1">
        <v>-1</v>
      </c>
      <c r="CB1" s="2">
        <v>1</v>
      </c>
      <c r="CC1" s="3">
        <v>1</v>
      </c>
      <c r="CD1" s="2">
        <v>0</v>
      </c>
      <c r="CE1" s="3">
        <v>-1</v>
      </c>
      <c r="CF1" s="2">
        <v>1</v>
      </c>
      <c r="CG1" s="94">
        <v>1</v>
      </c>
      <c r="CH1" s="2">
        <v>0.02</v>
      </c>
      <c r="CI1" s="3">
        <v>-1</v>
      </c>
      <c r="CJ1" s="2">
        <v>0.99</v>
      </c>
      <c r="CK1" s="3">
        <v>-0.15</v>
      </c>
      <c r="CL1" s="2">
        <v>0</v>
      </c>
      <c r="CM1" s="3">
        <v>-1</v>
      </c>
      <c r="CN1" s="2">
        <v>0</v>
      </c>
      <c r="CO1">
        <v>-1</v>
      </c>
      <c r="CP1" s="2">
        <v>1</v>
      </c>
      <c r="CQ1" s="3">
        <v>1</v>
      </c>
      <c r="CR1" s="2">
        <v>0</v>
      </c>
      <c r="CS1" s="3">
        <v>-1</v>
      </c>
      <c r="CT1" s="2">
        <v>1</v>
      </c>
      <c r="CU1" s="94">
        <v>1</v>
      </c>
      <c r="CV1" s="2">
        <v>0.03</v>
      </c>
      <c r="CW1" s="3">
        <v>-1</v>
      </c>
      <c r="CX1" s="2">
        <v>0.99</v>
      </c>
      <c r="CY1" s="3">
        <v>-0.14000000000000001</v>
      </c>
      <c r="CZ1" s="2">
        <v>0</v>
      </c>
      <c r="DA1" s="3">
        <v>-1</v>
      </c>
      <c r="DB1" s="2">
        <v>0</v>
      </c>
      <c r="DC1">
        <v>-1</v>
      </c>
      <c r="DD1" s="2">
        <v>1</v>
      </c>
      <c r="DE1" s="3">
        <v>1</v>
      </c>
      <c r="DF1" s="2">
        <v>0</v>
      </c>
      <c r="DG1" s="3">
        <v>-1</v>
      </c>
      <c r="DH1" s="2">
        <v>1</v>
      </c>
      <c r="DI1" s="94">
        <v>1</v>
      </c>
      <c r="DJ1" s="2">
        <v>0.03</v>
      </c>
      <c r="DK1" s="3">
        <v>-1</v>
      </c>
      <c r="DL1" s="2">
        <v>0.99</v>
      </c>
      <c r="DM1" s="3">
        <v>-0.16</v>
      </c>
      <c r="DN1" s="2">
        <v>0</v>
      </c>
      <c r="DO1" s="3">
        <v>-1</v>
      </c>
      <c r="DP1" s="2">
        <v>0</v>
      </c>
      <c r="DQ1">
        <v>-1</v>
      </c>
      <c r="DR1" s="2">
        <v>1</v>
      </c>
      <c r="DS1" s="3">
        <v>1</v>
      </c>
      <c r="DT1" s="2">
        <v>0</v>
      </c>
      <c r="DU1" s="3">
        <v>-1</v>
      </c>
      <c r="DV1" s="2">
        <v>1</v>
      </c>
      <c r="DW1" s="94">
        <v>1</v>
      </c>
    </row>
    <row r="2" spans="1:127" x14ac:dyDescent="0.3">
      <c r="B2" s="2"/>
      <c r="C2" s="3"/>
      <c r="D2" s="2"/>
      <c r="E2" s="3"/>
      <c r="F2" s="2"/>
      <c r="G2" s="3"/>
      <c r="H2" s="2"/>
      <c r="J2" s="2"/>
      <c r="K2" s="3"/>
      <c r="L2" s="2"/>
      <c r="M2" s="3"/>
      <c r="N2" s="2"/>
      <c r="O2" s="3"/>
      <c r="P2" s="2"/>
      <c r="Q2" s="3"/>
      <c r="R2" s="2"/>
      <c r="S2" s="3"/>
      <c r="T2" s="2"/>
      <c r="U2" s="3"/>
      <c r="V2" s="2"/>
      <c r="W2" s="3"/>
      <c r="X2" s="2"/>
      <c r="Y2" s="3"/>
      <c r="Z2" s="2"/>
      <c r="AA2" s="3"/>
      <c r="AB2" s="2"/>
      <c r="AC2" s="3"/>
      <c r="AD2" s="2"/>
      <c r="AE2" s="3"/>
      <c r="AF2" s="2"/>
      <c r="AG2" s="3"/>
      <c r="AH2" s="2"/>
      <c r="AI2" s="3"/>
      <c r="AJ2" s="2"/>
      <c r="AK2" s="3"/>
      <c r="AL2" s="2"/>
      <c r="AM2" s="3"/>
      <c r="AN2" s="2"/>
      <c r="AO2" s="3"/>
      <c r="AP2" s="2"/>
      <c r="AQ2" s="3"/>
      <c r="AR2" s="2"/>
      <c r="AS2" s="3"/>
      <c r="AT2" s="2"/>
      <c r="AU2" s="3"/>
      <c r="AV2" s="2"/>
      <c r="AW2" s="3"/>
      <c r="AX2" s="2"/>
      <c r="AY2" s="3"/>
      <c r="AZ2" s="2"/>
      <c r="BA2" s="3"/>
      <c r="BB2" s="2"/>
      <c r="BC2" s="3"/>
      <c r="BD2" s="2"/>
      <c r="BE2" s="3"/>
      <c r="BF2" s="2"/>
      <c r="BG2" s="3"/>
      <c r="BH2" s="2"/>
      <c r="BI2" s="3"/>
      <c r="BJ2" s="2"/>
      <c r="BK2" s="3"/>
      <c r="BL2" s="2"/>
      <c r="BM2" s="3"/>
      <c r="BN2" s="2"/>
      <c r="BO2" s="3"/>
      <c r="BP2" s="2"/>
      <c r="BQ2" s="3"/>
      <c r="BR2" s="2"/>
      <c r="BS2" s="3"/>
      <c r="BT2" s="2"/>
      <c r="BU2" s="3"/>
      <c r="BV2" s="2"/>
      <c r="BW2" s="3"/>
      <c r="BX2" s="2"/>
      <c r="BY2" s="3"/>
      <c r="BZ2" s="2"/>
      <c r="CA2" s="3"/>
      <c r="CB2" s="2"/>
      <c r="CC2" s="3"/>
      <c r="CD2" s="2"/>
      <c r="CE2" s="3"/>
      <c r="CF2" s="2"/>
      <c r="CG2" s="3"/>
      <c r="CH2" s="2"/>
      <c r="CI2" s="3"/>
      <c r="CJ2" s="2"/>
      <c r="CK2" s="3"/>
      <c r="CL2" s="2"/>
      <c r="CM2" s="3"/>
      <c r="CN2" s="2"/>
      <c r="CO2" s="3"/>
      <c r="CP2" s="2"/>
      <c r="CQ2" s="3"/>
      <c r="CR2" s="2"/>
      <c r="CS2" s="3"/>
      <c r="CT2" s="2"/>
      <c r="CU2" s="3"/>
      <c r="CV2" s="2"/>
      <c r="CW2" s="3"/>
      <c r="CX2" s="2"/>
      <c r="CY2" s="3"/>
      <c r="CZ2" s="2"/>
      <c r="DA2" s="3"/>
      <c r="DB2" s="2"/>
      <c r="DC2" s="3"/>
      <c r="DD2" s="2"/>
      <c r="DE2" s="3"/>
      <c r="DF2" s="2"/>
      <c r="DG2" s="3"/>
      <c r="DH2" s="2"/>
      <c r="DI2" s="3"/>
      <c r="DJ2" s="2"/>
      <c r="DK2" s="3"/>
      <c r="DL2" s="2"/>
      <c r="DM2" s="3"/>
      <c r="DN2" s="2"/>
      <c r="DO2" s="3"/>
      <c r="DP2" s="2"/>
      <c r="DQ2" s="3"/>
      <c r="DR2" s="2"/>
      <c r="DS2" s="3"/>
      <c r="DT2" s="2"/>
      <c r="DU2" s="3"/>
      <c r="DV2" s="2"/>
      <c r="DW2" s="3"/>
    </row>
    <row r="3" spans="1:127" x14ac:dyDescent="0.3">
      <c r="A3" s="166" t="s">
        <v>1</v>
      </c>
      <c r="B3" s="167"/>
      <c r="C3" s="168"/>
      <c r="D3" s="6">
        <v>0.95</v>
      </c>
      <c r="E3" s="7">
        <f>D3</f>
        <v>0.95</v>
      </c>
      <c r="F3" s="7">
        <f t="shared" ref="F3:R6" si="0">E3</f>
        <v>0.95</v>
      </c>
      <c r="G3" s="7">
        <f t="shared" si="0"/>
        <v>0.95</v>
      </c>
      <c r="H3" s="7">
        <f t="shared" si="0"/>
        <v>0.95</v>
      </c>
      <c r="I3" s="7">
        <f t="shared" si="0"/>
        <v>0.95</v>
      </c>
      <c r="J3" s="7">
        <f t="shared" si="0"/>
        <v>0.95</v>
      </c>
      <c r="K3" s="7">
        <f t="shared" si="0"/>
        <v>0.95</v>
      </c>
      <c r="L3" s="7">
        <f t="shared" si="0"/>
        <v>0.95</v>
      </c>
      <c r="M3" s="7">
        <f t="shared" si="0"/>
        <v>0.95</v>
      </c>
      <c r="N3" s="7">
        <f t="shared" si="0"/>
        <v>0.95</v>
      </c>
      <c r="O3" s="7">
        <f t="shared" si="0"/>
        <v>0.95</v>
      </c>
      <c r="P3" s="8">
        <f t="shared" si="0"/>
        <v>0.95</v>
      </c>
      <c r="Q3" s="8">
        <f t="shared" si="0"/>
        <v>0.95</v>
      </c>
      <c r="R3" s="8">
        <f t="shared" si="0"/>
        <v>0.95</v>
      </c>
      <c r="S3" s="3"/>
      <c r="T3" s="2"/>
      <c r="U3" s="3"/>
      <c r="V3" s="2"/>
      <c r="W3" s="3"/>
      <c r="X3" s="2"/>
      <c r="Y3" s="3"/>
      <c r="Z3" s="2"/>
      <c r="AA3" s="3"/>
      <c r="AB3" s="2"/>
      <c r="AC3" s="3"/>
      <c r="AD3" s="2"/>
      <c r="AE3" s="3"/>
      <c r="AF3" s="2"/>
      <c r="AG3" s="3"/>
      <c r="AH3" s="2"/>
      <c r="AI3" s="3"/>
      <c r="AJ3" s="2"/>
      <c r="AK3" s="3"/>
      <c r="AL3" s="2"/>
      <c r="AM3" s="3"/>
      <c r="AN3" s="2"/>
      <c r="AO3" s="3"/>
      <c r="AP3" s="2"/>
      <c r="AQ3" s="3"/>
      <c r="AR3" s="2"/>
      <c r="AS3" s="3"/>
      <c r="AT3" s="2"/>
      <c r="AU3" s="3"/>
      <c r="AV3" s="2"/>
      <c r="AW3" s="3"/>
      <c r="AX3" s="2"/>
      <c r="AY3" s="3"/>
      <c r="AZ3" s="2"/>
      <c r="BA3" s="3"/>
      <c r="BB3" s="2"/>
      <c r="BC3" s="3"/>
      <c r="BD3" s="2"/>
      <c r="BE3" s="3"/>
      <c r="BF3" s="2"/>
      <c r="BG3" s="3"/>
      <c r="BH3" s="2"/>
      <c r="BI3" s="3"/>
      <c r="BJ3" s="2"/>
      <c r="BK3" s="3"/>
      <c r="BL3" s="2"/>
      <c r="BM3" s="3"/>
      <c r="BN3" s="2"/>
      <c r="BO3" s="3"/>
      <c r="BP3" s="2"/>
      <c r="BQ3" s="3"/>
      <c r="BR3" s="2"/>
      <c r="BS3" s="3"/>
      <c r="BT3" s="2"/>
      <c r="BU3" s="3"/>
      <c r="BV3" s="2"/>
      <c r="BW3" s="3"/>
      <c r="BX3" s="2"/>
      <c r="BY3" s="3"/>
      <c r="BZ3" s="2"/>
      <c r="CA3" s="3"/>
      <c r="CB3" s="2"/>
      <c r="CC3" s="3"/>
      <c r="CD3" s="2"/>
      <c r="CE3" s="3"/>
      <c r="CF3" s="2"/>
      <c r="CG3" s="3"/>
      <c r="CH3" s="2"/>
      <c r="CI3" s="3"/>
      <c r="CJ3" s="2"/>
      <c r="CK3" s="3"/>
      <c r="CL3" s="2"/>
      <c r="CM3" s="3"/>
      <c r="CN3" s="2"/>
      <c r="CO3" s="3"/>
      <c r="CP3" s="2"/>
      <c r="CQ3" s="3"/>
      <c r="CR3" s="2"/>
      <c r="CS3" s="3"/>
      <c r="CT3" s="2"/>
      <c r="CU3" s="3"/>
      <c r="CV3" s="2"/>
      <c r="CW3" s="3"/>
      <c r="CX3" s="2"/>
      <c r="CY3" s="3"/>
      <c r="CZ3" s="2"/>
      <c r="DA3" s="3"/>
      <c r="DB3" s="2"/>
      <c r="DC3" s="3"/>
      <c r="DD3" s="2"/>
      <c r="DE3" s="3"/>
      <c r="DF3" s="2"/>
      <c r="DG3" s="3"/>
      <c r="DH3" s="2"/>
      <c r="DI3" s="3"/>
      <c r="DJ3" s="2"/>
      <c r="DK3" s="3"/>
      <c r="DL3" s="2"/>
      <c r="DM3" s="3"/>
      <c r="DN3" s="2"/>
      <c r="DO3" s="3"/>
      <c r="DP3" s="2"/>
      <c r="DQ3" s="3"/>
      <c r="DR3" s="2"/>
      <c r="DS3" s="3"/>
      <c r="DT3" s="2"/>
      <c r="DU3" s="3"/>
      <c r="DV3" s="2"/>
      <c r="DW3" s="3"/>
    </row>
    <row r="4" spans="1:127" x14ac:dyDescent="0.3">
      <c r="A4" s="166" t="s">
        <v>2</v>
      </c>
      <c r="B4" s="167"/>
      <c r="C4" s="168"/>
      <c r="D4" s="6">
        <f>[1]Folha1!F42</f>
        <v>0.5</v>
      </c>
      <c r="E4" s="7">
        <f>D4</f>
        <v>0.5</v>
      </c>
      <c r="F4" s="7">
        <f t="shared" si="0"/>
        <v>0.5</v>
      </c>
      <c r="G4" s="7">
        <f t="shared" si="0"/>
        <v>0.5</v>
      </c>
      <c r="H4" s="7">
        <f t="shared" si="0"/>
        <v>0.5</v>
      </c>
      <c r="I4" s="7">
        <f t="shared" si="0"/>
        <v>0.5</v>
      </c>
      <c r="J4" s="7">
        <f t="shared" si="0"/>
        <v>0.5</v>
      </c>
      <c r="K4" s="7">
        <f t="shared" si="0"/>
        <v>0.5</v>
      </c>
      <c r="L4" s="7">
        <f t="shared" si="0"/>
        <v>0.5</v>
      </c>
      <c r="M4" s="7">
        <f t="shared" si="0"/>
        <v>0.5</v>
      </c>
      <c r="N4" s="7">
        <f t="shared" si="0"/>
        <v>0.5</v>
      </c>
      <c r="O4" s="7">
        <f t="shared" si="0"/>
        <v>0.5</v>
      </c>
      <c r="P4" s="8">
        <f t="shared" si="0"/>
        <v>0.5</v>
      </c>
      <c r="Q4" s="8">
        <f t="shared" si="0"/>
        <v>0.5</v>
      </c>
      <c r="R4" s="8">
        <f t="shared" si="0"/>
        <v>0.5</v>
      </c>
    </row>
    <row r="5" spans="1:127" x14ac:dyDescent="0.3">
      <c r="A5" s="166" t="s">
        <v>3</v>
      </c>
      <c r="B5" s="167"/>
      <c r="C5" s="168"/>
      <c r="D5" s="6">
        <f>[1]Folha1!F43</f>
        <v>0.5</v>
      </c>
      <c r="E5" s="7">
        <f>D5</f>
        <v>0.5</v>
      </c>
      <c r="F5" s="7">
        <f t="shared" si="0"/>
        <v>0.5</v>
      </c>
      <c r="G5" s="7">
        <f t="shared" si="0"/>
        <v>0.5</v>
      </c>
      <c r="H5" s="7">
        <f t="shared" si="0"/>
        <v>0.5</v>
      </c>
      <c r="I5" s="7">
        <f t="shared" si="0"/>
        <v>0.5</v>
      </c>
      <c r="J5" s="7">
        <f t="shared" si="0"/>
        <v>0.5</v>
      </c>
      <c r="K5" s="7">
        <f t="shared" si="0"/>
        <v>0.5</v>
      </c>
      <c r="L5" s="7">
        <f t="shared" si="0"/>
        <v>0.5</v>
      </c>
      <c r="M5" s="7">
        <f t="shared" si="0"/>
        <v>0.5</v>
      </c>
      <c r="N5" s="7">
        <f t="shared" si="0"/>
        <v>0.5</v>
      </c>
      <c r="O5" s="7">
        <f t="shared" si="0"/>
        <v>0.5</v>
      </c>
      <c r="P5" s="8">
        <f t="shared" si="0"/>
        <v>0.5</v>
      </c>
      <c r="Q5" s="8">
        <f t="shared" si="0"/>
        <v>0.5</v>
      </c>
      <c r="R5" s="8">
        <f t="shared" si="0"/>
        <v>0.5</v>
      </c>
    </row>
    <row r="6" spans="1:127" x14ac:dyDescent="0.3">
      <c r="A6" s="169" t="s">
        <v>4</v>
      </c>
      <c r="B6" s="169"/>
      <c r="C6" s="169"/>
      <c r="D6" s="6">
        <f>[1]Folha1!F44</f>
        <v>0.4</v>
      </c>
      <c r="E6" s="7">
        <f>D6</f>
        <v>0.4</v>
      </c>
      <c r="F6" s="7">
        <f t="shared" si="0"/>
        <v>0.4</v>
      </c>
      <c r="G6" s="7">
        <f t="shared" si="0"/>
        <v>0.4</v>
      </c>
      <c r="H6" s="7">
        <f t="shared" si="0"/>
        <v>0.4</v>
      </c>
      <c r="I6" s="7">
        <f t="shared" si="0"/>
        <v>0.4</v>
      </c>
      <c r="J6" s="7">
        <f t="shared" si="0"/>
        <v>0.4</v>
      </c>
      <c r="K6" s="7">
        <f t="shared" si="0"/>
        <v>0.4</v>
      </c>
      <c r="L6" s="7">
        <f t="shared" si="0"/>
        <v>0.4</v>
      </c>
      <c r="M6" s="7">
        <f t="shared" si="0"/>
        <v>0.4</v>
      </c>
      <c r="N6" s="7">
        <f t="shared" si="0"/>
        <v>0.4</v>
      </c>
      <c r="O6" s="7">
        <f t="shared" si="0"/>
        <v>0.4</v>
      </c>
      <c r="P6" s="8">
        <f t="shared" si="0"/>
        <v>0.4</v>
      </c>
      <c r="Q6" s="8">
        <f t="shared" si="0"/>
        <v>0.4</v>
      </c>
      <c r="R6" s="8">
        <f t="shared" si="0"/>
        <v>0.4</v>
      </c>
    </row>
    <row r="7" spans="1:127" ht="15" thickBot="1" x14ac:dyDescent="0.35"/>
    <row r="8" spans="1:127" x14ac:dyDescent="0.3">
      <c r="A8" s="9"/>
      <c r="B8" s="198" t="str">
        <f>A1</f>
        <v>hasPart</v>
      </c>
      <c r="C8" s="199"/>
      <c r="D8" s="199"/>
      <c r="E8" s="199"/>
      <c r="F8" s="199"/>
      <c r="G8" s="199"/>
      <c r="H8" s="199"/>
      <c r="I8" s="199"/>
      <c r="J8" s="199"/>
      <c r="K8" s="199"/>
      <c r="L8" s="199"/>
      <c r="M8" s="199"/>
      <c r="N8" s="199"/>
      <c r="O8" s="200"/>
      <c r="Q8" s="9"/>
      <c r="R8" s="198" t="str">
        <f>B8</f>
        <v>hasPart</v>
      </c>
      <c r="S8" s="199"/>
      <c r="T8" s="199"/>
      <c r="U8" s="199"/>
      <c r="V8" s="199"/>
      <c r="W8" s="199"/>
      <c r="X8" s="199"/>
      <c r="Y8" s="199"/>
      <c r="Z8" s="199"/>
      <c r="AA8" s="199"/>
      <c r="AB8" s="199"/>
      <c r="AC8" s="199"/>
      <c r="AD8" s="199"/>
      <c r="AE8" s="200"/>
    </row>
    <row r="9" spans="1:127" x14ac:dyDescent="0.3">
      <c r="A9" s="10"/>
      <c r="B9" s="201"/>
      <c r="C9" s="202"/>
      <c r="D9" s="202"/>
      <c r="E9" s="202"/>
      <c r="F9" s="202"/>
      <c r="G9" s="202"/>
      <c r="H9" s="202"/>
      <c r="I9" s="202"/>
      <c r="J9" s="202"/>
      <c r="K9" s="202"/>
      <c r="L9" s="202"/>
      <c r="M9" s="202"/>
      <c r="N9" s="202"/>
      <c r="O9" s="203"/>
      <c r="Q9" s="10"/>
      <c r="R9" s="201"/>
      <c r="S9" s="202"/>
      <c r="T9" s="202"/>
      <c r="U9" s="202"/>
      <c r="V9" s="202"/>
      <c r="W9" s="202"/>
      <c r="X9" s="202"/>
      <c r="Y9" s="202"/>
      <c r="Z9" s="202"/>
      <c r="AA9" s="202"/>
      <c r="AB9" s="202"/>
      <c r="AC9" s="202"/>
      <c r="AD9" s="202"/>
      <c r="AE9" s="203"/>
    </row>
    <row r="10" spans="1:127" ht="46.2" customHeight="1" thickBot="1" x14ac:dyDescent="0.35">
      <c r="A10" s="11"/>
      <c r="B10" s="12" t="s">
        <v>5</v>
      </c>
      <c r="C10" s="13" t="s">
        <v>6</v>
      </c>
      <c r="D10" s="14" t="s">
        <v>7</v>
      </c>
      <c r="E10" s="13" t="s">
        <v>8</v>
      </c>
      <c r="F10" s="14" t="s">
        <v>9</v>
      </c>
      <c r="G10" s="13" t="s">
        <v>10</v>
      </c>
      <c r="H10" s="14" t="s">
        <v>11</v>
      </c>
      <c r="I10" s="13" t="s">
        <v>12</v>
      </c>
      <c r="J10" s="14" t="s">
        <v>13</v>
      </c>
      <c r="K10" s="13" t="s">
        <v>14</v>
      </c>
      <c r="L10" s="14" t="s">
        <v>15</v>
      </c>
      <c r="M10" s="13" t="s">
        <v>16</v>
      </c>
      <c r="N10" s="15" t="s">
        <v>17</v>
      </c>
      <c r="O10" s="16" t="s">
        <v>18</v>
      </c>
      <c r="Q10" s="11"/>
      <c r="R10" s="17" t="s">
        <v>19</v>
      </c>
      <c r="S10" s="18" t="s">
        <v>20</v>
      </c>
      <c r="T10" s="19" t="s">
        <v>21</v>
      </c>
      <c r="U10" s="18" t="s">
        <v>22</v>
      </c>
      <c r="V10" s="19" t="s">
        <v>23</v>
      </c>
      <c r="W10" s="18" t="s">
        <v>24</v>
      </c>
      <c r="X10" s="19" t="s">
        <v>25</v>
      </c>
      <c r="Y10" s="18" t="s">
        <v>26</v>
      </c>
      <c r="Z10" s="19" t="s">
        <v>27</v>
      </c>
      <c r="AA10" s="18" t="s">
        <v>28</v>
      </c>
      <c r="AB10" s="19" t="s">
        <v>29</v>
      </c>
      <c r="AC10" s="18" t="s">
        <v>30</v>
      </c>
      <c r="AD10" s="20" t="s">
        <v>31</v>
      </c>
      <c r="AE10" s="21" t="s">
        <v>32</v>
      </c>
    </row>
    <row r="11" spans="1:127" x14ac:dyDescent="0.3">
      <c r="A11" s="22" t="s">
        <v>33</v>
      </c>
      <c r="B11" s="23">
        <f>B1</f>
        <v>0.08</v>
      </c>
      <c r="C11" s="24">
        <f t="shared" ref="C11:O11" si="1">C1</f>
        <v>-1</v>
      </c>
      <c r="D11" s="25">
        <f t="shared" si="1"/>
        <v>1</v>
      </c>
      <c r="E11" s="24">
        <f t="shared" si="1"/>
        <v>1</v>
      </c>
      <c r="F11" s="25">
        <f t="shared" si="1"/>
        <v>0</v>
      </c>
      <c r="G11" s="24">
        <f t="shared" si="1"/>
        <v>-1</v>
      </c>
      <c r="H11" s="25">
        <f t="shared" si="1"/>
        <v>0</v>
      </c>
      <c r="I11" s="24">
        <f t="shared" si="1"/>
        <v>-1</v>
      </c>
      <c r="J11" s="25">
        <f t="shared" si="1"/>
        <v>1</v>
      </c>
      <c r="K11" s="24">
        <f t="shared" si="1"/>
        <v>1</v>
      </c>
      <c r="L11" s="26">
        <f t="shared" si="1"/>
        <v>0</v>
      </c>
      <c r="M11" s="24">
        <f t="shared" si="1"/>
        <v>-1</v>
      </c>
      <c r="N11" s="25">
        <f t="shared" si="1"/>
        <v>1</v>
      </c>
      <c r="O11" s="27">
        <f t="shared" si="1"/>
        <v>1</v>
      </c>
      <c r="Q11" s="22" t="s">
        <v>33</v>
      </c>
      <c r="R11" s="28">
        <v>0</v>
      </c>
      <c r="S11" s="29">
        <f>C11</f>
        <v>-1</v>
      </c>
      <c r="T11" s="30">
        <v>0</v>
      </c>
      <c r="U11" s="29">
        <f t="shared" ref="U11:AE11" si="2">E11</f>
        <v>1</v>
      </c>
      <c r="V11" s="30">
        <v>0</v>
      </c>
      <c r="W11" s="29">
        <f t="shared" si="2"/>
        <v>-1</v>
      </c>
      <c r="X11" s="30">
        <v>0</v>
      </c>
      <c r="Y11" s="29">
        <f t="shared" si="2"/>
        <v>-1</v>
      </c>
      <c r="Z11" s="30">
        <v>0</v>
      </c>
      <c r="AA11" s="29">
        <f>K11</f>
        <v>1</v>
      </c>
      <c r="AB11" s="30">
        <v>0</v>
      </c>
      <c r="AC11" s="29">
        <f t="shared" si="2"/>
        <v>-1</v>
      </c>
      <c r="AD11" s="31">
        <v>0</v>
      </c>
      <c r="AE11" s="32">
        <f t="shared" si="2"/>
        <v>1</v>
      </c>
    </row>
    <row r="12" spans="1:127" x14ac:dyDescent="0.3">
      <c r="A12" s="22" t="s">
        <v>34</v>
      </c>
      <c r="B12" s="23">
        <f>P1</f>
        <v>0.05</v>
      </c>
      <c r="C12" s="24">
        <f t="shared" ref="C12:O12" si="3">Q1</f>
        <v>-1</v>
      </c>
      <c r="D12" s="25">
        <f t="shared" si="3"/>
        <v>0.98</v>
      </c>
      <c r="E12" s="24">
        <f t="shared" si="3"/>
        <v>-0.21</v>
      </c>
      <c r="F12" s="25">
        <f t="shared" si="3"/>
        <v>0</v>
      </c>
      <c r="G12" s="24">
        <f t="shared" si="3"/>
        <v>-1</v>
      </c>
      <c r="H12" s="25">
        <f t="shared" si="3"/>
        <v>0</v>
      </c>
      <c r="I12" s="24">
        <f t="shared" si="3"/>
        <v>-1</v>
      </c>
      <c r="J12" s="25">
        <f t="shared" si="3"/>
        <v>1</v>
      </c>
      <c r="K12" s="24">
        <f t="shared" si="3"/>
        <v>1</v>
      </c>
      <c r="L12" s="26">
        <f t="shared" si="3"/>
        <v>0</v>
      </c>
      <c r="M12" s="24">
        <f t="shared" si="3"/>
        <v>-1</v>
      </c>
      <c r="N12" s="25">
        <f t="shared" si="3"/>
        <v>1</v>
      </c>
      <c r="O12" s="27">
        <f t="shared" si="3"/>
        <v>1</v>
      </c>
      <c r="Q12" s="22" t="s">
        <v>34</v>
      </c>
      <c r="R12" s="33">
        <f>B62</f>
        <v>0</v>
      </c>
      <c r="S12" s="24">
        <f>(R12*D6)+(C12*(1-D6))</f>
        <v>-0.6</v>
      </c>
      <c r="T12" s="34">
        <f>C73</f>
        <v>1</v>
      </c>
      <c r="U12" s="24">
        <f>(T12*D6)+(E12*(1-D6))</f>
        <v>0.27400000000000002</v>
      </c>
      <c r="V12" s="34">
        <f>D73</f>
        <v>0</v>
      </c>
      <c r="W12" s="24">
        <f>(V12*D6)+(G12*(1-D6))</f>
        <v>-0.6</v>
      </c>
      <c r="X12" s="34">
        <f>E73</f>
        <v>0</v>
      </c>
      <c r="Y12" s="24">
        <f>(X12*H6)+(I12*(1-H6))</f>
        <v>-0.6</v>
      </c>
      <c r="Z12" s="34">
        <f>F73</f>
        <v>1</v>
      </c>
      <c r="AA12" s="24">
        <f>(Z12*J6)+(K12*(1-J6))</f>
        <v>1</v>
      </c>
      <c r="AB12" s="34">
        <f>F73</f>
        <v>1</v>
      </c>
      <c r="AC12" s="24">
        <f>(AB12*L6)+(M12*(1-L6))</f>
        <v>-0.19999999999999996</v>
      </c>
      <c r="AD12" s="35">
        <f>H73</f>
        <v>1</v>
      </c>
      <c r="AE12" s="36">
        <f>(AD12*N6)+(O12*(1-N6))</f>
        <v>1</v>
      </c>
    </row>
    <row r="13" spans="1:127" x14ac:dyDescent="0.3">
      <c r="A13" s="22" t="s">
        <v>35</v>
      </c>
      <c r="B13" s="23">
        <f>AD1</f>
        <v>0.03</v>
      </c>
      <c r="C13" s="24">
        <f t="shared" ref="C13:O13" si="4">AE1</f>
        <v>-1</v>
      </c>
      <c r="D13" s="25">
        <f t="shared" si="4"/>
        <v>0.98</v>
      </c>
      <c r="E13" s="24">
        <f t="shared" si="4"/>
        <v>-0.17</v>
      </c>
      <c r="F13" s="25">
        <f t="shared" si="4"/>
        <v>0</v>
      </c>
      <c r="G13" s="24">
        <f t="shared" si="4"/>
        <v>-1</v>
      </c>
      <c r="H13" s="25">
        <f t="shared" si="4"/>
        <v>0</v>
      </c>
      <c r="I13" s="24">
        <f t="shared" si="4"/>
        <v>-1</v>
      </c>
      <c r="J13" s="25">
        <f t="shared" si="4"/>
        <v>1</v>
      </c>
      <c r="K13" s="24">
        <f t="shared" si="4"/>
        <v>1</v>
      </c>
      <c r="L13" s="26">
        <f t="shared" si="4"/>
        <v>0</v>
      </c>
      <c r="M13" s="24">
        <f t="shared" si="4"/>
        <v>-1</v>
      </c>
      <c r="N13" s="25">
        <f t="shared" si="4"/>
        <v>1</v>
      </c>
      <c r="O13" s="27">
        <f t="shared" si="4"/>
        <v>1</v>
      </c>
      <c r="Q13" s="22" t="s">
        <v>35</v>
      </c>
      <c r="R13" s="33">
        <f>B63</f>
        <v>0</v>
      </c>
      <c r="S13" s="24">
        <f>(D6*R13)+(C13*(1-D6))</f>
        <v>-0.6</v>
      </c>
      <c r="T13" s="34">
        <f t="shared" ref="T13:T19" si="5">C74</f>
        <v>1</v>
      </c>
      <c r="U13" s="24">
        <f>(F6*T13)+(E13*(1-F6))</f>
        <v>0.29800000000000004</v>
      </c>
      <c r="V13" s="34">
        <f t="shared" ref="V13:V19" si="6">D74</f>
        <v>0</v>
      </c>
      <c r="W13" s="24">
        <f>(H6*V13)+(G13*(1-H6))</f>
        <v>-0.6</v>
      </c>
      <c r="X13" s="34">
        <f t="shared" ref="X13:X19" si="7">E74</f>
        <v>0</v>
      </c>
      <c r="Y13" s="24">
        <f>(J6*X13)+(I13*(1-J6))</f>
        <v>-0.6</v>
      </c>
      <c r="Z13" s="34">
        <f t="shared" ref="Z13:Z19" si="8">F74</f>
        <v>1</v>
      </c>
      <c r="AA13" s="24">
        <f>(L6*Z13)+(K13*(1-L6))</f>
        <v>1</v>
      </c>
      <c r="AB13" s="34">
        <f t="shared" ref="AB13:AB19" si="9">F74</f>
        <v>1</v>
      </c>
      <c r="AC13" s="24">
        <f>(N6*AB13)+(M13*(1-N6))</f>
        <v>-0.19999999999999996</v>
      </c>
      <c r="AD13" s="35">
        <f t="shared" ref="AD13:AD19" si="10">H74</f>
        <v>1</v>
      </c>
      <c r="AE13" s="36">
        <f>(P6*AD13)+(O13*(1-P6))</f>
        <v>1</v>
      </c>
    </row>
    <row r="14" spans="1:127" x14ac:dyDescent="0.3">
      <c r="A14" s="22" t="s">
        <v>36</v>
      </c>
      <c r="B14" s="23">
        <f>AR1</f>
        <v>0.03</v>
      </c>
      <c r="C14" s="24">
        <f t="shared" ref="C14:O14" si="11">AS1</f>
        <v>-1</v>
      </c>
      <c r="D14" s="25">
        <f t="shared" si="11"/>
        <v>0.98</v>
      </c>
      <c r="E14" s="24">
        <f t="shared" si="11"/>
        <v>-0.18</v>
      </c>
      <c r="F14" s="25">
        <f t="shared" si="11"/>
        <v>0</v>
      </c>
      <c r="G14" s="24">
        <f t="shared" si="11"/>
        <v>-1</v>
      </c>
      <c r="H14" s="25">
        <f t="shared" si="11"/>
        <v>0</v>
      </c>
      <c r="I14" s="24">
        <f t="shared" si="11"/>
        <v>-1</v>
      </c>
      <c r="J14" s="25">
        <f t="shared" si="11"/>
        <v>1</v>
      </c>
      <c r="K14" s="24">
        <f t="shared" si="11"/>
        <v>1</v>
      </c>
      <c r="L14" s="26">
        <f t="shared" si="11"/>
        <v>0</v>
      </c>
      <c r="M14" s="24">
        <f t="shared" si="11"/>
        <v>-1</v>
      </c>
      <c r="N14" s="25">
        <f t="shared" si="11"/>
        <v>1</v>
      </c>
      <c r="O14" s="27">
        <f t="shared" si="11"/>
        <v>1</v>
      </c>
      <c r="Q14" s="22" t="s">
        <v>36</v>
      </c>
      <c r="R14" s="33">
        <f t="shared" ref="R14:R19" si="12">B64</f>
        <v>0</v>
      </c>
      <c r="S14" s="24">
        <f>(D6*R14)+(C14*(1-D6))</f>
        <v>-0.6</v>
      </c>
      <c r="T14" s="34">
        <f t="shared" si="5"/>
        <v>1</v>
      </c>
      <c r="U14" s="24">
        <f>(F6*T14)+(E14*(1-F6))</f>
        <v>0.29200000000000004</v>
      </c>
      <c r="V14" s="34">
        <f t="shared" si="6"/>
        <v>0</v>
      </c>
      <c r="W14" s="24">
        <f>(H6*V14)+(G14*(1-H6))</f>
        <v>-0.6</v>
      </c>
      <c r="X14" s="34">
        <f t="shared" si="7"/>
        <v>0</v>
      </c>
      <c r="Y14" s="24">
        <f>(J6*X14)+(I14*(1-J6))</f>
        <v>-0.6</v>
      </c>
      <c r="Z14" s="34">
        <f t="shared" si="8"/>
        <v>1</v>
      </c>
      <c r="AA14" s="24">
        <f>(L6*Z14)+(K14*(1-L6))</f>
        <v>1</v>
      </c>
      <c r="AB14" s="34">
        <f t="shared" si="9"/>
        <v>1</v>
      </c>
      <c r="AC14" s="24">
        <f>(N6*AB14)+(M14*(1-N6))</f>
        <v>-0.19999999999999996</v>
      </c>
      <c r="AD14" s="35">
        <f t="shared" si="10"/>
        <v>1</v>
      </c>
      <c r="AE14" s="36">
        <f>(P6*AD14)+(O14*(1-P6))</f>
        <v>1</v>
      </c>
    </row>
    <row r="15" spans="1:127" x14ac:dyDescent="0.3">
      <c r="A15" s="22" t="s">
        <v>37</v>
      </c>
      <c r="B15" s="23">
        <f>BF1</f>
        <v>0.03</v>
      </c>
      <c r="C15" s="24">
        <f t="shared" ref="C15:O15" si="13">BG1</f>
        <v>-1</v>
      </c>
      <c r="D15" s="25">
        <f t="shared" si="13"/>
        <v>0.99</v>
      </c>
      <c r="E15" s="24">
        <f t="shared" si="13"/>
        <v>-0.16</v>
      </c>
      <c r="F15" s="25">
        <f t="shared" si="13"/>
        <v>0</v>
      </c>
      <c r="G15" s="24">
        <f t="shared" si="13"/>
        <v>-1</v>
      </c>
      <c r="H15" s="25">
        <f t="shared" si="13"/>
        <v>0</v>
      </c>
      <c r="I15" s="24">
        <f t="shared" si="13"/>
        <v>-1</v>
      </c>
      <c r="J15" s="25">
        <f t="shared" si="13"/>
        <v>1</v>
      </c>
      <c r="K15" s="24">
        <f t="shared" si="13"/>
        <v>1</v>
      </c>
      <c r="L15" s="26">
        <f t="shared" si="13"/>
        <v>0</v>
      </c>
      <c r="M15" s="24">
        <f t="shared" si="13"/>
        <v>-1</v>
      </c>
      <c r="N15" s="25">
        <f t="shared" si="13"/>
        <v>1</v>
      </c>
      <c r="O15" s="27">
        <f t="shared" si="13"/>
        <v>1</v>
      </c>
      <c r="Q15" s="22" t="s">
        <v>37</v>
      </c>
      <c r="R15" s="33">
        <f t="shared" si="12"/>
        <v>0</v>
      </c>
      <c r="S15" s="24">
        <f>(D6*R15)+(C15*(1-D6))</f>
        <v>-0.6</v>
      </c>
      <c r="T15" s="34">
        <f t="shared" si="5"/>
        <v>1</v>
      </c>
      <c r="U15" s="24">
        <f>(F6*T15)+(E15*(1-F6))</f>
        <v>0.30400000000000005</v>
      </c>
      <c r="V15" s="34">
        <f t="shared" si="6"/>
        <v>0</v>
      </c>
      <c r="W15" s="24">
        <f>(H6*V15)+(G15*(1-H6))</f>
        <v>-0.6</v>
      </c>
      <c r="X15" s="34">
        <f t="shared" si="7"/>
        <v>0</v>
      </c>
      <c r="Y15" s="24">
        <f>(J6*X15)+(I15*(1-J6))</f>
        <v>-0.6</v>
      </c>
      <c r="Z15" s="34">
        <f t="shared" si="8"/>
        <v>1</v>
      </c>
      <c r="AA15" s="24">
        <f>(L6*Z15)+(K15*(1-L6))</f>
        <v>1</v>
      </c>
      <c r="AB15" s="34">
        <f t="shared" si="9"/>
        <v>1</v>
      </c>
      <c r="AC15" s="24">
        <f>(N6*AB15)+(M15*(1-N6))</f>
        <v>-0.19999999999999996</v>
      </c>
      <c r="AD15" s="35">
        <f t="shared" si="10"/>
        <v>1</v>
      </c>
      <c r="AE15" s="36">
        <f>(P6*AD15)+(O15*(1-P6))</f>
        <v>1</v>
      </c>
    </row>
    <row r="16" spans="1:127" x14ac:dyDescent="0.3">
      <c r="A16" s="22" t="s">
        <v>38</v>
      </c>
      <c r="B16" s="23">
        <f>BT1</f>
        <v>0.06</v>
      </c>
      <c r="C16" s="24">
        <f t="shared" ref="C16:O16" si="14">BU1</f>
        <v>-1</v>
      </c>
      <c r="D16" s="25">
        <f t="shared" si="14"/>
        <v>1</v>
      </c>
      <c r="E16" s="24">
        <f t="shared" si="14"/>
        <v>1</v>
      </c>
      <c r="F16" s="25">
        <f t="shared" si="14"/>
        <v>0</v>
      </c>
      <c r="G16" s="24">
        <f t="shared" si="14"/>
        <v>-1</v>
      </c>
      <c r="H16" s="25">
        <f t="shared" si="14"/>
        <v>0</v>
      </c>
      <c r="I16" s="24">
        <f t="shared" si="14"/>
        <v>-1</v>
      </c>
      <c r="J16" s="25">
        <f t="shared" si="14"/>
        <v>1</v>
      </c>
      <c r="K16" s="24">
        <f t="shared" si="14"/>
        <v>1</v>
      </c>
      <c r="L16" s="26">
        <f t="shared" si="14"/>
        <v>0</v>
      </c>
      <c r="M16" s="24">
        <f t="shared" si="14"/>
        <v>-1</v>
      </c>
      <c r="N16" s="25">
        <f t="shared" si="14"/>
        <v>1</v>
      </c>
      <c r="O16" s="27">
        <f t="shared" si="14"/>
        <v>1</v>
      </c>
      <c r="Q16" s="22" t="s">
        <v>38</v>
      </c>
      <c r="R16" s="33">
        <f t="shared" si="12"/>
        <v>0</v>
      </c>
      <c r="S16" s="37">
        <f>(D6*R16)+(C16*(1-D6))</f>
        <v>-0.6</v>
      </c>
      <c r="T16" s="34">
        <f t="shared" si="5"/>
        <v>1</v>
      </c>
      <c r="U16" s="37">
        <f>(F6*T16)+(E16*(1-F6))</f>
        <v>1</v>
      </c>
      <c r="V16" s="34">
        <f t="shared" si="6"/>
        <v>0</v>
      </c>
      <c r="W16" s="37">
        <f>(H6*V16)+(G16*(1-H6))</f>
        <v>-0.6</v>
      </c>
      <c r="X16" s="34">
        <f t="shared" si="7"/>
        <v>0</v>
      </c>
      <c r="Y16" s="37">
        <f>(J6*X16)+(I16*(1-J6))</f>
        <v>-0.6</v>
      </c>
      <c r="Z16" s="34">
        <f t="shared" si="8"/>
        <v>1</v>
      </c>
      <c r="AA16" s="37">
        <f>(L6*Z16)+(K16*(1-L6))</f>
        <v>1</v>
      </c>
      <c r="AB16" s="34">
        <f t="shared" si="9"/>
        <v>1</v>
      </c>
      <c r="AC16" s="37">
        <f>(N6*AB16)+(M16*(1-N6))</f>
        <v>-0.19999999999999996</v>
      </c>
      <c r="AD16" s="35">
        <f t="shared" si="10"/>
        <v>1</v>
      </c>
      <c r="AE16" s="38">
        <f>(P6*AD16)+(O16*(1-P6))</f>
        <v>1</v>
      </c>
    </row>
    <row r="17" spans="1:31" x14ac:dyDescent="0.3">
      <c r="A17" s="22" t="s">
        <v>39</v>
      </c>
      <c r="B17" s="23">
        <f>CH1</f>
        <v>0.02</v>
      </c>
      <c r="C17" s="24">
        <f t="shared" ref="C17:O17" si="15">CI1</f>
        <v>-1</v>
      </c>
      <c r="D17" s="25">
        <f t="shared" si="15"/>
        <v>0.99</v>
      </c>
      <c r="E17" s="24">
        <f t="shared" si="15"/>
        <v>-0.15</v>
      </c>
      <c r="F17" s="25">
        <f t="shared" si="15"/>
        <v>0</v>
      </c>
      <c r="G17" s="24">
        <f t="shared" si="15"/>
        <v>-1</v>
      </c>
      <c r="H17" s="25">
        <f t="shared" si="15"/>
        <v>0</v>
      </c>
      <c r="I17" s="24">
        <f t="shared" si="15"/>
        <v>-1</v>
      </c>
      <c r="J17" s="25">
        <f t="shared" si="15"/>
        <v>1</v>
      </c>
      <c r="K17" s="24">
        <f t="shared" si="15"/>
        <v>1</v>
      </c>
      <c r="L17" s="26">
        <f t="shared" si="15"/>
        <v>0</v>
      </c>
      <c r="M17" s="24">
        <f t="shared" si="15"/>
        <v>-1</v>
      </c>
      <c r="N17" s="25">
        <f t="shared" si="15"/>
        <v>1</v>
      </c>
      <c r="O17" s="27">
        <f t="shared" si="15"/>
        <v>1</v>
      </c>
      <c r="Q17" s="22" t="s">
        <v>39</v>
      </c>
      <c r="R17" s="33">
        <f t="shared" si="12"/>
        <v>0</v>
      </c>
      <c r="S17" s="24">
        <f>(D6*R17)+(C17*(1-D6))</f>
        <v>-0.6</v>
      </c>
      <c r="T17" s="34">
        <f t="shared" si="5"/>
        <v>1</v>
      </c>
      <c r="U17" s="24">
        <f>(F6*T17)+(E17*(1-F6))</f>
        <v>0.31000000000000005</v>
      </c>
      <c r="V17" s="34">
        <f t="shared" si="6"/>
        <v>0</v>
      </c>
      <c r="W17" s="24">
        <f>(H6*V17)+(G17*(1-H6))</f>
        <v>-0.6</v>
      </c>
      <c r="X17" s="34">
        <f t="shared" si="7"/>
        <v>0</v>
      </c>
      <c r="Y17" s="24">
        <f>(J6*X17)+(I17*(1-J6))</f>
        <v>-0.6</v>
      </c>
      <c r="Z17" s="34">
        <f t="shared" si="8"/>
        <v>1</v>
      </c>
      <c r="AA17" s="24">
        <f>(L6*Z17)+(K17*(1-L6))</f>
        <v>1</v>
      </c>
      <c r="AB17" s="34">
        <f t="shared" si="9"/>
        <v>1</v>
      </c>
      <c r="AC17" s="24">
        <f>(N6*AB17)+(M17*(1-N6))</f>
        <v>-0.19999999999999996</v>
      </c>
      <c r="AD17" s="35">
        <f t="shared" si="10"/>
        <v>1</v>
      </c>
      <c r="AE17" s="36">
        <f>(P6*AD17)+(O17*(1-P6))</f>
        <v>1</v>
      </c>
    </row>
    <row r="18" spans="1:31" x14ac:dyDescent="0.3">
      <c r="A18" s="22" t="s">
        <v>40</v>
      </c>
      <c r="B18" s="23">
        <f>CV1</f>
        <v>0.03</v>
      </c>
      <c r="C18" s="24">
        <f t="shared" ref="C18:O18" si="16">CW1</f>
        <v>-1</v>
      </c>
      <c r="D18" s="25">
        <f t="shared" si="16"/>
        <v>0.99</v>
      </c>
      <c r="E18" s="24">
        <f t="shared" si="16"/>
        <v>-0.14000000000000001</v>
      </c>
      <c r="F18" s="25">
        <f t="shared" si="16"/>
        <v>0</v>
      </c>
      <c r="G18" s="24">
        <f t="shared" si="16"/>
        <v>-1</v>
      </c>
      <c r="H18" s="25">
        <f t="shared" si="16"/>
        <v>0</v>
      </c>
      <c r="I18" s="24">
        <f t="shared" si="16"/>
        <v>-1</v>
      </c>
      <c r="J18" s="25">
        <f t="shared" si="16"/>
        <v>1</v>
      </c>
      <c r="K18" s="24">
        <f t="shared" si="16"/>
        <v>1</v>
      </c>
      <c r="L18" s="26">
        <f t="shared" si="16"/>
        <v>0</v>
      </c>
      <c r="M18" s="24">
        <f t="shared" si="16"/>
        <v>-1</v>
      </c>
      <c r="N18" s="25">
        <f t="shared" si="16"/>
        <v>1</v>
      </c>
      <c r="O18" s="27">
        <f t="shared" si="16"/>
        <v>1</v>
      </c>
      <c r="Q18" s="22" t="s">
        <v>40</v>
      </c>
      <c r="R18" s="33">
        <f t="shared" si="12"/>
        <v>0</v>
      </c>
      <c r="S18" s="24">
        <f>(D6*R18)+(C18*(1-D6))</f>
        <v>-0.6</v>
      </c>
      <c r="T18" s="34">
        <f t="shared" si="5"/>
        <v>1</v>
      </c>
      <c r="U18" s="24">
        <f>(F6*T18)+(E18*(1-F6))</f>
        <v>0.316</v>
      </c>
      <c r="V18" s="34">
        <f t="shared" si="6"/>
        <v>0</v>
      </c>
      <c r="W18" s="24">
        <f>(H6*V18)+(G18*(1-H6))</f>
        <v>-0.6</v>
      </c>
      <c r="X18" s="34">
        <f t="shared" si="7"/>
        <v>0</v>
      </c>
      <c r="Y18" s="24">
        <f>(J6*X18)+(I18*(1-J6))</f>
        <v>-0.6</v>
      </c>
      <c r="Z18" s="34">
        <f t="shared" si="8"/>
        <v>1</v>
      </c>
      <c r="AA18" s="24">
        <f>(L6*Z18)+(K18*(1-L6))</f>
        <v>1</v>
      </c>
      <c r="AB18" s="34">
        <f t="shared" si="9"/>
        <v>1</v>
      </c>
      <c r="AC18" s="24">
        <f>(N6*AB18)+(M18*(1-N6))</f>
        <v>-0.19999999999999996</v>
      </c>
      <c r="AD18" s="35">
        <f t="shared" si="10"/>
        <v>1</v>
      </c>
      <c r="AE18" s="36">
        <f>(P6*AD18)+(O18*(1-P6))</f>
        <v>1</v>
      </c>
    </row>
    <row r="19" spans="1:31" ht="15" thickBot="1" x14ac:dyDescent="0.35">
      <c r="A19" s="39" t="s">
        <v>41</v>
      </c>
      <c r="B19" s="40">
        <f>DJ1</f>
        <v>0.03</v>
      </c>
      <c r="C19" s="41">
        <f t="shared" ref="C19:O19" si="17">DK1</f>
        <v>-1</v>
      </c>
      <c r="D19" s="42">
        <f t="shared" si="17"/>
        <v>0.99</v>
      </c>
      <c r="E19" s="41">
        <f t="shared" si="17"/>
        <v>-0.16</v>
      </c>
      <c r="F19" s="42">
        <f t="shared" si="17"/>
        <v>0</v>
      </c>
      <c r="G19" s="41">
        <f t="shared" si="17"/>
        <v>-1</v>
      </c>
      <c r="H19" s="42">
        <f t="shared" si="17"/>
        <v>0</v>
      </c>
      <c r="I19" s="41">
        <f t="shared" si="17"/>
        <v>-1</v>
      </c>
      <c r="J19" s="42">
        <f t="shared" si="17"/>
        <v>1</v>
      </c>
      <c r="K19" s="41">
        <f t="shared" si="17"/>
        <v>1</v>
      </c>
      <c r="L19" s="43">
        <f t="shared" si="17"/>
        <v>0</v>
      </c>
      <c r="M19" s="41">
        <f t="shared" si="17"/>
        <v>-1</v>
      </c>
      <c r="N19" s="42">
        <f t="shared" si="17"/>
        <v>1</v>
      </c>
      <c r="O19" s="44">
        <f t="shared" si="17"/>
        <v>1</v>
      </c>
      <c r="Q19" s="39" t="s">
        <v>41</v>
      </c>
      <c r="R19" s="45">
        <f t="shared" si="12"/>
        <v>0</v>
      </c>
      <c r="S19" s="46">
        <f>(D6*R19)+(C19*(1-D6))</f>
        <v>-0.6</v>
      </c>
      <c r="T19" s="47">
        <f t="shared" si="5"/>
        <v>1</v>
      </c>
      <c r="U19" s="46">
        <f>(F6*T19)+(E19*(1-F6))</f>
        <v>0.30400000000000005</v>
      </c>
      <c r="V19" s="47">
        <f t="shared" si="6"/>
        <v>0</v>
      </c>
      <c r="W19" s="46">
        <f>(H6*V19)+(G19*(1-H6))</f>
        <v>-0.6</v>
      </c>
      <c r="X19" s="47">
        <f t="shared" si="7"/>
        <v>0</v>
      </c>
      <c r="Y19" s="46">
        <f>(J6*X19)+(I19*(1-J6))</f>
        <v>-0.6</v>
      </c>
      <c r="Z19" s="47">
        <f t="shared" si="8"/>
        <v>1</v>
      </c>
      <c r="AA19" s="46">
        <f>(L6*Z19)+(K19*(1-L6))</f>
        <v>1</v>
      </c>
      <c r="AB19" s="47">
        <f t="shared" si="9"/>
        <v>1</v>
      </c>
      <c r="AC19" s="46">
        <f>(N6*AB19)+(M19*(1-N6))</f>
        <v>-0.19999999999999996</v>
      </c>
      <c r="AD19" s="48">
        <f t="shared" si="10"/>
        <v>1</v>
      </c>
      <c r="AE19" s="49">
        <f>(P6*AD19)+(O19*(1-P6))</f>
        <v>1</v>
      </c>
    </row>
    <row r="49" spans="1:71" ht="15" thickBot="1" x14ac:dyDescent="0.35"/>
    <row r="50" spans="1:71" x14ac:dyDescent="0.3">
      <c r="AA50" s="182" t="s">
        <v>69</v>
      </c>
      <c r="AB50" s="183"/>
      <c r="AC50" s="184"/>
      <c r="AD50" s="98"/>
      <c r="AE50" s="98"/>
      <c r="AF50" s="98"/>
      <c r="AG50" s="98"/>
      <c r="AH50" s="98"/>
      <c r="AI50" s="98"/>
      <c r="AJ50" s="98"/>
      <c r="AK50" s="98"/>
      <c r="AL50" s="98"/>
      <c r="AM50" s="98"/>
      <c r="AN50" s="98"/>
      <c r="AO50" s="98"/>
      <c r="AP50" s="98"/>
      <c r="AQ50" s="98"/>
      <c r="AR50" s="98"/>
      <c r="AS50" s="98"/>
      <c r="AT50" s="98"/>
      <c r="AU50" s="98"/>
      <c r="AV50" s="98"/>
      <c r="AW50" s="98"/>
      <c r="AX50" s="98"/>
      <c r="AY50" s="98"/>
      <c r="AZ50" s="98"/>
      <c r="BA50" s="98"/>
      <c r="BB50" s="98"/>
      <c r="BC50" s="98"/>
      <c r="BD50" s="98"/>
      <c r="BE50" s="98"/>
      <c r="BF50" s="98"/>
      <c r="BG50" s="98"/>
      <c r="BH50" s="98"/>
      <c r="BI50" s="98"/>
      <c r="BJ50" s="98"/>
      <c r="BK50" s="98"/>
      <c r="BL50" s="98"/>
      <c r="BM50" s="98"/>
      <c r="BN50" s="98"/>
      <c r="BO50" s="98"/>
      <c r="BP50" s="98"/>
      <c r="BQ50" s="98"/>
      <c r="BR50" s="98"/>
      <c r="BS50" s="98"/>
    </row>
    <row r="51" spans="1:71" x14ac:dyDescent="0.3">
      <c r="AA51" s="185"/>
      <c r="AB51" s="186"/>
      <c r="AC51" s="187"/>
      <c r="AD51" s="98"/>
      <c r="AE51" s="98"/>
      <c r="AF51" s="98"/>
      <c r="AG51" s="98"/>
      <c r="AH51" s="98"/>
      <c r="AI51" s="98"/>
      <c r="AJ51" s="98"/>
      <c r="AK51" s="98"/>
      <c r="AL51" s="98"/>
      <c r="AM51" s="98"/>
      <c r="AN51" s="98"/>
      <c r="AO51" s="98"/>
      <c r="AP51" s="98"/>
      <c r="AQ51" s="98"/>
      <c r="AR51" s="98"/>
      <c r="AS51" s="98"/>
      <c r="AT51" s="98"/>
      <c r="AU51" s="98"/>
      <c r="AV51" s="98"/>
      <c r="AW51" s="98"/>
      <c r="AX51" s="98"/>
      <c r="AY51" s="98"/>
      <c r="AZ51" s="98"/>
      <c r="BA51" s="98"/>
      <c r="BB51" s="98"/>
      <c r="BC51" s="98"/>
      <c r="BD51" s="98"/>
      <c r="BE51" s="98"/>
      <c r="BF51" s="98"/>
      <c r="BG51" s="98"/>
      <c r="BH51" s="98"/>
      <c r="BI51" s="98"/>
      <c r="BJ51" s="98"/>
      <c r="BK51" s="98"/>
      <c r="BL51" s="98"/>
      <c r="BM51" s="98"/>
      <c r="BN51" s="98"/>
      <c r="BO51" s="98"/>
      <c r="BP51" s="98"/>
      <c r="BQ51" s="98"/>
      <c r="BR51" s="98"/>
      <c r="BS51" s="98"/>
    </row>
    <row r="52" spans="1:71" x14ac:dyDescent="0.3">
      <c r="AA52" s="192" t="s">
        <v>70</v>
      </c>
      <c r="AB52" s="193"/>
      <c r="AC52" s="95">
        <f>BASE!AC52</f>
        <v>0.8</v>
      </c>
      <c r="AD52" s="98">
        <f>AC52</f>
        <v>0.8</v>
      </c>
      <c r="AE52" s="98">
        <f t="shared" ref="AE52:BS54" si="18">AD52</f>
        <v>0.8</v>
      </c>
      <c r="AF52" s="98">
        <f t="shared" si="18"/>
        <v>0.8</v>
      </c>
      <c r="AG52" s="98">
        <f t="shared" si="18"/>
        <v>0.8</v>
      </c>
      <c r="AH52" s="98">
        <f t="shared" si="18"/>
        <v>0.8</v>
      </c>
      <c r="AI52" s="98">
        <f t="shared" si="18"/>
        <v>0.8</v>
      </c>
      <c r="AJ52" s="98">
        <f t="shared" si="18"/>
        <v>0.8</v>
      </c>
      <c r="AK52" s="98">
        <f t="shared" si="18"/>
        <v>0.8</v>
      </c>
      <c r="AL52" s="98">
        <f t="shared" si="18"/>
        <v>0.8</v>
      </c>
      <c r="AM52" s="98">
        <f t="shared" si="18"/>
        <v>0.8</v>
      </c>
      <c r="AN52" s="98">
        <f t="shared" si="18"/>
        <v>0.8</v>
      </c>
      <c r="AO52" s="98">
        <f t="shared" si="18"/>
        <v>0.8</v>
      </c>
      <c r="AP52" s="98">
        <f t="shared" si="18"/>
        <v>0.8</v>
      </c>
      <c r="AQ52" s="98">
        <f t="shared" si="18"/>
        <v>0.8</v>
      </c>
      <c r="AR52" s="98">
        <f t="shared" si="18"/>
        <v>0.8</v>
      </c>
      <c r="AS52" s="98">
        <f t="shared" si="18"/>
        <v>0.8</v>
      </c>
      <c r="AT52" s="98">
        <f t="shared" si="18"/>
        <v>0.8</v>
      </c>
      <c r="AU52" s="98">
        <f t="shared" si="18"/>
        <v>0.8</v>
      </c>
      <c r="AV52" s="98">
        <f t="shared" si="18"/>
        <v>0.8</v>
      </c>
      <c r="AW52" s="98">
        <f t="shared" si="18"/>
        <v>0.8</v>
      </c>
      <c r="AX52" s="98">
        <f t="shared" si="18"/>
        <v>0.8</v>
      </c>
      <c r="AY52" s="98">
        <f t="shared" si="18"/>
        <v>0.8</v>
      </c>
      <c r="AZ52" s="98">
        <f t="shared" si="18"/>
        <v>0.8</v>
      </c>
      <c r="BA52" s="98">
        <f t="shared" si="18"/>
        <v>0.8</v>
      </c>
      <c r="BB52" s="98">
        <f t="shared" si="18"/>
        <v>0.8</v>
      </c>
      <c r="BC52" s="98">
        <f t="shared" si="18"/>
        <v>0.8</v>
      </c>
      <c r="BD52" s="98">
        <f t="shared" si="18"/>
        <v>0.8</v>
      </c>
      <c r="BE52" s="98">
        <f t="shared" si="18"/>
        <v>0.8</v>
      </c>
      <c r="BF52" s="98">
        <f t="shared" si="18"/>
        <v>0.8</v>
      </c>
      <c r="BG52" s="98">
        <f t="shared" si="18"/>
        <v>0.8</v>
      </c>
      <c r="BH52" s="98">
        <f t="shared" si="18"/>
        <v>0.8</v>
      </c>
      <c r="BI52" s="98">
        <f t="shared" si="18"/>
        <v>0.8</v>
      </c>
      <c r="BJ52" s="98">
        <f t="shared" si="18"/>
        <v>0.8</v>
      </c>
      <c r="BK52" s="98">
        <f t="shared" si="18"/>
        <v>0.8</v>
      </c>
      <c r="BL52" s="98">
        <f t="shared" si="18"/>
        <v>0.8</v>
      </c>
      <c r="BM52" s="98">
        <f t="shared" si="18"/>
        <v>0.8</v>
      </c>
      <c r="BN52" s="98">
        <f t="shared" si="18"/>
        <v>0.8</v>
      </c>
      <c r="BO52" s="98">
        <f t="shared" si="18"/>
        <v>0.8</v>
      </c>
      <c r="BP52" s="98">
        <f t="shared" si="18"/>
        <v>0.8</v>
      </c>
      <c r="BQ52" s="98">
        <f t="shared" si="18"/>
        <v>0.8</v>
      </c>
      <c r="BR52" s="98">
        <f t="shared" si="18"/>
        <v>0.8</v>
      </c>
      <c r="BS52" s="98">
        <f t="shared" si="18"/>
        <v>0.8</v>
      </c>
    </row>
    <row r="53" spans="1:71" x14ac:dyDescent="0.3">
      <c r="AA53" s="192" t="s">
        <v>71</v>
      </c>
      <c r="AB53" s="193"/>
      <c r="AC53" s="95">
        <f>BASE!AC53</f>
        <v>0.7</v>
      </c>
      <c r="AD53" s="98">
        <f>AC53</f>
        <v>0.7</v>
      </c>
      <c r="AE53" s="98">
        <f t="shared" si="18"/>
        <v>0.7</v>
      </c>
      <c r="AF53" s="98">
        <f t="shared" si="18"/>
        <v>0.7</v>
      </c>
      <c r="AG53" s="98">
        <f t="shared" si="18"/>
        <v>0.7</v>
      </c>
      <c r="AH53" s="98">
        <f t="shared" si="18"/>
        <v>0.7</v>
      </c>
      <c r="AI53" s="98">
        <f t="shared" si="18"/>
        <v>0.7</v>
      </c>
      <c r="AJ53" s="98">
        <f t="shared" si="18"/>
        <v>0.7</v>
      </c>
      <c r="AK53" s="98">
        <f t="shared" si="18"/>
        <v>0.7</v>
      </c>
      <c r="AL53" s="98">
        <f t="shared" si="18"/>
        <v>0.7</v>
      </c>
      <c r="AM53" s="98">
        <f t="shared" si="18"/>
        <v>0.7</v>
      </c>
      <c r="AN53" s="98">
        <f t="shared" si="18"/>
        <v>0.7</v>
      </c>
      <c r="AO53" s="98">
        <f t="shared" si="18"/>
        <v>0.7</v>
      </c>
      <c r="AP53" s="98">
        <f t="shared" si="18"/>
        <v>0.7</v>
      </c>
      <c r="AQ53" s="98">
        <f t="shared" si="18"/>
        <v>0.7</v>
      </c>
      <c r="AR53" s="98">
        <f t="shared" si="18"/>
        <v>0.7</v>
      </c>
      <c r="AS53" s="98">
        <f t="shared" si="18"/>
        <v>0.7</v>
      </c>
      <c r="AT53" s="98">
        <f t="shared" si="18"/>
        <v>0.7</v>
      </c>
      <c r="AU53" s="98">
        <f t="shared" si="18"/>
        <v>0.7</v>
      </c>
      <c r="AV53" s="98">
        <f t="shared" si="18"/>
        <v>0.7</v>
      </c>
      <c r="AW53" s="98">
        <f t="shared" si="18"/>
        <v>0.7</v>
      </c>
      <c r="AX53" s="98">
        <f t="shared" si="18"/>
        <v>0.7</v>
      </c>
      <c r="AY53" s="98">
        <f t="shared" si="18"/>
        <v>0.7</v>
      </c>
      <c r="AZ53" s="98">
        <f t="shared" si="18"/>
        <v>0.7</v>
      </c>
      <c r="BA53" s="98">
        <f t="shared" si="18"/>
        <v>0.7</v>
      </c>
      <c r="BB53" s="98">
        <f t="shared" si="18"/>
        <v>0.7</v>
      </c>
      <c r="BC53" s="98">
        <f t="shared" si="18"/>
        <v>0.7</v>
      </c>
      <c r="BD53" s="98">
        <f t="shared" si="18"/>
        <v>0.7</v>
      </c>
      <c r="BE53" s="98">
        <f t="shared" si="18"/>
        <v>0.7</v>
      </c>
      <c r="BF53" s="98">
        <f t="shared" si="18"/>
        <v>0.7</v>
      </c>
      <c r="BG53" s="98">
        <f t="shared" si="18"/>
        <v>0.7</v>
      </c>
      <c r="BH53" s="98">
        <f t="shared" si="18"/>
        <v>0.7</v>
      </c>
      <c r="BI53" s="98">
        <f t="shared" si="18"/>
        <v>0.7</v>
      </c>
      <c r="BJ53" s="98">
        <f t="shared" si="18"/>
        <v>0.7</v>
      </c>
      <c r="BK53" s="98">
        <f t="shared" si="18"/>
        <v>0.7</v>
      </c>
      <c r="BL53" s="98">
        <f t="shared" si="18"/>
        <v>0.7</v>
      </c>
      <c r="BM53" s="98">
        <f t="shared" si="18"/>
        <v>0.7</v>
      </c>
      <c r="BN53" s="98">
        <f t="shared" si="18"/>
        <v>0.7</v>
      </c>
      <c r="BO53" s="98">
        <f t="shared" si="18"/>
        <v>0.7</v>
      </c>
      <c r="BP53" s="98">
        <f t="shared" si="18"/>
        <v>0.7</v>
      </c>
      <c r="BQ53" s="98">
        <f t="shared" si="18"/>
        <v>0.7</v>
      </c>
      <c r="BR53" s="98">
        <f t="shared" si="18"/>
        <v>0.7</v>
      </c>
      <c r="BS53" s="98">
        <f t="shared" si="18"/>
        <v>0.7</v>
      </c>
    </row>
    <row r="54" spans="1:71" ht="15" thickBot="1" x14ac:dyDescent="0.35">
      <c r="AA54" s="194" t="s">
        <v>72</v>
      </c>
      <c r="AB54" s="195"/>
      <c r="AC54" s="96">
        <f>BASE!AC54</f>
        <v>0.4</v>
      </c>
      <c r="AD54" s="98">
        <f>AC54</f>
        <v>0.4</v>
      </c>
      <c r="AE54" s="98">
        <f t="shared" si="18"/>
        <v>0.4</v>
      </c>
      <c r="AF54" s="98">
        <f t="shared" si="18"/>
        <v>0.4</v>
      </c>
      <c r="AG54" s="98">
        <f t="shared" si="18"/>
        <v>0.4</v>
      </c>
      <c r="AH54" s="98">
        <f t="shared" si="18"/>
        <v>0.4</v>
      </c>
      <c r="AI54" s="98">
        <f t="shared" si="18"/>
        <v>0.4</v>
      </c>
      <c r="AJ54" s="98">
        <f t="shared" si="18"/>
        <v>0.4</v>
      </c>
      <c r="AK54" s="98">
        <f t="shared" si="18"/>
        <v>0.4</v>
      </c>
      <c r="AL54" s="98">
        <f t="shared" si="18"/>
        <v>0.4</v>
      </c>
      <c r="AM54" s="98">
        <f t="shared" si="18"/>
        <v>0.4</v>
      </c>
      <c r="AN54" s="98">
        <f t="shared" si="18"/>
        <v>0.4</v>
      </c>
      <c r="AO54" s="98">
        <f t="shared" si="18"/>
        <v>0.4</v>
      </c>
      <c r="AP54" s="98">
        <f t="shared" si="18"/>
        <v>0.4</v>
      </c>
      <c r="AQ54" s="98">
        <f t="shared" si="18"/>
        <v>0.4</v>
      </c>
      <c r="AR54" s="98">
        <f t="shared" si="18"/>
        <v>0.4</v>
      </c>
      <c r="AS54" s="98">
        <f t="shared" si="18"/>
        <v>0.4</v>
      </c>
      <c r="AT54" s="98">
        <f t="shared" si="18"/>
        <v>0.4</v>
      </c>
      <c r="AU54" s="98">
        <f t="shared" si="18"/>
        <v>0.4</v>
      </c>
      <c r="AV54" s="98">
        <f t="shared" si="18"/>
        <v>0.4</v>
      </c>
      <c r="AW54" s="98">
        <f t="shared" si="18"/>
        <v>0.4</v>
      </c>
      <c r="AX54" s="98">
        <f t="shared" si="18"/>
        <v>0.4</v>
      </c>
      <c r="AY54" s="98">
        <f t="shared" si="18"/>
        <v>0.4</v>
      </c>
      <c r="AZ54" s="98">
        <f t="shared" si="18"/>
        <v>0.4</v>
      </c>
      <c r="BA54" s="98">
        <f t="shared" si="18"/>
        <v>0.4</v>
      </c>
      <c r="BB54" s="98">
        <f t="shared" si="18"/>
        <v>0.4</v>
      </c>
      <c r="BC54" s="98">
        <f t="shared" si="18"/>
        <v>0.4</v>
      </c>
      <c r="BD54" s="98">
        <f t="shared" si="18"/>
        <v>0.4</v>
      </c>
      <c r="BE54" s="98">
        <f t="shared" si="18"/>
        <v>0.4</v>
      </c>
      <c r="BF54" s="98">
        <f t="shared" si="18"/>
        <v>0.4</v>
      </c>
      <c r="BG54" s="98">
        <f t="shared" si="18"/>
        <v>0.4</v>
      </c>
      <c r="BH54" s="98">
        <f t="shared" si="18"/>
        <v>0.4</v>
      </c>
      <c r="BI54" s="98">
        <f t="shared" si="18"/>
        <v>0.4</v>
      </c>
      <c r="BJ54" s="98">
        <f t="shared" si="18"/>
        <v>0.4</v>
      </c>
      <c r="BK54" s="98">
        <f t="shared" si="18"/>
        <v>0.4</v>
      </c>
      <c r="BL54" s="98">
        <f t="shared" si="18"/>
        <v>0.4</v>
      </c>
      <c r="BM54" s="98">
        <f t="shared" si="18"/>
        <v>0.4</v>
      </c>
      <c r="BN54" s="98">
        <f t="shared" si="18"/>
        <v>0.4</v>
      </c>
      <c r="BO54" s="98">
        <f t="shared" si="18"/>
        <v>0.4</v>
      </c>
      <c r="BP54" s="98">
        <f t="shared" si="18"/>
        <v>0.4</v>
      </c>
      <c r="BQ54" s="98">
        <f t="shared" si="18"/>
        <v>0.4</v>
      </c>
      <c r="BR54" s="98">
        <f t="shared" si="18"/>
        <v>0.4</v>
      </c>
      <c r="BS54" s="98">
        <f t="shared" si="18"/>
        <v>0.4</v>
      </c>
    </row>
    <row r="57" spans="1:71" ht="15" thickBot="1" x14ac:dyDescent="0.35"/>
    <row r="58" spans="1:71" ht="28.8" customHeight="1" thickBot="1" x14ac:dyDescent="0.35">
      <c r="S58" s="196"/>
      <c r="T58" s="178" t="s">
        <v>42</v>
      </c>
      <c r="U58" s="179"/>
      <c r="V58" s="179"/>
      <c r="W58" s="179"/>
      <c r="X58" s="179"/>
      <c r="Y58" s="179"/>
      <c r="Z58" s="180"/>
      <c r="AA58" s="178" t="s">
        <v>43</v>
      </c>
      <c r="AB58" s="179"/>
      <c r="AC58" s="179"/>
      <c r="AD58" s="179"/>
      <c r="AE58" s="179"/>
      <c r="AF58" s="179"/>
      <c r="AG58" s="180"/>
      <c r="AH58" s="178" t="s">
        <v>44</v>
      </c>
      <c r="AI58" s="179"/>
      <c r="AJ58" s="179"/>
      <c r="AK58" s="179"/>
      <c r="AL58" s="179"/>
      <c r="AM58" s="179"/>
      <c r="AN58" s="180"/>
      <c r="AO58" s="178" t="s">
        <v>45</v>
      </c>
      <c r="AP58" s="179"/>
      <c r="AQ58" s="179"/>
      <c r="AR58" s="179"/>
      <c r="AS58" s="179"/>
      <c r="AT58" s="179"/>
      <c r="AU58" s="180"/>
      <c r="AV58" s="178" t="s">
        <v>46</v>
      </c>
      <c r="AW58" s="179"/>
      <c r="AX58" s="179"/>
      <c r="AY58" s="179"/>
      <c r="AZ58" s="179"/>
      <c r="BA58" s="179"/>
      <c r="BB58" s="180"/>
      <c r="BC58" s="178" t="s">
        <v>47</v>
      </c>
      <c r="BD58" s="179"/>
      <c r="BE58" s="179"/>
      <c r="BF58" s="179"/>
      <c r="BG58" s="179"/>
      <c r="BH58" s="179"/>
      <c r="BI58" s="180"/>
      <c r="BJ58" s="178" t="s">
        <v>48</v>
      </c>
      <c r="BK58" s="179"/>
      <c r="BL58" s="179"/>
      <c r="BM58" s="179"/>
      <c r="BN58" s="179"/>
      <c r="BO58" s="179"/>
      <c r="BP58" s="181"/>
    </row>
    <row r="59" spans="1:71" ht="29.4" customHeight="1" thickBot="1" x14ac:dyDescent="0.4">
      <c r="A59" s="189" t="s">
        <v>84</v>
      </c>
      <c r="B59" s="190"/>
      <c r="C59" s="190"/>
      <c r="D59" s="190"/>
      <c r="E59" s="190"/>
      <c r="F59" s="190"/>
      <c r="G59" s="190"/>
      <c r="H59" s="191"/>
      <c r="S59" s="197"/>
      <c r="T59" s="173" t="s">
        <v>49</v>
      </c>
      <c r="U59" s="175" t="s">
        <v>86</v>
      </c>
      <c r="V59" s="176"/>
      <c r="W59" s="177"/>
      <c r="X59" s="175" t="s">
        <v>77</v>
      </c>
      <c r="Y59" s="176"/>
      <c r="Z59" s="177"/>
      <c r="AA59" s="173" t="s">
        <v>49</v>
      </c>
      <c r="AB59" s="175" t="s">
        <v>50</v>
      </c>
      <c r="AC59" s="176"/>
      <c r="AD59" s="177"/>
      <c r="AE59" s="175" t="s">
        <v>51</v>
      </c>
      <c r="AF59" s="176"/>
      <c r="AG59" s="177"/>
      <c r="AH59" s="173" t="s">
        <v>49</v>
      </c>
      <c r="AI59" s="175" t="s">
        <v>50</v>
      </c>
      <c r="AJ59" s="176"/>
      <c r="AK59" s="177"/>
      <c r="AL59" s="175" t="s">
        <v>51</v>
      </c>
      <c r="AM59" s="176"/>
      <c r="AN59" s="177"/>
      <c r="AO59" s="173" t="s">
        <v>49</v>
      </c>
      <c r="AP59" s="175" t="s">
        <v>50</v>
      </c>
      <c r="AQ59" s="176"/>
      <c r="AR59" s="177"/>
      <c r="AS59" s="175" t="s">
        <v>51</v>
      </c>
      <c r="AT59" s="176"/>
      <c r="AU59" s="177"/>
      <c r="AV59" s="173" t="s">
        <v>49</v>
      </c>
      <c r="AW59" s="175" t="s">
        <v>50</v>
      </c>
      <c r="AX59" s="176"/>
      <c r="AY59" s="177"/>
      <c r="AZ59" s="175" t="s">
        <v>51</v>
      </c>
      <c r="BA59" s="176"/>
      <c r="BB59" s="177"/>
      <c r="BC59" s="173" t="s">
        <v>49</v>
      </c>
      <c r="BD59" s="175" t="s">
        <v>50</v>
      </c>
      <c r="BE59" s="176"/>
      <c r="BF59" s="177"/>
      <c r="BG59" s="175" t="s">
        <v>51</v>
      </c>
      <c r="BH59" s="176"/>
      <c r="BI59" s="177"/>
      <c r="BJ59" s="173" t="s">
        <v>49</v>
      </c>
      <c r="BK59" s="175" t="s">
        <v>50</v>
      </c>
      <c r="BL59" s="176"/>
      <c r="BM59" s="177"/>
      <c r="BN59" s="175" t="s">
        <v>51</v>
      </c>
      <c r="BO59" s="176"/>
      <c r="BP59" s="188"/>
    </row>
    <row r="60" spans="1:71" ht="82.2" customHeight="1" thickBot="1" x14ac:dyDescent="0.35">
      <c r="A60" s="50"/>
      <c r="B60" s="51" t="s">
        <v>42</v>
      </c>
      <c r="C60" s="51" t="s">
        <v>43</v>
      </c>
      <c r="D60" s="51" t="s">
        <v>44</v>
      </c>
      <c r="E60" s="51" t="s">
        <v>45</v>
      </c>
      <c r="F60" s="51" t="s">
        <v>46</v>
      </c>
      <c r="G60" s="51" t="s">
        <v>47</v>
      </c>
      <c r="H60" s="52" t="s">
        <v>48</v>
      </c>
      <c r="S60" s="197"/>
      <c r="T60" s="174"/>
      <c r="U60" s="53" t="str">
        <f>U59&amp;(AC52)</f>
        <v>wp=0,8</v>
      </c>
      <c r="V60" s="97" t="str">
        <f>U59&amp;(AC53)</f>
        <v>wp=0,7</v>
      </c>
      <c r="W60" s="54" t="str">
        <f>U59&amp;(AC54)</f>
        <v>wp=0,4</v>
      </c>
      <c r="X60" s="53" t="str">
        <f>X59&amp;(AC52)</f>
        <v>ARIe=0,8</v>
      </c>
      <c r="Y60" s="97" t="str">
        <f>X59&amp;(AC53)</f>
        <v>ARIe=0,7</v>
      </c>
      <c r="Z60" s="54" t="str">
        <f>X59&amp;(AC54)</f>
        <v>ARIe=0,4</v>
      </c>
      <c r="AA60" s="174"/>
      <c r="AB60" s="53">
        <v>0.2</v>
      </c>
      <c r="AC60" s="97">
        <v>0.5</v>
      </c>
      <c r="AD60" s="54">
        <v>0.7</v>
      </c>
      <c r="AE60" s="53" t="s">
        <v>52</v>
      </c>
      <c r="AF60" s="97" t="s">
        <v>53</v>
      </c>
      <c r="AG60" s="54" t="s">
        <v>54</v>
      </c>
      <c r="AH60" s="174"/>
      <c r="AI60" s="53">
        <v>0.2</v>
      </c>
      <c r="AJ60" s="97">
        <v>0.5</v>
      </c>
      <c r="AK60" s="54">
        <v>0.7</v>
      </c>
      <c r="AL60" s="53" t="s">
        <v>52</v>
      </c>
      <c r="AM60" s="97" t="s">
        <v>53</v>
      </c>
      <c r="AN60" s="54" t="s">
        <v>54</v>
      </c>
      <c r="AO60" s="174"/>
      <c r="AP60" s="53">
        <v>0.2</v>
      </c>
      <c r="AQ60" s="97">
        <v>0.5</v>
      </c>
      <c r="AR60" s="54">
        <v>0.7</v>
      </c>
      <c r="AS60" s="53" t="s">
        <v>52</v>
      </c>
      <c r="AT60" s="97" t="s">
        <v>53</v>
      </c>
      <c r="AU60" s="54" t="s">
        <v>54</v>
      </c>
      <c r="AV60" s="174"/>
      <c r="AW60" s="53">
        <v>0.2</v>
      </c>
      <c r="AX60" s="97">
        <v>0.5</v>
      </c>
      <c r="AY60" s="54">
        <v>0.7</v>
      </c>
      <c r="AZ60" s="53" t="s">
        <v>52</v>
      </c>
      <c r="BA60" s="97" t="s">
        <v>53</v>
      </c>
      <c r="BB60" s="54" t="s">
        <v>54</v>
      </c>
      <c r="BC60" s="174"/>
      <c r="BD60" s="53">
        <v>0.2</v>
      </c>
      <c r="BE60" s="97">
        <v>0.5</v>
      </c>
      <c r="BF60" s="54">
        <v>0.7</v>
      </c>
      <c r="BG60" s="53" t="s">
        <v>52</v>
      </c>
      <c r="BH60" s="97" t="s">
        <v>53</v>
      </c>
      <c r="BI60" s="54" t="s">
        <v>54</v>
      </c>
      <c r="BJ60" s="174"/>
      <c r="BK60" s="53">
        <v>0.2</v>
      </c>
      <c r="BL60" s="97">
        <v>0.5</v>
      </c>
      <c r="BM60" s="54">
        <v>0.7</v>
      </c>
      <c r="BN60" s="53" t="s">
        <v>52</v>
      </c>
      <c r="BO60" s="97" t="s">
        <v>53</v>
      </c>
      <c r="BP60" s="55" t="s">
        <v>54</v>
      </c>
    </row>
    <row r="61" spans="1:71" x14ac:dyDescent="0.3">
      <c r="A61" s="56" t="s">
        <v>33</v>
      </c>
      <c r="B61" s="57">
        <f>IF(B11&gt;D3,1,IF(C11&gt;0,1,0))</f>
        <v>0</v>
      </c>
      <c r="C61" s="57">
        <f>IF(D11&gt;E3,1,IF(E11&gt;0,1,0))</f>
        <v>1</v>
      </c>
      <c r="D61" s="57">
        <f>IF(B61=1,0,IF(G11&gt;D4,1,0))</f>
        <v>0</v>
      </c>
      <c r="E61" s="57">
        <f>IF(I11&gt;E4,1,0)</f>
        <v>0</v>
      </c>
      <c r="F61" s="57">
        <f>IF(J11&gt;H3,1,IF(K11&gt;0,1,0))</f>
        <v>1</v>
      </c>
      <c r="G61" s="57">
        <f>IF(L11&gt;I3,1,IF(M11&gt;0,1,0))</f>
        <v>0</v>
      </c>
      <c r="H61" s="58">
        <f>IF(N11&gt;J3,1,IF(O11&gt;0,1,0))</f>
        <v>1</v>
      </c>
      <c r="S61" s="59" t="s">
        <v>33</v>
      </c>
      <c r="T61" s="60">
        <f>C11</f>
        <v>-1</v>
      </c>
      <c r="U61">
        <f>IF(T61&gt;D4,1,0)</f>
        <v>0</v>
      </c>
      <c r="V61">
        <f>IF(U61&gt;E4,1,0)</f>
        <v>0</v>
      </c>
      <c r="W61">
        <f t="shared" ref="W61" si="19">IF(V61&gt;F4,1,0)</f>
        <v>0</v>
      </c>
      <c r="X61" s="64">
        <f>T61</f>
        <v>-1</v>
      </c>
      <c r="Y61" s="64">
        <f>T61</f>
        <v>-1</v>
      </c>
      <c r="Z61" s="64">
        <f>T61</f>
        <v>-1</v>
      </c>
      <c r="AA61" s="60">
        <f>E11</f>
        <v>1</v>
      </c>
      <c r="AB61">
        <f>IF(AA61&gt;K4,1,0)</f>
        <v>1</v>
      </c>
      <c r="AC61">
        <f>IF(AB61&gt;L4,1,0)</f>
        <v>1</v>
      </c>
      <c r="AD61">
        <f t="shared" ref="AD61" si="20">IF(AC61&gt;M4,1,0)</f>
        <v>1</v>
      </c>
      <c r="AE61" s="64">
        <f>AA61</f>
        <v>1</v>
      </c>
      <c r="AF61" s="64">
        <f>AA61</f>
        <v>1</v>
      </c>
      <c r="AG61" s="64">
        <f>AA61</f>
        <v>1</v>
      </c>
      <c r="AH61" s="60">
        <f>G11</f>
        <v>-1</v>
      </c>
      <c r="AI61" s="61">
        <f>IF(AH61&gt;R4,1,0)</f>
        <v>0</v>
      </c>
      <c r="AJ61" s="61">
        <f>IF(AI61&gt;S4,1,0)</f>
        <v>0</v>
      </c>
      <c r="AK61" s="61">
        <f t="shared" ref="AK61" si="21">IF(AJ61&gt;T4,1,0)</f>
        <v>0</v>
      </c>
      <c r="AL61" s="64">
        <f>AH61</f>
        <v>-1</v>
      </c>
      <c r="AM61" s="64">
        <f>AH61</f>
        <v>-1</v>
      </c>
      <c r="AN61" s="64">
        <f>AH61</f>
        <v>-1</v>
      </c>
      <c r="AO61" s="60">
        <f>I11</f>
        <v>-1</v>
      </c>
      <c r="AP61" s="61">
        <f>IF(AO61&gt;Y4,1,0)</f>
        <v>0</v>
      </c>
      <c r="AQ61" s="61">
        <f>IF(AP61&gt;Z4,1,0)</f>
        <v>0</v>
      </c>
      <c r="AR61" s="61">
        <f t="shared" ref="AR61" si="22">IF(AQ61&gt;AA4,1,0)</f>
        <v>0</v>
      </c>
      <c r="AS61" s="64">
        <f>AO61</f>
        <v>-1</v>
      </c>
      <c r="AT61" s="64">
        <f>AO61</f>
        <v>-1</v>
      </c>
      <c r="AU61" s="64">
        <f>AO61</f>
        <v>-1</v>
      </c>
      <c r="AV61" s="60">
        <f>K11</f>
        <v>1</v>
      </c>
      <c r="AW61">
        <f>IF(AV61&gt;AF4,1,0)</f>
        <v>1</v>
      </c>
      <c r="AX61">
        <f>IF(AW61&gt;AG4,1,0)</f>
        <v>1</v>
      </c>
      <c r="AY61">
        <f t="shared" ref="AY61" si="23">IF(AX61&gt;AH4,1,0)</f>
        <v>1</v>
      </c>
      <c r="AZ61" s="64">
        <f>AV61</f>
        <v>1</v>
      </c>
      <c r="BA61" s="64">
        <f>AV61</f>
        <v>1</v>
      </c>
      <c r="BB61" s="64">
        <f>AV61</f>
        <v>1</v>
      </c>
      <c r="BC61" s="60">
        <f>M11</f>
        <v>-1</v>
      </c>
      <c r="BD61">
        <f>IF(BC61&gt;AM4,1,0)</f>
        <v>0</v>
      </c>
      <c r="BE61">
        <f>IF(BD61&gt;AN4,1,0)</f>
        <v>0</v>
      </c>
      <c r="BF61">
        <f t="shared" ref="BF61" si="24">IF(BE61&gt;AO4,1,0)</f>
        <v>0</v>
      </c>
      <c r="BG61" s="64">
        <f>BC61</f>
        <v>-1</v>
      </c>
      <c r="BH61" s="64">
        <f>BC61</f>
        <v>-1</v>
      </c>
      <c r="BI61" s="64">
        <f>BC61</f>
        <v>-1</v>
      </c>
      <c r="BJ61" s="60">
        <f>O11</f>
        <v>1</v>
      </c>
      <c r="BK61" s="68">
        <f>IF(BJ61&gt;AT4,1,0)</f>
        <v>1</v>
      </c>
      <c r="BL61">
        <f>IF(BK61&gt;AU4,1,0)</f>
        <v>1</v>
      </c>
      <c r="BM61" s="69">
        <f t="shared" ref="BM61" si="25">IF(BL61&gt;AV4,1,0)</f>
        <v>1</v>
      </c>
      <c r="BN61" s="64">
        <f>BJ61</f>
        <v>1</v>
      </c>
      <c r="BO61" s="64">
        <f>BJ61</f>
        <v>1</v>
      </c>
      <c r="BP61" s="65">
        <f>BJ61</f>
        <v>1</v>
      </c>
    </row>
    <row r="62" spans="1:71" x14ac:dyDescent="0.3">
      <c r="A62" s="66" t="s">
        <v>34</v>
      </c>
      <c r="B62">
        <f>IF(B12&gt;D3,1,IF(C12&gt;0,1,0))</f>
        <v>0</v>
      </c>
      <c r="C62">
        <f>IF(D12&gt;E3,1,IF(E12&gt;0,1,0))</f>
        <v>1</v>
      </c>
      <c r="D62">
        <f>IF(B62=1,0,IF(G12&gt;D4,1,0))</f>
        <v>0</v>
      </c>
      <c r="E62">
        <f>IF(I12&gt;E4,1,0)</f>
        <v>0</v>
      </c>
      <c r="F62">
        <f>IF(J12&gt;H3,1,IF(K12&gt;0,1,0))</f>
        <v>1</v>
      </c>
      <c r="G62">
        <f>IF(L12&gt;I3,1,IF(M12&gt;0,1,0))</f>
        <v>0</v>
      </c>
      <c r="H62" s="67">
        <f>IF(N12&gt;J3,1,IF(O12&gt;0,1,0))</f>
        <v>1</v>
      </c>
      <c r="S62" s="59" t="s">
        <v>34</v>
      </c>
      <c r="T62" s="60">
        <f t="shared" ref="T62:T69" si="26">C12</f>
        <v>-1</v>
      </c>
      <c r="U62">
        <f>IF(X62&gt;0.5,1,0)</f>
        <v>0</v>
      </c>
      <c r="V62">
        <f t="shared" ref="V62:W69" si="27">IF(Y62&gt;0.5,1,0)</f>
        <v>0</v>
      </c>
      <c r="W62">
        <f t="shared" si="27"/>
        <v>0</v>
      </c>
      <c r="X62" s="24">
        <f>(T62*(1-AC52))+(U61*AC52)</f>
        <v>-0.19999999999999996</v>
      </c>
      <c r="Y62" s="24">
        <f>(T62*(1-AC53))+(V61*AC53)</f>
        <v>-0.30000000000000004</v>
      </c>
      <c r="Z62" s="24">
        <f>(T62*(1-AC54))+(W61*AC54)</f>
        <v>-0.6</v>
      </c>
      <c r="AA62" s="60">
        <f t="shared" ref="AA62:AA69" si="28">E12</f>
        <v>-0.21</v>
      </c>
      <c r="AB62">
        <f>IF(AE62&gt;0.5,1,0)</f>
        <v>1</v>
      </c>
      <c r="AC62">
        <f>IF(AF62&gt;0.5,1,0)</f>
        <v>1</v>
      </c>
      <c r="AD62">
        <f t="shared" ref="AD62:AD69" si="29">IF(AG62&gt;0.5,1,0)</f>
        <v>0</v>
      </c>
      <c r="AE62" s="24">
        <f>(AA62*(1-AJ52))+(AB61*AJ52)</f>
        <v>0.75800000000000001</v>
      </c>
      <c r="AF62" s="24">
        <f>(AA62*(1-AJ53))+(AC61*AJ53)</f>
        <v>0.63700000000000001</v>
      </c>
      <c r="AG62" s="24">
        <f>(AA62*(1-AJ54))+(AD61*AJ54)</f>
        <v>0.27400000000000002</v>
      </c>
      <c r="AH62" s="60">
        <f t="shared" ref="AH62:AH69" si="30">G12</f>
        <v>-1</v>
      </c>
      <c r="AI62">
        <f>IF(U62=1,0,IF(AL62&gt;0.5,1,0))</f>
        <v>0</v>
      </c>
      <c r="AJ62">
        <f t="shared" ref="AJ62:AK69" si="31">IF(V62=1,0,IF(AM62&gt;0.5,1,0))</f>
        <v>0</v>
      </c>
      <c r="AK62">
        <f t="shared" si="31"/>
        <v>0</v>
      </c>
      <c r="AL62" s="24">
        <f>(AH62*(1-AQ52))+(AI61*AQ52)</f>
        <v>-0.19999999999999996</v>
      </c>
      <c r="AM62" s="24">
        <f>(AH62*(1-AQ53))+(AJ61*AQ53)</f>
        <v>-0.30000000000000004</v>
      </c>
      <c r="AN62" s="24">
        <f>(AH62*(1-AQ54))+(AK61*AQ54)</f>
        <v>-0.6</v>
      </c>
      <c r="AO62" s="60">
        <f t="shared" ref="AO62:AO69" si="32">I12</f>
        <v>-1</v>
      </c>
      <c r="AP62">
        <f>IF(AS62&gt;0.5,1,0)</f>
        <v>0</v>
      </c>
      <c r="AQ62">
        <f>IF(AT62&gt;0.5,1,0)</f>
        <v>0</v>
      </c>
      <c r="AR62">
        <f t="shared" ref="AR62:AR69" si="33">IF(AU62&gt;0.5,1,0)</f>
        <v>0</v>
      </c>
      <c r="AS62" s="24">
        <f>(AO62*(1-AX52))+(AP61*AX52)</f>
        <v>-0.19999999999999996</v>
      </c>
      <c r="AT62" s="24">
        <f>(AO62*(1-AX53))+(AQ61*AX53)</f>
        <v>-0.30000000000000004</v>
      </c>
      <c r="AU62" s="24">
        <f>(AO62*(1-AX54))+(AR61*AX54)</f>
        <v>-0.6</v>
      </c>
      <c r="AV62" s="60">
        <f t="shared" ref="AV62:AV69" si="34">K12</f>
        <v>1</v>
      </c>
      <c r="AW62">
        <f>IF(AZ62&gt;0.5,1,0)</f>
        <v>1</v>
      </c>
      <c r="AX62">
        <f>IF(BA62&gt;0.5,1,0)</f>
        <v>1</v>
      </c>
      <c r="AY62">
        <f t="shared" ref="AY62:AY69" si="35">IF(BB62&gt;0.5,1,0)</f>
        <v>1</v>
      </c>
      <c r="AZ62" s="24">
        <f>(AV62*(1-BE52))+(AW61*BE52)</f>
        <v>1</v>
      </c>
      <c r="BA62" s="24">
        <f>(AV62*(1-BE53))+(AX61*BE53)</f>
        <v>1</v>
      </c>
      <c r="BB62" s="24">
        <f>(AV62*(1-BE54))+(AY61*BE54)</f>
        <v>1</v>
      </c>
      <c r="BC62" s="60">
        <f t="shared" ref="BC62:BC69" si="36">M12</f>
        <v>-1</v>
      </c>
      <c r="BD62">
        <f>IF(BG62&gt;0.5,1,0)</f>
        <v>0</v>
      </c>
      <c r="BE62">
        <f>IF(BH62&gt;0.5,1,0)</f>
        <v>0</v>
      </c>
      <c r="BF62">
        <f t="shared" ref="BF62:BF69" si="37">IF(BI62&gt;0.5,1,0)</f>
        <v>0</v>
      </c>
      <c r="BG62" s="24">
        <f>(BC62*(1-BL52))+(BD61*BL52)</f>
        <v>-0.19999999999999996</v>
      </c>
      <c r="BH62" s="24">
        <f>(BC62*(1-BL53))+(BE61*BL53)</f>
        <v>-0.30000000000000004</v>
      </c>
      <c r="BI62" s="24">
        <f>(BC62*(1-BL54))+(BF61*BL54)</f>
        <v>-0.6</v>
      </c>
      <c r="BJ62" s="60">
        <f t="shared" ref="BJ62:BJ69" si="38">O12</f>
        <v>1</v>
      </c>
      <c r="BK62" s="68">
        <f>IF(AP62=1,0,IF(BN62&gt;0.5,1,0))</f>
        <v>1</v>
      </c>
      <c r="BL62">
        <f>IF(AQ62=1,0,IF(BO62&gt;0.5,1,0))</f>
        <v>1</v>
      </c>
      <c r="BM62" s="69">
        <f>IF(AR62=1,0,IF(BP62&gt;0.5,1,0))</f>
        <v>1</v>
      </c>
      <c r="BN62" s="24">
        <f>(BJ62*(1-BS52))+(BK61*BS52)</f>
        <v>1</v>
      </c>
      <c r="BO62" s="24">
        <f>(BJ62*(1-BS53))+(BL61*BS53)</f>
        <v>1</v>
      </c>
      <c r="BP62" s="70">
        <f>(BJ62*(1-BS54))+(BM61*BS54)</f>
        <v>1</v>
      </c>
    </row>
    <row r="63" spans="1:71" x14ac:dyDescent="0.3">
      <c r="A63" s="66" t="s">
        <v>35</v>
      </c>
      <c r="B63">
        <f>IF(B13&gt;D3,1,IF(C13&gt;0,1,0))</f>
        <v>0</v>
      </c>
      <c r="C63">
        <f>IF(D13&gt;E3,1,IF(E13&gt;0,1,0))</f>
        <v>1</v>
      </c>
      <c r="D63">
        <f>IF(B63=1,0,IF(G13&gt;D4,1,0))</f>
        <v>0</v>
      </c>
      <c r="E63">
        <f>IF(I13&gt;E4,1,0)</f>
        <v>0</v>
      </c>
      <c r="F63">
        <f>IF(J13&gt;H3,1,IF(K13&gt;0,1,0))</f>
        <v>1</v>
      </c>
      <c r="G63">
        <f>IF(L13&gt;I3,1,IF(M13&gt;0,1,0))</f>
        <v>0</v>
      </c>
      <c r="H63" s="67">
        <f>IF(N13&gt;J3,1,IF(O13&gt;0,1,0))</f>
        <v>1</v>
      </c>
      <c r="S63" s="59" t="s">
        <v>35</v>
      </c>
      <c r="T63" s="60">
        <f t="shared" si="26"/>
        <v>-1</v>
      </c>
      <c r="U63">
        <f t="shared" ref="U63:U69" si="39">IF(X63&gt;0.5,1,0)</f>
        <v>0</v>
      </c>
      <c r="V63">
        <f t="shared" si="27"/>
        <v>0</v>
      </c>
      <c r="W63">
        <f t="shared" si="27"/>
        <v>0</v>
      </c>
      <c r="X63" s="24">
        <f>(T63*(1-AC52))+(U62*AC52)</f>
        <v>-0.19999999999999996</v>
      </c>
      <c r="Y63" s="24">
        <f>(T63*(1-AC53))+(V62*AC53)</f>
        <v>-0.30000000000000004</v>
      </c>
      <c r="Z63" s="24">
        <f>(T63*(1-AC54))+(W62*AC54)</f>
        <v>-0.6</v>
      </c>
      <c r="AA63" s="60">
        <f t="shared" si="28"/>
        <v>-0.17</v>
      </c>
      <c r="AB63">
        <f>IF(AE63&gt;0.5,1,0)</f>
        <v>1</v>
      </c>
      <c r="AC63">
        <f t="shared" ref="AC63:AC69" si="40">IF(AF63&gt;0.5,1,0)</f>
        <v>1</v>
      </c>
      <c r="AD63">
        <f t="shared" si="29"/>
        <v>0</v>
      </c>
      <c r="AE63" s="24">
        <f>(AA63*(1-AJ52))+(AB62*AJ52)</f>
        <v>0.76600000000000001</v>
      </c>
      <c r="AF63" s="24">
        <f>(AA63*(1-AJ53))+(AC62*AJ53)</f>
        <v>0.64899999999999991</v>
      </c>
      <c r="AG63" s="24">
        <f>(AA63*(1-AJ54))+(AD62*AJ54)</f>
        <v>-0.10200000000000001</v>
      </c>
      <c r="AH63" s="60">
        <f t="shared" si="30"/>
        <v>-1</v>
      </c>
      <c r="AI63">
        <f t="shared" ref="AI63:AI69" si="41">IF(U63=1,0,IF(AL63&gt;0.5,1,0))</f>
        <v>0</v>
      </c>
      <c r="AJ63">
        <f t="shared" si="31"/>
        <v>0</v>
      </c>
      <c r="AK63">
        <f t="shared" si="31"/>
        <v>0</v>
      </c>
      <c r="AL63" s="24">
        <f>(AH63*(1-AQ52))+(AI62*AQ52)</f>
        <v>-0.19999999999999996</v>
      </c>
      <c r="AM63" s="24">
        <f>(AH63*(1-AQ53))+(AJ62*AQ53)</f>
        <v>-0.30000000000000004</v>
      </c>
      <c r="AN63" s="24">
        <f>(AH63*(1-AQ54))+(AK62*AQ54)</f>
        <v>-0.6</v>
      </c>
      <c r="AO63" s="60">
        <f t="shared" si="32"/>
        <v>-1</v>
      </c>
      <c r="AP63">
        <f>IF(AS63&gt;0.5,1,0)</f>
        <v>0</v>
      </c>
      <c r="AQ63">
        <f t="shared" ref="AQ63:AQ69" si="42">IF(AT63&gt;0.5,1,0)</f>
        <v>0</v>
      </c>
      <c r="AR63">
        <f t="shared" si="33"/>
        <v>0</v>
      </c>
      <c r="AS63" s="24">
        <f>(AO63*(1-AX52))+(AP62*AX52)</f>
        <v>-0.19999999999999996</v>
      </c>
      <c r="AT63" s="24">
        <f>(AO63*(1-AX53))+(AQ62*AX53)</f>
        <v>-0.30000000000000004</v>
      </c>
      <c r="AU63" s="24">
        <f>(AO63*(1-AX54))+(AR62*AX54)</f>
        <v>-0.6</v>
      </c>
      <c r="AV63" s="60">
        <f t="shared" si="34"/>
        <v>1</v>
      </c>
      <c r="AW63">
        <f>IF(AZ63&gt;0.5,1,0)</f>
        <v>1</v>
      </c>
      <c r="AX63">
        <f t="shared" ref="AX63:AX69" si="43">IF(BA63&gt;0.5,1,0)</f>
        <v>1</v>
      </c>
      <c r="AY63">
        <f t="shared" si="35"/>
        <v>1</v>
      </c>
      <c r="AZ63" s="24">
        <f>(AV63*(1-BE52))+(AW62*BE52)</f>
        <v>1</v>
      </c>
      <c r="BA63" s="24">
        <f>(AV63*(1-BE53))+(AX62*BE53)</f>
        <v>1</v>
      </c>
      <c r="BB63" s="24">
        <f>(AV63*(1-BE54))+(AY62*BE54)</f>
        <v>1</v>
      </c>
      <c r="BC63" s="60">
        <f t="shared" si="36"/>
        <v>-1</v>
      </c>
      <c r="BD63">
        <f>IF(BG63&gt;0.5,1,0)</f>
        <v>0</v>
      </c>
      <c r="BE63">
        <f t="shared" ref="BE63:BE69" si="44">IF(BH63&gt;0.5,1,0)</f>
        <v>0</v>
      </c>
      <c r="BF63">
        <f t="shared" si="37"/>
        <v>0</v>
      </c>
      <c r="BG63" s="24">
        <f>(BC63*(1-BL52))+(BD62*BL52)</f>
        <v>-0.19999999999999996</v>
      </c>
      <c r="BH63" s="24">
        <f>(BC63*(1-BL53))+(BE62*BL53)</f>
        <v>-0.30000000000000004</v>
      </c>
      <c r="BI63" s="24">
        <f>(BC63*(1-BL54))+(BF62*BL54)</f>
        <v>-0.6</v>
      </c>
      <c r="BJ63" s="60">
        <f t="shared" si="38"/>
        <v>1</v>
      </c>
      <c r="BK63" s="68">
        <f t="shared" ref="BK63:BM69" si="45">IF(AP63=1,0,IF(BN63&gt;0.5,1,0))</f>
        <v>1</v>
      </c>
      <c r="BL63">
        <f t="shared" si="45"/>
        <v>1</v>
      </c>
      <c r="BM63" s="69">
        <f t="shared" si="45"/>
        <v>1</v>
      </c>
      <c r="BN63" s="24">
        <f>(BJ63*(1-BS52))+(BK62*BS52)</f>
        <v>1</v>
      </c>
      <c r="BO63" s="24">
        <f>(BJ63*(1-BS53))+(BL62*BS53)</f>
        <v>1</v>
      </c>
      <c r="BP63" s="70">
        <f>(BJ63*(1-BS54))+(BM62*BS54)</f>
        <v>1</v>
      </c>
    </row>
    <row r="64" spans="1:71" x14ac:dyDescent="0.3">
      <c r="A64" s="66" t="s">
        <v>36</v>
      </c>
      <c r="B64">
        <f>IF(B14&gt;D3,1,IF(C14&gt;0,1,0))</f>
        <v>0</v>
      </c>
      <c r="C64">
        <f>IF(D14&gt;E3,1,IF(E14&gt;0,1,0))</f>
        <v>1</v>
      </c>
      <c r="D64">
        <f>IF(B64=1,0,IF(G14&gt;D4,1,0))</f>
        <v>0</v>
      </c>
      <c r="E64">
        <f>IF(I14&gt;E4,1,0)</f>
        <v>0</v>
      </c>
      <c r="F64">
        <f>IF(J14&gt;H3,1,IF(K14&gt;0,1,0))</f>
        <v>1</v>
      </c>
      <c r="G64">
        <f>IF(L14&gt;I3,1,IF(M14&gt;0,1,0))</f>
        <v>0</v>
      </c>
      <c r="H64" s="67">
        <f>IF(N14&gt;J3,1,IF(O14&gt;0,1,0))</f>
        <v>1</v>
      </c>
      <c r="S64" s="59" t="s">
        <v>36</v>
      </c>
      <c r="T64" s="60">
        <f t="shared" si="26"/>
        <v>-1</v>
      </c>
      <c r="U64">
        <f t="shared" si="39"/>
        <v>0</v>
      </c>
      <c r="V64">
        <f t="shared" si="27"/>
        <v>0</v>
      </c>
      <c r="W64">
        <f t="shared" si="27"/>
        <v>0</v>
      </c>
      <c r="X64" s="24">
        <f>(T64*(1-AC52))+(U63*AC52)</f>
        <v>-0.19999999999999996</v>
      </c>
      <c r="Y64" s="24">
        <f>(T64*(1-AC53))+(V63*AC53)</f>
        <v>-0.30000000000000004</v>
      </c>
      <c r="Z64" s="24">
        <f>(T64*(1-AC54))+(W63*AC54)</f>
        <v>-0.6</v>
      </c>
      <c r="AA64" s="60">
        <f t="shared" si="28"/>
        <v>-0.18</v>
      </c>
      <c r="AB64">
        <f t="shared" ref="AB64:AB69" si="46">IF(AE64&gt;0.5,1,0)</f>
        <v>1</v>
      </c>
      <c r="AC64">
        <f t="shared" si="40"/>
        <v>1</v>
      </c>
      <c r="AD64">
        <f t="shared" si="29"/>
        <v>0</v>
      </c>
      <c r="AE64" s="24">
        <f>(AA64*(1-AJ52))+(AB63*AJ52)</f>
        <v>0.76400000000000001</v>
      </c>
      <c r="AF64" s="24">
        <f>(AA64*(1-AJ53))+(AC63*AJ53)</f>
        <v>0.64599999999999991</v>
      </c>
      <c r="AG64" s="24">
        <f>(AA64*(1-AJ54))+(AD63*AJ54)</f>
        <v>-0.108</v>
      </c>
      <c r="AH64" s="60">
        <f t="shared" si="30"/>
        <v>-1</v>
      </c>
      <c r="AI64">
        <f t="shared" si="41"/>
        <v>0</v>
      </c>
      <c r="AJ64">
        <f t="shared" si="31"/>
        <v>0</v>
      </c>
      <c r="AK64">
        <f t="shared" si="31"/>
        <v>0</v>
      </c>
      <c r="AL64" s="24">
        <f>(AH64*(1-AQ52))+(AI63*AQ52)</f>
        <v>-0.19999999999999996</v>
      </c>
      <c r="AM64" s="24">
        <f>(AH64*(1-AQ53))+(AJ63*AQ53)</f>
        <v>-0.30000000000000004</v>
      </c>
      <c r="AN64" s="24">
        <f>(AH64*(1-AQ54))+(AK63*AQ54)</f>
        <v>-0.6</v>
      </c>
      <c r="AO64" s="60">
        <f t="shared" si="32"/>
        <v>-1</v>
      </c>
      <c r="AP64">
        <f t="shared" ref="AP64:AP69" si="47">IF(AS64&gt;0.5,1,0)</f>
        <v>0</v>
      </c>
      <c r="AQ64">
        <f t="shared" si="42"/>
        <v>0</v>
      </c>
      <c r="AR64">
        <f t="shared" si="33"/>
        <v>0</v>
      </c>
      <c r="AS64" s="24">
        <f>(AO64*(1-AX52))+(AP63*AX52)</f>
        <v>-0.19999999999999996</v>
      </c>
      <c r="AT64" s="24">
        <f>(AO64*(1-AX53))+(AQ63*AX53)</f>
        <v>-0.30000000000000004</v>
      </c>
      <c r="AU64" s="24">
        <f>(AO64*(1-AX54))+(AR63*AX54)</f>
        <v>-0.6</v>
      </c>
      <c r="AV64" s="60">
        <f t="shared" si="34"/>
        <v>1</v>
      </c>
      <c r="AW64">
        <f t="shared" ref="AW64:AW69" si="48">IF(AZ64&gt;0.5,1,0)</f>
        <v>1</v>
      </c>
      <c r="AX64">
        <f t="shared" si="43"/>
        <v>1</v>
      </c>
      <c r="AY64">
        <f t="shared" si="35"/>
        <v>1</v>
      </c>
      <c r="AZ64" s="24">
        <f>(AV64*(1-BE52))+(AW63*BE52)</f>
        <v>1</v>
      </c>
      <c r="BA64" s="24">
        <f>(AV64*(1-BE53))+(AX63*BE53)</f>
        <v>1</v>
      </c>
      <c r="BB64" s="24">
        <f>(AV64*(1-BE54))+(AY63*BE54)</f>
        <v>1</v>
      </c>
      <c r="BC64" s="60">
        <f t="shared" si="36"/>
        <v>-1</v>
      </c>
      <c r="BD64">
        <f t="shared" ref="BD64:BD69" si="49">IF(BG64&gt;0.5,1,0)</f>
        <v>0</v>
      </c>
      <c r="BE64">
        <f t="shared" si="44"/>
        <v>0</v>
      </c>
      <c r="BF64">
        <f t="shared" si="37"/>
        <v>0</v>
      </c>
      <c r="BG64" s="24">
        <f>(BC64*(1-BL52))+(BD63*BL52)</f>
        <v>-0.19999999999999996</v>
      </c>
      <c r="BH64" s="24">
        <f>(BC64*(1-BL53))+(BE63*BL53)</f>
        <v>-0.30000000000000004</v>
      </c>
      <c r="BI64" s="24">
        <f>(BC64*(1-BL54))+(BF63*BL54)</f>
        <v>-0.6</v>
      </c>
      <c r="BJ64" s="60">
        <f t="shared" si="38"/>
        <v>1</v>
      </c>
      <c r="BK64" s="68">
        <f t="shared" si="45"/>
        <v>1</v>
      </c>
      <c r="BL64">
        <f t="shared" si="45"/>
        <v>1</v>
      </c>
      <c r="BM64" s="69">
        <f t="shared" si="45"/>
        <v>1</v>
      </c>
      <c r="BN64" s="24">
        <f>(BJ64*(1-BS52))+(BK63*BS52)</f>
        <v>1</v>
      </c>
      <c r="BO64" s="24">
        <f>(BJ64*(1-BS53))+(BL63*BS53)</f>
        <v>1</v>
      </c>
      <c r="BP64" s="70">
        <f>(BJ64*(1-BS54))+(BM63*BS54)</f>
        <v>1</v>
      </c>
    </row>
    <row r="65" spans="1:68" x14ac:dyDescent="0.3">
      <c r="A65" s="66" t="s">
        <v>37</v>
      </c>
      <c r="B65">
        <f>IF(B15&gt;D3,1,IF(C15&gt;0,1,0))</f>
        <v>0</v>
      </c>
      <c r="C65">
        <f>IF(D15&gt;E3,1,IF(E15&gt;0,1,0))</f>
        <v>1</v>
      </c>
      <c r="D65">
        <f>IF(B65=1,0,IF(G15&gt;D4,1,0))</f>
        <v>0</v>
      </c>
      <c r="E65">
        <f>IF(I15&gt;E4,1,0)</f>
        <v>0</v>
      </c>
      <c r="F65">
        <f>IF(J15&gt;H3,1,IF(K15&gt;0,1,0))</f>
        <v>1</v>
      </c>
      <c r="G65">
        <f>IF(L15&gt;I3,1,IF(M15&gt;0,1,0))</f>
        <v>0</v>
      </c>
      <c r="H65" s="67">
        <f>IF(N15&gt;J3,1,IF(O15&gt;0,1,0))</f>
        <v>1</v>
      </c>
      <c r="S65" s="59" t="s">
        <v>37</v>
      </c>
      <c r="T65" s="60">
        <f t="shared" si="26"/>
        <v>-1</v>
      </c>
      <c r="U65">
        <f t="shared" si="39"/>
        <v>0</v>
      </c>
      <c r="V65">
        <f t="shared" si="27"/>
        <v>0</v>
      </c>
      <c r="W65">
        <f t="shared" si="27"/>
        <v>0</v>
      </c>
      <c r="X65" s="24">
        <f>(T65*(1-AC52))+(U64*AC52)</f>
        <v>-0.19999999999999996</v>
      </c>
      <c r="Y65" s="24">
        <f>(T65*(1-AC53))+(V64*AC53)</f>
        <v>-0.30000000000000004</v>
      </c>
      <c r="Z65" s="24">
        <f>(T65*(1-AC54))+(W64*AC54)</f>
        <v>-0.6</v>
      </c>
      <c r="AA65" s="60">
        <f t="shared" si="28"/>
        <v>-0.16</v>
      </c>
      <c r="AB65">
        <f t="shared" si="46"/>
        <v>1</v>
      </c>
      <c r="AC65">
        <f t="shared" si="40"/>
        <v>1</v>
      </c>
      <c r="AD65">
        <f t="shared" si="29"/>
        <v>0</v>
      </c>
      <c r="AE65" s="24">
        <f>(AA65*(1-AJ52))+(AB64*AJ52)</f>
        <v>0.76800000000000002</v>
      </c>
      <c r="AF65" s="24">
        <f>(AA65*(1-AJ53))+(AC64*AJ53)</f>
        <v>0.65199999999999991</v>
      </c>
      <c r="AG65" s="24">
        <f>(AA65*(1-AJ54))+(AD64*AJ54)</f>
        <v>-9.6000000000000002E-2</v>
      </c>
      <c r="AH65" s="60">
        <f t="shared" si="30"/>
        <v>-1</v>
      </c>
      <c r="AI65">
        <f>IF(U65=1,0,IF(AL65&gt;0.5,1,0))</f>
        <v>0</v>
      </c>
      <c r="AJ65">
        <f t="shared" si="31"/>
        <v>0</v>
      </c>
      <c r="AK65">
        <f t="shared" si="31"/>
        <v>0</v>
      </c>
      <c r="AL65" s="24">
        <f>(AH65*(1-AQ52))+(AI64*AQ52)</f>
        <v>-0.19999999999999996</v>
      </c>
      <c r="AM65" s="24">
        <f>(AH65*(1-AQ53))+(AJ64*AQ53)</f>
        <v>-0.30000000000000004</v>
      </c>
      <c r="AN65" s="24">
        <f>(AH65*(1-AQ54))+(AK64*AQ54)</f>
        <v>-0.6</v>
      </c>
      <c r="AO65" s="60">
        <f t="shared" si="32"/>
        <v>-1</v>
      </c>
      <c r="AP65">
        <f t="shared" si="47"/>
        <v>0</v>
      </c>
      <c r="AQ65">
        <f t="shared" si="42"/>
        <v>0</v>
      </c>
      <c r="AR65">
        <f t="shared" si="33"/>
        <v>0</v>
      </c>
      <c r="AS65" s="24">
        <f>(AO65*(1-AX52))+(AP64*AX52)</f>
        <v>-0.19999999999999996</v>
      </c>
      <c r="AT65" s="24">
        <f>(AO65*(1-AX53))+(AQ64*AX53)</f>
        <v>-0.30000000000000004</v>
      </c>
      <c r="AU65" s="24">
        <f>(AO65*(1-AX54))+(AR64*AX54)</f>
        <v>-0.6</v>
      </c>
      <c r="AV65" s="60">
        <f t="shared" si="34"/>
        <v>1</v>
      </c>
      <c r="AW65">
        <f t="shared" si="48"/>
        <v>1</v>
      </c>
      <c r="AX65">
        <f t="shared" si="43"/>
        <v>1</v>
      </c>
      <c r="AY65">
        <f t="shared" si="35"/>
        <v>1</v>
      </c>
      <c r="AZ65" s="24">
        <f>(AV65*(1-BE52))+(AW64*BE52)</f>
        <v>1</v>
      </c>
      <c r="BA65" s="24">
        <f>(AV65*(1-BE53))+(AX64*BE53)</f>
        <v>1</v>
      </c>
      <c r="BB65" s="24">
        <f>(AV65*(1-BE54))+(AY64*BE54)</f>
        <v>1</v>
      </c>
      <c r="BC65" s="60">
        <f t="shared" si="36"/>
        <v>-1</v>
      </c>
      <c r="BD65">
        <f t="shared" si="49"/>
        <v>0</v>
      </c>
      <c r="BE65">
        <f t="shared" si="44"/>
        <v>0</v>
      </c>
      <c r="BF65">
        <f t="shared" si="37"/>
        <v>0</v>
      </c>
      <c r="BG65" s="24">
        <f>(BC65*(1-BL52))+(BD64*BL52)</f>
        <v>-0.19999999999999996</v>
      </c>
      <c r="BH65" s="24">
        <f>(BC65*(1-BL53))+(BE64*BL53)</f>
        <v>-0.30000000000000004</v>
      </c>
      <c r="BI65" s="24">
        <f>(BC65*(1-BL54))+(BF64*BL54)</f>
        <v>-0.6</v>
      </c>
      <c r="BJ65" s="60">
        <f t="shared" si="38"/>
        <v>1</v>
      </c>
      <c r="BK65" s="68">
        <f t="shared" si="45"/>
        <v>1</v>
      </c>
      <c r="BL65">
        <f t="shared" si="45"/>
        <v>1</v>
      </c>
      <c r="BM65" s="69">
        <f t="shared" si="45"/>
        <v>1</v>
      </c>
      <c r="BN65" s="24">
        <f>(BJ65*(1-BS52))+(BK64*BS52)</f>
        <v>1</v>
      </c>
      <c r="BO65" s="24">
        <f>(BJ65*(1-BS53))+(BL64*BS53)</f>
        <v>1</v>
      </c>
      <c r="BP65" s="70">
        <f>(BJ65*(1-BS54))+(BM64*BS54)</f>
        <v>1</v>
      </c>
    </row>
    <row r="66" spans="1:68" x14ac:dyDescent="0.3">
      <c r="A66" s="66" t="s">
        <v>38</v>
      </c>
      <c r="B66">
        <f>IF(B16&gt;D3,1,IF(C16&gt;0,1,0))</f>
        <v>0</v>
      </c>
      <c r="C66">
        <f>IF(D16&gt;E3,1,IF(E16&gt;0,1,0))</f>
        <v>1</v>
      </c>
      <c r="D66">
        <f>IF(B66=1,0,IF(G16&gt;D4,1,0))</f>
        <v>0</v>
      </c>
      <c r="E66">
        <f>IF(I16&gt;E4,1,0)</f>
        <v>0</v>
      </c>
      <c r="F66">
        <f>IF(J16&gt;H3,1,IF(K16&gt;0,1,0))</f>
        <v>1</v>
      </c>
      <c r="G66">
        <f>IF(L16&gt;I3,1,IF(M16&gt;0,1,0))</f>
        <v>0</v>
      </c>
      <c r="H66" s="67">
        <f>IF(N16&gt;J3,1,IF(O16&gt;0,1,0))</f>
        <v>1</v>
      </c>
      <c r="S66" s="59" t="s">
        <v>38</v>
      </c>
      <c r="T66" s="60">
        <f t="shared" si="26"/>
        <v>-1</v>
      </c>
      <c r="U66">
        <f t="shared" si="39"/>
        <v>0</v>
      </c>
      <c r="V66">
        <f t="shared" si="27"/>
        <v>0</v>
      </c>
      <c r="W66">
        <f t="shared" si="27"/>
        <v>0</v>
      </c>
      <c r="X66" s="24">
        <f>(T66*(1-AC52))+(U65*AC52)</f>
        <v>-0.19999999999999996</v>
      </c>
      <c r="Y66" s="24">
        <f>(T66*(1-AC53))+(V65*AC53)</f>
        <v>-0.30000000000000004</v>
      </c>
      <c r="Z66" s="24">
        <f>(T66*(1-AC54))+(W65*AC54)</f>
        <v>-0.6</v>
      </c>
      <c r="AA66" s="60">
        <f t="shared" si="28"/>
        <v>1</v>
      </c>
      <c r="AB66">
        <f t="shared" si="46"/>
        <v>1</v>
      </c>
      <c r="AC66">
        <f t="shared" si="40"/>
        <v>1</v>
      </c>
      <c r="AD66">
        <f t="shared" si="29"/>
        <v>1</v>
      </c>
      <c r="AE66" s="24">
        <f>(AA66*(1-AJ52))+(AB65*AJ52)</f>
        <v>1</v>
      </c>
      <c r="AF66" s="24">
        <f>(AA66*(1-AJ53))+(AC65*AJ53)</f>
        <v>1</v>
      </c>
      <c r="AG66" s="24">
        <f>(AA66*(1-AJ54))+(AD65*AJ54)</f>
        <v>0.6</v>
      </c>
      <c r="AH66" s="60">
        <f t="shared" si="30"/>
        <v>-1</v>
      </c>
      <c r="AI66">
        <f t="shared" si="41"/>
        <v>0</v>
      </c>
      <c r="AJ66">
        <f t="shared" si="31"/>
        <v>0</v>
      </c>
      <c r="AK66">
        <f t="shared" si="31"/>
        <v>0</v>
      </c>
      <c r="AL66" s="24">
        <f>(AH66*(1-AQ52))+(AI65*AQ52)</f>
        <v>-0.19999999999999996</v>
      </c>
      <c r="AM66" s="24">
        <f>(AH66*(1-AQ53))+(AJ65*AQ53)</f>
        <v>-0.30000000000000004</v>
      </c>
      <c r="AN66" s="24">
        <f>(AH66*(1-AQ54))+(AK65*AQ54)</f>
        <v>-0.6</v>
      </c>
      <c r="AO66" s="60">
        <f t="shared" si="32"/>
        <v>-1</v>
      </c>
      <c r="AP66">
        <f t="shared" si="47"/>
        <v>0</v>
      </c>
      <c r="AQ66">
        <f t="shared" si="42"/>
        <v>0</v>
      </c>
      <c r="AR66">
        <f t="shared" si="33"/>
        <v>0</v>
      </c>
      <c r="AS66" s="24">
        <f>(AO66*(1-AX52))+(AP65*AX52)</f>
        <v>-0.19999999999999996</v>
      </c>
      <c r="AT66" s="24">
        <f>(AO66*(1-AX53))+(AQ65*AX53)</f>
        <v>-0.30000000000000004</v>
      </c>
      <c r="AU66" s="24">
        <f>(AO66*(1-AX54))+(AR65*AX54)</f>
        <v>-0.6</v>
      </c>
      <c r="AV66" s="60">
        <f t="shared" si="34"/>
        <v>1</v>
      </c>
      <c r="AW66">
        <f t="shared" si="48"/>
        <v>1</v>
      </c>
      <c r="AX66">
        <f t="shared" si="43"/>
        <v>1</v>
      </c>
      <c r="AY66">
        <f t="shared" si="35"/>
        <v>1</v>
      </c>
      <c r="AZ66" s="24">
        <f>(AV66*(1-BE52))+(AW65*BE52)</f>
        <v>1</v>
      </c>
      <c r="BA66" s="24">
        <f>(AV66*(1-BE53))+(AX65*BE53)</f>
        <v>1</v>
      </c>
      <c r="BB66" s="24">
        <f>(AV66*(1-BE54))+(AY65*BE54)</f>
        <v>1</v>
      </c>
      <c r="BC66" s="60">
        <f t="shared" si="36"/>
        <v>-1</v>
      </c>
      <c r="BD66">
        <f t="shared" si="49"/>
        <v>0</v>
      </c>
      <c r="BE66">
        <f t="shared" si="44"/>
        <v>0</v>
      </c>
      <c r="BF66">
        <f t="shared" si="37"/>
        <v>0</v>
      </c>
      <c r="BG66" s="24">
        <f>(BC66*(1-BL52))+(BD65*BL52)</f>
        <v>-0.19999999999999996</v>
      </c>
      <c r="BH66" s="24">
        <f>(BC66*(1-BL53))+(BE65*BL53)</f>
        <v>-0.30000000000000004</v>
      </c>
      <c r="BI66" s="24">
        <f>(BC66*(1-BL54))+(BF65*BL54)</f>
        <v>-0.6</v>
      </c>
      <c r="BJ66" s="60">
        <f t="shared" si="38"/>
        <v>1</v>
      </c>
      <c r="BK66" s="68">
        <f t="shared" si="45"/>
        <v>1</v>
      </c>
      <c r="BL66">
        <f t="shared" si="45"/>
        <v>1</v>
      </c>
      <c r="BM66" s="69">
        <f t="shared" si="45"/>
        <v>1</v>
      </c>
      <c r="BN66" s="24">
        <f>(BJ66*(1-BS52))+(BK65*BS52)</f>
        <v>1</v>
      </c>
      <c r="BO66" s="24">
        <f>(BJ66*(1-BS53))+(BL65*BS53)</f>
        <v>1</v>
      </c>
      <c r="BP66" s="70">
        <f>(BJ66*(1-BS54))+(BM65*BS54)</f>
        <v>1</v>
      </c>
    </row>
    <row r="67" spans="1:68" x14ac:dyDescent="0.3">
      <c r="A67" s="66" t="s">
        <v>39</v>
      </c>
      <c r="B67">
        <f>IF(B17&gt;D3,1,IF(C17&gt;0,1,0))</f>
        <v>0</v>
      </c>
      <c r="C67">
        <f>IF(D17&gt;E3,1,IF(E17&gt;0,1,0))</f>
        <v>1</v>
      </c>
      <c r="D67">
        <f>IF(B67=1,0,IF(G17&gt;D4,1,0))</f>
        <v>0</v>
      </c>
      <c r="E67">
        <f>IF(I17&gt;E4,1,0)</f>
        <v>0</v>
      </c>
      <c r="F67">
        <f>IF(J17&gt;H3,1,IF(K17&gt;0,1,0))</f>
        <v>1</v>
      </c>
      <c r="G67">
        <f>IF(L17&gt;I3,1,IF(M17&gt;0,1,0))</f>
        <v>0</v>
      </c>
      <c r="H67" s="67">
        <f>IF(N17&gt;J3,1,IF(O17&gt;0,1,0))</f>
        <v>1</v>
      </c>
      <c r="S67" s="59" t="s">
        <v>39</v>
      </c>
      <c r="T67" s="60">
        <f t="shared" si="26"/>
        <v>-1</v>
      </c>
      <c r="U67">
        <f t="shared" si="39"/>
        <v>0</v>
      </c>
      <c r="V67">
        <f t="shared" si="27"/>
        <v>0</v>
      </c>
      <c r="W67">
        <f t="shared" si="27"/>
        <v>0</v>
      </c>
      <c r="X67" s="24">
        <f>(T67*(1-AC52))+(U66*AC52)</f>
        <v>-0.19999999999999996</v>
      </c>
      <c r="Y67" s="24">
        <f>(T67*(1-AC53))+(V66*AC53)</f>
        <v>-0.30000000000000004</v>
      </c>
      <c r="Z67" s="24">
        <f>(T67*(1-AC54))+(W66*AC54)</f>
        <v>-0.6</v>
      </c>
      <c r="AA67" s="60">
        <f t="shared" si="28"/>
        <v>-0.15</v>
      </c>
      <c r="AB67">
        <f t="shared" si="46"/>
        <v>1</v>
      </c>
      <c r="AC67">
        <f t="shared" si="40"/>
        <v>1</v>
      </c>
      <c r="AD67">
        <f t="shared" si="29"/>
        <v>0</v>
      </c>
      <c r="AE67" s="24">
        <f>(AA67*(1-AJ52))+(AB66*AJ52)</f>
        <v>0.77</v>
      </c>
      <c r="AF67" s="24">
        <f>(AA67*(1-AJ53))+(AC66*AJ53)</f>
        <v>0.65499999999999992</v>
      </c>
      <c r="AG67" s="24">
        <f>(AA67*(1-AJ54))+(AD66*AJ54)</f>
        <v>0.31000000000000005</v>
      </c>
      <c r="AH67" s="60">
        <f t="shared" si="30"/>
        <v>-1</v>
      </c>
      <c r="AI67">
        <f t="shared" si="41"/>
        <v>0</v>
      </c>
      <c r="AJ67">
        <f t="shared" si="31"/>
        <v>0</v>
      </c>
      <c r="AK67">
        <f t="shared" si="31"/>
        <v>0</v>
      </c>
      <c r="AL67" s="24">
        <f>(AH67*(1-AQ52))+(AI66*AQ52)</f>
        <v>-0.19999999999999996</v>
      </c>
      <c r="AM67" s="24">
        <f>(AH67*(1-AQ53))+(AJ66*AQ53)</f>
        <v>-0.30000000000000004</v>
      </c>
      <c r="AN67" s="24">
        <f>(AH67*(1-AQ54))+(AK66*AQ54)</f>
        <v>-0.6</v>
      </c>
      <c r="AO67" s="60">
        <f t="shared" si="32"/>
        <v>-1</v>
      </c>
      <c r="AP67">
        <f t="shared" si="47"/>
        <v>0</v>
      </c>
      <c r="AQ67">
        <f t="shared" si="42"/>
        <v>0</v>
      </c>
      <c r="AR67">
        <f t="shared" si="33"/>
        <v>0</v>
      </c>
      <c r="AS67" s="24">
        <f>(AO67*(1-AX52))+(AP66*AX52)</f>
        <v>-0.19999999999999996</v>
      </c>
      <c r="AT67" s="24">
        <f>(AO67*(1-AX53))+(AQ66*AX53)</f>
        <v>-0.30000000000000004</v>
      </c>
      <c r="AU67" s="24">
        <f>(AO67*(1-AX54))+(AR66*AX54)</f>
        <v>-0.6</v>
      </c>
      <c r="AV67" s="60">
        <f t="shared" si="34"/>
        <v>1</v>
      </c>
      <c r="AW67">
        <f t="shared" si="48"/>
        <v>1</v>
      </c>
      <c r="AX67">
        <f t="shared" si="43"/>
        <v>1</v>
      </c>
      <c r="AY67">
        <f t="shared" si="35"/>
        <v>1</v>
      </c>
      <c r="AZ67" s="24">
        <f>(AV67*(1-BE52))+(AW66*BE52)</f>
        <v>1</v>
      </c>
      <c r="BA67" s="24">
        <f>(AV67*(1-BE53))+(AX66*BE53)</f>
        <v>1</v>
      </c>
      <c r="BB67" s="24">
        <f>(AV67*(1-BE54))+(AY66*BE54)</f>
        <v>1</v>
      </c>
      <c r="BC67" s="60">
        <f t="shared" si="36"/>
        <v>-1</v>
      </c>
      <c r="BD67">
        <f t="shared" si="49"/>
        <v>0</v>
      </c>
      <c r="BE67">
        <f t="shared" si="44"/>
        <v>0</v>
      </c>
      <c r="BF67">
        <f t="shared" si="37"/>
        <v>0</v>
      </c>
      <c r="BG67" s="24">
        <f>(BC67*(1-BL52))+(BD66*BL52)</f>
        <v>-0.19999999999999996</v>
      </c>
      <c r="BH67" s="24">
        <f>(BC67*(1-BL53))+(BE66*BL53)</f>
        <v>-0.30000000000000004</v>
      </c>
      <c r="BI67" s="24">
        <f>(BC67*(1-BL54))+(BF66*BL54)</f>
        <v>-0.6</v>
      </c>
      <c r="BJ67" s="60">
        <f t="shared" si="38"/>
        <v>1</v>
      </c>
      <c r="BK67" s="68">
        <f t="shared" si="45"/>
        <v>1</v>
      </c>
      <c r="BL67">
        <f t="shared" si="45"/>
        <v>1</v>
      </c>
      <c r="BM67" s="69">
        <f t="shared" si="45"/>
        <v>1</v>
      </c>
      <c r="BN67" s="24">
        <f>(BJ67*(1-BS52))+(BK66*BS52)</f>
        <v>1</v>
      </c>
      <c r="BO67" s="24">
        <f>(BJ67*(1-BS53))+(BL66*BS53)</f>
        <v>1</v>
      </c>
      <c r="BP67" s="70">
        <f>(BJ67*(1-BS54))+(BM66*BS54)</f>
        <v>1</v>
      </c>
    </row>
    <row r="68" spans="1:68" x14ac:dyDescent="0.3">
      <c r="A68" s="66" t="s">
        <v>40</v>
      </c>
      <c r="B68">
        <f>IF(B18&gt;D3,1,IF(C18&gt;0,1,0))</f>
        <v>0</v>
      </c>
      <c r="C68">
        <f>IF(D18&gt;E3,1,IF(E18&gt;0,1,0))</f>
        <v>1</v>
      </c>
      <c r="D68">
        <f>IF(B68=1,0,IF(G18&gt;D4,1,0))</f>
        <v>0</v>
      </c>
      <c r="E68">
        <f>IF(I18&gt;E4,1,0)</f>
        <v>0</v>
      </c>
      <c r="F68">
        <f>IF(J18&gt;H3,1,IF(K18&gt;0,1,0))</f>
        <v>1</v>
      </c>
      <c r="G68">
        <f>IF(L18&gt;I3,1,IF(M18&gt;0,1,0))</f>
        <v>0</v>
      </c>
      <c r="H68" s="67">
        <f>IF(N18&gt;J3,1,IF(O18&gt;0,1,0))</f>
        <v>1</v>
      </c>
      <c r="S68" s="59" t="s">
        <v>40</v>
      </c>
      <c r="T68" s="60">
        <f t="shared" si="26"/>
        <v>-1</v>
      </c>
      <c r="U68">
        <f t="shared" si="39"/>
        <v>0</v>
      </c>
      <c r="V68">
        <f t="shared" si="27"/>
        <v>0</v>
      </c>
      <c r="W68">
        <f t="shared" si="27"/>
        <v>0</v>
      </c>
      <c r="X68" s="24">
        <f>(T68*(1-AC52))+(U67*AC52)</f>
        <v>-0.19999999999999996</v>
      </c>
      <c r="Y68" s="24">
        <f>(T68*(1-AC53))+(V67*AC53)</f>
        <v>-0.30000000000000004</v>
      </c>
      <c r="Z68" s="24">
        <f>(T68*(1-AC54))+(W67*AC54)</f>
        <v>-0.6</v>
      </c>
      <c r="AA68" s="60">
        <f t="shared" si="28"/>
        <v>-0.14000000000000001</v>
      </c>
      <c r="AB68">
        <f t="shared" si="46"/>
        <v>1</v>
      </c>
      <c r="AC68">
        <f t="shared" si="40"/>
        <v>1</v>
      </c>
      <c r="AD68">
        <f t="shared" si="29"/>
        <v>0</v>
      </c>
      <c r="AE68" s="24">
        <f>(AA68*(1-AJ52))+(AB67*AJ52)</f>
        <v>0.77200000000000002</v>
      </c>
      <c r="AF68" s="24">
        <f>(AA68*(1-AJ53))+(AC67*AJ53)</f>
        <v>0.65799999999999992</v>
      </c>
      <c r="AG68" s="24">
        <f>(AA68*(1-AJ54))+(AD67*AJ54)</f>
        <v>-8.4000000000000005E-2</v>
      </c>
      <c r="AH68" s="60">
        <f t="shared" si="30"/>
        <v>-1</v>
      </c>
      <c r="AI68">
        <f t="shared" si="41"/>
        <v>0</v>
      </c>
      <c r="AJ68">
        <f t="shared" si="31"/>
        <v>0</v>
      </c>
      <c r="AK68">
        <f t="shared" si="31"/>
        <v>0</v>
      </c>
      <c r="AL68" s="24">
        <f>(AH68*(1-AQ52))+(AI67*AQ52)</f>
        <v>-0.19999999999999996</v>
      </c>
      <c r="AM68" s="24">
        <f>(AH68*(1-AQ53))+(AJ67*AQ53)</f>
        <v>-0.30000000000000004</v>
      </c>
      <c r="AN68" s="24">
        <f>(AH68*(1-AQ54))+(AK67*AQ54)</f>
        <v>-0.6</v>
      </c>
      <c r="AO68" s="60">
        <f t="shared" si="32"/>
        <v>-1</v>
      </c>
      <c r="AP68">
        <f t="shared" si="47"/>
        <v>0</v>
      </c>
      <c r="AQ68">
        <f t="shared" si="42"/>
        <v>0</v>
      </c>
      <c r="AR68">
        <f t="shared" si="33"/>
        <v>0</v>
      </c>
      <c r="AS68" s="24">
        <f>(AO68*(1-AX52))+(AP67*AX52)</f>
        <v>-0.19999999999999996</v>
      </c>
      <c r="AT68" s="24">
        <f>(AO68*(1-AX53))+(AQ67*AX53)</f>
        <v>-0.30000000000000004</v>
      </c>
      <c r="AU68" s="24">
        <f>(AO68*(1-AX54))+(AR67*AX54)</f>
        <v>-0.6</v>
      </c>
      <c r="AV68" s="60">
        <f t="shared" si="34"/>
        <v>1</v>
      </c>
      <c r="AW68">
        <f t="shared" si="48"/>
        <v>1</v>
      </c>
      <c r="AX68">
        <f t="shared" si="43"/>
        <v>1</v>
      </c>
      <c r="AY68">
        <f t="shared" si="35"/>
        <v>1</v>
      </c>
      <c r="AZ68" s="24">
        <f>(AV68*(1-BE52))+(AW67*BE52)</f>
        <v>1</v>
      </c>
      <c r="BA68" s="24">
        <f>(AV68*(1-BE53))+(AX67*BE53)</f>
        <v>1</v>
      </c>
      <c r="BB68" s="24">
        <f>(AV68*(1-BE54))+(AY67*BE54)</f>
        <v>1</v>
      </c>
      <c r="BC68" s="60">
        <f t="shared" si="36"/>
        <v>-1</v>
      </c>
      <c r="BD68">
        <f t="shared" si="49"/>
        <v>0</v>
      </c>
      <c r="BE68">
        <f t="shared" si="44"/>
        <v>0</v>
      </c>
      <c r="BF68">
        <f t="shared" si="37"/>
        <v>0</v>
      </c>
      <c r="BG68" s="24">
        <f>(BC68*(1-BL52))+(BD67*BL52)</f>
        <v>-0.19999999999999996</v>
      </c>
      <c r="BH68" s="24">
        <f>(BC68*(1-BL53))+(BE67*BL53)</f>
        <v>-0.30000000000000004</v>
      </c>
      <c r="BI68" s="24">
        <f>(BC68*(1-BL54))+(BF67*BL54)</f>
        <v>-0.6</v>
      </c>
      <c r="BJ68" s="60">
        <f t="shared" si="38"/>
        <v>1</v>
      </c>
      <c r="BK68" s="68">
        <f t="shared" si="45"/>
        <v>1</v>
      </c>
      <c r="BL68">
        <f t="shared" si="45"/>
        <v>1</v>
      </c>
      <c r="BM68" s="69">
        <f t="shared" si="45"/>
        <v>1</v>
      </c>
      <c r="BN68" s="24">
        <f>(BJ68*(1-BS52))+(BK67*BS52)</f>
        <v>1</v>
      </c>
      <c r="BO68" s="24">
        <f>(BJ68*(1-BS53))+(BL67*BS53)</f>
        <v>1</v>
      </c>
      <c r="BP68" s="70">
        <f>(BJ68*(1-BS54))+(BM67*BS54)</f>
        <v>1</v>
      </c>
    </row>
    <row r="69" spans="1:68" ht="15" thickBot="1" x14ac:dyDescent="0.35">
      <c r="A69" s="71" t="s">
        <v>41</v>
      </c>
      <c r="B69" s="72">
        <f>IF(B19&gt;D3,1,IF(C19&gt;0,1,0))</f>
        <v>0</v>
      </c>
      <c r="C69" s="72">
        <f>IF(D19&gt;E3,1,IF(E19&gt;0,1,0))</f>
        <v>1</v>
      </c>
      <c r="D69" s="72">
        <f>IF(B69=1,0,IF(G19&gt;D4,1,0))</f>
        <v>0</v>
      </c>
      <c r="E69" s="72">
        <f>IF(I19&gt;E4,1,0)</f>
        <v>0</v>
      </c>
      <c r="F69" s="72">
        <f>IF(J19&gt;H3,1,IF(K19&gt;0,1,0))</f>
        <v>1</v>
      </c>
      <c r="G69" s="72">
        <f>IF(L19&gt;I3,1,IF(M19&gt;0,1,0))</f>
        <v>0</v>
      </c>
      <c r="H69" s="73">
        <f>IF(N19&gt;J3,1,IF(O19&gt;0,1,0))</f>
        <v>1</v>
      </c>
      <c r="S69" s="74" t="s">
        <v>41</v>
      </c>
      <c r="T69" s="75">
        <f t="shared" si="26"/>
        <v>-1</v>
      </c>
      <c r="U69" s="77">
        <f t="shared" si="39"/>
        <v>0</v>
      </c>
      <c r="V69" s="77">
        <f t="shared" si="27"/>
        <v>0</v>
      </c>
      <c r="W69" s="77">
        <f>IF(Z69&gt;0.5,1,0)</f>
        <v>0</v>
      </c>
      <c r="X69" s="79">
        <f>(T69*(1-AC52))+(U68*AC52)</f>
        <v>-0.19999999999999996</v>
      </c>
      <c r="Y69" s="79">
        <f>(T69*(1-AC53))+(V68*AC53)</f>
        <v>-0.30000000000000004</v>
      </c>
      <c r="Z69" s="79">
        <f>(T69*(1-AC54))+(W68*AC54)</f>
        <v>-0.6</v>
      </c>
      <c r="AA69" s="75">
        <f t="shared" si="28"/>
        <v>-0.16</v>
      </c>
      <c r="AB69" s="77">
        <f t="shared" si="46"/>
        <v>1</v>
      </c>
      <c r="AC69" s="77">
        <f t="shared" si="40"/>
        <v>1</v>
      </c>
      <c r="AD69" s="77">
        <f t="shared" si="29"/>
        <v>0</v>
      </c>
      <c r="AE69" s="79">
        <f>(AA69*(1-AJ52))+(AB68*AJ52)</f>
        <v>0.76800000000000002</v>
      </c>
      <c r="AF69" s="79">
        <f>(AA69*(1-AJ53))+(AC68*AJ53)</f>
        <v>0.65199999999999991</v>
      </c>
      <c r="AG69" s="79">
        <f>(AA69*(1-AJ54))+(AD68*AJ54)</f>
        <v>-9.6000000000000002E-2</v>
      </c>
      <c r="AH69" s="75">
        <f t="shared" si="30"/>
        <v>-1</v>
      </c>
      <c r="AI69" s="77">
        <f t="shared" si="41"/>
        <v>0</v>
      </c>
      <c r="AJ69" s="77">
        <f t="shared" si="31"/>
        <v>0</v>
      </c>
      <c r="AK69" s="77">
        <f t="shared" si="31"/>
        <v>0</v>
      </c>
      <c r="AL69" s="79">
        <f>(AH69*(1-AQ52))+(AI68*AQ52)</f>
        <v>-0.19999999999999996</v>
      </c>
      <c r="AM69" s="79">
        <f>(AH69*(1-AQ53))+(AJ68*AQ53)</f>
        <v>-0.30000000000000004</v>
      </c>
      <c r="AN69" s="79">
        <f>(AH69*(1-AQ54))+(AK68*AQ54)</f>
        <v>-0.6</v>
      </c>
      <c r="AO69" s="75">
        <f t="shared" si="32"/>
        <v>-1</v>
      </c>
      <c r="AP69" s="77">
        <f t="shared" si="47"/>
        <v>0</v>
      </c>
      <c r="AQ69" s="77">
        <f t="shared" si="42"/>
        <v>0</v>
      </c>
      <c r="AR69" s="77">
        <f t="shared" si="33"/>
        <v>0</v>
      </c>
      <c r="AS69" s="79">
        <f>(AO69*(1-AX52))+(AP68*AX52)</f>
        <v>-0.19999999999999996</v>
      </c>
      <c r="AT69" s="79">
        <f>(AO69*(1-AX53))+(AQ68*AX53)</f>
        <v>-0.30000000000000004</v>
      </c>
      <c r="AU69" s="79">
        <f>(AO69*(1-AX54))+(AR68*AX54)</f>
        <v>-0.6</v>
      </c>
      <c r="AV69" s="75">
        <f t="shared" si="34"/>
        <v>1</v>
      </c>
      <c r="AW69" s="77">
        <f t="shared" si="48"/>
        <v>1</v>
      </c>
      <c r="AX69" s="77">
        <f t="shared" si="43"/>
        <v>1</v>
      </c>
      <c r="AY69" s="77">
        <f t="shared" si="35"/>
        <v>1</v>
      </c>
      <c r="AZ69" s="79">
        <f>(AV69*(1-BE52))+(AW68*BE52)</f>
        <v>1</v>
      </c>
      <c r="BA69" s="79">
        <f>(AV69*(1-BE53))+(AX68*BE53)</f>
        <v>1</v>
      </c>
      <c r="BB69" s="79">
        <f>(AV69*(1-BE54))+(AY68*BE54)</f>
        <v>1</v>
      </c>
      <c r="BC69" s="75">
        <f t="shared" si="36"/>
        <v>-1</v>
      </c>
      <c r="BD69" s="77">
        <f t="shared" si="49"/>
        <v>0</v>
      </c>
      <c r="BE69" s="77">
        <f t="shared" si="44"/>
        <v>0</v>
      </c>
      <c r="BF69" s="77">
        <f t="shared" si="37"/>
        <v>0</v>
      </c>
      <c r="BG69" s="79">
        <f>(BC69*(1-BL52))+(BD68*BL52)</f>
        <v>-0.19999999999999996</v>
      </c>
      <c r="BH69" s="79">
        <f>(BC69*(1-BL53))+(BE68*BL53)</f>
        <v>-0.30000000000000004</v>
      </c>
      <c r="BI69" s="79">
        <f>(BC69*(1-BL54))+(BF68*BL54)</f>
        <v>-0.6</v>
      </c>
      <c r="BJ69" s="75">
        <f t="shared" si="38"/>
        <v>1</v>
      </c>
      <c r="BK69" s="76">
        <f t="shared" si="45"/>
        <v>1</v>
      </c>
      <c r="BL69" s="77">
        <f t="shared" si="45"/>
        <v>1</v>
      </c>
      <c r="BM69" s="78">
        <f t="shared" si="45"/>
        <v>1</v>
      </c>
      <c r="BN69" s="79">
        <f>(BJ69*(1-BS52))+(BK68*BS52)</f>
        <v>1</v>
      </c>
      <c r="BO69" s="79">
        <f>(BJ69*(1-BS53))+(BL68*BS53)</f>
        <v>1</v>
      </c>
      <c r="BP69" s="80">
        <f>(BJ69*(1-BS54))+(BM68*BS54)</f>
        <v>1</v>
      </c>
    </row>
    <row r="70" spans="1:68" ht="15" thickBot="1" x14ac:dyDescent="0.35"/>
    <row r="71" spans="1:68" ht="34.799999999999997" customHeight="1" thickBot="1" x14ac:dyDescent="0.4">
      <c r="A71" s="189" t="s">
        <v>55</v>
      </c>
      <c r="B71" s="190"/>
      <c r="C71" s="190"/>
      <c r="D71" s="190"/>
      <c r="E71" s="190"/>
      <c r="F71" s="190"/>
      <c r="G71" s="190"/>
      <c r="H71" s="191"/>
    </row>
    <row r="72" spans="1:68" ht="69.599999999999994" thickBot="1" x14ac:dyDescent="0.35">
      <c r="A72" s="50"/>
      <c r="B72" s="51" t="s">
        <v>42</v>
      </c>
      <c r="C72" s="51" t="s">
        <v>43</v>
      </c>
      <c r="D72" s="51" t="s">
        <v>44</v>
      </c>
      <c r="E72" s="51" t="s">
        <v>45</v>
      </c>
      <c r="F72" s="51" t="s">
        <v>46</v>
      </c>
      <c r="G72" s="51" t="s">
        <v>47</v>
      </c>
      <c r="H72" s="52" t="s">
        <v>48</v>
      </c>
    </row>
    <row r="73" spans="1:68" x14ac:dyDescent="0.3">
      <c r="A73" s="56" t="s">
        <v>33</v>
      </c>
      <c r="B73" s="81">
        <f>IF(B11&gt;D3,1,IF(S11&gt;D5,1,0))</f>
        <v>0</v>
      </c>
      <c r="C73" s="57">
        <f>IF(D11&gt;D3,1,IF(U11&gt;D5,1,0))</f>
        <v>1</v>
      </c>
      <c r="D73" s="57">
        <f>IF(B73=1,0,IF(W11&gt;D4,1,0))</f>
        <v>0</v>
      </c>
      <c r="E73" s="57">
        <f>IF(Y11&gt;E4,1,0)</f>
        <v>0</v>
      </c>
      <c r="F73" s="57">
        <f>IF(J11&gt;D3,1,IF(AA11&gt;D5,1,0))</f>
        <v>1</v>
      </c>
      <c r="G73" s="57">
        <f>IF(L11&gt;D3,1,IF(AC11&gt;D5,1,0))</f>
        <v>0</v>
      </c>
      <c r="H73" s="58">
        <f>IF(N11&gt;D3,1,IF(AE11&gt;D5,1,0))</f>
        <v>1</v>
      </c>
    </row>
    <row r="74" spans="1:68" x14ac:dyDescent="0.3">
      <c r="A74" s="66" t="s">
        <v>34</v>
      </c>
      <c r="B74" s="82">
        <f>IF(B12&gt;D3,1,IF(S12&gt;D5,1,0))</f>
        <v>0</v>
      </c>
      <c r="C74">
        <f>IF(D12&gt;D3,1,IF(U12&gt;D5,1,0))</f>
        <v>1</v>
      </c>
      <c r="D74">
        <f>IF(B74=1,0,IF(W12&gt;D4,1,0))</f>
        <v>0</v>
      </c>
      <c r="E74">
        <f>IF(Y12&gt;E4,1,0)</f>
        <v>0</v>
      </c>
      <c r="F74">
        <f>IF(J12&gt;D3,1,IF(AA12&gt;D5,1,0))</f>
        <v>1</v>
      </c>
      <c r="G74">
        <f>IF(L12&gt;D3,1,IF(AC12&gt;D5,1,0))</f>
        <v>0</v>
      </c>
      <c r="H74" s="67">
        <f>IF(N12&gt;D3,1,IF(AE12&gt;D5,1,0))</f>
        <v>1</v>
      </c>
      <c r="J74">
        <f>IF(U11&gt;D5,1,0)</f>
        <v>1</v>
      </c>
    </row>
    <row r="75" spans="1:68" x14ac:dyDescent="0.3">
      <c r="A75" s="66" t="s">
        <v>35</v>
      </c>
      <c r="B75" s="82">
        <f>IF(B13&gt;D3,1,IF(S13&gt;D5,1,0))</f>
        <v>0</v>
      </c>
      <c r="C75">
        <f>IF(D13&gt;D3,1,IF(U13&gt;D5,1,0))</f>
        <v>1</v>
      </c>
      <c r="D75">
        <f>IF(B75=1,0,IF(W13&gt;D4,1,0))</f>
        <v>0</v>
      </c>
      <c r="E75">
        <f>IF(Y13&gt;E4,1,0)</f>
        <v>0</v>
      </c>
      <c r="F75">
        <f>IF(J13&gt;D3,1,IF(AA13&gt;D5,1,0))</f>
        <v>1</v>
      </c>
      <c r="G75">
        <f>IF(L13&gt;D3,1,IF(AC13&gt;D5,1,0))</f>
        <v>0</v>
      </c>
      <c r="H75" s="67">
        <f>IF(N13&gt;D3,1,IF(AE13&gt;D5,1,0))</f>
        <v>1</v>
      </c>
    </row>
    <row r="76" spans="1:68" x14ac:dyDescent="0.3">
      <c r="A76" s="66" t="s">
        <v>36</v>
      </c>
      <c r="B76" s="82">
        <f>IF(B14&gt;D3,1,IF(S14&gt;D5,1,0))</f>
        <v>0</v>
      </c>
      <c r="C76">
        <f>IF(D14&gt;D3,1,IF(U14&gt;D5,1,0))</f>
        <v>1</v>
      </c>
      <c r="D76">
        <f>IF(B76=1,0,IF(W14&gt;D4,1,0))</f>
        <v>0</v>
      </c>
      <c r="E76">
        <f>IF(Y14&gt;E4,1,0)</f>
        <v>0</v>
      </c>
      <c r="F76">
        <f>IF(J14&gt;D3,1,IF(AA14&gt;D5,1,0))</f>
        <v>1</v>
      </c>
      <c r="G76">
        <f>IF(L14&gt;D3,1,IF(AC14&gt;D5,1,0))</f>
        <v>0</v>
      </c>
      <c r="H76" s="67">
        <f>IF(N14&gt;D3,1,IF(AE14&gt;D5,1,0))</f>
        <v>1</v>
      </c>
    </row>
    <row r="77" spans="1:68" x14ac:dyDescent="0.3">
      <c r="A77" s="66" t="s">
        <v>37</v>
      </c>
      <c r="B77" s="82">
        <f>IF(B15&gt;D3,1,IF(S15&gt;D5,1,0))</f>
        <v>0</v>
      </c>
      <c r="C77">
        <f>IF(D15&gt;D3,1,IF(U15&gt;D5,1,0))</f>
        <v>1</v>
      </c>
      <c r="D77">
        <f>IF(B77=1,0,IF(W15&gt;D4,1,0))</f>
        <v>0</v>
      </c>
      <c r="E77">
        <f>IF(Y15&gt;E4,1,0)</f>
        <v>0</v>
      </c>
      <c r="F77">
        <f>IF(J15&gt;D3,1,IF(AA15&gt;D5,1,0))</f>
        <v>1</v>
      </c>
      <c r="G77">
        <f>IF(L15&gt;D3,1,IF(AC15&gt;D5,1,0))</f>
        <v>0</v>
      </c>
      <c r="H77" s="67">
        <f>IF(N15&gt;D3,1,IF(AE15&gt;D5,1,0))</f>
        <v>1</v>
      </c>
    </row>
    <row r="78" spans="1:68" x14ac:dyDescent="0.3">
      <c r="A78" s="66" t="s">
        <v>38</v>
      </c>
      <c r="B78" s="82">
        <f>IF(B16&gt;D3,1,IF(S16&gt;D5,1,0))</f>
        <v>0</v>
      </c>
      <c r="C78">
        <f>IF(D16&gt;D3,1,IF(U16&gt;D5,1,0))</f>
        <v>1</v>
      </c>
      <c r="D78">
        <f>IF(B78=1,0,IF(W16&gt;D4,1,0))</f>
        <v>0</v>
      </c>
      <c r="E78">
        <f>IF(Y16&gt;E4,1,0)</f>
        <v>0</v>
      </c>
      <c r="F78">
        <f>IF(J16&gt;D3,1,IF(AA16&gt;D5,1,0))</f>
        <v>1</v>
      </c>
      <c r="G78">
        <f>IF(L16&gt;D3,1,IF(AC16&gt;D5,1,0))</f>
        <v>0</v>
      </c>
      <c r="H78" s="67">
        <f>IF(N16&gt;D3,1,IF(AE16&gt;D5,1,0))</f>
        <v>1</v>
      </c>
    </row>
    <row r="79" spans="1:68" x14ac:dyDescent="0.3">
      <c r="A79" s="66" t="s">
        <v>39</v>
      </c>
      <c r="B79" s="82">
        <f>IF(B17&gt;D3,1,IF(S17&gt;D5,1,0))</f>
        <v>0</v>
      </c>
      <c r="C79">
        <f>IF(D17&gt;D3,1,IF(U17&gt;D5,1,0))</f>
        <v>1</v>
      </c>
      <c r="D79">
        <f>IF(B79=1,0,IF(W17&gt;D4,1,0))</f>
        <v>0</v>
      </c>
      <c r="E79">
        <f>IF(Y17&gt;E4,1,0)</f>
        <v>0</v>
      </c>
      <c r="F79">
        <f>IF(J17&gt;D3,1,IF(AA17&gt;D5,1,0))</f>
        <v>1</v>
      </c>
      <c r="G79">
        <f>IF(L17&gt;D3,1,IF(AC17&gt;D5,1,0))</f>
        <v>0</v>
      </c>
      <c r="H79" s="67">
        <f>IF(N17&gt;D3,1,IF(AE17&gt;D5,1,0))</f>
        <v>1</v>
      </c>
    </row>
    <row r="80" spans="1:68" x14ac:dyDescent="0.3">
      <c r="A80" s="66" t="s">
        <v>40</v>
      </c>
      <c r="B80" s="82">
        <f>IF(B18&gt;D3,1,IF(S18&gt;D5,1,0))</f>
        <v>0</v>
      </c>
      <c r="C80">
        <f>IF(D18&gt;D3,1,IF(U18&gt;D5,1,0))</f>
        <v>1</v>
      </c>
      <c r="D80">
        <f>IF(B80=1,0,IF(W18&gt;D4,1,0))</f>
        <v>0</v>
      </c>
      <c r="E80">
        <f>IF(Y18&gt;E4,1,0)</f>
        <v>0</v>
      </c>
      <c r="F80">
        <f>IF(J18&gt;D3,1,IF(AA18&gt;D5,1,0))</f>
        <v>1</v>
      </c>
      <c r="G80">
        <f>IF(L18&gt;D3,1,IF(AC18&gt;D5,1,0))</f>
        <v>0</v>
      </c>
      <c r="H80" s="67">
        <f>IF(N18&gt;D3,1,IF(AE18&gt;D5,1,0))</f>
        <v>1</v>
      </c>
    </row>
    <row r="81" spans="1:8" ht="15" thickBot="1" x14ac:dyDescent="0.35">
      <c r="A81" s="71" t="s">
        <v>41</v>
      </c>
      <c r="B81" s="83">
        <f>IF(B19&gt;D3,1,IF(S19&gt;D5,1,0))</f>
        <v>0</v>
      </c>
      <c r="C81" s="72">
        <f>IF(D19&gt;D3,1,IF(U19&gt;D5,1,0))</f>
        <v>1</v>
      </c>
      <c r="D81" s="72">
        <f>IF(B81=1,0,IF(W19&gt;D4,1,0))</f>
        <v>0</v>
      </c>
      <c r="E81" s="72">
        <f>IF(Y19&gt;E4,1,0)</f>
        <v>0</v>
      </c>
      <c r="F81" s="72">
        <f>IF(J19&gt;D3,1,IF(AA19&gt;D5,1,0))</f>
        <v>1</v>
      </c>
      <c r="G81" s="72">
        <f>IF(L19&gt;D3,1,IF(AC19&gt;D5,1,0))</f>
        <v>0</v>
      </c>
      <c r="H81" s="73">
        <f>IF(N19&gt;D3,1,IF(AE19&gt;D5,1,0))</f>
        <v>1</v>
      </c>
    </row>
    <row r="89" spans="1:8" s="84" customFormat="1" ht="59.4" customHeight="1" x14ac:dyDescent="0.3"/>
    <row r="90" spans="1:8" s="85" customFormat="1" ht="61.05" customHeight="1" x14ac:dyDescent="0.3"/>
    <row r="103" spans="1:36" x14ac:dyDescent="0.3">
      <c r="A103" s="86"/>
      <c r="B103" s="170" t="s">
        <v>42</v>
      </c>
      <c r="C103" s="171"/>
      <c r="D103" s="171"/>
      <c r="E103" s="171"/>
      <c r="F103" s="172"/>
      <c r="G103" s="170" t="s">
        <v>43</v>
      </c>
      <c r="H103" s="171"/>
      <c r="I103" s="171"/>
      <c r="J103" s="171"/>
      <c r="K103" s="172"/>
      <c r="L103" s="170" t="s">
        <v>44</v>
      </c>
      <c r="M103" s="171"/>
      <c r="N103" s="171"/>
      <c r="O103" s="171"/>
      <c r="P103" s="172"/>
      <c r="Q103" s="170" t="s">
        <v>45</v>
      </c>
      <c r="R103" s="171"/>
      <c r="S103" s="171"/>
      <c r="T103" s="171"/>
      <c r="U103" s="172"/>
      <c r="V103" s="170" t="s">
        <v>46</v>
      </c>
      <c r="W103" s="171"/>
      <c r="X103" s="171"/>
      <c r="Y103" s="171"/>
      <c r="Z103" s="172"/>
      <c r="AA103" s="170" t="s">
        <v>47</v>
      </c>
      <c r="AB103" s="171"/>
      <c r="AC103" s="171"/>
      <c r="AD103" s="171"/>
      <c r="AE103" s="171"/>
      <c r="AF103" s="170" t="s">
        <v>48</v>
      </c>
      <c r="AG103" s="171"/>
      <c r="AH103" s="171"/>
      <c r="AI103" s="171"/>
      <c r="AJ103" s="172"/>
    </row>
    <row r="104" spans="1:36" ht="29.4" x14ac:dyDescent="0.3">
      <c r="A104" s="87"/>
      <c r="B104" s="88" t="s">
        <v>56</v>
      </c>
      <c r="C104" s="88" t="s">
        <v>49</v>
      </c>
      <c r="D104" s="89" t="s">
        <v>57</v>
      </c>
      <c r="E104" s="88" t="s">
        <v>58</v>
      </c>
      <c r="F104" s="88" t="s">
        <v>59</v>
      </c>
      <c r="G104" s="88" t="s">
        <v>56</v>
      </c>
      <c r="H104" s="88" t="s">
        <v>49</v>
      </c>
      <c r="I104" s="89" t="s">
        <v>57</v>
      </c>
      <c r="J104" s="88" t="s">
        <v>58</v>
      </c>
      <c r="K104" s="88" t="s">
        <v>59</v>
      </c>
      <c r="L104" s="88" t="s">
        <v>56</v>
      </c>
      <c r="M104" s="88" t="s">
        <v>49</v>
      </c>
      <c r="N104" s="89" t="s">
        <v>57</v>
      </c>
      <c r="O104" s="88" t="s">
        <v>58</v>
      </c>
      <c r="P104" s="88" t="s">
        <v>59</v>
      </c>
      <c r="Q104" s="88" t="s">
        <v>56</v>
      </c>
      <c r="R104" s="88" t="s">
        <v>49</v>
      </c>
      <c r="S104" s="89" t="s">
        <v>57</v>
      </c>
      <c r="T104" s="88" t="s">
        <v>58</v>
      </c>
      <c r="U104" s="88" t="s">
        <v>59</v>
      </c>
      <c r="V104" s="88" t="s">
        <v>56</v>
      </c>
      <c r="W104" s="88" t="s">
        <v>49</v>
      </c>
      <c r="X104" s="89" t="s">
        <v>57</v>
      </c>
      <c r="Y104" s="88" t="s">
        <v>58</v>
      </c>
      <c r="Z104" s="88" t="s">
        <v>59</v>
      </c>
      <c r="AA104" s="88" t="s">
        <v>56</v>
      </c>
      <c r="AB104" s="88" t="s">
        <v>49</v>
      </c>
      <c r="AC104" s="89" t="s">
        <v>57</v>
      </c>
      <c r="AD104" s="88" t="s">
        <v>58</v>
      </c>
      <c r="AE104" s="88" t="s">
        <v>59</v>
      </c>
      <c r="AF104" s="88" t="s">
        <v>56</v>
      </c>
      <c r="AG104" s="88" t="s">
        <v>49</v>
      </c>
      <c r="AH104" s="89" t="s">
        <v>57</v>
      </c>
      <c r="AI104" s="88" t="s">
        <v>58</v>
      </c>
      <c r="AJ104" s="88" t="s">
        <v>59</v>
      </c>
    </row>
    <row r="105" spans="1:36" x14ac:dyDescent="0.3">
      <c r="A105" s="90" t="s">
        <v>33</v>
      </c>
      <c r="B105" s="26">
        <f t="shared" ref="B105:C113" si="50">B11</f>
        <v>0.08</v>
      </c>
      <c r="C105" s="3">
        <f t="shared" si="50"/>
        <v>-1</v>
      </c>
      <c r="D105" s="3">
        <f t="shared" ref="D105:D113" si="51">S11</f>
        <v>-1</v>
      </c>
      <c r="E105" s="91">
        <f t="shared" ref="E105:E113" si="52">B61</f>
        <v>0</v>
      </c>
      <c r="F105" s="91">
        <f t="shared" ref="F105:F113" si="53">B73</f>
        <v>0</v>
      </c>
      <c r="G105" s="26">
        <f t="shared" ref="G105:G113" si="54">D11</f>
        <v>1</v>
      </c>
      <c r="H105" s="3">
        <f t="shared" ref="H105:H113" si="55">E11</f>
        <v>1</v>
      </c>
      <c r="I105" s="3">
        <f t="shared" ref="I105:I113" si="56">U11</f>
        <v>1</v>
      </c>
      <c r="J105" s="91">
        <f t="shared" ref="J105:J113" si="57">C61</f>
        <v>1</v>
      </c>
      <c r="K105" s="91">
        <f t="shared" ref="K105:K113" si="58">C73</f>
        <v>1</v>
      </c>
      <c r="L105" s="26">
        <f t="shared" ref="L105:L113" si="59">F11</f>
        <v>0</v>
      </c>
      <c r="M105" s="3">
        <f t="shared" ref="M105:M113" si="60">G11</f>
        <v>-1</v>
      </c>
      <c r="N105" s="3">
        <f t="shared" ref="N105:N113" si="61">W11</f>
        <v>-1</v>
      </c>
      <c r="O105" s="91">
        <f t="shared" ref="O105:O113" si="62">D61</f>
        <v>0</v>
      </c>
      <c r="P105" s="91">
        <f t="shared" ref="P105:P113" si="63">D73</f>
        <v>0</v>
      </c>
      <c r="Q105" s="26">
        <f t="shared" ref="Q105:Q113" si="64">H11</f>
        <v>0</v>
      </c>
      <c r="R105" s="3">
        <f t="shared" ref="R105:R113" si="65">I11</f>
        <v>-1</v>
      </c>
      <c r="S105" s="3">
        <f t="shared" ref="S105:S113" si="66">Y11</f>
        <v>-1</v>
      </c>
      <c r="T105" s="91">
        <f t="shared" ref="T105:T113" si="67">E61</f>
        <v>0</v>
      </c>
      <c r="U105" s="91">
        <f t="shared" ref="U105:U113" si="68">E73</f>
        <v>0</v>
      </c>
      <c r="V105" s="26">
        <f t="shared" ref="V105:V113" si="69">J11</f>
        <v>1</v>
      </c>
      <c r="W105" s="3">
        <f t="shared" ref="W105:W113" si="70">K11</f>
        <v>1</v>
      </c>
      <c r="X105" s="3">
        <f t="shared" ref="X105:X113" si="71">AA11</f>
        <v>1</v>
      </c>
      <c r="Y105" s="91">
        <f t="shared" ref="Y105:Y113" si="72">F61</f>
        <v>1</v>
      </c>
      <c r="Z105" s="91">
        <f t="shared" ref="Z105:Z113" si="73">F73</f>
        <v>1</v>
      </c>
      <c r="AA105" s="26">
        <f t="shared" ref="AA105:AA113" si="74">L11</f>
        <v>0</v>
      </c>
      <c r="AB105" s="3">
        <f t="shared" ref="AB105:AB113" si="75">M11</f>
        <v>-1</v>
      </c>
      <c r="AC105" s="3">
        <f t="shared" ref="AC105:AC113" si="76">AC11</f>
        <v>-1</v>
      </c>
      <c r="AD105" s="91">
        <f t="shared" ref="AD105:AD113" si="77">G61</f>
        <v>0</v>
      </c>
      <c r="AE105" s="91">
        <f t="shared" ref="AE105:AE113" si="78">G73</f>
        <v>0</v>
      </c>
      <c r="AF105" s="26">
        <f t="shared" ref="AF105:AF113" si="79">N11</f>
        <v>1</v>
      </c>
      <c r="AG105" s="3">
        <f t="shared" ref="AG105:AG113" si="80">O11</f>
        <v>1</v>
      </c>
      <c r="AH105" s="3">
        <f t="shared" ref="AH105:AH113" si="81">AE11</f>
        <v>1</v>
      </c>
      <c r="AI105" s="91">
        <f t="shared" ref="AI105:AI113" si="82">H61</f>
        <v>1</v>
      </c>
      <c r="AJ105" s="91">
        <f t="shared" ref="AJ105:AJ113" si="83">H73</f>
        <v>1</v>
      </c>
    </row>
    <row r="106" spans="1:36" x14ac:dyDescent="0.3">
      <c r="A106" s="90" t="s">
        <v>34</v>
      </c>
      <c r="B106" s="26">
        <f t="shared" si="50"/>
        <v>0.05</v>
      </c>
      <c r="C106" s="3">
        <f t="shared" si="50"/>
        <v>-1</v>
      </c>
      <c r="D106" s="3">
        <f t="shared" si="51"/>
        <v>-0.6</v>
      </c>
      <c r="E106" s="91">
        <f t="shared" si="52"/>
        <v>0</v>
      </c>
      <c r="F106" s="91">
        <f t="shared" si="53"/>
        <v>0</v>
      </c>
      <c r="G106" s="26">
        <f t="shared" si="54"/>
        <v>0.98</v>
      </c>
      <c r="H106" s="3">
        <f t="shared" si="55"/>
        <v>-0.21</v>
      </c>
      <c r="I106" s="3">
        <f t="shared" si="56"/>
        <v>0.27400000000000002</v>
      </c>
      <c r="J106" s="91">
        <f t="shared" si="57"/>
        <v>1</v>
      </c>
      <c r="K106" s="91">
        <f t="shared" si="58"/>
        <v>1</v>
      </c>
      <c r="L106" s="26">
        <f t="shared" si="59"/>
        <v>0</v>
      </c>
      <c r="M106" s="3">
        <f t="shared" si="60"/>
        <v>-1</v>
      </c>
      <c r="N106" s="3">
        <f t="shared" si="61"/>
        <v>-0.6</v>
      </c>
      <c r="O106" s="91">
        <f t="shared" si="62"/>
        <v>0</v>
      </c>
      <c r="P106" s="91">
        <f t="shared" si="63"/>
        <v>0</v>
      </c>
      <c r="Q106" s="26">
        <f t="shared" si="64"/>
        <v>0</v>
      </c>
      <c r="R106" s="3">
        <f t="shared" si="65"/>
        <v>-1</v>
      </c>
      <c r="S106" s="3">
        <f t="shared" si="66"/>
        <v>-0.6</v>
      </c>
      <c r="T106" s="91">
        <f t="shared" si="67"/>
        <v>0</v>
      </c>
      <c r="U106" s="91">
        <f t="shared" si="68"/>
        <v>0</v>
      </c>
      <c r="V106" s="26">
        <f t="shared" si="69"/>
        <v>1</v>
      </c>
      <c r="W106" s="3">
        <f t="shared" si="70"/>
        <v>1</v>
      </c>
      <c r="X106" s="3">
        <f t="shared" si="71"/>
        <v>1</v>
      </c>
      <c r="Y106" s="91">
        <f t="shared" si="72"/>
        <v>1</v>
      </c>
      <c r="Z106" s="91">
        <f t="shared" si="73"/>
        <v>1</v>
      </c>
      <c r="AA106" s="26">
        <f t="shared" si="74"/>
        <v>0</v>
      </c>
      <c r="AB106" s="3">
        <f t="shared" si="75"/>
        <v>-1</v>
      </c>
      <c r="AC106" s="3">
        <f t="shared" si="76"/>
        <v>-0.19999999999999996</v>
      </c>
      <c r="AD106" s="91">
        <f t="shared" si="77"/>
        <v>0</v>
      </c>
      <c r="AE106" s="91">
        <f t="shared" si="78"/>
        <v>0</v>
      </c>
      <c r="AF106" s="26">
        <f t="shared" si="79"/>
        <v>1</v>
      </c>
      <c r="AG106" s="3">
        <f t="shared" si="80"/>
        <v>1</v>
      </c>
      <c r="AH106" s="3">
        <f t="shared" si="81"/>
        <v>1</v>
      </c>
      <c r="AI106" s="91">
        <f t="shared" si="82"/>
        <v>1</v>
      </c>
      <c r="AJ106" s="91">
        <f t="shared" si="83"/>
        <v>1</v>
      </c>
    </row>
    <row r="107" spans="1:36" x14ac:dyDescent="0.3">
      <c r="A107" s="90" t="s">
        <v>35</v>
      </c>
      <c r="B107" s="26">
        <f t="shared" si="50"/>
        <v>0.03</v>
      </c>
      <c r="C107" s="3">
        <f t="shared" si="50"/>
        <v>-1</v>
      </c>
      <c r="D107" s="3">
        <f t="shared" si="51"/>
        <v>-0.6</v>
      </c>
      <c r="E107" s="91">
        <f t="shared" si="52"/>
        <v>0</v>
      </c>
      <c r="F107" s="91">
        <f t="shared" si="53"/>
        <v>0</v>
      </c>
      <c r="G107" s="26">
        <f t="shared" si="54"/>
        <v>0.98</v>
      </c>
      <c r="H107" s="3">
        <f t="shared" si="55"/>
        <v>-0.17</v>
      </c>
      <c r="I107" s="3">
        <f t="shared" si="56"/>
        <v>0.29800000000000004</v>
      </c>
      <c r="J107" s="91">
        <f t="shared" si="57"/>
        <v>1</v>
      </c>
      <c r="K107" s="91">
        <f t="shared" si="58"/>
        <v>1</v>
      </c>
      <c r="L107" s="26">
        <f t="shared" si="59"/>
        <v>0</v>
      </c>
      <c r="M107" s="3">
        <f t="shared" si="60"/>
        <v>-1</v>
      </c>
      <c r="N107" s="3">
        <f t="shared" si="61"/>
        <v>-0.6</v>
      </c>
      <c r="O107" s="91">
        <f t="shared" si="62"/>
        <v>0</v>
      </c>
      <c r="P107" s="91">
        <f t="shared" si="63"/>
        <v>0</v>
      </c>
      <c r="Q107" s="26">
        <f t="shared" si="64"/>
        <v>0</v>
      </c>
      <c r="R107" s="3">
        <f t="shared" si="65"/>
        <v>-1</v>
      </c>
      <c r="S107" s="3">
        <f t="shared" si="66"/>
        <v>-0.6</v>
      </c>
      <c r="T107" s="91">
        <f t="shared" si="67"/>
        <v>0</v>
      </c>
      <c r="U107" s="91">
        <f t="shared" si="68"/>
        <v>0</v>
      </c>
      <c r="V107" s="26">
        <f t="shared" si="69"/>
        <v>1</v>
      </c>
      <c r="W107" s="3">
        <f t="shared" si="70"/>
        <v>1</v>
      </c>
      <c r="X107" s="3">
        <f t="shared" si="71"/>
        <v>1</v>
      </c>
      <c r="Y107" s="91">
        <f t="shared" si="72"/>
        <v>1</v>
      </c>
      <c r="Z107" s="91">
        <f t="shared" si="73"/>
        <v>1</v>
      </c>
      <c r="AA107" s="26">
        <f t="shared" si="74"/>
        <v>0</v>
      </c>
      <c r="AB107" s="3">
        <f t="shared" si="75"/>
        <v>-1</v>
      </c>
      <c r="AC107" s="3">
        <f t="shared" si="76"/>
        <v>-0.19999999999999996</v>
      </c>
      <c r="AD107" s="91">
        <f t="shared" si="77"/>
        <v>0</v>
      </c>
      <c r="AE107" s="91">
        <f t="shared" si="78"/>
        <v>0</v>
      </c>
      <c r="AF107" s="26">
        <f t="shared" si="79"/>
        <v>1</v>
      </c>
      <c r="AG107" s="3">
        <f t="shared" si="80"/>
        <v>1</v>
      </c>
      <c r="AH107" s="3">
        <f t="shared" si="81"/>
        <v>1</v>
      </c>
      <c r="AI107" s="91">
        <f t="shared" si="82"/>
        <v>1</v>
      </c>
      <c r="AJ107" s="91">
        <f t="shared" si="83"/>
        <v>1</v>
      </c>
    </row>
    <row r="108" spans="1:36" x14ac:dyDescent="0.3">
      <c r="A108" s="90" t="s">
        <v>36</v>
      </c>
      <c r="B108" s="26">
        <f t="shared" si="50"/>
        <v>0.03</v>
      </c>
      <c r="C108" s="3">
        <f t="shared" si="50"/>
        <v>-1</v>
      </c>
      <c r="D108" s="3">
        <f t="shared" si="51"/>
        <v>-0.6</v>
      </c>
      <c r="E108" s="91">
        <f t="shared" si="52"/>
        <v>0</v>
      </c>
      <c r="F108" s="91">
        <f t="shared" si="53"/>
        <v>0</v>
      </c>
      <c r="G108" s="26">
        <f t="shared" si="54"/>
        <v>0.98</v>
      </c>
      <c r="H108" s="3">
        <f t="shared" si="55"/>
        <v>-0.18</v>
      </c>
      <c r="I108" s="3">
        <f t="shared" si="56"/>
        <v>0.29200000000000004</v>
      </c>
      <c r="J108" s="91">
        <f t="shared" si="57"/>
        <v>1</v>
      </c>
      <c r="K108" s="91">
        <f t="shared" si="58"/>
        <v>1</v>
      </c>
      <c r="L108" s="26">
        <f t="shared" si="59"/>
        <v>0</v>
      </c>
      <c r="M108" s="3">
        <f t="shared" si="60"/>
        <v>-1</v>
      </c>
      <c r="N108" s="3">
        <f t="shared" si="61"/>
        <v>-0.6</v>
      </c>
      <c r="O108" s="91">
        <f t="shared" si="62"/>
        <v>0</v>
      </c>
      <c r="P108" s="91">
        <f t="shared" si="63"/>
        <v>0</v>
      </c>
      <c r="Q108" s="26">
        <f t="shared" si="64"/>
        <v>0</v>
      </c>
      <c r="R108" s="3">
        <f t="shared" si="65"/>
        <v>-1</v>
      </c>
      <c r="S108" s="3">
        <f t="shared" si="66"/>
        <v>-0.6</v>
      </c>
      <c r="T108" s="91">
        <f t="shared" si="67"/>
        <v>0</v>
      </c>
      <c r="U108" s="91">
        <f t="shared" si="68"/>
        <v>0</v>
      </c>
      <c r="V108" s="26">
        <f t="shared" si="69"/>
        <v>1</v>
      </c>
      <c r="W108" s="3">
        <f t="shared" si="70"/>
        <v>1</v>
      </c>
      <c r="X108" s="3">
        <f t="shared" si="71"/>
        <v>1</v>
      </c>
      <c r="Y108" s="91">
        <f t="shared" si="72"/>
        <v>1</v>
      </c>
      <c r="Z108" s="91">
        <f t="shared" si="73"/>
        <v>1</v>
      </c>
      <c r="AA108" s="26">
        <f t="shared" si="74"/>
        <v>0</v>
      </c>
      <c r="AB108" s="3">
        <f t="shared" si="75"/>
        <v>-1</v>
      </c>
      <c r="AC108" s="3">
        <f t="shared" si="76"/>
        <v>-0.19999999999999996</v>
      </c>
      <c r="AD108" s="91">
        <f t="shared" si="77"/>
        <v>0</v>
      </c>
      <c r="AE108" s="91">
        <f t="shared" si="78"/>
        <v>0</v>
      </c>
      <c r="AF108" s="26">
        <f t="shared" si="79"/>
        <v>1</v>
      </c>
      <c r="AG108" s="3">
        <f t="shared" si="80"/>
        <v>1</v>
      </c>
      <c r="AH108" s="3">
        <f t="shared" si="81"/>
        <v>1</v>
      </c>
      <c r="AI108" s="91">
        <f t="shared" si="82"/>
        <v>1</v>
      </c>
      <c r="AJ108" s="91">
        <f t="shared" si="83"/>
        <v>1</v>
      </c>
    </row>
    <row r="109" spans="1:36" x14ac:dyDescent="0.3">
      <c r="A109" s="90" t="s">
        <v>37</v>
      </c>
      <c r="B109" s="26">
        <f t="shared" si="50"/>
        <v>0.03</v>
      </c>
      <c r="C109" s="3">
        <f t="shared" si="50"/>
        <v>-1</v>
      </c>
      <c r="D109" s="3">
        <f t="shared" si="51"/>
        <v>-0.6</v>
      </c>
      <c r="E109" s="91">
        <f t="shared" si="52"/>
        <v>0</v>
      </c>
      <c r="F109" s="91">
        <f t="shared" si="53"/>
        <v>0</v>
      </c>
      <c r="G109" s="26">
        <f t="shared" si="54"/>
        <v>0.99</v>
      </c>
      <c r="H109" s="3">
        <f t="shared" si="55"/>
        <v>-0.16</v>
      </c>
      <c r="I109" s="3">
        <f t="shared" si="56"/>
        <v>0.30400000000000005</v>
      </c>
      <c r="J109" s="91">
        <f t="shared" si="57"/>
        <v>1</v>
      </c>
      <c r="K109" s="91">
        <f t="shared" si="58"/>
        <v>1</v>
      </c>
      <c r="L109" s="26">
        <f t="shared" si="59"/>
        <v>0</v>
      </c>
      <c r="M109" s="3">
        <f t="shared" si="60"/>
        <v>-1</v>
      </c>
      <c r="N109" s="3">
        <f t="shared" si="61"/>
        <v>-0.6</v>
      </c>
      <c r="O109" s="91">
        <f t="shared" si="62"/>
        <v>0</v>
      </c>
      <c r="P109" s="91">
        <f t="shared" si="63"/>
        <v>0</v>
      </c>
      <c r="Q109" s="26">
        <f t="shared" si="64"/>
        <v>0</v>
      </c>
      <c r="R109" s="3">
        <f t="shared" si="65"/>
        <v>-1</v>
      </c>
      <c r="S109" s="3">
        <f t="shared" si="66"/>
        <v>-0.6</v>
      </c>
      <c r="T109" s="91">
        <f t="shared" si="67"/>
        <v>0</v>
      </c>
      <c r="U109" s="91">
        <f t="shared" si="68"/>
        <v>0</v>
      </c>
      <c r="V109" s="26">
        <f t="shared" si="69"/>
        <v>1</v>
      </c>
      <c r="W109" s="3">
        <f t="shared" si="70"/>
        <v>1</v>
      </c>
      <c r="X109" s="3">
        <f t="shared" si="71"/>
        <v>1</v>
      </c>
      <c r="Y109" s="91">
        <f t="shared" si="72"/>
        <v>1</v>
      </c>
      <c r="Z109" s="91">
        <f t="shared" si="73"/>
        <v>1</v>
      </c>
      <c r="AA109" s="26">
        <f t="shared" si="74"/>
        <v>0</v>
      </c>
      <c r="AB109" s="3">
        <f t="shared" si="75"/>
        <v>-1</v>
      </c>
      <c r="AC109" s="3">
        <f t="shared" si="76"/>
        <v>-0.19999999999999996</v>
      </c>
      <c r="AD109" s="91">
        <f t="shared" si="77"/>
        <v>0</v>
      </c>
      <c r="AE109" s="91">
        <f t="shared" si="78"/>
        <v>0</v>
      </c>
      <c r="AF109" s="26">
        <f t="shared" si="79"/>
        <v>1</v>
      </c>
      <c r="AG109" s="3">
        <f t="shared" si="80"/>
        <v>1</v>
      </c>
      <c r="AH109" s="3">
        <f t="shared" si="81"/>
        <v>1</v>
      </c>
      <c r="AI109" s="91">
        <f t="shared" si="82"/>
        <v>1</v>
      </c>
      <c r="AJ109" s="91">
        <f t="shared" si="83"/>
        <v>1</v>
      </c>
    </row>
    <row r="110" spans="1:36" x14ac:dyDescent="0.3">
      <c r="A110" s="90" t="s">
        <v>38</v>
      </c>
      <c r="B110" s="26">
        <f t="shared" si="50"/>
        <v>0.06</v>
      </c>
      <c r="C110" s="3">
        <f t="shared" si="50"/>
        <v>-1</v>
      </c>
      <c r="D110" s="3">
        <f t="shared" si="51"/>
        <v>-0.6</v>
      </c>
      <c r="E110" s="91">
        <f t="shared" si="52"/>
        <v>0</v>
      </c>
      <c r="F110" s="91">
        <f t="shared" si="53"/>
        <v>0</v>
      </c>
      <c r="G110" s="26">
        <f t="shared" si="54"/>
        <v>1</v>
      </c>
      <c r="H110" s="3">
        <f t="shared" si="55"/>
        <v>1</v>
      </c>
      <c r="I110" s="3">
        <f t="shared" si="56"/>
        <v>1</v>
      </c>
      <c r="J110" s="91">
        <f t="shared" si="57"/>
        <v>1</v>
      </c>
      <c r="K110" s="91">
        <f t="shared" si="58"/>
        <v>1</v>
      </c>
      <c r="L110" s="26">
        <f t="shared" si="59"/>
        <v>0</v>
      </c>
      <c r="M110" s="3">
        <f t="shared" si="60"/>
        <v>-1</v>
      </c>
      <c r="N110" s="3">
        <f t="shared" si="61"/>
        <v>-0.6</v>
      </c>
      <c r="O110" s="91">
        <f t="shared" si="62"/>
        <v>0</v>
      </c>
      <c r="P110" s="91">
        <f t="shared" si="63"/>
        <v>0</v>
      </c>
      <c r="Q110" s="26">
        <f t="shared" si="64"/>
        <v>0</v>
      </c>
      <c r="R110" s="3">
        <f t="shared" si="65"/>
        <v>-1</v>
      </c>
      <c r="S110" s="3">
        <f t="shared" si="66"/>
        <v>-0.6</v>
      </c>
      <c r="T110" s="91">
        <f t="shared" si="67"/>
        <v>0</v>
      </c>
      <c r="U110" s="91">
        <f t="shared" si="68"/>
        <v>0</v>
      </c>
      <c r="V110" s="26">
        <f t="shared" si="69"/>
        <v>1</v>
      </c>
      <c r="W110" s="3">
        <f t="shared" si="70"/>
        <v>1</v>
      </c>
      <c r="X110" s="3">
        <f t="shared" si="71"/>
        <v>1</v>
      </c>
      <c r="Y110" s="91">
        <f t="shared" si="72"/>
        <v>1</v>
      </c>
      <c r="Z110" s="91">
        <f t="shared" si="73"/>
        <v>1</v>
      </c>
      <c r="AA110" s="26">
        <f t="shared" si="74"/>
        <v>0</v>
      </c>
      <c r="AB110" s="3">
        <f t="shared" si="75"/>
        <v>-1</v>
      </c>
      <c r="AC110" s="3">
        <f t="shared" si="76"/>
        <v>-0.19999999999999996</v>
      </c>
      <c r="AD110" s="91">
        <f t="shared" si="77"/>
        <v>0</v>
      </c>
      <c r="AE110" s="91">
        <f t="shared" si="78"/>
        <v>0</v>
      </c>
      <c r="AF110" s="26">
        <f t="shared" si="79"/>
        <v>1</v>
      </c>
      <c r="AG110" s="3">
        <f t="shared" si="80"/>
        <v>1</v>
      </c>
      <c r="AH110" s="3">
        <f t="shared" si="81"/>
        <v>1</v>
      </c>
      <c r="AI110" s="91">
        <f t="shared" si="82"/>
        <v>1</v>
      </c>
      <c r="AJ110" s="91">
        <f t="shared" si="83"/>
        <v>1</v>
      </c>
    </row>
    <row r="111" spans="1:36" x14ac:dyDescent="0.3">
      <c r="A111" s="90" t="s">
        <v>39</v>
      </c>
      <c r="B111" s="26">
        <f t="shared" si="50"/>
        <v>0.02</v>
      </c>
      <c r="C111" s="3">
        <f t="shared" si="50"/>
        <v>-1</v>
      </c>
      <c r="D111" s="3">
        <f t="shared" si="51"/>
        <v>-0.6</v>
      </c>
      <c r="E111" s="91">
        <f t="shared" si="52"/>
        <v>0</v>
      </c>
      <c r="F111" s="91">
        <f t="shared" si="53"/>
        <v>0</v>
      </c>
      <c r="G111" s="26">
        <f t="shared" si="54"/>
        <v>0.99</v>
      </c>
      <c r="H111" s="3">
        <f t="shared" si="55"/>
        <v>-0.15</v>
      </c>
      <c r="I111" s="3">
        <f t="shared" si="56"/>
        <v>0.31000000000000005</v>
      </c>
      <c r="J111" s="91">
        <f t="shared" si="57"/>
        <v>1</v>
      </c>
      <c r="K111" s="91">
        <f t="shared" si="58"/>
        <v>1</v>
      </c>
      <c r="L111" s="26">
        <f t="shared" si="59"/>
        <v>0</v>
      </c>
      <c r="M111" s="3">
        <f t="shared" si="60"/>
        <v>-1</v>
      </c>
      <c r="N111" s="3">
        <f t="shared" si="61"/>
        <v>-0.6</v>
      </c>
      <c r="O111" s="91">
        <f t="shared" si="62"/>
        <v>0</v>
      </c>
      <c r="P111" s="91">
        <f t="shared" si="63"/>
        <v>0</v>
      </c>
      <c r="Q111" s="26">
        <f t="shared" si="64"/>
        <v>0</v>
      </c>
      <c r="R111" s="3">
        <f t="shared" si="65"/>
        <v>-1</v>
      </c>
      <c r="S111" s="3">
        <f t="shared" si="66"/>
        <v>-0.6</v>
      </c>
      <c r="T111" s="91">
        <f t="shared" si="67"/>
        <v>0</v>
      </c>
      <c r="U111" s="91">
        <f t="shared" si="68"/>
        <v>0</v>
      </c>
      <c r="V111" s="26">
        <f t="shared" si="69"/>
        <v>1</v>
      </c>
      <c r="W111" s="3">
        <f t="shared" si="70"/>
        <v>1</v>
      </c>
      <c r="X111" s="3">
        <f t="shared" si="71"/>
        <v>1</v>
      </c>
      <c r="Y111" s="91">
        <f t="shared" si="72"/>
        <v>1</v>
      </c>
      <c r="Z111" s="91">
        <f t="shared" si="73"/>
        <v>1</v>
      </c>
      <c r="AA111" s="26">
        <f t="shared" si="74"/>
        <v>0</v>
      </c>
      <c r="AB111" s="3">
        <f t="shared" si="75"/>
        <v>-1</v>
      </c>
      <c r="AC111" s="3">
        <f t="shared" si="76"/>
        <v>-0.19999999999999996</v>
      </c>
      <c r="AD111" s="91">
        <f t="shared" si="77"/>
        <v>0</v>
      </c>
      <c r="AE111" s="91">
        <f t="shared" si="78"/>
        <v>0</v>
      </c>
      <c r="AF111" s="26">
        <f t="shared" si="79"/>
        <v>1</v>
      </c>
      <c r="AG111" s="3">
        <f t="shared" si="80"/>
        <v>1</v>
      </c>
      <c r="AH111" s="3">
        <f t="shared" si="81"/>
        <v>1</v>
      </c>
      <c r="AI111" s="91">
        <f t="shared" si="82"/>
        <v>1</v>
      </c>
      <c r="AJ111" s="91">
        <f t="shared" si="83"/>
        <v>1</v>
      </c>
    </row>
    <row r="112" spans="1:36" x14ac:dyDescent="0.3">
      <c r="A112" s="90" t="s">
        <v>40</v>
      </c>
      <c r="B112" s="26">
        <f t="shared" si="50"/>
        <v>0.03</v>
      </c>
      <c r="C112" s="3">
        <f t="shared" si="50"/>
        <v>-1</v>
      </c>
      <c r="D112" s="3">
        <f t="shared" si="51"/>
        <v>-0.6</v>
      </c>
      <c r="E112" s="91">
        <f t="shared" si="52"/>
        <v>0</v>
      </c>
      <c r="F112" s="91">
        <f t="shared" si="53"/>
        <v>0</v>
      </c>
      <c r="G112" s="26">
        <f t="shared" si="54"/>
        <v>0.99</v>
      </c>
      <c r="H112" s="3">
        <f t="shared" si="55"/>
        <v>-0.14000000000000001</v>
      </c>
      <c r="I112" s="3">
        <f t="shared" si="56"/>
        <v>0.316</v>
      </c>
      <c r="J112" s="91">
        <f t="shared" si="57"/>
        <v>1</v>
      </c>
      <c r="K112" s="91">
        <f t="shared" si="58"/>
        <v>1</v>
      </c>
      <c r="L112" s="26">
        <f t="shared" si="59"/>
        <v>0</v>
      </c>
      <c r="M112" s="3">
        <f t="shared" si="60"/>
        <v>-1</v>
      </c>
      <c r="N112" s="3">
        <f t="shared" si="61"/>
        <v>-0.6</v>
      </c>
      <c r="O112" s="91">
        <f t="shared" si="62"/>
        <v>0</v>
      </c>
      <c r="P112" s="91">
        <f t="shared" si="63"/>
        <v>0</v>
      </c>
      <c r="Q112" s="26">
        <f t="shared" si="64"/>
        <v>0</v>
      </c>
      <c r="R112" s="3">
        <f t="shared" si="65"/>
        <v>-1</v>
      </c>
      <c r="S112" s="3">
        <f t="shared" si="66"/>
        <v>-0.6</v>
      </c>
      <c r="T112" s="91">
        <f t="shared" si="67"/>
        <v>0</v>
      </c>
      <c r="U112" s="91">
        <f t="shared" si="68"/>
        <v>0</v>
      </c>
      <c r="V112" s="26">
        <f t="shared" si="69"/>
        <v>1</v>
      </c>
      <c r="W112" s="3">
        <f t="shared" si="70"/>
        <v>1</v>
      </c>
      <c r="X112" s="3">
        <f t="shared" si="71"/>
        <v>1</v>
      </c>
      <c r="Y112" s="91">
        <f t="shared" si="72"/>
        <v>1</v>
      </c>
      <c r="Z112" s="91">
        <f t="shared" si="73"/>
        <v>1</v>
      </c>
      <c r="AA112" s="26">
        <f t="shared" si="74"/>
        <v>0</v>
      </c>
      <c r="AB112" s="3">
        <f t="shared" si="75"/>
        <v>-1</v>
      </c>
      <c r="AC112" s="3">
        <f t="shared" si="76"/>
        <v>-0.19999999999999996</v>
      </c>
      <c r="AD112" s="91">
        <f t="shared" si="77"/>
        <v>0</v>
      </c>
      <c r="AE112" s="91">
        <f t="shared" si="78"/>
        <v>0</v>
      </c>
      <c r="AF112" s="26">
        <f t="shared" si="79"/>
        <v>1</v>
      </c>
      <c r="AG112" s="3">
        <f t="shared" si="80"/>
        <v>1</v>
      </c>
      <c r="AH112" s="3">
        <f t="shared" si="81"/>
        <v>1</v>
      </c>
      <c r="AI112" s="91">
        <f t="shared" si="82"/>
        <v>1</v>
      </c>
      <c r="AJ112" s="91">
        <f t="shared" si="83"/>
        <v>1</v>
      </c>
    </row>
    <row r="113" spans="1:36" x14ac:dyDescent="0.3">
      <c r="A113" s="90" t="s">
        <v>41</v>
      </c>
      <c r="B113" s="26">
        <f t="shared" si="50"/>
        <v>0.03</v>
      </c>
      <c r="C113" s="3">
        <f t="shared" si="50"/>
        <v>-1</v>
      </c>
      <c r="D113" s="3">
        <f t="shared" si="51"/>
        <v>-0.6</v>
      </c>
      <c r="E113" s="91">
        <f t="shared" si="52"/>
        <v>0</v>
      </c>
      <c r="F113" s="91">
        <f t="shared" si="53"/>
        <v>0</v>
      </c>
      <c r="G113" s="26">
        <f t="shared" si="54"/>
        <v>0.99</v>
      </c>
      <c r="H113" s="3">
        <f t="shared" si="55"/>
        <v>-0.16</v>
      </c>
      <c r="I113" s="3">
        <f t="shared" si="56"/>
        <v>0.30400000000000005</v>
      </c>
      <c r="J113" s="91">
        <f t="shared" si="57"/>
        <v>1</v>
      </c>
      <c r="K113" s="91">
        <f t="shared" si="58"/>
        <v>1</v>
      </c>
      <c r="L113" s="26">
        <f t="shared" si="59"/>
        <v>0</v>
      </c>
      <c r="M113" s="3">
        <f t="shared" si="60"/>
        <v>-1</v>
      </c>
      <c r="N113" s="3">
        <f t="shared" si="61"/>
        <v>-0.6</v>
      </c>
      <c r="O113" s="91">
        <f t="shared" si="62"/>
        <v>0</v>
      </c>
      <c r="P113" s="91">
        <f t="shared" si="63"/>
        <v>0</v>
      </c>
      <c r="Q113" s="26">
        <f t="shared" si="64"/>
        <v>0</v>
      </c>
      <c r="R113" s="3">
        <f t="shared" si="65"/>
        <v>-1</v>
      </c>
      <c r="S113" s="3">
        <f t="shared" si="66"/>
        <v>-0.6</v>
      </c>
      <c r="T113" s="91">
        <f t="shared" si="67"/>
        <v>0</v>
      </c>
      <c r="U113" s="91">
        <f t="shared" si="68"/>
        <v>0</v>
      </c>
      <c r="V113" s="26">
        <f t="shared" si="69"/>
        <v>1</v>
      </c>
      <c r="W113" s="3">
        <f t="shared" si="70"/>
        <v>1</v>
      </c>
      <c r="X113" s="3">
        <f t="shared" si="71"/>
        <v>1</v>
      </c>
      <c r="Y113" s="91">
        <f t="shared" si="72"/>
        <v>1</v>
      </c>
      <c r="Z113" s="91">
        <f t="shared" si="73"/>
        <v>1</v>
      </c>
      <c r="AA113" s="26">
        <f t="shared" si="74"/>
        <v>0</v>
      </c>
      <c r="AB113" s="3">
        <f t="shared" si="75"/>
        <v>-1</v>
      </c>
      <c r="AC113" s="3">
        <f t="shared" si="76"/>
        <v>-0.19999999999999996</v>
      </c>
      <c r="AD113" s="91">
        <f t="shared" si="77"/>
        <v>0</v>
      </c>
      <c r="AE113" s="91">
        <f t="shared" si="78"/>
        <v>0</v>
      </c>
      <c r="AF113" s="26">
        <f t="shared" si="79"/>
        <v>1</v>
      </c>
      <c r="AG113" s="3">
        <f t="shared" si="80"/>
        <v>1</v>
      </c>
      <c r="AH113" s="3">
        <f t="shared" si="81"/>
        <v>1</v>
      </c>
      <c r="AI113" s="91">
        <f t="shared" si="82"/>
        <v>1</v>
      </c>
      <c r="AJ113" s="91">
        <f t="shared" si="83"/>
        <v>1</v>
      </c>
    </row>
  </sheetData>
  <mergeCells count="48">
    <mergeCell ref="R8:AE9"/>
    <mergeCell ref="A3:C3"/>
    <mergeCell ref="A4:C4"/>
    <mergeCell ref="A5:C5"/>
    <mergeCell ref="A6:C6"/>
    <mergeCell ref="B8:O9"/>
    <mergeCell ref="AA50:AC51"/>
    <mergeCell ref="AA52:AB52"/>
    <mergeCell ref="AA53:AB53"/>
    <mergeCell ref="AA54:AB54"/>
    <mergeCell ref="S58:S60"/>
    <mergeCell ref="T58:Z58"/>
    <mergeCell ref="AA58:AG58"/>
    <mergeCell ref="AB59:AD59"/>
    <mergeCell ref="AE59:AG59"/>
    <mergeCell ref="A59:H59"/>
    <mergeCell ref="T59:T60"/>
    <mergeCell ref="U59:W59"/>
    <mergeCell ref="X59:Z59"/>
    <mergeCell ref="AA59:AA60"/>
    <mergeCell ref="AH58:AN58"/>
    <mergeCell ref="AO58:AU58"/>
    <mergeCell ref="AV58:BB58"/>
    <mergeCell ref="BC58:BI58"/>
    <mergeCell ref="BJ58:BP58"/>
    <mergeCell ref="BG59:BI59"/>
    <mergeCell ref="AH59:AH60"/>
    <mergeCell ref="AI59:AK59"/>
    <mergeCell ref="AL59:AN59"/>
    <mergeCell ref="AO59:AO60"/>
    <mergeCell ref="AP59:AR59"/>
    <mergeCell ref="AS59:AU59"/>
    <mergeCell ref="AF103:AJ103"/>
    <mergeCell ref="BJ59:BJ60"/>
    <mergeCell ref="BK59:BM59"/>
    <mergeCell ref="BN59:BP59"/>
    <mergeCell ref="A71:H71"/>
    <mergeCell ref="B103:F103"/>
    <mergeCell ref="G103:K103"/>
    <mergeCell ref="L103:P103"/>
    <mergeCell ref="Q103:U103"/>
    <mergeCell ref="V103:Z103"/>
    <mergeCell ref="AA103:AE103"/>
    <mergeCell ref="AV59:AV60"/>
    <mergeCell ref="AW59:AY59"/>
    <mergeCell ref="AZ59:BB59"/>
    <mergeCell ref="BC59:BC60"/>
    <mergeCell ref="BD59:BF59"/>
  </mergeCells>
  <conditionalFormatting sqref="A73:A81">
    <cfRule type="colorScale" priority="184">
      <colorScale>
        <cfvo type="min"/>
        <cfvo type="max"/>
        <color rgb="FFFCFCFF"/>
        <color rgb="FF63BE7B"/>
      </colorScale>
    </cfRule>
  </conditionalFormatting>
  <conditionalFormatting sqref="B61:H61">
    <cfRule type="iconSet" priority="181">
      <iconSet iconSet="3Symbols2">
        <cfvo type="percent" val="0"/>
        <cfvo type="percent" val="33"/>
        <cfvo type="percent" val="67"/>
      </iconSet>
    </cfRule>
    <cfRule type="colorScale" priority="180">
      <colorScale>
        <cfvo type="min"/>
        <cfvo type="max"/>
        <color rgb="FFFCFCFF"/>
        <color rgb="FF63BE7B"/>
      </colorScale>
    </cfRule>
  </conditionalFormatting>
  <conditionalFormatting sqref="B62:H69">
    <cfRule type="iconSet" priority="186">
      <iconSet iconSet="3Symbols2">
        <cfvo type="percent" val="0"/>
        <cfvo type="percent" val="33"/>
        <cfvo type="percent" val="67"/>
      </iconSet>
    </cfRule>
    <cfRule type="colorScale" priority="185">
      <colorScale>
        <cfvo type="min"/>
        <cfvo type="max"/>
        <color rgb="FFFCFCFF"/>
        <color rgb="FF63BE7B"/>
      </colorScale>
    </cfRule>
  </conditionalFormatting>
  <conditionalFormatting sqref="B73:H73">
    <cfRule type="colorScale" priority="178">
      <colorScale>
        <cfvo type="num" val="0"/>
        <cfvo type="num" val="1"/>
        <color rgb="FFFCFCFF"/>
        <color rgb="FF63BE7B"/>
      </colorScale>
    </cfRule>
  </conditionalFormatting>
  <conditionalFormatting sqref="B74:H81">
    <cfRule type="colorScale" priority="182">
      <colorScale>
        <cfvo type="num" val="0"/>
        <cfvo type="num" val="1"/>
        <color rgb="FFFCFCFF"/>
        <color rgb="FF63BE7B"/>
      </colorScale>
    </cfRule>
  </conditionalFormatting>
  <conditionalFormatting sqref="C11:C19 E11:E19 G11:G19 I11:I19 K11:K19 M11:M19 O11:O19">
    <cfRule type="colorScale" priority="189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C105:D113">
    <cfRule type="colorScale" priority="176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G1 E1 I1 K1 M1 O1 S1 U1 AC1 AA1 Y1 W1 C1 Q1 BG1">
    <cfRule type="colorScale" priority="40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G1 I1 E1 M1 O1 K1 S1 U1 Y1 AC1 AA1 W1 C1 Q1 BG1">
    <cfRule type="colorScale" priority="39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H105:I113">
    <cfRule type="colorScale" priority="174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M105:N113">
    <cfRule type="colorScale" priority="168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R11:R19 T11:T19 V11:V19 X11:X19 Z11:Z19 AB11:AB19">
    <cfRule type="iconSet" priority="187">
      <iconSet iconSet="3Symbols" showValue="0">
        <cfvo type="percent" val="0"/>
        <cfvo type="percent" val="33"/>
        <cfvo type="percent" val="67"/>
      </iconSet>
    </cfRule>
  </conditionalFormatting>
  <conditionalFormatting sqref="R105:S113">
    <cfRule type="colorScale" priority="167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S2:S3 U2:U3 E2 G2 I2 K2 M2 O2 C2 Q2 BG2:BG3">
    <cfRule type="colorScale" priority="229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S2:S3 U2:U3 I2 G2 E2 M2 O2 K2 C2 Q2 BG2:BG3">
    <cfRule type="colorScale" priority="228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S11:S19 U11:U19 W11:W19 Y11:Y19 AA11:AA19 AC11:AC19 AE11:AE19">
    <cfRule type="colorScale" priority="188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T61:T65 T67:T69">
    <cfRule type="colorScale" priority="152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T66">
    <cfRule type="colorScale" priority="110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U61:W61">
    <cfRule type="colorScale" priority="87">
      <colorScale>
        <cfvo type="num" val="0"/>
        <cfvo type="num" val="1"/>
        <color rgb="FFFCFCFF"/>
        <color rgb="FF63BE7B"/>
      </colorScale>
    </cfRule>
  </conditionalFormatting>
  <conditionalFormatting sqref="U62:W65 U67:W69">
    <cfRule type="colorScale" priority="89">
      <colorScale>
        <cfvo type="num" val="0"/>
        <cfvo type="num" val="1"/>
        <color rgb="FFFCFCFF"/>
        <color rgb="FF63BE7B"/>
      </colorScale>
    </cfRule>
  </conditionalFormatting>
  <conditionalFormatting sqref="U66:W66">
    <cfRule type="colorScale" priority="85">
      <colorScale>
        <cfvo type="num" val="0"/>
        <cfvo type="num" val="1"/>
        <color rgb="FFFCFCFF"/>
        <color rgb="FF63BE7B"/>
      </colorScale>
    </cfRule>
  </conditionalFormatting>
  <conditionalFormatting sqref="W105:X113">
    <cfRule type="colorScale" priority="166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X61:Z65 X67:Z69">
    <cfRule type="colorScale" priority="151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X66:Z66">
    <cfRule type="colorScale" priority="109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Y1 W1 AA1 AC1">
    <cfRule type="colorScale" priority="38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Y2:Y3 W2:W3 AA2:AA3 AC2:AC3">
    <cfRule type="colorScale" priority="227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AA1 W1 AC1 Y1">
    <cfRule type="colorScale" priority="37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A2:AA3 W2:W3 AC2:AC3 Y2:Y3">
    <cfRule type="colorScale" priority="226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A61:AA65 AA67:AA69">
    <cfRule type="colorScale" priority="150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A66">
    <cfRule type="colorScale" priority="108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B105:AC113">
    <cfRule type="colorScale" priority="165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B61:AD61">
    <cfRule type="colorScale" priority="121">
      <colorScale>
        <cfvo type="num" val="0"/>
        <cfvo type="num" val="1"/>
        <color rgb="FFFCFCFF"/>
        <color rgb="FF63BE7B"/>
      </colorScale>
    </cfRule>
  </conditionalFormatting>
  <conditionalFormatting sqref="AB62:AD65 AB67:AD69">
    <cfRule type="colorScale" priority="161">
      <colorScale>
        <cfvo type="num" val="0"/>
        <cfvo type="num" val="1"/>
        <color rgb="FFFCFCFF"/>
        <color rgb="FF63BE7B"/>
      </colorScale>
    </cfRule>
  </conditionalFormatting>
  <conditionalFormatting sqref="AB66:AD66">
    <cfRule type="colorScale" priority="119">
      <colorScale>
        <cfvo type="num" val="0"/>
        <cfvo type="num" val="1"/>
        <color rgb="FFFCFCFF"/>
        <color rgb="FF63BE7B"/>
      </colorScale>
    </cfRule>
  </conditionalFormatting>
  <conditionalFormatting sqref="AD11:AD19">
    <cfRule type="iconSet" priority="163">
      <iconSet iconSet="3Symbols" showValue="0">
        <cfvo type="percent" val="0"/>
        <cfvo type="percent" val="33"/>
        <cfvo type="percent" val="67"/>
      </iconSet>
    </cfRule>
  </conditionalFormatting>
  <conditionalFormatting sqref="AE61:AE65 AE67:AE69">
    <cfRule type="colorScale" priority="144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E66">
    <cfRule type="colorScale" priority="96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F61:AG65 AF67:AG69">
    <cfRule type="colorScale" priority="138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F66:AG66">
    <cfRule type="colorScale" priority="102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G2:AG3 AI2:AI3 AE2:AE3">
    <cfRule type="colorScale" priority="225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  <cfRule type="colorScale" priority="224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G105:AH113">
    <cfRule type="colorScale" priority="164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H61:AH65 AH67:AH69">
    <cfRule type="colorScale" priority="149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H66">
    <cfRule type="colorScale" priority="107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I1 AG1 AM1 AQ1 AO1 AK1 AE1">
    <cfRule type="colorScale" priority="35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I1 AG1 AQ1 AO1 AM1 AK1 AE1">
    <cfRule type="colorScale" priority="36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AI61:AK61">
    <cfRule type="colorScale" priority="131">
      <colorScale>
        <cfvo type="num" val="0"/>
        <cfvo type="num" val="1"/>
        <color rgb="FFFCFCFF"/>
        <color rgb="FF63BE7B"/>
      </colorScale>
    </cfRule>
  </conditionalFormatting>
  <conditionalFormatting sqref="AI62:AK65 AI67:AK69">
    <cfRule type="colorScale" priority="83">
      <colorScale>
        <cfvo type="num" val="0"/>
        <cfvo type="num" val="1"/>
        <color rgb="FFFCFCFF"/>
        <color rgb="FF63BE7B"/>
      </colorScale>
    </cfRule>
  </conditionalFormatting>
  <conditionalFormatting sqref="AI66:AK66">
    <cfRule type="colorScale" priority="81">
      <colorScale>
        <cfvo type="num" val="0"/>
        <cfvo type="num" val="1"/>
        <color rgb="FFFCFCFF"/>
        <color rgb="FF63BE7B"/>
      </colorScale>
    </cfRule>
  </conditionalFormatting>
  <conditionalFormatting sqref="AK2:AK3 AM2:AM3 AO2:AO3 AQ2:AQ3">
    <cfRule type="colorScale" priority="223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AK2:AK3 AO2:AO3 AQ2:AQ3 AM2:AM3">
    <cfRule type="colorScale" priority="222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L61:AL65 AL67:AL69">
    <cfRule type="colorScale" priority="143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L66">
    <cfRule type="colorScale" priority="95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M1 AK1 AO1 AQ1">
    <cfRule type="colorScale" priority="34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AM61:AN65 AM67:AN69">
    <cfRule type="colorScale" priority="137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M66:AN66">
    <cfRule type="colorScale" priority="101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O1 AK1 AQ1 AM1">
    <cfRule type="colorScale" priority="33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O61:AO65 AO67:AO69">
    <cfRule type="colorScale" priority="148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O66">
    <cfRule type="colorScale" priority="106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P61:AR61">
    <cfRule type="colorScale" priority="129">
      <colorScale>
        <cfvo type="num" val="0"/>
        <cfvo type="num" val="1"/>
        <color rgb="FFFCFCFF"/>
        <color rgb="FF63BE7B"/>
      </colorScale>
    </cfRule>
  </conditionalFormatting>
  <conditionalFormatting sqref="AP62:AR65 AP67:AR69">
    <cfRule type="colorScale" priority="159">
      <colorScale>
        <cfvo type="num" val="0"/>
        <cfvo type="num" val="1"/>
        <color rgb="FFFCFCFF"/>
        <color rgb="FF63BE7B"/>
      </colorScale>
    </cfRule>
  </conditionalFormatting>
  <conditionalFormatting sqref="AP66:AR66">
    <cfRule type="colorScale" priority="117">
      <colorScale>
        <cfvo type="num" val="0"/>
        <cfvo type="num" val="1"/>
        <color rgb="FFFCFCFF"/>
        <color rgb="FF63BE7B"/>
      </colorScale>
    </cfRule>
  </conditionalFormatting>
  <conditionalFormatting sqref="AS61:AS65 AS67:AS69">
    <cfRule type="colorScale" priority="142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S66">
    <cfRule type="colorScale" priority="94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T61:AU65 AT67:AU69">
    <cfRule type="colorScale" priority="136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T66:AU66">
    <cfRule type="colorScale" priority="100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U2:AU3 AW2:AW3 AS2:AS3">
    <cfRule type="colorScale" priority="220">
      <colorScale>
        <cfvo type="num" val="-1"/>
        <cfvo type="num" val="0"/>
        <cfvo type="num" val="1"/>
        <color rgb="FFF8696B"/>
        <color rgb="FFFFEB84"/>
        <color rgb="FF63BE7B"/>
      </colorScale>
    </cfRule>
    <cfRule type="colorScale" priority="221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AV61:AV65 AV67:AV69">
    <cfRule type="colorScale" priority="147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V66">
    <cfRule type="colorScale" priority="105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W1 AU1 BA1 BE1 BC1 AY1 AS1">
    <cfRule type="colorScale" priority="31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W1 AU1 BE1 BC1 BA1 AY1 AS1">
    <cfRule type="colorScale" priority="32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AW61:AY62">
    <cfRule type="colorScale" priority="123">
      <colorScale>
        <cfvo type="num" val="0"/>
        <cfvo type="num" val="1"/>
        <color rgb="FFFCFCFF"/>
        <color rgb="FF63BE7B"/>
      </colorScale>
    </cfRule>
  </conditionalFormatting>
  <conditionalFormatting sqref="AW63:AY65 AW67:AY69">
    <cfRule type="colorScale" priority="157">
      <colorScale>
        <cfvo type="num" val="0"/>
        <cfvo type="num" val="1"/>
        <color rgb="FFFCFCFF"/>
        <color rgb="FF63BE7B"/>
      </colorScale>
    </cfRule>
  </conditionalFormatting>
  <conditionalFormatting sqref="AW66:AY66">
    <cfRule type="colorScale" priority="115">
      <colorScale>
        <cfvo type="num" val="0"/>
        <cfvo type="num" val="1"/>
        <color rgb="FFFCFCFF"/>
        <color rgb="FF63BE7B"/>
      </colorScale>
    </cfRule>
  </conditionalFormatting>
  <conditionalFormatting sqref="AY1 BC1 BE1 BA1">
    <cfRule type="colorScale" priority="29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Y2:AY3 BA2:BA3 BC2:BC3 BE2:BE3">
    <cfRule type="colorScale" priority="219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AY2:AY3 BC2:BC3 BE2:BE3 BA2:BA3">
    <cfRule type="colorScale" priority="218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Z61:AZ65 AZ67:AZ69">
    <cfRule type="colorScale" priority="141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Z66">
    <cfRule type="colorScale" priority="93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A1 AY1 BC1 BE1">
    <cfRule type="colorScale" priority="30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BA61:BB65 BA67:BB69">
    <cfRule type="colorScale" priority="135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A66:BB66">
    <cfRule type="colorScale" priority="99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C61:BC65 BC67:BC69">
    <cfRule type="colorScale" priority="146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C66">
    <cfRule type="colorScale" priority="104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D61:BF61">
    <cfRule type="colorScale" priority="125">
      <colorScale>
        <cfvo type="num" val="0"/>
        <cfvo type="num" val="1"/>
        <color rgb="FFFCFCFF"/>
        <color rgb="FF63BE7B"/>
      </colorScale>
    </cfRule>
  </conditionalFormatting>
  <conditionalFormatting sqref="BD62:BF65 BD67:BF69">
    <cfRule type="colorScale" priority="155">
      <colorScale>
        <cfvo type="num" val="0"/>
        <cfvo type="num" val="1"/>
        <color rgb="FFFCFCFF"/>
        <color rgb="FF63BE7B"/>
      </colorScale>
    </cfRule>
  </conditionalFormatting>
  <conditionalFormatting sqref="BD66:BF66">
    <cfRule type="colorScale" priority="113">
      <colorScale>
        <cfvo type="num" val="0"/>
        <cfvo type="num" val="1"/>
        <color rgb="FFFCFCFF"/>
        <color rgb="FF63BE7B"/>
      </colorScale>
    </cfRule>
  </conditionalFormatting>
  <conditionalFormatting sqref="BG61:BG65 BG67:BG69">
    <cfRule type="colorScale" priority="140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G66">
    <cfRule type="colorScale" priority="92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H61:BI65 BH67:BI69">
    <cfRule type="colorScale" priority="134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H66:BI66">
    <cfRule type="colorScale" priority="98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I1 BK1 BO1 BS1 BQ1 BM1">
    <cfRule type="colorScale" priority="27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I1 BK1 BS1 BQ1 BO1 BM1">
    <cfRule type="colorScale" priority="28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BI2:BI3 BK2:BK3">
    <cfRule type="colorScale" priority="216">
      <colorScale>
        <cfvo type="num" val="-1"/>
        <cfvo type="num" val="0"/>
        <cfvo type="num" val="1"/>
        <color rgb="FFF8696B"/>
        <color rgb="FFFFEB84"/>
        <color rgb="FF63BE7B"/>
      </colorScale>
    </cfRule>
    <cfRule type="colorScale" priority="217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BJ61:BJ65 BJ67:BJ69">
    <cfRule type="colorScale" priority="145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J66">
    <cfRule type="colorScale" priority="103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K61:BM61">
    <cfRule type="colorScale" priority="127">
      <colorScale>
        <cfvo type="num" val="0"/>
        <cfvo type="num" val="1"/>
        <color rgb="FFFCFCFF"/>
        <color rgb="FF63BE7B"/>
      </colorScale>
    </cfRule>
  </conditionalFormatting>
  <conditionalFormatting sqref="BK62:BM65 BK67:BM69">
    <cfRule type="colorScale" priority="153">
      <colorScale>
        <cfvo type="num" val="0"/>
        <cfvo type="num" val="1"/>
        <color rgb="FFFCFCFF"/>
        <color rgb="FF63BE7B"/>
      </colorScale>
    </cfRule>
  </conditionalFormatting>
  <conditionalFormatting sqref="BK66:BM66">
    <cfRule type="colorScale" priority="111">
      <colorScale>
        <cfvo type="num" val="0"/>
        <cfvo type="num" val="1"/>
        <color rgb="FFFCFCFF"/>
        <color rgb="FF63BE7B"/>
      </colorScale>
    </cfRule>
  </conditionalFormatting>
  <conditionalFormatting sqref="BM1 BQ1 BS1 BO1">
    <cfRule type="colorScale" priority="25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M2:BM3 BO2:BO3 BQ2:BQ3 BS2:BS3">
    <cfRule type="colorScale" priority="215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BN61:BN65 BN67:BN69">
    <cfRule type="colorScale" priority="139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N66">
    <cfRule type="colorScale" priority="91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O1 BM1 BQ1 BS1">
    <cfRule type="colorScale" priority="26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BO61:BP65 BO67:BP69">
    <cfRule type="colorScale" priority="133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O66:BP66">
    <cfRule type="colorScale" priority="97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Q2:BQ3 BM2:BM3 BS2:BS3 BO2:BO3">
    <cfRule type="colorScale" priority="214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U1">
    <cfRule type="colorScale" priority="24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  <cfRule type="colorScale" priority="23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U2:BU3">
    <cfRule type="colorScale" priority="213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  <cfRule type="colorScale" priority="212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W1 BY1 CC1 CG1 CE1 CA1">
    <cfRule type="colorScale" priority="21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W2:BW3 BY2:BY3">
    <cfRule type="colorScale" priority="211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  <cfRule type="colorScale" priority="210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Y1 BW1 CG1 CE1 CC1 CA1">
    <cfRule type="colorScale" priority="22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CA1 CC1 CE1 CG1">
    <cfRule type="colorScale" priority="20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CA1 CE1 CG1 CC1">
    <cfRule type="colorScale" priority="19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CA2:CA3 CC2:CC3 CE2:CE3 CG2:CG3">
    <cfRule type="colorScale" priority="209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CA2:CA3 CE2:CE3 CG2:CG3 CC2:CC3">
    <cfRule type="colorScale" priority="208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CI1">
    <cfRule type="colorScale" priority="17">
      <colorScale>
        <cfvo type="num" val="-1"/>
        <cfvo type="num" val="0"/>
        <cfvo type="num" val="1"/>
        <color rgb="FFF8696B"/>
        <color rgb="FFFFEB84"/>
        <color rgb="FF63BE7B"/>
      </colorScale>
    </cfRule>
    <cfRule type="colorScale" priority="18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CI2:CI3">
    <cfRule type="colorScale" priority="206">
      <colorScale>
        <cfvo type="num" val="-1"/>
        <cfvo type="num" val="0"/>
        <cfvo type="num" val="1"/>
        <color rgb="FFF8696B"/>
        <color rgb="FFFFEB84"/>
        <color rgb="FF63BE7B"/>
      </colorScale>
    </cfRule>
    <cfRule type="colorScale" priority="207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CK1 CM1 CU1 CS1 CQ1 CO1">
    <cfRule type="colorScale" priority="16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CM1 CK1 CQ1 CU1 CS1 CO1">
    <cfRule type="colorScale" priority="15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CM2:CM3 CK2:CK3">
    <cfRule type="colorScale" priority="204">
      <colorScale>
        <cfvo type="num" val="-1"/>
        <cfvo type="num" val="0"/>
        <cfvo type="num" val="1"/>
        <color rgb="FFF8696B"/>
        <color rgb="FFFFEB84"/>
        <color rgb="FF63BE7B"/>
      </colorScale>
    </cfRule>
    <cfRule type="colorScale" priority="205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CO1 CQ1 CS1 CU1">
    <cfRule type="colorScale" priority="14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CO1 CS1 CU1 CQ1">
    <cfRule type="colorScale" priority="13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CO2:CO3 CQ2:CQ3 CS2:CS3 CU2:CU3">
    <cfRule type="colorScale" priority="203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CO2:CO3 CS2:CS3 CU2:CU3 CQ2:CQ3">
    <cfRule type="colorScale" priority="202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CW1">
    <cfRule type="colorScale" priority="12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  <cfRule type="colorScale" priority="11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CW2:CW3">
    <cfRule type="colorScale" priority="200">
      <colorScale>
        <cfvo type="num" val="-1"/>
        <cfvo type="num" val="0"/>
        <cfvo type="num" val="1"/>
        <color rgb="FFF8696B"/>
        <color rgb="FFFFEB84"/>
        <color rgb="FF63BE7B"/>
      </colorScale>
    </cfRule>
    <cfRule type="colorScale" priority="201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CY1 DA1 DE1 DI1 DG1 DC1">
    <cfRule type="colorScale" priority="9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CY1 DA1 DI1 DG1 DE1 DC1">
    <cfRule type="colorScale" priority="10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CY2:CY3 DA2:DA3">
    <cfRule type="colorScale" priority="198">
      <colorScale>
        <cfvo type="num" val="-1"/>
        <cfvo type="num" val="0"/>
        <cfvo type="num" val="1"/>
        <color rgb="FFF8696B"/>
        <color rgb="FFFFEB84"/>
        <color rgb="FF63BE7B"/>
      </colorScale>
    </cfRule>
    <cfRule type="colorScale" priority="199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DC2:DC3 DE2:DE3 DG2:DG3 DI2:DI3">
    <cfRule type="colorScale" priority="197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DC2:DC3 DG2:DG3 DI2:DI3 DE2:DE3">
    <cfRule type="colorScale" priority="196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DE1 DC1 DG1 DI1">
    <cfRule type="colorScale" priority="8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DG1 DC1 DI1 DE1">
    <cfRule type="colorScale" priority="7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DK1">
    <cfRule type="colorScale" priority="6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  <cfRule type="colorScale" priority="5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DK2:DK3">
    <cfRule type="colorScale" priority="195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  <cfRule type="colorScale" priority="194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DM2:DM3 DO2:DO3">
    <cfRule type="colorScale" priority="192">
      <colorScale>
        <cfvo type="num" val="-1"/>
        <cfvo type="num" val="0"/>
        <cfvo type="num" val="1"/>
        <color rgb="FFF8696B"/>
        <color rgb="FFFFEB84"/>
        <color rgb="FF63BE7B"/>
      </colorScale>
    </cfRule>
    <cfRule type="colorScale" priority="193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DO1 DM1 DS1 DW1 DU1 DQ1">
    <cfRule type="colorScale" priority="3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DO1 DM1 DW1 DU1 DS1 DQ1">
    <cfRule type="colorScale" priority="4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DQ2:DQ3 DS2:DS3 DU2:DU3 DW2:DW3">
    <cfRule type="colorScale" priority="191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DQ2:DQ3 DU2:DU3 DW2:DW3 DS2:DS3">
    <cfRule type="colorScale" priority="190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DS1 DQ1 DU1 DW1">
    <cfRule type="colorScale" priority="2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DU1 DQ1 DW1 DS1">
    <cfRule type="colorScale" priority="1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179" id="{AF6DBEC4-546C-4A37-BEC7-950BBD046D42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B73:H73</xm:sqref>
        </x14:conditionalFormatting>
        <x14:conditionalFormatting xmlns:xm="http://schemas.microsoft.com/office/excel/2006/main">
          <x14:cfRule type="iconSet" priority="183" id="{0E45BD43-3C02-4C73-9FCB-A711BE942AB5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B74:H81</xm:sqref>
        </x14:conditionalFormatting>
        <x14:conditionalFormatting xmlns:xm="http://schemas.microsoft.com/office/excel/2006/main">
          <x14:cfRule type="iconSet" priority="177" id="{F4F14D09-75E8-4B06-A7B9-E689DFB22FD0}">
            <x14:iconSet iconSet="3Symbols"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NoIcons" iconId="0"/>
              <x14:cfIcon iconSet="3Symbols" iconId="0"/>
              <x14:cfIcon iconSet="3Symbols" iconId="2"/>
            </x14:iconSet>
          </x14:cfRule>
          <xm:sqref>E105:F113</xm:sqref>
        </x14:conditionalFormatting>
        <x14:conditionalFormatting xmlns:xm="http://schemas.microsoft.com/office/excel/2006/main">
          <x14:cfRule type="iconSet" priority="175" id="{8ACD52B1-FEB6-49EE-B13F-645E96FAE571}">
            <x14:iconSet iconSet="3Symbols"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NoIcons" iconId="0"/>
              <x14:cfIcon iconSet="3Symbols" iconId="0"/>
              <x14:cfIcon iconSet="3Symbols" iconId="2"/>
            </x14:iconSet>
          </x14:cfRule>
          <xm:sqref>J105:K113</xm:sqref>
        </x14:conditionalFormatting>
        <x14:conditionalFormatting xmlns:xm="http://schemas.microsoft.com/office/excel/2006/main">
          <x14:cfRule type="iconSet" priority="173" id="{A36AD66A-B6D4-4885-A5CA-1819FE3A783D}">
            <x14:iconSet iconSet="3Symbols"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NoIcons" iconId="0"/>
              <x14:cfIcon iconSet="3Symbols" iconId="0"/>
              <x14:cfIcon iconSet="3Symbols" iconId="2"/>
            </x14:iconSet>
          </x14:cfRule>
          <xm:sqref>O105:P113</xm:sqref>
        </x14:conditionalFormatting>
        <x14:conditionalFormatting xmlns:xm="http://schemas.microsoft.com/office/excel/2006/main">
          <x14:cfRule type="iconSet" priority="172" id="{17AEE944-CC11-44B0-BC7B-EC86413D7F13}">
            <x14:iconSet iconSet="3Symbols"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NoIcons" iconId="0"/>
              <x14:cfIcon iconSet="3Symbols" iconId="0"/>
              <x14:cfIcon iconSet="3Symbols" iconId="2"/>
            </x14:iconSet>
          </x14:cfRule>
          <xm:sqref>T105:U113</xm:sqref>
        </x14:conditionalFormatting>
        <x14:conditionalFormatting xmlns:xm="http://schemas.microsoft.com/office/excel/2006/main">
          <x14:cfRule type="iconSet" priority="88" id="{5837E7D4-3A25-4494-8E7D-D1F86D3CB182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U61:W61</xm:sqref>
        </x14:conditionalFormatting>
        <x14:conditionalFormatting xmlns:xm="http://schemas.microsoft.com/office/excel/2006/main">
          <x14:cfRule type="iconSet" priority="90" id="{A87DDAB2-FFEA-4034-83FB-9BCF08D74DF2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U62:W65 U67:W69</xm:sqref>
        </x14:conditionalFormatting>
        <x14:conditionalFormatting xmlns:xm="http://schemas.microsoft.com/office/excel/2006/main">
          <x14:cfRule type="iconSet" priority="86" id="{97963241-2F1A-43F3-A932-CCF1FA3DC1D4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U66:W66</xm:sqref>
        </x14:conditionalFormatting>
        <x14:conditionalFormatting xmlns:xm="http://schemas.microsoft.com/office/excel/2006/main">
          <x14:cfRule type="iconSet" priority="171" id="{44A12290-AA6B-48AC-AA61-5B3E9C3C0C46}">
            <x14:iconSet iconSet="3Symbols"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NoIcons" iconId="0"/>
              <x14:cfIcon iconSet="3Symbols" iconId="0"/>
              <x14:cfIcon iconSet="3Symbols" iconId="2"/>
            </x14:iconSet>
          </x14:cfRule>
          <xm:sqref>Y105:Z113</xm:sqref>
        </x14:conditionalFormatting>
        <x14:conditionalFormatting xmlns:xm="http://schemas.microsoft.com/office/excel/2006/main">
          <x14:cfRule type="iconSet" priority="122" id="{EF3EA994-E53F-4F71-B6EF-608B6143F660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AB61:AD61</xm:sqref>
        </x14:conditionalFormatting>
        <x14:conditionalFormatting xmlns:xm="http://schemas.microsoft.com/office/excel/2006/main">
          <x14:cfRule type="iconSet" priority="162" id="{367BF9A9-1FA0-4E22-9112-50090C446F5D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AB62:AD65 AB67:AD69</xm:sqref>
        </x14:conditionalFormatting>
        <x14:conditionalFormatting xmlns:xm="http://schemas.microsoft.com/office/excel/2006/main">
          <x14:cfRule type="iconSet" priority="120" id="{80C31CCE-2404-47C5-BB07-061093A0E42B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AB66:AD66</xm:sqref>
        </x14:conditionalFormatting>
        <x14:conditionalFormatting xmlns:xm="http://schemas.microsoft.com/office/excel/2006/main">
          <x14:cfRule type="iconSet" priority="170" id="{3C28F780-A79E-47FC-B8EE-6319F8F32692}">
            <x14:iconSet iconSet="3Symbols"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NoIcons" iconId="0"/>
              <x14:cfIcon iconSet="3Symbols" iconId="0"/>
              <x14:cfIcon iconSet="3Symbols" iconId="2"/>
            </x14:iconSet>
          </x14:cfRule>
          <xm:sqref>AD105:AE113</xm:sqref>
        </x14:conditionalFormatting>
        <x14:conditionalFormatting xmlns:xm="http://schemas.microsoft.com/office/excel/2006/main">
          <x14:cfRule type="iconSet" priority="169" id="{08C9A3CE-D7F9-4766-8DC8-D74DE8482324}">
            <x14:iconSet iconSet="3Symbols"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NoIcons" iconId="0"/>
              <x14:cfIcon iconSet="3Symbols" iconId="0"/>
              <x14:cfIcon iconSet="3Symbols" iconId="2"/>
            </x14:iconSet>
          </x14:cfRule>
          <xm:sqref>AI105:AJ113</xm:sqref>
        </x14:conditionalFormatting>
        <x14:conditionalFormatting xmlns:xm="http://schemas.microsoft.com/office/excel/2006/main">
          <x14:cfRule type="iconSet" priority="132" id="{BD3882FD-6B9A-4D6B-8B41-53400B7BF73B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AI61:AK61</xm:sqref>
        </x14:conditionalFormatting>
        <x14:conditionalFormatting xmlns:xm="http://schemas.microsoft.com/office/excel/2006/main">
          <x14:cfRule type="iconSet" priority="84" id="{2659A29C-F382-4F5A-9D60-2E09EFE4C89C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AI62:AK65 AI67:AK69</xm:sqref>
        </x14:conditionalFormatting>
        <x14:conditionalFormatting xmlns:xm="http://schemas.microsoft.com/office/excel/2006/main">
          <x14:cfRule type="iconSet" priority="82" id="{228D0575-E77B-4952-BA0F-146A66911971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AI66:AK66</xm:sqref>
        </x14:conditionalFormatting>
        <x14:conditionalFormatting xmlns:xm="http://schemas.microsoft.com/office/excel/2006/main">
          <x14:cfRule type="iconSet" priority="130" id="{A4FFB8D9-636A-4AE9-9F44-03F8DAB1D26E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AP61:AR61</xm:sqref>
        </x14:conditionalFormatting>
        <x14:conditionalFormatting xmlns:xm="http://schemas.microsoft.com/office/excel/2006/main">
          <x14:cfRule type="iconSet" priority="160" id="{A3C91CF2-07D0-4D4A-815F-A67A75DB2ED6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AP62:AR65 AP67:AR69</xm:sqref>
        </x14:conditionalFormatting>
        <x14:conditionalFormatting xmlns:xm="http://schemas.microsoft.com/office/excel/2006/main">
          <x14:cfRule type="iconSet" priority="118" id="{7992E8DF-D91E-4BBD-90F1-5B6D21B71468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AP66:AR66</xm:sqref>
        </x14:conditionalFormatting>
        <x14:conditionalFormatting xmlns:xm="http://schemas.microsoft.com/office/excel/2006/main">
          <x14:cfRule type="iconSet" priority="124" id="{B5AF0A0E-6606-4818-806C-96235CE74909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AW61:AY62</xm:sqref>
        </x14:conditionalFormatting>
        <x14:conditionalFormatting xmlns:xm="http://schemas.microsoft.com/office/excel/2006/main">
          <x14:cfRule type="iconSet" priority="158" id="{597F5C91-9519-43F6-9D21-B84D93CBA5CE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AW63:AY65 AW67:AY69</xm:sqref>
        </x14:conditionalFormatting>
        <x14:conditionalFormatting xmlns:xm="http://schemas.microsoft.com/office/excel/2006/main">
          <x14:cfRule type="iconSet" priority="116" id="{BB536113-09D4-44D8-AB5A-CA80A3A4D402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AW66:AY66</xm:sqref>
        </x14:conditionalFormatting>
        <x14:conditionalFormatting xmlns:xm="http://schemas.microsoft.com/office/excel/2006/main">
          <x14:cfRule type="iconSet" priority="126" id="{0E8F9714-29A4-4EF8-8E3B-461CC1FF326F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BD61:BF61</xm:sqref>
        </x14:conditionalFormatting>
        <x14:conditionalFormatting xmlns:xm="http://schemas.microsoft.com/office/excel/2006/main">
          <x14:cfRule type="iconSet" priority="156" id="{03FAECF9-368E-4B90-B3BC-4CBBC0193F19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BD62:BF65 BD67:BF69</xm:sqref>
        </x14:conditionalFormatting>
        <x14:conditionalFormatting xmlns:xm="http://schemas.microsoft.com/office/excel/2006/main">
          <x14:cfRule type="iconSet" priority="114" id="{E6E9B22A-EB60-46D5-8757-03EF40D6D097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BD66:BF66</xm:sqref>
        </x14:conditionalFormatting>
        <x14:conditionalFormatting xmlns:xm="http://schemas.microsoft.com/office/excel/2006/main">
          <x14:cfRule type="iconSet" priority="128" id="{9BB8144C-4F71-44B8-AE63-BA276A7091E0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BK61:BM61</xm:sqref>
        </x14:conditionalFormatting>
        <x14:conditionalFormatting xmlns:xm="http://schemas.microsoft.com/office/excel/2006/main">
          <x14:cfRule type="iconSet" priority="154" id="{FEF204DD-1818-4461-977F-D8A9B94638C7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BK62:BM65 BK67:BM69</xm:sqref>
        </x14:conditionalFormatting>
        <x14:conditionalFormatting xmlns:xm="http://schemas.microsoft.com/office/excel/2006/main">
          <x14:cfRule type="iconSet" priority="112" id="{470FFE15-FADD-47E2-BD12-752CA073CAD6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BK66:BM66</xm:sqref>
        </x14:conditionalFormatting>
      </x14:conditionalFormatting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174DB-E2B5-4199-93FE-1A3AFA6EBD3F}">
  <dimension ref="A1:DW113"/>
  <sheetViews>
    <sheetView topLeftCell="H49" zoomScale="70" zoomScaleNormal="70" workbookViewId="0">
      <selection activeCell="S81" sqref="S81"/>
    </sheetView>
  </sheetViews>
  <sheetFormatPr defaultRowHeight="14.4" x14ac:dyDescent="0.3"/>
  <cols>
    <col min="1" max="1" width="16.5546875" customWidth="1"/>
    <col min="16" max="16" width="19.6640625" customWidth="1"/>
    <col min="18" max="18" width="5.21875" customWidth="1"/>
    <col min="19" max="19" width="12.33203125" customWidth="1"/>
    <col min="21" max="21" width="8.77734375" customWidth="1"/>
  </cols>
  <sheetData>
    <row r="1" spans="1:127" x14ac:dyDescent="0.3">
      <c r="A1" s="90" t="s">
        <v>87</v>
      </c>
      <c r="B1" s="2">
        <v>1</v>
      </c>
      <c r="C1" s="3">
        <v>1</v>
      </c>
      <c r="D1" s="2">
        <v>0.15</v>
      </c>
      <c r="E1" s="3">
        <v>-0.99</v>
      </c>
      <c r="F1" s="2">
        <v>0</v>
      </c>
      <c r="G1" s="3">
        <v>-1</v>
      </c>
      <c r="H1" s="2">
        <v>0</v>
      </c>
      <c r="I1">
        <v>-1</v>
      </c>
      <c r="J1" s="2">
        <v>1</v>
      </c>
      <c r="K1" s="3">
        <v>1</v>
      </c>
      <c r="L1" s="2">
        <v>0</v>
      </c>
      <c r="M1" s="3">
        <v>-1</v>
      </c>
      <c r="N1" s="2">
        <v>1</v>
      </c>
      <c r="O1" s="94">
        <v>1</v>
      </c>
      <c r="P1" s="99">
        <v>1</v>
      </c>
      <c r="Q1" s="3">
        <v>1</v>
      </c>
      <c r="R1" s="2">
        <v>0</v>
      </c>
      <c r="S1" s="3">
        <v>-1</v>
      </c>
      <c r="T1" s="2">
        <v>0</v>
      </c>
      <c r="U1" s="3">
        <v>-1</v>
      </c>
      <c r="V1" s="2">
        <v>0</v>
      </c>
      <c r="W1">
        <v>-1</v>
      </c>
      <c r="X1" s="2">
        <v>1</v>
      </c>
      <c r="Y1" s="3">
        <v>1</v>
      </c>
      <c r="Z1" s="2">
        <v>0</v>
      </c>
      <c r="AA1" s="3">
        <v>-1</v>
      </c>
      <c r="AB1" s="2">
        <v>1</v>
      </c>
      <c r="AC1" s="94">
        <v>1</v>
      </c>
      <c r="AD1" s="99">
        <v>0</v>
      </c>
      <c r="AE1" s="3">
        <v>-1</v>
      </c>
      <c r="AF1" s="2">
        <v>0</v>
      </c>
      <c r="AG1" s="3">
        <v>-1</v>
      </c>
      <c r="AH1" s="2">
        <v>0</v>
      </c>
      <c r="AI1" s="3">
        <v>-1</v>
      </c>
      <c r="AJ1" s="2">
        <v>0</v>
      </c>
      <c r="AK1">
        <v>-1</v>
      </c>
      <c r="AL1" s="2">
        <v>1</v>
      </c>
      <c r="AM1" s="3">
        <v>1</v>
      </c>
      <c r="AN1" s="2">
        <v>0</v>
      </c>
      <c r="AO1" s="3">
        <v>-1</v>
      </c>
      <c r="AP1" s="2">
        <v>1</v>
      </c>
      <c r="AQ1" s="94">
        <v>1</v>
      </c>
      <c r="AR1" s="99">
        <v>0</v>
      </c>
      <c r="AS1" s="3">
        <v>-1</v>
      </c>
      <c r="AT1" s="2">
        <v>0</v>
      </c>
      <c r="AU1" s="3">
        <v>-1</v>
      </c>
      <c r="AV1" s="2">
        <v>0</v>
      </c>
      <c r="AW1" s="3">
        <v>-1</v>
      </c>
      <c r="AX1" s="2">
        <v>0</v>
      </c>
      <c r="AY1">
        <v>-1</v>
      </c>
      <c r="AZ1" s="2">
        <v>1</v>
      </c>
      <c r="BA1" s="3">
        <v>1</v>
      </c>
      <c r="BB1" s="2">
        <v>0</v>
      </c>
      <c r="BC1" s="3">
        <v>-1</v>
      </c>
      <c r="BD1" s="2">
        <v>1</v>
      </c>
      <c r="BE1" s="94">
        <v>1</v>
      </c>
      <c r="BF1" s="99">
        <v>0</v>
      </c>
      <c r="BG1" s="3">
        <v>-1</v>
      </c>
      <c r="BH1" s="2">
        <v>0</v>
      </c>
      <c r="BI1" s="3">
        <v>-1</v>
      </c>
      <c r="BJ1" s="2">
        <v>0</v>
      </c>
      <c r="BK1" s="3">
        <v>-1</v>
      </c>
      <c r="BL1" s="2">
        <v>0</v>
      </c>
      <c r="BM1">
        <v>-1</v>
      </c>
      <c r="BN1" s="2">
        <v>1</v>
      </c>
      <c r="BO1" s="3">
        <v>1</v>
      </c>
      <c r="BP1" s="2">
        <v>0</v>
      </c>
      <c r="BQ1" s="3">
        <v>-1</v>
      </c>
      <c r="BR1" s="2">
        <v>1</v>
      </c>
      <c r="BS1" s="94">
        <v>1</v>
      </c>
      <c r="BT1" s="99">
        <v>0</v>
      </c>
      <c r="BU1" s="3">
        <v>-1</v>
      </c>
      <c r="BV1" s="2">
        <v>0</v>
      </c>
      <c r="BW1" s="3">
        <v>-1</v>
      </c>
      <c r="BX1" s="2">
        <v>0</v>
      </c>
      <c r="BY1" s="3">
        <v>-1</v>
      </c>
      <c r="BZ1" s="2">
        <v>0</v>
      </c>
      <c r="CA1">
        <v>-1</v>
      </c>
      <c r="CB1" s="2">
        <v>1</v>
      </c>
      <c r="CC1" s="3">
        <v>1</v>
      </c>
      <c r="CD1" s="2">
        <v>0</v>
      </c>
      <c r="CE1" s="3">
        <v>-1</v>
      </c>
      <c r="CF1" s="2">
        <v>1</v>
      </c>
      <c r="CG1" s="94">
        <v>1</v>
      </c>
      <c r="CH1" s="99">
        <v>0</v>
      </c>
      <c r="CI1" s="3">
        <v>-1</v>
      </c>
      <c r="CJ1" s="2">
        <v>0</v>
      </c>
      <c r="CK1" s="3">
        <v>-1</v>
      </c>
      <c r="CL1" s="2">
        <v>0</v>
      </c>
      <c r="CM1" s="3">
        <v>-1</v>
      </c>
      <c r="CN1" s="2">
        <v>0</v>
      </c>
      <c r="CO1">
        <v>-1</v>
      </c>
      <c r="CP1" s="2">
        <v>1</v>
      </c>
      <c r="CQ1" s="3">
        <v>1</v>
      </c>
      <c r="CR1" s="2">
        <v>0</v>
      </c>
      <c r="CS1" s="3">
        <v>-1</v>
      </c>
      <c r="CT1" s="2">
        <v>1</v>
      </c>
      <c r="CU1" s="94">
        <v>1</v>
      </c>
      <c r="CV1" s="99">
        <v>0</v>
      </c>
      <c r="CW1" s="3">
        <v>-1</v>
      </c>
      <c r="CX1" s="2">
        <v>0</v>
      </c>
      <c r="CY1" s="3">
        <v>-1</v>
      </c>
      <c r="CZ1" s="2">
        <v>0</v>
      </c>
      <c r="DA1" s="3">
        <v>-1</v>
      </c>
      <c r="DB1" s="2">
        <v>0</v>
      </c>
      <c r="DC1">
        <v>-1</v>
      </c>
      <c r="DD1" s="2">
        <v>1</v>
      </c>
      <c r="DE1" s="3">
        <v>1</v>
      </c>
      <c r="DF1" s="2">
        <v>0</v>
      </c>
      <c r="DG1" s="3">
        <v>-1</v>
      </c>
      <c r="DH1" s="2">
        <v>1</v>
      </c>
      <c r="DI1" s="94">
        <v>1</v>
      </c>
      <c r="DJ1" s="99">
        <v>0</v>
      </c>
      <c r="DK1" s="3">
        <v>-1</v>
      </c>
      <c r="DL1" s="2">
        <v>0</v>
      </c>
      <c r="DM1" s="3">
        <v>-1</v>
      </c>
      <c r="DN1" s="2">
        <v>0</v>
      </c>
      <c r="DO1" s="3">
        <v>-1</v>
      </c>
      <c r="DP1" s="2">
        <v>0</v>
      </c>
      <c r="DQ1">
        <v>-1</v>
      </c>
      <c r="DR1" s="2">
        <v>1</v>
      </c>
      <c r="DS1" s="3">
        <v>1</v>
      </c>
      <c r="DT1" s="2">
        <v>0</v>
      </c>
      <c r="DU1" s="3">
        <v>-1</v>
      </c>
      <c r="DV1" s="2">
        <v>1</v>
      </c>
      <c r="DW1" s="94">
        <v>1</v>
      </c>
    </row>
    <row r="2" spans="1:127" x14ac:dyDescent="0.3">
      <c r="B2" s="2"/>
      <c r="C2" s="3"/>
      <c r="D2" s="2"/>
      <c r="E2" s="3"/>
      <c r="F2" s="2"/>
      <c r="G2" s="3"/>
      <c r="H2" s="2"/>
      <c r="J2" s="2"/>
      <c r="K2" s="3"/>
      <c r="L2" s="2"/>
      <c r="M2" s="3"/>
      <c r="N2" s="2"/>
      <c r="O2" s="3"/>
      <c r="P2" s="2"/>
      <c r="Q2" s="3"/>
      <c r="R2" s="2"/>
      <c r="S2" s="3"/>
      <c r="T2" s="2"/>
      <c r="U2" s="3"/>
      <c r="V2" s="2"/>
      <c r="W2" s="3"/>
      <c r="X2" s="2"/>
      <c r="Y2" s="3"/>
      <c r="Z2" s="2"/>
      <c r="AA2" s="3"/>
      <c r="AB2" s="2"/>
      <c r="AC2" s="3"/>
      <c r="AD2" s="2"/>
      <c r="AE2" s="3"/>
      <c r="AF2" s="2"/>
      <c r="AG2" s="3"/>
      <c r="AH2" s="2"/>
      <c r="AI2" s="3"/>
      <c r="AJ2" s="2"/>
      <c r="AK2" s="3"/>
      <c r="AL2" s="2"/>
      <c r="AM2" s="3"/>
      <c r="AN2" s="2"/>
      <c r="AO2" s="3"/>
      <c r="AP2" s="2"/>
      <c r="AQ2" s="3"/>
      <c r="AR2" s="2"/>
      <c r="AS2" s="3"/>
      <c r="AT2" s="2"/>
      <c r="AU2" s="3"/>
      <c r="AV2" s="2"/>
      <c r="AW2" s="3"/>
      <c r="AX2" s="2"/>
      <c r="AY2" s="3"/>
      <c r="AZ2" s="2"/>
      <c r="BA2" s="3"/>
      <c r="BB2" s="2"/>
      <c r="BC2" s="3"/>
      <c r="BD2" s="2"/>
      <c r="BE2" s="3"/>
      <c r="BF2" s="2"/>
      <c r="BG2" s="3"/>
      <c r="BH2" s="2"/>
      <c r="BI2" s="3"/>
      <c r="BJ2" s="2"/>
      <c r="BK2" s="3"/>
      <c r="BL2" s="2"/>
      <c r="BM2" s="3"/>
      <c r="BN2" s="2"/>
      <c r="BO2" s="3"/>
      <c r="BP2" s="2"/>
      <c r="BQ2" s="3"/>
      <c r="BR2" s="2"/>
      <c r="BS2" s="3"/>
      <c r="BT2" s="2"/>
      <c r="BU2" s="3"/>
      <c r="BV2" s="2"/>
      <c r="BW2" s="3"/>
      <c r="BX2" s="2"/>
      <c r="BY2" s="3"/>
      <c r="BZ2" s="2"/>
      <c r="CA2" s="3"/>
      <c r="CB2" s="2"/>
      <c r="CC2" s="3"/>
      <c r="CD2" s="2"/>
      <c r="CE2" s="3"/>
      <c r="CF2" s="2"/>
      <c r="CG2" s="3"/>
      <c r="CH2" s="2"/>
      <c r="CI2" s="3"/>
      <c r="CJ2" s="2"/>
      <c r="CK2" s="3"/>
      <c r="CL2" s="2"/>
      <c r="CM2" s="3"/>
      <c r="CN2" s="2"/>
      <c r="CO2" s="3"/>
      <c r="CP2" s="2"/>
      <c r="CQ2" s="3"/>
      <c r="CR2" s="2"/>
      <c r="CS2" s="3"/>
      <c r="CT2" s="2"/>
      <c r="CU2" s="3"/>
      <c r="CV2" s="2"/>
      <c r="CW2" s="3"/>
      <c r="CX2" s="2"/>
      <c r="CY2" s="3"/>
      <c r="CZ2" s="2"/>
      <c r="DA2" s="3"/>
      <c r="DB2" s="2"/>
      <c r="DC2" s="3"/>
      <c r="DD2" s="2"/>
      <c r="DE2" s="3"/>
      <c r="DF2" s="2"/>
      <c r="DG2" s="3"/>
      <c r="DH2" s="2"/>
      <c r="DI2" s="3"/>
      <c r="DJ2" s="2"/>
      <c r="DK2" s="3"/>
      <c r="DL2" s="2"/>
      <c r="DM2" s="3"/>
      <c r="DN2" s="2"/>
      <c r="DO2" s="3"/>
      <c r="DP2" s="2"/>
      <c r="DQ2" s="3"/>
      <c r="DR2" s="2"/>
      <c r="DS2" s="3"/>
      <c r="DT2" s="2"/>
      <c r="DU2" s="3"/>
      <c r="DV2" s="2"/>
      <c r="DW2" s="3"/>
    </row>
    <row r="3" spans="1:127" x14ac:dyDescent="0.3">
      <c r="A3" s="166" t="s">
        <v>1</v>
      </c>
      <c r="B3" s="167"/>
      <c r="C3" s="168"/>
      <c r="D3" s="6">
        <v>0.95</v>
      </c>
      <c r="E3" s="7">
        <f>D3</f>
        <v>0.95</v>
      </c>
      <c r="F3" s="7">
        <f t="shared" ref="F3:R6" si="0">E3</f>
        <v>0.95</v>
      </c>
      <c r="G3" s="7">
        <f t="shared" si="0"/>
        <v>0.95</v>
      </c>
      <c r="H3" s="7">
        <f t="shared" si="0"/>
        <v>0.95</v>
      </c>
      <c r="I3" s="7">
        <f t="shared" si="0"/>
        <v>0.95</v>
      </c>
      <c r="J3" s="7">
        <f t="shared" si="0"/>
        <v>0.95</v>
      </c>
      <c r="K3" s="7">
        <f t="shared" si="0"/>
        <v>0.95</v>
      </c>
      <c r="L3" s="7">
        <f t="shared" si="0"/>
        <v>0.95</v>
      </c>
      <c r="M3" s="7">
        <f t="shared" si="0"/>
        <v>0.95</v>
      </c>
      <c r="N3" s="7">
        <f t="shared" si="0"/>
        <v>0.95</v>
      </c>
      <c r="O3" s="7">
        <f t="shared" si="0"/>
        <v>0.95</v>
      </c>
      <c r="P3" s="8">
        <f t="shared" si="0"/>
        <v>0.95</v>
      </c>
      <c r="Q3" s="8">
        <f t="shared" si="0"/>
        <v>0.95</v>
      </c>
      <c r="R3" s="8">
        <f t="shared" si="0"/>
        <v>0.95</v>
      </c>
      <c r="S3" s="3"/>
      <c r="T3" s="2"/>
      <c r="U3" s="3"/>
      <c r="V3" s="2"/>
      <c r="W3" s="3"/>
      <c r="X3" s="2"/>
      <c r="Y3" s="3"/>
      <c r="Z3" s="2"/>
      <c r="AA3" s="3"/>
      <c r="AB3" s="2"/>
      <c r="AC3" s="3"/>
      <c r="AD3" s="2"/>
      <c r="AE3" s="3"/>
      <c r="AF3" s="2"/>
      <c r="AG3" s="3"/>
      <c r="AH3" s="2"/>
      <c r="AI3" s="3"/>
      <c r="AJ3" s="2"/>
      <c r="AK3" s="3"/>
      <c r="AL3" s="2"/>
      <c r="AM3" s="3"/>
      <c r="AN3" s="2"/>
      <c r="AO3" s="3"/>
      <c r="AP3" s="2"/>
      <c r="AQ3" s="3"/>
      <c r="AR3" s="2"/>
      <c r="AS3" s="3"/>
      <c r="AT3" s="2"/>
      <c r="AU3" s="3"/>
      <c r="AV3" s="2"/>
      <c r="AW3" s="3"/>
      <c r="AX3" s="2"/>
      <c r="AY3" s="3"/>
      <c r="AZ3" s="2"/>
      <c r="BA3" s="3"/>
      <c r="BB3" s="2"/>
      <c r="BC3" s="3"/>
      <c r="BD3" s="2"/>
      <c r="BE3" s="3"/>
      <c r="BF3" s="2"/>
      <c r="BG3" s="3"/>
      <c r="BH3" s="2"/>
      <c r="BI3" s="3"/>
      <c r="BJ3" s="2"/>
      <c r="BK3" s="3"/>
      <c r="BL3" s="2"/>
      <c r="BM3" s="3"/>
      <c r="BN3" s="2"/>
      <c r="BO3" s="3"/>
      <c r="BP3" s="2"/>
      <c r="BQ3" s="3"/>
      <c r="BR3" s="2"/>
      <c r="BS3" s="3"/>
      <c r="BT3" s="2"/>
      <c r="BU3" s="3"/>
      <c r="BV3" s="2"/>
      <c r="BW3" s="3"/>
      <c r="BX3" s="2"/>
      <c r="BY3" s="3"/>
      <c r="BZ3" s="2"/>
      <c r="CA3" s="3"/>
      <c r="CB3" s="2"/>
      <c r="CC3" s="3"/>
      <c r="CD3" s="2"/>
      <c r="CE3" s="3"/>
      <c r="CF3" s="2"/>
      <c r="CG3" s="3"/>
      <c r="CH3" s="2"/>
      <c r="CI3" s="3"/>
      <c r="CJ3" s="2"/>
      <c r="CK3" s="3"/>
      <c r="CL3" s="2"/>
      <c r="CM3" s="3"/>
      <c r="CN3" s="2"/>
      <c r="CO3" s="3"/>
      <c r="CP3" s="2"/>
      <c r="CQ3" s="3"/>
      <c r="CR3" s="2"/>
      <c r="CS3" s="3"/>
      <c r="CT3" s="2"/>
      <c r="CU3" s="3"/>
      <c r="CV3" s="2"/>
      <c r="CW3" s="3"/>
      <c r="CX3" s="2"/>
      <c r="CY3" s="3"/>
      <c r="CZ3" s="2"/>
      <c r="DA3" s="3"/>
      <c r="DB3" s="2"/>
      <c r="DC3" s="3"/>
      <c r="DD3" s="2"/>
      <c r="DE3" s="3"/>
      <c r="DF3" s="2"/>
      <c r="DG3" s="3"/>
      <c r="DH3" s="2"/>
      <c r="DI3" s="3"/>
      <c r="DJ3" s="2"/>
      <c r="DK3" s="3"/>
      <c r="DL3" s="2"/>
      <c r="DM3" s="3"/>
      <c r="DN3" s="2"/>
      <c r="DO3" s="3"/>
      <c r="DP3" s="2"/>
      <c r="DQ3" s="3"/>
      <c r="DR3" s="2"/>
      <c r="DS3" s="3"/>
      <c r="DT3" s="2"/>
      <c r="DU3" s="3"/>
      <c r="DV3" s="2"/>
      <c r="DW3" s="3"/>
    </row>
    <row r="4" spans="1:127" x14ac:dyDescent="0.3">
      <c r="A4" s="166" t="s">
        <v>2</v>
      </c>
      <c r="B4" s="167"/>
      <c r="C4" s="168"/>
      <c r="D4" s="6">
        <f>[1]Folha1!F42</f>
        <v>0.5</v>
      </c>
      <c r="E4" s="7">
        <f>D4</f>
        <v>0.5</v>
      </c>
      <c r="F4" s="7">
        <f t="shared" si="0"/>
        <v>0.5</v>
      </c>
      <c r="G4" s="7">
        <f t="shared" si="0"/>
        <v>0.5</v>
      </c>
      <c r="H4" s="7">
        <f t="shared" si="0"/>
        <v>0.5</v>
      </c>
      <c r="I4" s="7">
        <f t="shared" si="0"/>
        <v>0.5</v>
      </c>
      <c r="J4" s="7">
        <f t="shared" si="0"/>
        <v>0.5</v>
      </c>
      <c r="K4" s="7">
        <f t="shared" si="0"/>
        <v>0.5</v>
      </c>
      <c r="L4" s="7">
        <f t="shared" si="0"/>
        <v>0.5</v>
      </c>
      <c r="M4" s="7">
        <f t="shared" si="0"/>
        <v>0.5</v>
      </c>
      <c r="N4" s="7">
        <f t="shared" si="0"/>
        <v>0.5</v>
      </c>
      <c r="O4" s="7">
        <f t="shared" si="0"/>
        <v>0.5</v>
      </c>
      <c r="P4" s="8">
        <f t="shared" si="0"/>
        <v>0.5</v>
      </c>
      <c r="Q4" s="8">
        <f t="shared" si="0"/>
        <v>0.5</v>
      </c>
      <c r="R4" s="8">
        <f t="shared" si="0"/>
        <v>0.5</v>
      </c>
    </row>
    <row r="5" spans="1:127" x14ac:dyDescent="0.3">
      <c r="A5" s="166" t="s">
        <v>3</v>
      </c>
      <c r="B5" s="167"/>
      <c r="C5" s="168"/>
      <c r="D5" s="6">
        <f>[1]Folha1!F43</f>
        <v>0.5</v>
      </c>
      <c r="E5" s="7">
        <f>D5</f>
        <v>0.5</v>
      </c>
      <c r="F5" s="7">
        <f t="shared" si="0"/>
        <v>0.5</v>
      </c>
      <c r="G5" s="7">
        <f t="shared" si="0"/>
        <v>0.5</v>
      </c>
      <c r="H5" s="7">
        <f t="shared" si="0"/>
        <v>0.5</v>
      </c>
      <c r="I5" s="7">
        <f t="shared" si="0"/>
        <v>0.5</v>
      </c>
      <c r="J5" s="7">
        <f t="shared" si="0"/>
        <v>0.5</v>
      </c>
      <c r="K5" s="7">
        <f t="shared" si="0"/>
        <v>0.5</v>
      </c>
      <c r="L5" s="7">
        <f t="shared" si="0"/>
        <v>0.5</v>
      </c>
      <c r="M5" s="7">
        <f t="shared" si="0"/>
        <v>0.5</v>
      </c>
      <c r="N5" s="7">
        <f t="shared" si="0"/>
        <v>0.5</v>
      </c>
      <c r="O5" s="7">
        <f t="shared" si="0"/>
        <v>0.5</v>
      </c>
      <c r="P5" s="8">
        <f t="shared" si="0"/>
        <v>0.5</v>
      </c>
      <c r="Q5" s="8">
        <f t="shared" si="0"/>
        <v>0.5</v>
      </c>
      <c r="R5" s="8">
        <f t="shared" si="0"/>
        <v>0.5</v>
      </c>
    </row>
    <row r="6" spans="1:127" x14ac:dyDescent="0.3">
      <c r="A6" s="169" t="s">
        <v>4</v>
      </c>
      <c r="B6" s="169"/>
      <c r="C6" s="169"/>
      <c r="D6" s="6">
        <f>[1]Folha1!F44</f>
        <v>0.4</v>
      </c>
      <c r="E6" s="7">
        <f>D6</f>
        <v>0.4</v>
      </c>
      <c r="F6" s="7">
        <f t="shared" si="0"/>
        <v>0.4</v>
      </c>
      <c r="G6" s="7">
        <f t="shared" si="0"/>
        <v>0.4</v>
      </c>
      <c r="H6" s="7">
        <f t="shared" si="0"/>
        <v>0.4</v>
      </c>
      <c r="I6" s="7">
        <f t="shared" si="0"/>
        <v>0.4</v>
      </c>
      <c r="J6" s="7">
        <f t="shared" si="0"/>
        <v>0.4</v>
      </c>
      <c r="K6" s="7">
        <f t="shared" si="0"/>
        <v>0.4</v>
      </c>
      <c r="L6" s="7">
        <f t="shared" si="0"/>
        <v>0.4</v>
      </c>
      <c r="M6" s="7">
        <f t="shared" si="0"/>
        <v>0.4</v>
      </c>
      <c r="N6" s="7">
        <f t="shared" si="0"/>
        <v>0.4</v>
      </c>
      <c r="O6" s="7">
        <f t="shared" si="0"/>
        <v>0.4</v>
      </c>
      <c r="P6" s="8">
        <f t="shared" si="0"/>
        <v>0.4</v>
      </c>
      <c r="Q6" s="8">
        <f t="shared" si="0"/>
        <v>0.4</v>
      </c>
      <c r="R6" s="8">
        <f t="shared" si="0"/>
        <v>0.4</v>
      </c>
    </row>
    <row r="7" spans="1:127" ht="15" thickBot="1" x14ac:dyDescent="0.35"/>
    <row r="8" spans="1:127" x14ac:dyDescent="0.3">
      <c r="A8" s="9"/>
      <c r="B8" s="198" t="str">
        <f>A1</f>
        <v>hasMoveType</v>
      </c>
      <c r="C8" s="199"/>
      <c r="D8" s="199"/>
      <c r="E8" s="199"/>
      <c r="F8" s="199"/>
      <c r="G8" s="199"/>
      <c r="H8" s="199"/>
      <c r="I8" s="199"/>
      <c r="J8" s="199"/>
      <c r="K8" s="199"/>
      <c r="L8" s="199"/>
      <c r="M8" s="199"/>
      <c r="N8" s="199"/>
      <c r="O8" s="200"/>
      <c r="Q8" s="9"/>
      <c r="R8" s="198" t="str">
        <f>B8</f>
        <v>hasMoveType</v>
      </c>
      <c r="S8" s="199"/>
      <c r="T8" s="199"/>
      <c r="U8" s="199"/>
      <c r="V8" s="199"/>
      <c r="W8" s="199"/>
      <c r="X8" s="199"/>
      <c r="Y8" s="199"/>
      <c r="Z8" s="199"/>
      <c r="AA8" s="199"/>
      <c r="AB8" s="199"/>
      <c r="AC8" s="199"/>
      <c r="AD8" s="199"/>
      <c r="AE8" s="200"/>
    </row>
    <row r="9" spans="1:127" x14ac:dyDescent="0.3">
      <c r="A9" s="10"/>
      <c r="B9" s="201"/>
      <c r="C9" s="202"/>
      <c r="D9" s="202"/>
      <c r="E9" s="202"/>
      <c r="F9" s="202"/>
      <c r="G9" s="202"/>
      <c r="H9" s="202"/>
      <c r="I9" s="202"/>
      <c r="J9" s="202"/>
      <c r="K9" s="202"/>
      <c r="L9" s="202"/>
      <c r="M9" s="202"/>
      <c r="N9" s="202"/>
      <c r="O9" s="203"/>
      <c r="Q9" s="10"/>
      <c r="R9" s="201"/>
      <c r="S9" s="202"/>
      <c r="T9" s="202"/>
      <c r="U9" s="202"/>
      <c r="V9" s="202"/>
      <c r="W9" s="202"/>
      <c r="X9" s="202"/>
      <c r="Y9" s="202"/>
      <c r="Z9" s="202"/>
      <c r="AA9" s="202"/>
      <c r="AB9" s="202"/>
      <c r="AC9" s="202"/>
      <c r="AD9" s="202"/>
      <c r="AE9" s="203"/>
    </row>
    <row r="10" spans="1:127" ht="46.2" customHeight="1" thickBot="1" x14ac:dyDescent="0.35">
      <c r="A10" s="11"/>
      <c r="B10" s="12" t="s">
        <v>5</v>
      </c>
      <c r="C10" s="13" t="s">
        <v>6</v>
      </c>
      <c r="D10" s="14" t="s">
        <v>7</v>
      </c>
      <c r="E10" s="13" t="s">
        <v>8</v>
      </c>
      <c r="F10" s="14" t="s">
        <v>9</v>
      </c>
      <c r="G10" s="13" t="s">
        <v>10</v>
      </c>
      <c r="H10" s="14" t="s">
        <v>11</v>
      </c>
      <c r="I10" s="13" t="s">
        <v>12</v>
      </c>
      <c r="J10" s="14" t="s">
        <v>13</v>
      </c>
      <c r="K10" s="13" t="s">
        <v>14</v>
      </c>
      <c r="L10" s="14" t="s">
        <v>15</v>
      </c>
      <c r="M10" s="13" t="s">
        <v>16</v>
      </c>
      <c r="N10" s="15" t="s">
        <v>17</v>
      </c>
      <c r="O10" s="16" t="s">
        <v>18</v>
      </c>
      <c r="Q10" s="11"/>
      <c r="R10" s="17" t="s">
        <v>19</v>
      </c>
      <c r="S10" s="18" t="s">
        <v>20</v>
      </c>
      <c r="T10" s="19" t="s">
        <v>21</v>
      </c>
      <c r="U10" s="18" t="s">
        <v>22</v>
      </c>
      <c r="V10" s="19" t="s">
        <v>23</v>
      </c>
      <c r="W10" s="18" t="s">
        <v>24</v>
      </c>
      <c r="X10" s="19" t="s">
        <v>25</v>
      </c>
      <c r="Y10" s="18" t="s">
        <v>26</v>
      </c>
      <c r="Z10" s="19" t="s">
        <v>27</v>
      </c>
      <c r="AA10" s="18" t="s">
        <v>28</v>
      </c>
      <c r="AB10" s="19" t="s">
        <v>29</v>
      </c>
      <c r="AC10" s="18" t="s">
        <v>30</v>
      </c>
      <c r="AD10" s="20" t="s">
        <v>31</v>
      </c>
      <c r="AE10" s="21" t="s">
        <v>32</v>
      </c>
    </row>
    <row r="11" spans="1:127" x14ac:dyDescent="0.3">
      <c r="A11" s="22" t="s">
        <v>33</v>
      </c>
      <c r="B11" s="23">
        <f>B1</f>
        <v>1</v>
      </c>
      <c r="C11" s="24">
        <f t="shared" ref="C11:O11" si="1">C1</f>
        <v>1</v>
      </c>
      <c r="D11" s="25">
        <f t="shared" si="1"/>
        <v>0.15</v>
      </c>
      <c r="E11" s="24">
        <f t="shared" si="1"/>
        <v>-0.99</v>
      </c>
      <c r="F11" s="25">
        <f t="shared" si="1"/>
        <v>0</v>
      </c>
      <c r="G11" s="24">
        <f t="shared" si="1"/>
        <v>-1</v>
      </c>
      <c r="H11" s="25">
        <f t="shared" si="1"/>
        <v>0</v>
      </c>
      <c r="I11" s="24">
        <f t="shared" si="1"/>
        <v>-1</v>
      </c>
      <c r="J11" s="25">
        <f t="shared" si="1"/>
        <v>1</v>
      </c>
      <c r="K11" s="24">
        <f t="shared" si="1"/>
        <v>1</v>
      </c>
      <c r="L11" s="26">
        <f t="shared" si="1"/>
        <v>0</v>
      </c>
      <c r="M11" s="24">
        <f t="shared" si="1"/>
        <v>-1</v>
      </c>
      <c r="N11" s="25">
        <f t="shared" si="1"/>
        <v>1</v>
      </c>
      <c r="O11" s="27">
        <f t="shared" si="1"/>
        <v>1</v>
      </c>
      <c r="Q11" s="22" t="s">
        <v>33</v>
      </c>
      <c r="R11" s="28">
        <v>0</v>
      </c>
      <c r="S11" s="29">
        <f>C11</f>
        <v>1</v>
      </c>
      <c r="T11" s="30">
        <v>0</v>
      </c>
      <c r="U11" s="29">
        <f t="shared" ref="U11:AE11" si="2">E11</f>
        <v>-0.99</v>
      </c>
      <c r="V11" s="30">
        <v>0</v>
      </c>
      <c r="W11" s="29">
        <f t="shared" si="2"/>
        <v>-1</v>
      </c>
      <c r="X11" s="30">
        <v>0</v>
      </c>
      <c r="Y11" s="29">
        <f t="shared" si="2"/>
        <v>-1</v>
      </c>
      <c r="Z11" s="30">
        <v>0</v>
      </c>
      <c r="AA11" s="29">
        <f>K11</f>
        <v>1</v>
      </c>
      <c r="AB11" s="30">
        <v>0</v>
      </c>
      <c r="AC11" s="29">
        <f t="shared" si="2"/>
        <v>-1</v>
      </c>
      <c r="AD11" s="31">
        <v>0</v>
      </c>
      <c r="AE11" s="32">
        <f t="shared" si="2"/>
        <v>1</v>
      </c>
    </row>
    <row r="12" spans="1:127" x14ac:dyDescent="0.3">
      <c r="A12" s="22" t="s">
        <v>34</v>
      </c>
      <c r="B12" s="23">
        <f>P1</f>
        <v>1</v>
      </c>
      <c r="C12" s="24">
        <f t="shared" ref="C12:O12" si="3">Q1</f>
        <v>1</v>
      </c>
      <c r="D12" s="25">
        <f t="shared" si="3"/>
        <v>0</v>
      </c>
      <c r="E12" s="24">
        <f t="shared" si="3"/>
        <v>-1</v>
      </c>
      <c r="F12" s="25">
        <f t="shared" si="3"/>
        <v>0</v>
      </c>
      <c r="G12" s="24">
        <f t="shared" si="3"/>
        <v>-1</v>
      </c>
      <c r="H12" s="25">
        <f t="shared" si="3"/>
        <v>0</v>
      </c>
      <c r="I12" s="24">
        <f t="shared" si="3"/>
        <v>-1</v>
      </c>
      <c r="J12" s="25">
        <f t="shared" si="3"/>
        <v>1</v>
      </c>
      <c r="K12" s="24">
        <f t="shared" si="3"/>
        <v>1</v>
      </c>
      <c r="L12" s="26">
        <f t="shared" si="3"/>
        <v>0</v>
      </c>
      <c r="M12" s="24">
        <f t="shared" si="3"/>
        <v>-1</v>
      </c>
      <c r="N12" s="25">
        <f t="shared" si="3"/>
        <v>1</v>
      </c>
      <c r="O12" s="27">
        <f t="shared" si="3"/>
        <v>1</v>
      </c>
      <c r="Q12" s="22" t="s">
        <v>34</v>
      </c>
      <c r="R12" s="33">
        <f>B62</f>
        <v>1</v>
      </c>
      <c r="S12" s="24">
        <f>(R12*D6)+(C12*(1-D6))</f>
        <v>1</v>
      </c>
      <c r="T12" s="34">
        <f>C73</f>
        <v>0</v>
      </c>
      <c r="U12" s="24">
        <f>(T12*D6)+(E12*(1-D6))</f>
        <v>-0.6</v>
      </c>
      <c r="V12" s="34">
        <f>D73</f>
        <v>0</v>
      </c>
      <c r="W12" s="24">
        <f>(V12*D6)+(G12*(1-D6))</f>
        <v>-0.6</v>
      </c>
      <c r="X12" s="34">
        <f>E73</f>
        <v>0</v>
      </c>
      <c r="Y12" s="24">
        <f>(X12*H6)+(I12*(1-H6))</f>
        <v>-0.6</v>
      </c>
      <c r="Z12" s="34">
        <f>F73</f>
        <v>1</v>
      </c>
      <c r="AA12" s="24">
        <f>(Z12*J6)+(K12*(1-J6))</f>
        <v>1</v>
      </c>
      <c r="AB12" s="34">
        <f>F73</f>
        <v>1</v>
      </c>
      <c r="AC12" s="24">
        <f>(AB12*L6)+(M12*(1-L6))</f>
        <v>-0.19999999999999996</v>
      </c>
      <c r="AD12" s="35">
        <f>H73</f>
        <v>1</v>
      </c>
      <c r="AE12" s="36">
        <f>(AD12*N6)+(O12*(1-N6))</f>
        <v>1</v>
      </c>
    </row>
    <row r="13" spans="1:127" x14ac:dyDescent="0.3">
      <c r="A13" s="22" t="s">
        <v>35</v>
      </c>
      <c r="B13" s="23">
        <f>AD1</f>
        <v>0</v>
      </c>
      <c r="C13" s="24">
        <f t="shared" ref="C13:O13" si="4">AE1</f>
        <v>-1</v>
      </c>
      <c r="D13" s="25">
        <f t="shared" si="4"/>
        <v>0</v>
      </c>
      <c r="E13" s="24">
        <f t="shared" si="4"/>
        <v>-1</v>
      </c>
      <c r="F13" s="25">
        <f t="shared" si="4"/>
        <v>0</v>
      </c>
      <c r="G13" s="24">
        <f t="shared" si="4"/>
        <v>-1</v>
      </c>
      <c r="H13" s="25">
        <f t="shared" si="4"/>
        <v>0</v>
      </c>
      <c r="I13" s="24">
        <f t="shared" si="4"/>
        <v>-1</v>
      </c>
      <c r="J13" s="25">
        <f t="shared" si="4"/>
        <v>1</v>
      </c>
      <c r="K13" s="24">
        <f t="shared" si="4"/>
        <v>1</v>
      </c>
      <c r="L13" s="26">
        <f t="shared" si="4"/>
        <v>0</v>
      </c>
      <c r="M13" s="24">
        <f t="shared" si="4"/>
        <v>-1</v>
      </c>
      <c r="N13" s="25">
        <f t="shared" si="4"/>
        <v>1</v>
      </c>
      <c r="O13" s="27">
        <f t="shared" si="4"/>
        <v>1</v>
      </c>
      <c r="Q13" s="22" t="s">
        <v>35</v>
      </c>
      <c r="R13" s="33">
        <f>B63</f>
        <v>0</v>
      </c>
      <c r="S13" s="24">
        <f>(D6*R13)+(C13*(1-D6))</f>
        <v>-0.6</v>
      </c>
      <c r="T13" s="34">
        <f t="shared" ref="T13:T19" si="5">C74</f>
        <v>0</v>
      </c>
      <c r="U13" s="24">
        <f>(F6*T13)+(E13*(1-F6))</f>
        <v>-0.6</v>
      </c>
      <c r="V13" s="34">
        <f t="shared" ref="V13:V19" si="6">D74</f>
        <v>0</v>
      </c>
      <c r="W13" s="24">
        <f>(H6*V13)+(G13*(1-H6))</f>
        <v>-0.6</v>
      </c>
      <c r="X13" s="34">
        <f t="shared" ref="X13:X19" si="7">E74</f>
        <v>0</v>
      </c>
      <c r="Y13" s="24">
        <f>(J6*X13)+(I13*(1-J6))</f>
        <v>-0.6</v>
      </c>
      <c r="Z13" s="34">
        <f t="shared" ref="Z13:Z19" si="8">F74</f>
        <v>1</v>
      </c>
      <c r="AA13" s="24">
        <f>(L6*Z13)+(K13*(1-L6))</f>
        <v>1</v>
      </c>
      <c r="AB13" s="34">
        <f t="shared" ref="AB13:AB19" si="9">F74</f>
        <v>1</v>
      </c>
      <c r="AC13" s="24">
        <f>(N6*AB13)+(M13*(1-N6))</f>
        <v>-0.19999999999999996</v>
      </c>
      <c r="AD13" s="35">
        <f t="shared" ref="AD13:AD19" si="10">H74</f>
        <v>1</v>
      </c>
      <c r="AE13" s="36">
        <f>(P6*AD13)+(O13*(1-P6))</f>
        <v>1</v>
      </c>
    </row>
    <row r="14" spans="1:127" x14ac:dyDescent="0.3">
      <c r="A14" s="22" t="s">
        <v>36</v>
      </c>
      <c r="B14" s="23">
        <f>AR1</f>
        <v>0</v>
      </c>
      <c r="C14" s="24">
        <f t="shared" ref="C14:O14" si="11">AS1</f>
        <v>-1</v>
      </c>
      <c r="D14" s="25">
        <f t="shared" si="11"/>
        <v>0</v>
      </c>
      <c r="E14" s="24">
        <f t="shared" si="11"/>
        <v>-1</v>
      </c>
      <c r="F14" s="25">
        <f t="shared" si="11"/>
        <v>0</v>
      </c>
      <c r="G14" s="24">
        <f t="shared" si="11"/>
        <v>-1</v>
      </c>
      <c r="H14" s="25">
        <f t="shared" si="11"/>
        <v>0</v>
      </c>
      <c r="I14" s="24">
        <f t="shared" si="11"/>
        <v>-1</v>
      </c>
      <c r="J14" s="25">
        <f t="shared" si="11"/>
        <v>1</v>
      </c>
      <c r="K14" s="24">
        <f t="shared" si="11"/>
        <v>1</v>
      </c>
      <c r="L14" s="26">
        <f t="shared" si="11"/>
        <v>0</v>
      </c>
      <c r="M14" s="24">
        <f t="shared" si="11"/>
        <v>-1</v>
      </c>
      <c r="N14" s="25">
        <f t="shared" si="11"/>
        <v>1</v>
      </c>
      <c r="O14" s="27">
        <f t="shared" si="11"/>
        <v>1</v>
      </c>
      <c r="Q14" s="22" t="s">
        <v>36</v>
      </c>
      <c r="R14" s="33">
        <f t="shared" ref="R14:R19" si="12">B64</f>
        <v>0</v>
      </c>
      <c r="S14" s="24">
        <f>(D6*R14)+(C14*(1-D6))</f>
        <v>-0.6</v>
      </c>
      <c r="T14" s="34">
        <f t="shared" si="5"/>
        <v>0</v>
      </c>
      <c r="U14" s="24">
        <f>(F6*T14)+(E14*(1-F6))</f>
        <v>-0.6</v>
      </c>
      <c r="V14" s="34">
        <f t="shared" si="6"/>
        <v>0</v>
      </c>
      <c r="W14" s="24">
        <f>(H6*V14)+(G14*(1-H6))</f>
        <v>-0.6</v>
      </c>
      <c r="X14" s="34">
        <f t="shared" si="7"/>
        <v>0</v>
      </c>
      <c r="Y14" s="24">
        <f>(J6*X14)+(I14*(1-J6))</f>
        <v>-0.6</v>
      </c>
      <c r="Z14" s="34">
        <f t="shared" si="8"/>
        <v>1</v>
      </c>
      <c r="AA14" s="24">
        <f>(L6*Z14)+(K14*(1-L6))</f>
        <v>1</v>
      </c>
      <c r="AB14" s="34">
        <f t="shared" si="9"/>
        <v>1</v>
      </c>
      <c r="AC14" s="24">
        <f>(N6*AB14)+(M14*(1-N6))</f>
        <v>-0.19999999999999996</v>
      </c>
      <c r="AD14" s="35">
        <f t="shared" si="10"/>
        <v>1</v>
      </c>
      <c r="AE14" s="36">
        <f>(P6*AD14)+(O14*(1-P6))</f>
        <v>1</v>
      </c>
    </row>
    <row r="15" spans="1:127" x14ac:dyDescent="0.3">
      <c r="A15" s="22" t="s">
        <v>37</v>
      </c>
      <c r="B15" s="23">
        <f>BF1</f>
        <v>0</v>
      </c>
      <c r="C15" s="24">
        <f t="shared" ref="C15:O15" si="13">BG1</f>
        <v>-1</v>
      </c>
      <c r="D15" s="25">
        <f t="shared" si="13"/>
        <v>0</v>
      </c>
      <c r="E15" s="24">
        <f t="shared" si="13"/>
        <v>-1</v>
      </c>
      <c r="F15" s="25">
        <f t="shared" si="13"/>
        <v>0</v>
      </c>
      <c r="G15" s="24">
        <f t="shared" si="13"/>
        <v>-1</v>
      </c>
      <c r="H15" s="25">
        <f t="shared" si="13"/>
        <v>0</v>
      </c>
      <c r="I15" s="24">
        <f t="shared" si="13"/>
        <v>-1</v>
      </c>
      <c r="J15" s="25">
        <f t="shared" si="13"/>
        <v>1</v>
      </c>
      <c r="K15" s="24">
        <f t="shared" si="13"/>
        <v>1</v>
      </c>
      <c r="L15" s="26">
        <f t="shared" si="13"/>
        <v>0</v>
      </c>
      <c r="M15" s="24">
        <f t="shared" si="13"/>
        <v>-1</v>
      </c>
      <c r="N15" s="25">
        <f t="shared" si="13"/>
        <v>1</v>
      </c>
      <c r="O15" s="27">
        <f t="shared" si="13"/>
        <v>1</v>
      </c>
      <c r="Q15" s="22" t="s">
        <v>37</v>
      </c>
      <c r="R15" s="33">
        <f t="shared" si="12"/>
        <v>0</v>
      </c>
      <c r="S15" s="24">
        <f>(D6*R15)+(C15*(1-D6))</f>
        <v>-0.6</v>
      </c>
      <c r="T15" s="34">
        <f t="shared" si="5"/>
        <v>0</v>
      </c>
      <c r="U15" s="24">
        <f>(F6*T15)+(E15*(1-F6))</f>
        <v>-0.6</v>
      </c>
      <c r="V15" s="34">
        <f t="shared" si="6"/>
        <v>0</v>
      </c>
      <c r="W15" s="24">
        <f>(H6*V15)+(G15*(1-H6))</f>
        <v>-0.6</v>
      </c>
      <c r="X15" s="34">
        <f t="shared" si="7"/>
        <v>0</v>
      </c>
      <c r="Y15" s="24">
        <f>(J6*X15)+(I15*(1-J6))</f>
        <v>-0.6</v>
      </c>
      <c r="Z15" s="34">
        <f t="shared" si="8"/>
        <v>1</v>
      </c>
      <c r="AA15" s="24">
        <f>(L6*Z15)+(K15*(1-L6))</f>
        <v>1</v>
      </c>
      <c r="AB15" s="34">
        <f t="shared" si="9"/>
        <v>1</v>
      </c>
      <c r="AC15" s="24">
        <f>(N6*AB15)+(M15*(1-N6))</f>
        <v>-0.19999999999999996</v>
      </c>
      <c r="AD15" s="35">
        <f t="shared" si="10"/>
        <v>1</v>
      </c>
      <c r="AE15" s="36">
        <f>(P6*AD15)+(O15*(1-P6))</f>
        <v>1</v>
      </c>
    </row>
    <row r="16" spans="1:127" x14ac:dyDescent="0.3">
      <c r="A16" s="22" t="s">
        <v>38</v>
      </c>
      <c r="B16" s="23">
        <f>BT1</f>
        <v>0</v>
      </c>
      <c r="C16" s="24">
        <f t="shared" ref="C16:O16" si="14">BU1</f>
        <v>-1</v>
      </c>
      <c r="D16" s="25">
        <f t="shared" si="14"/>
        <v>0</v>
      </c>
      <c r="E16" s="24">
        <f t="shared" si="14"/>
        <v>-1</v>
      </c>
      <c r="F16" s="25">
        <f t="shared" si="14"/>
        <v>0</v>
      </c>
      <c r="G16" s="24">
        <f t="shared" si="14"/>
        <v>-1</v>
      </c>
      <c r="H16" s="25">
        <f t="shared" si="14"/>
        <v>0</v>
      </c>
      <c r="I16" s="24">
        <f t="shared" si="14"/>
        <v>-1</v>
      </c>
      <c r="J16" s="25">
        <f t="shared" si="14"/>
        <v>1</v>
      </c>
      <c r="K16" s="24">
        <f t="shared" si="14"/>
        <v>1</v>
      </c>
      <c r="L16" s="26">
        <f t="shared" si="14"/>
        <v>0</v>
      </c>
      <c r="M16" s="24">
        <f t="shared" si="14"/>
        <v>-1</v>
      </c>
      <c r="N16" s="25">
        <f t="shared" si="14"/>
        <v>1</v>
      </c>
      <c r="O16" s="27">
        <f t="shared" si="14"/>
        <v>1</v>
      </c>
      <c r="Q16" s="22" t="s">
        <v>38</v>
      </c>
      <c r="R16" s="33">
        <f t="shared" si="12"/>
        <v>0</v>
      </c>
      <c r="S16" s="37">
        <f>(D6*R16)+(C16*(1-D6))</f>
        <v>-0.6</v>
      </c>
      <c r="T16" s="34">
        <f t="shared" si="5"/>
        <v>0</v>
      </c>
      <c r="U16" s="37">
        <f>(F6*T16)+(E16*(1-F6))</f>
        <v>-0.6</v>
      </c>
      <c r="V16" s="34">
        <f t="shared" si="6"/>
        <v>0</v>
      </c>
      <c r="W16" s="37">
        <f>(H6*V16)+(G16*(1-H6))</f>
        <v>-0.6</v>
      </c>
      <c r="X16" s="34">
        <f t="shared" si="7"/>
        <v>0</v>
      </c>
      <c r="Y16" s="37">
        <f>(J6*X16)+(I16*(1-J6))</f>
        <v>-0.6</v>
      </c>
      <c r="Z16" s="34">
        <f t="shared" si="8"/>
        <v>1</v>
      </c>
      <c r="AA16" s="37">
        <f>(L6*Z16)+(K16*(1-L6))</f>
        <v>1</v>
      </c>
      <c r="AB16" s="34">
        <f t="shared" si="9"/>
        <v>1</v>
      </c>
      <c r="AC16" s="37">
        <f>(N6*AB16)+(M16*(1-N6))</f>
        <v>-0.19999999999999996</v>
      </c>
      <c r="AD16" s="35">
        <f t="shared" si="10"/>
        <v>1</v>
      </c>
      <c r="AE16" s="38">
        <f>(P6*AD16)+(O16*(1-P6))</f>
        <v>1</v>
      </c>
    </row>
    <row r="17" spans="1:31" x14ac:dyDescent="0.3">
      <c r="A17" s="22" t="s">
        <v>39</v>
      </c>
      <c r="B17" s="23">
        <f>CH1</f>
        <v>0</v>
      </c>
      <c r="C17" s="24">
        <f t="shared" ref="C17:O17" si="15">CI1</f>
        <v>-1</v>
      </c>
      <c r="D17" s="25">
        <f t="shared" si="15"/>
        <v>0</v>
      </c>
      <c r="E17" s="24">
        <f t="shared" si="15"/>
        <v>-1</v>
      </c>
      <c r="F17" s="25">
        <f t="shared" si="15"/>
        <v>0</v>
      </c>
      <c r="G17" s="24">
        <f t="shared" si="15"/>
        <v>-1</v>
      </c>
      <c r="H17" s="25">
        <f t="shared" si="15"/>
        <v>0</v>
      </c>
      <c r="I17" s="24">
        <f t="shared" si="15"/>
        <v>-1</v>
      </c>
      <c r="J17" s="25">
        <f t="shared" si="15"/>
        <v>1</v>
      </c>
      <c r="K17" s="24">
        <f t="shared" si="15"/>
        <v>1</v>
      </c>
      <c r="L17" s="26">
        <f t="shared" si="15"/>
        <v>0</v>
      </c>
      <c r="M17" s="24">
        <f t="shared" si="15"/>
        <v>-1</v>
      </c>
      <c r="N17" s="25">
        <f t="shared" si="15"/>
        <v>1</v>
      </c>
      <c r="O17" s="27">
        <f t="shared" si="15"/>
        <v>1</v>
      </c>
      <c r="Q17" s="22" t="s">
        <v>39</v>
      </c>
      <c r="R17" s="33">
        <f t="shared" si="12"/>
        <v>0</v>
      </c>
      <c r="S17" s="24">
        <f>(D6*R17)+(C17*(1-D6))</f>
        <v>-0.6</v>
      </c>
      <c r="T17" s="34">
        <f t="shared" si="5"/>
        <v>0</v>
      </c>
      <c r="U17" s="24">
        <f>(F6*T17)+(E17*(1-F6))</f>
        <v>-0.6</v>
      </c>
      <c r="V17" s="34">
        <f t="shared" si="6"/>
        <v>0</v>
      </c>
      <c r="W17" s="24">
        <f>(H6*V17)+(G17*(1-H6))</f>
        <v>-0.6</v>
      </c>
      <c r="X17" s="34">
        <f t="shared" si="7"/>
        <v>0</v>
      </c>
      <c r="Y17" s="24">
        <f>(J6*X17)+(I17*(1-J6))</f>
        <v>-0.6</v>
      </c>
      <c r="Z17" s="34">
        <f t="shared" si="8"/>
        <v>1</v>
      </c>
      <c r="AA17" s="24">
        <f>(L6*Z17)+(K17*(1-L6))</f>
        <v>1</v>
      </c>
      <c r="AB17" s="34">
        <f t="shared" si="9"/>
        <v>1</v>
      </c>
      <c r="AC17" s="24">
        <f>(N6*AB17)+(M17*(1-N6))</f>
        <v>-0.19999999999999996</v>
      </c>
      <c r="AD17" s="35">
        <f t="shared" si="10"/>
        <v>1</v>
      </c>
      <c r="AE17" s="36">
        <f>(P6*AD17)+(O17*(1-P6))</f>
        <v>1</v>
      </c>
    </row>
    <row r="18" spans="1:31" x14ac:dyDescent="0.3">
      <c r="A18" s="22" t="s">
        <v>40</v>
      </c>
      <c r="B18" s="23">
        <f>CV1</f>
        <v>0</v>
      </c>
      <c r="C18" s="24">
        <f t="shared" ref="C18:O18" si="16">CW1</f>
        <v>-1</v>
      </c>
      <c r="D18" s="25">
        <f t="shared" si="16"/>
        <v>0</v>
      </c>
      <c r="E18" s="24">
        <f t="shared" si="16"/>
        <v>-1</v>
      </c>
      <c r="F18" s="25">
        <f t="shared" si="16"/>
        <v>0</v>
      </c>
      <c r="G18" s="24">
        <f t="shared" si="16"/>
        <v>-1</v>
      </c>
      <c r="H18" s="25">
        <f t="shared" si="16"/>
        <v>0</v>
      </c>
      <c r="I18" s="24">
        <f t="shared" si="16"/>
        <v>-1</v>
      </c>
      <c r="J18" s="25">
        <f t="shared" si="16"/>
        <v>1</v>
      </c>
      <c r="K18" s="24">
        <f t="shared" si="16"/>
        <v>1</v>
      </c>
      <c r="L18" s="26">
        <f t="shared" si="16"/>
        <v>0</v>
      </c>
      <c r="M18" s="24">
        <f t="shared" si="16"/>
        <v>-1</v>
      </c>
      <c r="N18" s="25">
        <f t="shared" si="16"/>
        <v>1</v>
      </c>
      <c r="O18" s="27">
        <f t="shared" si="16"/>
        <v>1</v>
      </c>
      <c r="Q18" s="22" t="s">
        <v>40</v>
      </c>
      <c r="R18" s="33">
        <f t="shared" si="12"/>
        <v>0</v>
      </c>
      <c r="S18" s="24">
        <f>(D6*R18)+(C18*(1-D6))</f>
        <v>-0.6</v>
      </c>
      <c r="T18" s="34">
        <f t="shared" si="5"/>
        <v>0</v>
      </c>
      <c r="U18" s="24">
        <f>(F6*T18)+(E18*(1-F6))</f>
        <v>-0.6</v>
      </c>
      <c r="V18" s="34">
        <f t="shared" si="6"/>
        <v>0</v>
      </c>
      <c r="W18" s="24">
        <f>(H6*V18)+(G18*(1-H6))</f>
        <v>-0.6</v>
      </c>
      <c r="X18" s="34">
        <f t="shared" si="7"/>
        <v>0</v>
      </c>
      <c r="Y18" s="24">
        <f>(J6*X18)+(I18*(1-J6))</f>
        <v>-0.6</v>
      </c>
      <c r="Z18" s="34">
        <f t="shared" si="8"/>
        <v>1</v>
      </c>
      <c r="AA18" s="24">
        <f>(L6*Z18)+(K18*(1-L6))</f>
        <v>1</v>
      </c>
      <c r="AB18" s="34">
        <f t="shared" si="9"/>
        <v>1</v>
      </c>
      <c r="AC18" s="24">
        <f>(N6*AB18)+(M18*(1-N6))</f>
        <v>-0.19999999999999996</v>
      </c>
      <c r="AD18" s="35">
        <f t="shared" si="10"/>
        <v>1</v>
      </c>
      <c r="AE18" s="36">
        <f>(P6*AD18)+(O18*(1-P6))</f>
        <v>1</v>
      </c>
    </row>
    <row r="19" spans="1:31" ht="15" thickBot="1" x14ac:dyDescent="0.35">
      <c r="A19" s="39" t="s">
        <v>41</v>
      </c>
      <c r="B19" s="40">
        <f>DJ1</f>
        <v>0</v>
      </c>
      <c r="C19" s="41">
        <f t="shared" ref="C19:O19" si="17">DK1</f>
        <v>-1</v>
      </c>
      <c r="D19" s="42">
        <f t="shared" si="17"/>
        <v>0</v>
      </c>
      <c r="E19" s="41">
        <f t="shared" si="17"/>
        <v>-1</v>
      </c>
      <c r="F19" s="42">
        <f t="shared" si="17"/>
        <v>0</v>
      </c>
      <c r="G19" s="41">
        <f t="shared" si="17"/>
        <v>-1</v>
      </c>
      <c r="H19" s="42">
        <f t="shared" si="17"/>
        <v>0</v>
      </c>
      <c r="I19" s="41">
        <f t="shared" si="17"/>
        <v>-1</v>
      </c>
      <c r="J19" s="42">
        <f t="shared" si="17"/>
        <v>1</v>
      </c>
      <c r="K19" s="41">
        <f t="shared" si="17"/>
        <v>1</v>
      </c>
      <c r="L19" s="43">
        <f t="shared" si="17"/>
        <v>0</v>
      </c>
      <c r="M19" s="41">
        <f t="shared" si="17"/>
        <v>-1</v>
      </c>
      <c r="N19" s="42">
        <f t="shared" si="17"/>
        <v>1</v>
      </c>
      <c r="O19" s="44">
        <f t="shared" si="17"/>
        <v>1</v>
      </c>
      <c r="Q19" s="39" t="s">
        <v>41</v>
      </c>
      <c r="R19" s="45">
        <f t="shared" si="12"/>
        <v>0</v>
      </c>
      <c r="S19" s="46">
        <f>(D6*R19)+(C19*(1-D6))</f>
        <v>-0.6</v>
      </c>
      <c r="T19" s="47">
        <f t="shared" si="5"/>
        <v>0</v>
      </c>
      <c r="U19" s="46">
        <f>(F6*T19)+(E19*(1-F6))</f>
        <v>-0.6</v>
      </c>
      <c r="V19" s="47">
        <f t="shared" si="6"/>
        <v>0</v>
      </c>
      <c r="W19" s="46">
        <f>(H6*V19)+(G19*(1-H6))</f>
        <v>-0.6</v>
      </c>
      <c r="X19" s="47">
        <f t="shared" si="7"/>
        <v>0</v>
      </c>
      <c r="Y19" s="46">
        <f>(J6*X19)+(I19*(1-J6))</f>
        <v>-0.6</v>
      </c>
      <c r="Z19" s="47">
        <f t="shared" si="8"/>
        <v>1</v>
      </c>
      <c r="AA19" s="46">
        <f>(L6*Z19)+(K19*(1-L6))</f>
        <v>1</v>
      </c>
      <c r="AB19" s="47">
        <f t="shared" si="9"/>
        <v>1</v>
      </c>
      <c r="AC19" s="46">
        <f>(N6*AB19)+(M19*(1-N6))</f>
        <v>-0.19999999999999996</v>
      </c>
      <c r="AD19" s="48">
        <f t="shared" si="10"/>
        <v>1</v>
      </c>
      <c r="AE19" s="49">
        <f>(P6*AD19)+(O19*(1-P6))</f>
        <v>1</v>
      </c>
    </row>
    <row r="49" spans="1:71" ht="15" thickBot="1" x14ac:dyDescent="0.35"/>
    <row r="50" spans="1:71" x14ac:dyDescent="0.3">
      <c r="AA50" s="182" t="s">
        <v>69</v>
      </c>
      <c r="AB50" s="183"/>
      <c r="AC50" s="184"/>
      <c r="AD50" s="98"/>
      <c r="AE50" s="98"/>
      <c r="AF50" s="98"/>
      <c r="AG50" s="98"/>
      <c r="AH50" s="98"/>
      <c r="AI50" s="98"/>
      <c r="AJ50" s="98"/>
      <c r="AK50" s="98"/>
      <c r="AL50" s="98"/>
      <c r="AM50" s="98"/>
      <c r="AN50" s="98"/>
      <c r="AO50" s="98"/>
      <c r="AP50" s="98"/>
      <c r="AQ50" s="98"/>
      <c r="AR50" s="98"/>
      <c r="AS50" s="98"/>
      <c r="AT50" s="98"/>
      <c r="AU50" s="98"/>
      <c r="AV50" s="98"/>
      <c r="AW50" s="98"/>
      <c r="AX50" s="98"/>
      <c r="AY50" s="98"/>
      <c r="AZ50" s="98"/>
      <c r="BA50" s="98"/>
      <c r="BB50" s="98"/>
      <c r="BC50" s="98"/>
      <c r="BD50" s="98"/>
      <c r="BE50" s="98"/>
      <c r="BF50" s="98"/>
      <c r="BG50" s="98"/>
      <c r="BH50" s="98"/>
      <c r="BI50" s="98"/>
      <c r="BJ50" s="98"/>
      <c r="BK50" s="98"/>
      <c r="BL50" s="98"/>
      <c r="BM50" s="98"/>
      <c r="BN50" s="98"/>
      <c r="BO50" s="98"/>
      <c r="BP50" s="98"/>
      <c r="BQ50" s="98"/>
      <c r="BR50" s="98"/>
      <c r="BS50" s="98"/>
    </row>
    <row r="51" spans="1:71" x14ac:dyDescent="0.3">
      <c r="AA51" s="185"/>
      <c r="AB51" s="186"/>
      <c r="AC51" s="187"/>
      <c r="AD51" s="98"/>
      <c r="AE51" s="98"/>
      <c r="AF51" s="98"/>
      <c r="AG51" s="98"/>
      <c r="AH51" s="98"/>
      <c r="AI51" s="98"/>
      <c r="AJ51" s="98"/>
      <c r="AK51" s="98"/>
      <c r="AL51" s="98"/>
      <c r="AM51" s="98"/>
      <c r="AN51" s="98"/>
      <c r="AO51" s="98"/>
      <c r="AP51" s="98"/>
      <c r="AQ51" s="98"/>
      <c r="AR51" s="98"/>
      <c r="AS51" s="98"/>
      <c r="AT51" s="98"/>
      <c r="AU51" s="98"/>
      <c r="AV51" s="98"/>
      <c r="AW51" s="98"/>
      <c r="AX51" s="98"/>
      <c r="AY51" s="98"/>
      <c r="AZ51" s="98"/>
      <c r="BA51" s="98"/>
      <c r="BB51" s="98"/>
      <c r="BC51" s="98"/>
      <c r="BD51" s="98"/>
      <c r="BE51" s="98"/>
      <c r="BF51" s="98"/>
      <c r="BG51" s="98"/>
      <c r="BH51" s="98"/>
      <c r="BI51" s="98"/>
      <c r="BJ51" s="98"/>
      <c r="BK51" s="98"/>
      <c r="BL51" s="98"/>
      <c r="BM51" s="98"/>
      <c r="BN51" s="98"/>
      <c r="BO51" s="98"/>
      <c r="BP51" s="98"/>
      <c r="BQ51" s="98"/>
      <c r="BR51" s="98"/>
      <c r="BS51" s="98"/>
    </row>
    <row r="52" spans="1:71" x14ac:dyDescent="0.3">
      <c r="AA52" s="192" t="s">
        <v>70</v>
      </c>
      <c r="AB52" s="193"/>
      <c r="AC52" s="95">
        <f>BASE!AC52</f>
        <v>0.8</v>
      </c>
      <c r="AD52" s="98">
        <f>AC52</f>
        <v>0.8</v>
      </c>
      <c r="AE52" s="98">
        <f t="shared" ref="AE52:BS54" si="18">AD52</f>
        <v>0.8</v>
      </c>
      <c r="AF52" s="98">
        <f t="shared" si="18"/>
        <v>0.8</v>
      </c>
      <c r="AG52" s="98">
        <f t="shared" si="18"/>
        <v>0.8</v>
      </c>
      <c r="AH52" s="98">
        <f t="shared" si="18"/>
        <v>0.8</v>
      </c>
      <c r="AI52" s="98">
        <f t="shared" si="18"/>
        <v>0.8</v>
      </c>
      <c r="AJ52" s="98">
        <f t="shared" si="18"/>
        <v>0.8</v>
      </c>
      <c r="AK52" s="98">
        <f t="shared" si="18"/>
        <v>0.8</v>
      </c>
      <c r="AL52" s="98">
        <f t="shared" si="18"/>
        <v>0.8</v>
      </c>
      <c r="AM52" s="98">
        <f t="shared" si="18"/>
        <v>0.8</v>
      </c>
      <c r="AN52" s="98">
        <f t="shared" si="18"/>
        <v>0.8</v>
      </c>
      <c r="AO52" s="98">
        <f t="shared" si="18"/>
        <v>0.8</v>
      </c>
      <c r="AP52" s="98">
        <f t="shared" si="18"/>
        <v>0.8</v>
      </c>
      <c r="AQ52" s="98">
        <f t="shared" si="18"/>
        <v>0.8</v>
      </c>
      <c r="AR52" s="98">
        <f t="shared" si="18"/>
        <v>0.8</v>
      </c>
      <c r="AS52" s="98">
        <f t="shared" si="18"/>
        <v>0.8</v>
      </c>
      <c r="AT52" s="98">
        <f t="shared" si="18"/>
        <v>0.8</v>
      </c>
      <c r="AU52" s="98">
        <f t="shared" si="18"/>
        <v>0.8</v>
      </c>
      <c r="AV52" s="98">
        <f t="shared" si="18"/>
        <v>0.8</v>
      </c>
      <c r="AW52" s="98">
        <f t="shared" si="18"/>
        <v>0.8</v>
      </c>
      <c r="AX52" s="98">
        <f t="shared" si="18"/>
        <v>0.8</v>
      </c>
      <c r="AY52" s="98">
        <f t="shared" si="18"/>
        <v>0.8</v>
      </c>
      <c r="AZ52" s="98">
        <f t="shared" si="18"/>
        <v>0.8</v>
      </c>
      <c r="BA52" s="98">
        <f t="shared" si="18"/>
        <v>0.8</v>
      </c>
      <c r="BB52" s="98">
        <f t="shared" si="18"/>
        <v>0.8</v>
      </c>
      <c r="BC52" s="98">
        <f t="shared" si="18"/>
        <v>0.8</v>
      </c>
      <c r="BD52" s="98">
        <f t="shared" si="18"/>
        <v>0.8</v>
      </c>
      <c r="BE52" s="98">
        <f t="shared" si="18"/>
        <v>0.8</v>
      </c>
      <c r="BF52" s="98">
        <f t="shared" si="18"/>
        <v>0.8</v>
      </c>
      <c r="BG52" s="98">
        <f t="shared" si="18"/>
        <v>0.8</v>
      </c>
      <c r="BH52" s="98">
        <f t="shared" si="18"/>
        <v>0.8</v>
      </c>
      <c r="BI52" s="98">
        <f t="shared" si="18"/>
        <v>0.8</v>
      </c>
      <c r="BJ52" s="98">
        <f t="shared" si="18"/>
        <v>0.8</v>
      </c>
      <c r="BK52" s="98">
        <f t="shared" si="18"/>
        <v>0.8</v>
      </c>
      <c r="BL52" s="98">
        <f t="shared" si="18"/>
        <v>0.8</v>
      </c>
      <c r="BM52" s="98">
        <f t="shared" si="18"/>
        <v>0.8</v>
      </c>
      <c r="BN52" s="98">
        <f t="shared" si="18"/>
        <v>0.8</v>
      </c>
      <c r="BO52" s="98">
        <f t="shared" si="18"/>
        <v>0.8</v>
      </c>
      <c r="BP52" s="98">
        <f t="shared" si="18"/>
        <v>0.8</v>
      </c>
      <c r="BQ52" s="98">
        <f t="shared" si="18"/>
        <v>0.8</v>
      </c>
      <c r="BR52" s="98">
        <f t="shared" si="18"/>
        <v>0.8</v>
      </c>
      <c r="BS52" s="98">
        <f t="shared" si="18"/>
        <v>0.8</v>
      </c>
    </row>
    <row r="53" spans="1:71" x14ac:dyDescent="0.3">
      <c r="AA53" s="192" t="s">
        <v>71</v>
      </c>
      <c r="AB53" s="193"/>
      <c r="AC53" s="95">
        <f>BASE!AC53</f>
        <v>0.7</v>
      </c>
      <c r="AD53" s="98">
        <f>AC53</f>
        <v>0.7</v>
      </c>
      <c r="AE53" s="98">
        <f t="shared" si="18"/>
        <v>0.7</v>
      </c>
      <c r="AF53" s="98">
        <f t="shared" si="18"/>
        <v>0.7</v>
      </c>
      <c r="AG53" s="98">
        <f t="shared" si="18"/>
        <v>0.7</v>
      </c>
      <c r="AH53" s="98">
        <f t="shared" si="18"/>
        <v>0.7</v>
      </c>
      <c r="AI53" s="98">
        <f t="shared" si="18"/>
        <v>0.7</v>
      </c>
      <c r="AJ53" s="98">
        <f t="shared" si="18"/>
        <v>0.7</v>
      </c>
      <c r="AK53" s="98">
        <f t="shared" si="18"/>
        <v>0.7</v>
      </c>
      <c r="AL53" s="98">
        <f t="shared" si="18"/>
        <v>0.7</v>
      </c>
      <c r="AM53" s="98">
        <f t="shared" si="18"/>
        <v>0.7</v>
      </c>
      <c r="AN53" s="98">
        <f t="shared" si="18"/>
        <v>0.7</v>
      </c>
      <c r="AO53" s="98">
        <f t="shared" si="18"/>
        <v>0.7</v>
      </c>
      <c r="AP53" s="98">
        <f t="shared" si="18"/>
        <v>0.7</v>
      </c>
      <c r="AQ53" s="98">
        <f t="shared" si="18"/>
        <v>0.7</v>
      </c>
      <c r="AR53" s="98">
        <f t="shared" si="18"/>
        <v>0.7</v>
      </c>
      <c r="AS53" s="98">
        <f t="shared" si="18"/>
        <v>0.7</v>
      </c>
      <c r="AT53" s="98">
        <f t="shared" si="18"/>
        <v>0.7</v>
      </c>
      <c r="AU53" s="98">
        <f t="shared" si="18"/>
        <v>0.7</v>
      </c>
      <c r="AV53" s="98">
        <f t="shared" si="18"/>
        <v>0.7</v>
      </c>
      <c r="AW53" s="98">
        <f t="shared" si="18"/>
        <v>0.7</v>
      </c>
      <c r="AX53" s="98">
        <f t="shared" si="18"/>
        <v>0.7</v>
      </c>
      <c r="AY53" s="98">
        <f t="shared" si="18"/>
        <v>0.7</v>
      </c>
      <c r="AZ53" s="98">
        <f t="shared" si="18"/>
        <v>0.7</v>
      </c>
      <c r="BA53" s="98">
        <f t="shared" si="18"/>
        <v>0.7</v>
      </c>
      <c r="BB53" s="98">
        <f t="shared" si="18"/>
        <v>0.7</v>
      </c>
      <c r="BC53" s="98">
        <f t="shared" si="18"/>
        <v>0.7</v>
      </c>
      <c r="BD53" s="98">
        <f t="shared" si="18"/>
        <v>0.7</v>
      </c>
      <c r="BE53" s="98">
        <f t="shared" si="18"/>
        <v>0.7</v>
      </c>
      <c r="BF53" s="98">
        <f t="shared" si="18"/>
        <v>0.7</v>
      </c>
      <c r="BG53" s="98">
        <f t="shared" si="18"/>
        <v>0.7</v>
      </c>
      <c r="BH53" s="98">
        <f t="shared" si="18"/>
        <v>0.7</v>
      </c>
      <c r="BI53" s="98">
        <f t="shared" si="18"/>
        <v>0.7</v>
      </c>
      <c r="BJ53" s="98">
        <f t="shared" si="18"/>
        <v>0.7</v>
      </c>
      <c r="BK53" s="98">
        <f t="shared" si="18"/>
        <v>0.7</v>
      </c>
      <c r="BL53" s="98">
        <f t="shared" si="18"/>
        <v>0.7</v>
      </c>
      <c r="BM53" s="98">
        <f t="shared" si="18"/>
        <v>0.7</v>
      </c>
      <c r="BN53" s="98">
        <f t="shared" si="18"/>
        <v>0.7</v>
      </c>
      <c r="BO53" s="98">
        <f t="shared" si="18"/>
        <v>0.7</v>
      </c>
      <c r="BP53" s="98">
        <f t="shared" si="18"/>
        <v>0.7</v>
      </c>
      <c r="BQ53" s="98">
        <f t="shared" si="18"/>
        <v>0.7</v>
      </c>
      <c r="BR53" s="98">
        <f t="shared" si="18"/>
        <v>0.7</v>
      </c>
      <c r="BS53" s="98">
        <f t="shared" si="18"/>
        <v>0.7</v>
      </c>
    </row>
    <row r="54" spans="1:71" ht="15" thickBot="1" x14ac:dyDescent="0.35">
      <c r="AA54" s="194" t="s">
        <v>72</v>
      </c>
      <c r="AB54" s="195"/>
      <c r="AC54" s="96">
        <f>BASE!AC54</f>
        <v>0.4</v>
      </c>
      <c r="AD54" s="98">
        <f>AC54</f>
        <v>0.4</v>
      </c>
      <c r="AE54" s="98">
        <f t="shared" si="18"/>
        <v>0.4</v>
      </c>
      <c r="AF54" s="98">
        <f t="shared" si="18"/>
        <v>0.4</v>
      </c>
      <c r="AG54" s="98">
        <f t="shared" si="18"/>
        <v>0.4</v>
      </c>
      <c r="AH54" s="98">
        <f t="shared" si="18"/>
        <v>0.4</v>
      </c>
      <c r="AI54" s="98">
        <f t="shared" si="18"/>
        <v>0.4</v>
      </c>
      <c r="AJ54" s="98">
        <f t="shared" si="18"/>
        <v>0.4</v>
      </c>
      <c r="AK54" s="98">
        <f t="shared" si="18"/>
        <v>0.4</v>
      </c>
      <c r="AL54" s="98">
        <f t="shared" si="18"/>
        <v>0.4</v>
      </c>
      <c r="AM54" s="98">
        <f t="shared" si="18"/>
        <v>0.4</v>
      </c>
      <c r="AN54" s="98">
        <f t="shared" si="18"/>
        <v>0.4</v>
      </c>
      <c r="AO54" s="98">
        <f t="shared" si="18"/>
        <v>0.4</v>
      </c>
      <c r="AP54" s="98">
        <f t="shared" si="18"/>
        <v>0.4</v>
      </c>
      <c r="AQ54" s="98">
        <f t="shared" si="18"/>
        <v>0.4</v>
      </c>
      <c r="AR54" s="98">
        <f t="shared" si="18"/>
        <v>0.4</v>
      </c>
      <c r="AS54" s="98">
        <f t="shared" si="18"/>
        <v>0.4</v>
      </c>
      <c r="AT54" s="98">
        <f t="shared" si="18"/>
        <v>0.4</v>
      </c>
      <c r="AU54" s="98">
        <f t="shared" si="18"/>
        <v>0.4</v>
      </c>
      <c r="AV54" s="98">
        <f t="shared" si="18"/>
        <v>0.4</v>
      </c>
      <c r="AW54" s="98">
        <f t="shared" si="18"/>
        <v>0.4</v>
      </c>
      <c r="AX54" s="98">
        <f t="shared" si="18"/>
        <v>0.4</v>
      </c>
      <c r="AY54" s="98">
        <f t="shared" si="18"/>
        <v>0.4</v>
      </c>
      <c r="AZ54" s="98">
        <f t="shared" si="18"/>
        <v>0.4</v>
      </c>
      <c r="BA54" s="98">
        <f t="shared" si="18"/>
        <v>0.4</v>
      </c>
      <c r="BB54" s="98">
        <f t="shared" si="18"/>
        <v>0.4</v>
      </c>
      <c r="BC54" s="98">
        <f t="shared" si="18"/>
        <v>0.4</v>
      </c>
      <c r="BD54" s="98">
        <f t="shared" si="18"/>
        <v>0.4</v>
      </c>
      <c r="BE54" s="98">
        <f t="shared" si="18"/>
        <v>0.4</v>
      </c>
      <c r="BF54" s="98">
        <f t="shared" si="18"/>
        <v>0.4</v>
      </c>
      <c r="BG54" s="98">
        <f t="shared" si="18"/>
        <v>0.4</v>
      </c>
      <c r="BH54" s="98">
        <f t="shared" si="18"/>
        <v>0.4</v>
      </c>
      <c r="BI54" s="98">
        <f t="shared" si="18"/>
        <v>0.4</v>
      </c>
      <c r="BJ54" s="98">
        <f t="shared" si="18"/>
        <v>0.4</v>
      </c>
      <c r="BK54" s="98">
        <f t="shared" si="18"/>
        <v>0.4</v>
      </c>
      <c r="BL54" s="98">
        <f t="shared" si="18"/>
        <v>0.4</v>
      </c>
      <c r="BM54" s="98">
        <f t="shared" si="18"/>
        <v>0.4</v>
      </c>
      <c r="BN54" s="98">
        <f t="shared" si="18"/>
        <v>0.4</v>
      </c>
      <c r="BO54" s="98">
        <f t="shared" si="18"/>
        <v>0.4</v>
      </c>
      <c r="BP54" s="98">
        <f t="shared" si="18"/>
        <v>0.4</v>
      </c>
      <c r="BQ54" s="98">
        <f t="shared" si="18"/>
        <v>0.4</v>
      </c>
      <c r="BR54" s="98">
        <f t="shared" si="18"/>
        <v>0.4</v>
      </c>
      <c r="BS54" s="98">
        <f t="shared" si="18"/>
        <v>0.4</v>
      </c>
    </row>
    <row r="57" spans="1:71" ht="15" thickBot="1" x14ac:dyDescent="0.35"/>
    <row r="58" spans="1:71" ht="28.8" customHeight="1" thickBot="1" x14ac:dyDescent="0.35">
      <c r="S58" s="196"/>
      <c r="T58" s="178" t="s">
        <v>42</v>
      </c>
      <c r="U58" s="179"/>
      <c r="V58" s="179"/>
      <c r="W58" s="179"/>
      <c r="X58" s="179"/>
      <c r="Y58" s="179"/>
      <c r="Z58" s="180"/>
      <c r="AA58" s="178" t="s">
        <v>43</v>
      </c>
      <c r="AB58" s="179"/>
      <c r="AC58" s="179"/>
      <c r="AD58" s="179"/>
      <c r="AE58" s="179"/>
      <c r="AF58" s="179"/>
      <c r="AG58" s="180"/>
      <c r="AH58" s="178" t="s">
        <v>44</v>
      </c>
      <c r="AI58" s="179"/>
      <c r="AJ58" s="179"/>
      <c r="AK58" s="179"/>
      <c r="AL58" s="179"/>
      <c r="AM58" s="179"/>
      <c r="AN58" s="180"/>
      <c r="AO58" s="178" t="s">
        <v>45</v>
      </c>
      <c r="AP58" s="179"/>
      <c r="AQ58" s="179"/>
      <c r="AR58" s="179"/>
      <c r="AS58" s="179"/>
      <c r="AT58" s="179"/>
      <c r="AU58" s="180"/>
      <c r="AV58" s="178" t="s">
        <v>46</v>
      </c>
      <c r="AW58" s="179"/>
      <c r="AX58" s="179"/>
      <c r="AY58" s="179"/>
      <c r="AZ58" s="179"/>
      <c r="BA58" s="179"/>
      <c r="BB58" s="180"/>
      <c r="BC58" s="178" t="s">
        <v>47</v>
      </c>
      <c r="BD58" s="179"/>
      <c r="BE58" s="179"/>
      <c r="BF58" s="179"/>
      <c r="BG58" s="179"/>
      <c r="BH58" s="179"/>
      <c r="BI58" s="180"/>
      <c r="BJ58" s="178" t="s">
        <v>48</v>
      </c>
      <c r="BK58" s="179"/>
      <c r="BL58" s="179"/>
      <c r="BM58" s="179"/>
      <c r="BN58" s="179"/>
      <c r="BO58" s="179"/>
      <c r="BP58" s="181"/>
    </row>
    <row r="59" spans="1:71" ht="29.4" customHeight="1" thickBot="1" x14ac:dyDescent="0.4">
      <c r="A59" s="189" t="s">
        <v>84</v>
      </c>
      <c r="B59" s="190"/>
      <c r="C59" s="190"/>
      <c r="D59" s="190"/>
      <c r="E59" s="190"/>
      <c r="F59" s="190"/>
      <c r="G59" s="190"/>
      <c r="H59" s="191"/>
      <c r="S59" s="197"/>
      <c r="T59" s="173" t="s">
        <v>49</v>
      </c>
      <c r="U59" s="175" t="s">
        <v>86</v>
      </c>
      <c r="V59" s="176"/>
      <c r="W59" s="177"/>
      <c r="X59" s="175" t="s">
        <v>77</v>
      </c>
      <c r="Y59" s="176"/>
      <c r="Z59" s="177"/>
      <c r="AA59" s="173" t="s">
        <v>49</v>
      </c>
      <c r="AB59" s="175" t="s">
        <v>50</v>
      </c>
      <c r="AC59" s="176"/>
      <c r="AD59" s="177"/>
      <c r="AE59" s="175" t="s">
        <v>51</v>
      </c>
      <c r="AF59" s="176"/>
      <c r="AG59" s="177"/>
      <c r="AH59" s="173" t="s">
        <v>49</v>
      </c>
      <c r="AI59" s="175" t="s">
        <v>50</v>
      </c>
      <c r="AJ59" s="176"/>
      <c r="AK59" s="177"/>
      <c r="AL59" s="175" t="s">
        <v>51</v>
      </c>
      <c r="AM59" s="176"/>
      <c r="AN59" s="177"/>
      <c r="AO59" s="173" t="s">
        <v>49</v>
      </c>
      <c r="AP59" s="175" t="s">
        <v>50</v>
      </c>
      <c r="AQ59" s="176"/>
      <c r="AR59" s="177"/>
      <c r="AS59" s="175" t="s">
        <v>51</v>
      </c>
      <c r="AT59" s="176"/>
      <c r="AU59" s="177"/>
      <c r="AV59" s="173" t="s">
        <v>49</v>
      </c>
      <c r="AW59" s="175" t="s">
        <v>50</v>
      </c>
      <c r="AX59" s="176"/>
      <c r="AY59" s="177"/>
      <c r="AZ59" s="175" t="s">
        <v>51</v>
      </c>
      <c r="BA59" s="176"/>
      <c r="BB59" s="177"/>
      <c r="BC59" s="173" t="s">
        <v>49</v>
      </c>
      <c r="BD59" s="175" t="s">
        <v>50</v>
      </c>
      <c r="BE59" s="176"/>
      <c r="BF59" s="177"/>
      <c r="BG59" s="175" t="s">
        <v>51</v>
      </c>
      <c r="BH59" s="176"/>
      <c r="BI59" s="177"/>
      <c r="BJ59" s="173" t="s">
        <v>49</v>
      </c>
      <c r="BK59" s="175" t="s">
        <v>50</v>
      </c>
      <c r="BL59" s="176"/>
      <c r="BM59" s="177"/>
      <c r="BN59" s="175" t="s">
        <v>51</v>
      </c>
      <c r="BO59" s="176"/>
      <c r="BP59" s="188"/>
    </row>
    <row r="60" spans="1:71" ht="82.2" customHeight="1" thickBot="1" x14ac:dyDescent="0.35">
      <c r="A60" s="50"/>
      <c r="B60" s="51" t="s">
        <v>42</v>
      </c>
      <c r="C60" s="51" t="s">
        <v>43</v>
      </c>
      <c r="D60" s="51" t="s">
        <v>44</v>
      </c>
      <c r="E60" s="51" t="s">
        <v>45</v>
      </c>
      <c r="F60" s="51" t="s">
        <v>46</v>
      </c>
      <c r="G60" s="51" t="s">
        <v>47</v>
      </c>
      <c r="H60" s="52" t="s">
        <v>48</v>
      </c>
      <c r="S60" s="197"/>
      <c r="T60" s="174"/>
      <c r="U60" s="53" t="str">
        <f>U59&amp;(AC52)</f>
        <v>wp=0,8</v>
      </c>
      <c r="V60" s="97" t="str">
        <f>U59&amp;(AC53)</f>
        <v>wp=0,7</v>
      </c>
      <c r="W60" s="54" t="str">
        <f>U59&amp;(AC54)</f>
        <v>wp=0,4</v>
      </c>
      <c r="X60" s="53" t="str">
        <f>X59&amp;(AC52)</f>
        <v>ARIe=0,8</v>
      </c>
      <c r="Y60" s="97" t="str">
        <f>X59&amp;(AC53)</f>
        <v>ARIe=0,7</v>
      </c>
      <c r="Z60" s="54" t="str">
        <f>X59&amp;(AC54)</f>
        <v>ARIe=0,4</v>
      </c>
      <c r="AA60" s="174"/>
      <c r="AB60" s="53">
        <v>0.2</v>
      </c>
      <c r="AC60" s="97">
        <v>0.5</v>
      </c>
      <c r="AD60" s="54">
        <v>0.7</v>
      </c>
      <c r="AE60" s="53" t="s">
        <v>52</v>
      </c>
      <c r="AF60" s="97" t="s">
        <v>53</v>
      </c>
      <c r="AG60" s="54" t="s">
        <v>54</v>
      </c>
      <c r="AH60" s="174"/>
      <c r="AI60" s="53">
        <v>0.2</v>
      </c>
      <c r="AJ60" s="97">
        <v>0.5</v>
      </c>
      <c r="AK60" s="54">
        <v>0.7</v>
      </c>
      <c r="AL60" s="53" t="s">
        <v>52</v>
      </c>
      <c r="AM60" s="97" t="s">
        <v>53</v>
      </c>
      <c r="AN60" s="54" t="s">
        <v>54</v>
      </c>
      <c r="AO60" s="174"/>
      <c r="AP60" s="53">
        <v>0.2</v>
      </c>
      <c r="AQ60" s="97">
        <v>0.5</v>
      </c>
      <c r="AR60" s="54">
        <v>0.7</v>
      </c>
      <c r="AS60" s="53" t="s">
        <v>52</v>
      </c>
      <c r="AT60" s="97" t="s">
        <v>53</v>
      </c>
      <c r="AU60" s="54" t="s">
        <v>54</v>
      </c>
      <c r="AV60" s="174"/>
      <c r="AW60" s="53">
        <v>0.2</v>
      </c>
      <c r="AX60" s="97">
        <v>0.5</v>
      </c>
      <c r="AY60" s="54">
        <v>0.7</v>
      </c>
      <c r="AZ60" s="53" t="s">
        <v>52</v>
      </c>
      <c r="BA60" s="97" t="s">
        <v>53</v>
      </c>
      <c r="BB60" s="54" t="s">
        <v>54</v>
      </c>
      <c r="BC60" s="174"/>
      <c r="BD60" s="53">
        <v>0.2</v>
      </c>
      <c r="BE60" s="97">
        <v>0.5</v>
      </c>
      <c r="BF60" s="54">
        <v>0.7</v>
      </c>
      <c r="BG60" s="53" t="s">
        <v>52</v>
      </c>
      <c r="BH60" s="97" t="s">
        <v>53</v>
      </c>
      <c r="BI60" s="54" t="s">
        <v>54</v>
      </c>
      <c r="BJ60" s="174"/>
      <c r="BK60" s="53">
        <v>0.2</v>
      </c>
      <c r="BL60" s="97">
        <v>0.5</v>
      </c>
      <c r="BM60" s="54">
        <v>0.7</v>
      </c>
      <c r="BN60" s="53" t="s">
        <v>52</v>
      </c>
      <c r="BO60" s="97" t="s">
        <v>53</v>
      </c>
      <c r="BP60" s="55" t="s">
        <v>54</v>
      </c>
    </row>
    <row r="61" spans="1:71" x14ac:dyDescent="0.3">
      <c r="A61" s="56" t="s">
        <v>33</v>
      </c>
      <c r="B61" s="57">
        <f>IF(B11&gt;D3,1,IF(C11&gt;0,1,0))</f>
        <v>1</v>
      </c>
      <c r="C61" s="57">
        <f>IF(D11&gt;E3,1,IF(E11&gt;0,1,0))</f>
        <v>0</v>
      </c>
      <c r="D61" s="57">
        <f>IF(B61=1,0,IF(G11&gt;D4,1,0))</f>
        <v>0</v>
      </c>
      <c r="E61" s="57">
        <f>IF(I11&gt;E4,1,0)</f>
        <v>0</v>
      </c>
      <c r="F61" s="57">
        <f>IF(J11&gt;H3,1,IF(K11&gt;0,1,0))</f>
        <v>1</v>
      </c>
      <c r="G61" s="57">
        <f>IF(L11&gt;I3,1,IF(M11&gt;0,1,0))</f>
        <v>0</v>
      </c>
      <c r="H61" s="58">
        <f>IF(N11&gt;J3,1,IF(O11&gt;0,1,0))</f>
        <v>1</v>
      </c>
      <c r="S61" s="59" t="s">
        <v>33</v>
      </c>
      <c r="T61" s="60">
        <f>C11</f>
        <v>1</v>
      </c>
      <c r="U61">
        <f>IF(T61&gt;D4,1,0)</f>
        <v>1</v>
      </c>
      <c r="V61">
        <f>IF(U61&gt;E4,1,0)</f>
        <v>1</v>
      </c>
      <c r="W61">
        <f t="shared" ref="W61" si="19">IF(V61&gt;F4,1,0)</f>
        <v>1</v>
      </c>
      <c r="X61" s="64">
        <f>T61</f>
        <v>1</v>
      </c>
      <c r="Y61" s="64">
        <f>T61</f>
        <v>1</v>
      </c>
      <c r="Z61" s="64">
        <f>T61</f>
        <v>1</v>
      </c>
      <c r="AA61" s="60">
        <f>E11</f>
        <v>-0.99</v>
      </c>
      <c r="AB61">
        <f>IF(AA61&gt;K4,1,0)</f>
        <v>0</v>
      </c>
      <c r="AC61">
        <f>IF(AB61&gt;L4,1,0)</f>
        <v>0</v>
      </c>
      <c r="AD61">
        <f t="shared" ref="AD61" si="20">IF(AC61&gt;M4,1,0)</f>
        <v>0</v>
      </c>
      <c r="AE61" s="64">
        <f>AA61</f>
        <v>-0.99</v>
      </c>
      <c r="AF61" s="64">
        <f>AA61</f>
        <v>-0.99</v>
      </c>
      <c r="AG61" s="64">
        <f>AA61</f>
        <v>-0.99</v>
      </c>
      <c r="AH61" s="60">
        <f>G11</f>
        <v>-1</v>
      </c>
      <c r="AI61" s="61">
        <f>IF(AH61&gt;R4,1,0)</f>
        <v>0</v>
      </c>
      <c r="AJ61" s="61">
        <f>IF(AI61&gt;S4,1,0)</f>
        <v>0</v>
      </c>
      <c r="AK61" s="61">
        <f t="shared" ref="AK61" si="21">IF(AJ61&gt;T4,1,0)</f>
        <v>0</v>
      </c>
      <c r="AL61" s="64">
        <f>AH61</f>
        <v>-1</v>
      </c>
      <c r="AM61" s="64">
        <f>AH61</f>
        <v>-1</v>
      </c>
      <c r="AN61" s="64">
        <f>AH61</f>
        <v>-1</v>
      </c>
      <c r="AO61" s="60">
        <f>I11</f>
        <v>-1</v>
      </c>
      <c r="AP61" s="61">
        <f>IF(AO61&gt;Y4,1,0)</f>
        <v>0</v>
      </c>
      <c r="AQ61" s="61">
        <f>IF(AP61&gt;Z4,1,0)</f>
        <v>0</v>
      </c>
      <c r="AR61" s="61">
        <f t="shared" ref="AR61" si="22">IF(AQ61&gt;AA4,1,0)</f>
        <v>0</v>
      </c>
      <c r="AS61" s="64">
        <f>AO61</f>
        <v>-1</v>
      </c>
      <c r="AT61" s="64">
        <f>AO61</f>
        <v>-1</v>
      </c>
      <c r="AU61" s="64">
        <f>AO61</f>
        <v>-1</v>
      </c>
      <c r="AV61" s="60">
        <f>K11</f>
        <v>1</v>
      </c>
      <c r="AW61">
        <f>IF(AV61&gt;AF4,1,0)</f>
        <v>1</v>
      </c>
      <c r="AX61">
        <f>IF(AW61&gt;AG4,1,0)</f>
        <v>1</v>
      </c>
      <c r="AY61">
        <f t="shared" ref="AY61" si="23">IF(AX61&gt;AH4,1,0)</f>
        <v>1</v>
      </c>
      <c r="AZ61" s="64">
        <f>AV61</f>
        <v>1</v>
      </c>
      <c r="BA61" s="64">
        <f>AV61</f>
        <v>1</v>
      </c>
      <c r="BB61" s="64">
        <f>AV61</f>
        <v>1</v>
      </c>
      <c r="BC61" s="60">
        <f>M11</f>
        <v>-1</v>
      </c>
      <c r="BD61">
        <f>IF(BC61&gt;AM4,1,0)</f>
        <v>0</v>
      </c>
      <c r="BE61">
        <f>IF(BD61&gt;AN4,1,0)</f>
        <v>0</v>
      </c>
      <c r="BF61">
        <f t="shared" ref="BF61" si="24">IF(BE61&gt;AO4,1,0)</f>
        <v>0</v>
      </c>
      <c r="BG61" s="64">
        <f>BC61</f>
        <v>-1</v>
      </c>
      <c r="BH61" s="64">
        <f>BC61</f>
        <v>-1</v>
      </c>
      <c r="BI61" s="64">
        <f>BC61</f>
        <v>-1</v>
      </c>
      <c r="BJ61" s="60">
        <f>O11</f>
        <v>1</v>
      </c>
      <c r="BK61" s="68">
        <f>IF(BJ61&gt;AT4,1,0)</f>
        <v>1</v>
      </c>
      <c r="BL61">
        <f>IF(BK61&gt;AU4,1,0)</f>
        <v>1</v>
      </c>
      <c r="BM61" s="69">
        <f t="shared" ref="BM61" si="25">IF(BL61&gt;AV4,1,0)</f>
        <v>1</v>
      </c>
      <c r="BN61" s="64">
        <f>BJ61</f>
        <v>1</v>
      </c>
      <c r="BO61" s="64">
        <f>BJ61</f>
        <v>1</v>
      </c>
      <c r="BP61" s="65">
        <f>BJ61</f>
        <v>1</v>
      </c>
    </row>
    <row r="62" spans="1:71" x14ac:dyDescent="0.3">
      <c r="A62" s="66" t="s">
        <v>34</v>
      </c>
      <c r="B62">
        <f>IF(B12&gt;D3,1,IF(C12&gt;0,1,0))</f>
        <v>1</v>
      </c>
      <c r="C62">
        <f>IF(D12&gt;E3,1,IF(E12&gt;0,1,0))</f>
        <v>0</v>
      </c>
      <c r="D62">
        <f>IF(B62=1,0,IF(G12&gt;D4,1,0))</f>
        <v>0</v>
      </c>
      <c r="E62">
        <f>IF(I12&gt;E4,1,0)</f>
        <v>0</v>
      </c>
      <c r="F62">
        <f>IF(J12&gt;H3,1,IF(K12&gt;0,1,0))</f>
        <v>1</v>
      </c>
      <c r="G62">
        <f>IF(L12&gt;I3,1,IF(M12&gt;0,1,0))</f>
        <v>0</v>
      </c>
      <c r="H62" s="67">
        <f>IF(N12&gt;J3,1,IF(O12&gt;0,1,0))</f>
        <v>1</v>
      </c>
      <c r="S62" s="59" t="s">
        <v>34</v>
      </c>
      <c r="T62" s="60">
        <f t="shared" ref="T62:T69" si="26">C12</f>
        <v>1</v>
      </c>
      <c r="U62">
        <f>IF(X62&gt;0.5,1,0)</f>
        <v>1</v>
      </c>
      <c r="V62">
        <f t="shared" ref="V62:W69" si="27">IF(Y62&gt;0.5,1,0)</f>
        <v>1</v>
      </c>
      <c r="W62">
        <f t="shared" si="27"/>
        <v>1</v>
      </c>
      <c r="X62" s="24">
        <f>(T62*(1-AC52))+(U61*AC52)</f>
        <v>1</v>
      </c>
      <c r="Y62" s="24">
        <f>(T62*(1-AC53))+(V61*AC53)</f>
        <v>1</v>
      </c>
      <c r="Z62" s="24">
        <f>(T62*(1-AC54))+(W61*AC54)</f>
        <v>1</v>
      </c>
      <c r="AA62" s="60">
        <f t="shared" ref="AA62:AA69" si="28">E12</f>
        <v>-1</v>
      </c>
      <c r="AB62">
        <f>IF(AE62&gt;0.5,1,0)</f>
        <v>0</v>
      </c>
      <c r="AC62">
        <f>IF(AF62&gt;0.5,1,0)</f>
        <v>0</v>
      </c>
      <c r="AD62">
        <f t="shared" ref="AD62:AD69" si="29">IF(AG62&gt;0.5,1,0)</f>
        <v>0</v>
      </c>
      <c r="AE62" s="24">
        <f>(AA62*(1-AJ52))+(AB61*AJ52)</f>
        <v>-0.19999999999999996</v>
      </c>
      <c r="AF62" s="24">
        <f>(AA62*(1-AJ53))+(AC61*AJ53)</f>
        <v>-0.30000000000000004</v>
      </c>
      <c r="AG62" s="24">
        <f>(AA62*(1-AJ54))+(AD61*AJ54)</f>
        <v>-0.6</v>
      </c>
      <c r="AH62" s="60">
        <f t="shared" ref="AH62:AH69" si="30">G12</f>
        <v>-1</v>
      </c>
      <c r="AI62">
        <f>IF(U62=1,0,IF(AL62&gt;0.5,1,0))</f>
        <v>0</v>
      </c>
      <c r="AJ62">
        <f t="shared" ref="AJ62:AK69" si="31">IF(V62=1,0,IF(AM62&gt;0.5,1,0))</f>
        <v>0</v>
      </c>
      <c r="AK62">
        <f t="shared" si="31"/>
        <v>0</v>
      </c>
      <c r="AL62" s="24">
        <f>(AH62*(1-AQ52))+(AI61*AQ52)</f>
        <v>-0.19999999999999996</v>
      </c>
      <c r="AM62" s="24">
        <f>(AH62*(1-AQ53))+(AJ61*AQ53)</f>
        <v>-0.30000000000000004</v>
      </c>
      <c r="AN62" s="24">
        <f>(AH62*(1-AQ54))+(AK61*AQ54)</f>
        <v>-0.6</v>
      </c>
      <c r="AO62" s="60">
        <f t="shared" ref="AO62:AO69" si="32">I12</f>
        <v>-1</v>
      </c>
      <c r="AP62">
        <f>IF(AS62&gt;0.5,1,0)</f>
        <v>0</v>
      </c>
      <c r="AQ62">
        <f>IF(AT62&gt;0.5,1,0)</f>
        <v>0</v>
      </c>
      <c r="AR62">
        <f t="shared" ref="AR62:AR69" si="33">IF(AU62&gt;0.5,1,0)</f>
        <v>0</v>
      </c>
      <c r="AS62" s="24">
        <f>(AO62*(1-AX52))+(AP61*AX52)</f>
        <v>-0.19999999999999996</v>
      </c>
      <c r="AT62" s="24">
        <f>(AO62*(1-AX53))+(AQ61*AX53)</f>
        <v>-0.30000000000000004</v>
      </c>
      <c r="AU62" s="24">
        <f>(AO62*(1-AX54))+(AR61*AX54)</f>
        <v>-0.6</v>
      </c>
      <c r="AV62" s="60">
        <f t="shared" ref="AV62:AV69" si="34">K12</f>
        <v>1</v>
      </c>
      <c r="AW62">
        <f>IF(AZ62&gt;0.5,1,0)</f>
        <v>1</v>
      </c>
      <c r="AX62">
        <f>IF(BA62&gt;0.5,1,0)</f>
        <v>1</v>
      </c>
      <c r="AY62">
        <f t="shared" ref="AY62:AY69" si="35">IF(BB62&gt;0.5,1,0)</f>
        <v>1</v>
      </c>
      <c r="AZ62" s="24">
        <f>(AV62*(1-BE52))+(AW61*BE52)</f>
        <v>1</v>
      </c>
      <c r="BA62" s="24">
        <f>(AV62*(1-BE53))+(AX61*BE53)</f>
        <v>1</v>
      </c>
      <c r="BB62" s="24">
        <f>(AV62*(1-BE54))+(AY61*BE54)</f>
        <v>1</v>
      </c>
      <c r="BC62" s="60">
        <f t="shared" ref="BC62:BC69" si="36">M12</f>
        <v>-1</v>
      </c>
      <c r="BD62">
        <f>IF(BG62&gt;0.5,1,0)</f>
        <v>0</v>
      </c>
      <c r="BE62">
        <f>IF(BH62&gt;0.5,1,0)</f>
        <v>0</v>
      </c>
      <c r="BF62">
        <f t="shared" ref="BF62:BF69" si="37">IF(BI62&gt;0.5,1,0)</f>
        <v>0</v>
      </c>
      <c r="BG62" s="24">
        <f>(BC62*(1-BL52))+(BD61*BL52)</f>
        <v>-0.19999999999999996</v>
      </c>
      <c r="BH62" s="24">
        <f>(BC62*(1-BL53))+(BE61*BL53)</f>
        <v>-0.30000000000000004</v>
      </c>
      <c r="BI62" s="24">
        <f>(BC62*(1-BL54))+(BF61*BL54)</f>
        <v>-0.6</v>
      </c>
      <c r="BJ62" s="60">
        <f t="shared" ref="BJ62:BJ69" si="38">O12</f>
        <v>1</v>
      </c>
      <c r="BK62" s="68">
        <f>IF(AP62=1,0,IF(BN62&gt;0.5,1,0))</f>
        <v>1</v>
      </c>
      <c r="BL62">
        <f>IF(AQ62=1,0,IF(BO62&gt;0.5,1,0))</f>
        <v>1</v>
      </c>
      <c r="BM62" s="69">
        <f>IF(AR62=1,0,IF(BP62&gt;0.5,1,0))</f>
        <v>1</v>
      </c>
      <c r="BN62" s="24">
        <f>(BJ62*(1-BS52))+(BK61*BS52)</f>
        <v>1</v>
      </c>
      <c r="BO62" s="24">
        <f>(BJ62*(1-BS53))+(BL61*BS53)</f>
        <v>1</v>
      </c>
      <c r="BP62" s="70">
        <f>(BJ62*(1-BS54))+(BM61*BS54)</f>
        <v>1</v>
      </c>
    </row>
    <row r="63" spans="1:71" x14ac:dyDescent="0.3">
      <c r="A63" s="66" t="s">
        <v>35</v>
      </c>
      <c r="B63">
        <f>IF(B13&gt;D3,1,IF(C13&gt;0,1,0))</f>
        <v>0</v>
      </c>
      <c r="C63">
        <f>IF(D13&gt;E3,1,IF(E13&gt;0,1,0))</f>
        <v>0</v>
      </c>
      <c r="D63">
        <f>IF(B63=1,0,IF(G13&gt;D4,1,0))</f>
        <v>0</v>
      </c>
      <c r="E63">
        <f>IF(I13&gt;E4,1,0)</f>
        <v>0</v>
      </c>
      <c r="F63">
        <f>IF(J13&gt;H3,1,IF(K13&gt;0,1,0))</f>
        <v>1</v>
      </c>
      <c r="G63">
        <f>IF(L13&gt;I3,1,IF(M13&gt;0,1,0))</f>
        <v>0</v>
      </c>
      <c r="H63" s="67">
        <f>IF(N13&gt;J3,1,IF(O13&gt;0,1,0))</f>
        <v>1</v>
      </c>
      <c r="S63" s="59" t="s">
        <v>35</v>
      </c>
      <c r="T63" s="60">
        <f t="shared" si="26"/>
        <v>-1</v>
      </c>
      <c r="U63">
        <f t="shared" ref="U63:U69" si="39">IF(X63&gt;0.5,1,0)</f>
        <v>1</v>
      </c>
      <c r="V63">
        <f t="shared" si="27"/>
        <v>0</v>
      </c>
      <c r="W63">
        <f t="shared" si="27"/>
        <v>0</v>
      </c>
      <c r="X63" s="24">
        <f>(T63*(1-AC52))+(U62*AC52)</f>
        <v>0.60000000000000009</v>
      </c>
      <c r="Y63" s="24">
        <f>(T63*(1-AC53))+(V62*AC53)</f>
        <v>0.39999999999999991</v>
      </c>
      <c r="Z63" s="24">
        <f>(T63*(1-AC54))+(W62*AC54)</f>
        <v>-0.19999999999999996</v>
      </c>
      <c r="AA63" s="60">
        <f t="shared" si="28"/>
        <v>-1</v>
      </c>
      <c r="AB63">
        <f>IF(AE63&gt;0.5,1,0)</f>
        <v>0</v>
      </c>
      <c r="AC63">
        <f t="shared" ref="AC63:AC69" si="40">IF(AF63&gt;0.5,1,0)</f>
        <v>0</v>
      </c>
      <c r="AD63">
        <f t="shared" si="29"/>
        <v>0</v>
      </c>
      <c r="AE63" s="24">
        <f>(AA63*(1-AJ52))+(AB62*AJ52)</f>
        <v>-0.19999999999999996</v>
      </c>
      <c r="AF63" s="24">
        <f>(AA63*(1-AJ53))+(AC62*AJ53)</f>
        <v>-0.30000000000000004</v>
      </c>
      <c r="AG63" s="24">
        <f>(AA63*(1-AJ54))+(AD62*AJ54)</f>
        <v>-0.6</v>
      </c>
      <c r="AH63" s="60">
        <f t="shared" si="30"/>
        <v>-1</v>
      </c>
      <c r="AI63">
        <f t="shared" ref="AI63:AI69" si="41">IF(U63=1,0,IF(AL63&gt;0.5,1,0))</f>
        <v>0</v>
      </c>
      <c r="AJ63">
        <f t="shared" si="31"/>
        <v>0</v>
      </c>
      <c r="AK63">
        <f t="shared" si="31"/>
        <v>0</v>
      </c>
      <c r="AL63" s="24">
        <f>(AH63*(1-AQ52))+(AI62*AQ52)</f>
        <v>-0.19999999999999996</v>
      </c>
      <c r="AM63" s="24">
        <f>(AH63*(1-AQ53))+(AJ62*AQ53)</f>
        <v>-0.30000000000000004</v>
      </c>
      <c r="AN63" s="24">
        <f>(AH63*(1-AQ54))+(AK62*AQ54)</f>
        <v>-0.6</v>
      </c>
      <c r="AO63" s="60">
        <f t="shared" si="32"/>
        <v>-1</v>
      </c>
      <c r="AP63">
        <f>IF(AS63&gt;0.5,1,0)</f>
        <v>0</v>
      </c>
      <c r="AQ63">
        <f t="shared" ref="AQ63:AQ69" si="42">IF(AT63&gt;0.5,1,0)</f>
        <v>0</v>
      </c>
      <c r="AR63">
        <f t="shared" si="33"/>
        <v>0</v>
      </c>
      <c r="AS63" s="24">
        <f>(AO63*(1-AX52))+(AP62*AX52)</f>
        <v>-0.19999999999999996</v>
      </c>
      <c r="AT63" s="24">
        <f>(AO63*(1-AX53))+(AQ62*AX53)</f>
        <v>-0.30000000000000004</v>
      </c>
      <c r="AU63" s="24">
        <f>(AO63*(1-AX54))+(AR62*AX54)</f>
        <v>-0.6</v>
      </c>
      <c r="AV63" s="60">
        <f t="shared" si="34"/>
        <v>1</v>
      </c>
      <c r="AW63">
        <f>IF(AZ63&gt;0.5,1,0)</f>
        <v>1</v>
      </c>
      <c r="AX63">
        <f t="shared" ref="AX63:AX69" si="43">IF(BA63&gt;0.5,1,0)</f>
        <v>1</v>
      </c>
      <c r="AY63">
        <f t="shared" si="35"/>
        <v>1</v>
      </c>
      <c r="AZ63" s="24">
        <f>(AV63*(1-BE52))+(AW62*BE52)</f>
        <v>1</v>
      </c>
      <c r="BA63" s="24">
        <f>(AV63*(1-BE53))+(AX62*BE53)</f>
        <v>1</v>
      </c>
      <c r="BB63" s="24">
        <f>(AV63*(1-BE54))+(AY62*BE54)</f>
        <v>1</v>
      </c>
      <c r="BC63" s="60">
        <f t="shared" si="36"/>
        <v>-1</v>
      </c>
      <c r="BD63">
        <f>IF(BG63&gt;0.5,1,0)</f>
        <v>0</v>
      </c>
      <c r="BE63">
        <f t="shared" ref="BE63:BE69" si="44">IF(BH63&gt;0.5,1,0)</f>
        <v>0</v>
      </c>
      <c r="BF63">
        <f t="shared" si="37"/>
        <v>0</v>
      </c>
      <c r="BG63" s="24">
        <f>(BC63*(1-BL52))+(BD62*BL52)</f>
        <v>-0.19999999999999996</v>
      </c>
      <c r="BH63" s="24">
        <f>(BC63*(1-BL53))+(BE62*BL53)</f>
        <v>-0.30000000000000004</v>
      </c>
      <c r="BI63" s="24">
        <f>(BC63*(1-BL54))+(BF62*BL54)</f>
        <v>-0.6</v>
      </c>
      <c r="BJ63" s="60">
        <f t="shared" si="38"/>
        <v>1</v>
      </c>
      <c r="BK63" s="68">
        <f t="shared" ref="BK63:BM69" si="45">IF(AP63=1,0,IF(BN63&gt;0.5,1,0))</f>
        <v>1</v>
      </c>
      <c r="BL63">
        <f t="shared" si="45"/>
        <v>1</v>
      </c>
      <c r="BM63" s="69">
        <f t="shared" si="45"/>
        <v>1</v>
      </c>
      <c r="BN63" s="24">
        <f>(BJ63*(1-BS52))+(BK62*BS52)</f>
        <v>1</v>
      </c>
      <c r="BO63" s="24">
        <f>(BJ63*(1-BS53))+(BL62*BS53)</f>
        <v>1</v>
      </c>
      <c r="BP63" s="70">
        <f>(BJ63*(1-BS54))+(BM62*BS54)</f>
        <v>1</v>
      </c>
    </row>
    <row r="64" spans="1:71" x14ac:dyDescent="0.3">
      <c r="A64" s="66" t="s">
        <v>36</v>
      </c>
      <c r="B64">
        <f>IF(B14&gt;D3,1,IF(C14&gt;0,1,0))</f>
        <v>0</v>
      </c>
      <c r="C64">
        <f>IF(D14&gt;E3,1,IF(E14&gt;0,1,0))</f>
        <v>0</v>
      </c>
      <c r="D64">
        <f>IF(B64=1,0,IF(G14&gt;D4,1,0))</f>
        <v>0</v>
      </c>
      <c r="E64">
        <f>IF(I14&gt;E4,1,0)</f>
        <v>0</v>
      </c>
      <c r="F64">
        <f>IF(J14&gt;H3,1,IF(K14&gt;0,1,0))</f>
        <v>1</v>
      </c>
      <c r="G64">
        <f>IF(L14&gt;I3,1,IF(M14&gt;0,1,0))</f>
        <v>0</v>
      </c>
      <c r="H64" s="67">
        <f>IF(N14&gt;J3,1,IF(O14&gt;0,1,0))</f>
        <v>1</v>
      </c>
      <c r="S64" s="59" t="s">
        <v>36</v>
      </c>
      <c r="T64" s="60">
        <f t="shared" si="26"/>
        <v>-1</v>
      </c>
      <c r="U64">
        <f t="shared" si="39"/>
        <v>1</v>
      </c>
      <c r="V64">
        <f t="shared" si="27"/>
        <v>0</v>
      </c>
      <c r="W64">
        <f t="shared" si="27"/>
        <v>0</v>
      </c>
      <c r="X64" s="24">
        <f>(T64*(1-AC52))+(U63*AC52)</f>
        <v>0.60000000000000009</v>
      </c>
      <c r="Y64" s="24">
        <f>(T64*(1-AC53))+(V63*AC53)</f>
        <v>-0.30000000000000004</v>
      </c>
      <c r="Z64" s="24">
        <f>(T64*(1-AC54))+(W63*AC54)</f>
        <v>-0.6</v>
      </c>
      <c r="AA64" s="60">
        <f t="shared" si="28"/>
        <v>-1</v>
      </c>
      <c r="AB64">
        <f t="shared" ref="AB64:AB69" si="46">IF(AE64&gt;0.5,1,0)</f>
        <v>0</v>
      </c>
      <c r="AC64">
        <f t="shared" si="40"/>
        <v>0</v>
      </c>
      <c r="AD64">
        <f t="shared" si="29"/>
        <v>0</v>
      </c>
      <c r="AE64" s="24">
        <f>(AA64*(1-AJ52))+(AB63*AJ52)</f>
        <v>-0.19999999999999996</v>
      </c>
      <c r="AF64" s="24">
        <f>(AA64*(1-AJ53))+(AC63*AJ53)</f>
        <v>-0.30000000000000004</v>
      </c>
      <c r="AG64" s="24">
        <f>(AA64*(1-AJ54))+(AD63*AJ54)</f>
        <v>-0.6</v>
      </c>
      <c r="AH64" s="60">
        <f t="shared" si="30"/>
        <v>-1</v>
      </c>
      <c r="AI64">
        <f t="shared" si="41"/>
        <v>0</v>
      </c>
      <c r="AJ64">
        <f t="shared" si="31"/>
        <v>0</v>
      </c>
      <c r="AK64">
        <f t="shared" si="31"/>
        <v>0</v>
      </c>
      <c r="AL64" s="24">
        <f>(AH64*(1-AQ52))+(AI63*AQ52)</f>
        <v>-0.19999999999999996</v>
      </c>
      <c r="AM64" s="24">
        <f>(AH64*(1-AQ53))+(AJ63*AQ53)</f>
        <v>-0.30000000000000004</v>
      </c>
      <c r="AN64" s="24">
        <f>(AH64*(1-AQ54))+(AK63*AQ54)</f>
        <v>-0.6</v>
      </c>
      <c r="AO64" s="60">
        <f t="shared" si="32"/>
        <v>-1</v>
      </c>
      <c r="AP64">
        <f t="shared" ref="AP64:AP69" si="47">IF(AS64&gt;0.5,1,0)</f>
        <v>0</v>
      </c>
      <c r="AQ64">
        <f t="shared" si="42"/>
        <v>0</v>
      </c>
      <c r="AR64">
        <f t="shared" si="33"/>
        <v>0</v>
      </c>
      <c r="AS64" s="24">
        <f>(AO64*(1-AX52))+(AP63*AX52)</f>
        <v>-0.19999999999999996</v>
      </c>
      <c r="AT64" s="24">
        <f>(AO64*(1-AX53))+(AQ63*AX53)</f>
        <v>-0.30000000000000004</v>
      </c>
      <c r="AU64" s="24">
        <f>(AO64*(1-AX54))+(AR63*AX54)</f>
        <v>-0.6</v>
      </c>
      <c r="AV64" s="60">
        <f t="shared" si="34"/>
        <v>1</v>
      </c>
      <c r="AW64">
        <f t="shared" ref="AW64:AW69" si="48">IF(AZ64&gt;0.5,1,0)</f>
        <v>1</v>
      </c>
      <c r="AX64">
        <f t="shared" si="43"/>
        <v>1</v>
      </c>
      <c r="AY64">
        <f t="shared" si="35"/>
        <v>1</v>
      </c>
      <c r="AZ64" s="24">
        <f>(AV64*(1-BE52))+(AW63*BE52)</f>
        <v>1</v>
      </c>
      <c r="BA64" s="24">
        <f>(AV64*(1-BE53))+(AX63*BE53)</f>
        <v>1</v>
      </c>
      <c r="BB64" s="24">
        <f>(AV64*(1-BE54))+(AY63*BE54)</f>
        <v>1</v>
      </c>
      <c r="BC64" s="60">
        <f t="shared" si="36"/>
        <v>-1</v>
      </c>
      <c r="BD64">
        <f t="shared" ref="BD64:BD69" si="49">IF(BG64&gt;0.5,1,0)</f>
        <v>0</v>
      </c>
      <c r="BE64">
        <f t="shared" si="44"/>
        <v>0</v>
      </c>
      <c r="BF64">
        <f t="shared" si="37"/>
        <v>0</v>
      </c>
      <c r="BG64" s="24">
        <f>(BC64*(1-BL52))+(BD63*BL52)</f>
        <v>-0.19999999999999996</v>
      </c>
      <c r="BH64" s="24">
        <f>(BC64*(1-BL53))+(BE63*BL53)</f>
        <v>-0.30000000000000004</v>
      </c>
      <c r="BI64" s="24">
        <f>(BC64*(1-BL54))+(BF63*BL54)</f>
        <v>-0.6</v>
      </c>
      <c r="BJ64" s="60">
        <f t="shared" si="38"/>
        <v>1</v>
      </c>
      <c r="BK64" s="68">
        <f t="shared" si="45"/>
        <v>1</v>
      </c>
      <c r="BL64">
        <f t="shared" si="45"/>
        <v>1</v>
      </c>
      <c r="BM64" s="69">
        <f t="shared" si="45"/>
        <v>1</v>
      </c>
      <c r="BN64" s="24">
        <f>(BJ64*(1-BS52))+(BK63*BS52)</f>
        <v>1</v>
      </c>
      <c r="BO64" s="24">
        <f>(BJ64*(1-BS53))+(BL63*BS53)</f>
        <v>1</v>
      </c>
      <c r="BP64" s="70">
        <f>(BJ64*(1-BS54))+(BM63*BS54)</f>
        <v>1</v>
      </c>
    </row>
    <row r="65" spans="1:68" x14ac:dyDescent="0.3">
      <c r="A65" s="66" t="s">
        <v>37</v>
      </c>
      <c r="B65">
        <f>IF(B15&gt;D3,1,IF(C15&gt;0,1,0))</f>
        <v>0</v>
      </c>
      <c r="C65">
        <f>IF(D15&gt;E3,1,IF(E15&gt;0,1,0))</f>
        <v>0</v>
      </c>
      <c r="D65">
        <f>IF(B65=1,0,IF(G15&gt;D4,1,0))</f>
        <v>0</v>
      </c>
      <c r="E65">
        <f>IF(I15&gt;E4,1,0)</f>
        <v>0</v>
      </c>
      <c r="F65">
        <f>IF(J15&gt;H3,1,IF(K15&gt;0,1,0))</f>
        <v>1</v>
      </c>
      <c r="G65">
        <f>IF(L15&gt;I3,1,IF(M15&gt;0,1,0))</f>
        <v>0</v>
      </c>
      <c r="H65" s="67">
        <f>IF(N15&gt;J3,1,IF(O15&gt;0,1,0))</f>
        <v>1</v>
      </c>
      <c r="S65" s="59" t="s">
        <v>37</v>
      </c>
      <c r="T65" s="60">
        <f t="shared" si="26"/>
        <v>-1</v>
      </c>
      <c r="U65">
        <f t="shared" si="39"/>
        <v>1</v>
      </c>
      <c r="V65">
        <f t="shared" si="27"/>
        <v>0</v>
      </c>
      <c r="W65">
        <f t="shared" si="27"/>
        <v>0</v>
      </c>
      <c r="X65" s="24">
        <f>(T65*(1-AC52))+(U64*AC52)</f>
        <v>0.60000000000000009</v>
      </c>
      <c r="Y65" s="24">
        <f>(T65*(1-AC53))+(V64*AC53)</f>
        <v>-0.30000000000000004</v>
      </c>
      <c r="Z65" s="24">
        <f>(T65*(1-AC54))+(W64*AC54)</f>
        <v>-0.6</v>
      </c>
      <c r="AA65" s="60">
        <f t="shared" si="28"/>
        <v>-1</v>
      </c>
      <c r="AB65">
        <f t="shared" si="46"/>
        <v>0</v>
      </c>
      <c r="AC65">
        <f t="shared" si="40"/>
        <v>0</v>
      </c>
      <c r="AD65">
        <f t="shared" si="29"/>
        <v>0</v>
      </c>
      <c r="AE65" s="24">
        <f>(AA65*(1-AJ52))+(AB64*AJ52)</f>
        <v>-0.19999999999999996</v>
      </c>
      <c r="AF65" s="24">
        <f>(AA65*(1-AJ53))+(AC64*AJ53)</f>
        <v>-0.30000000000000004</v>
      </c>
      <c r="AG65" s="24">
        <f>(AA65*(1-AJ54))+(AD64*AJ54)</f>
        <v>-0.6</v>
      </c>
      <c r="AH65" s="60">
        <f t="shared" si="30"/>
        <v>-1</v>
      </c>
      <c r="AI65">
        <f>IF(U65=1,0,IF(AL65&gt;0.5,1,0))</f>
        <v>0</v>
      </c>
      <c r="AJ65">
        <f t="shared" si="31"/>
        <v>0</v>
      </c>
      <c r="AK65">
        <f t="shared" si="31"/>
        <v>0</v>
      </c>
      <c r="AL65" s="24">
        <f>(AH65*(1-AQ52))+(AI64*AQ52)</f>
        <v>-0.19999999999999996</v>
      </c>
      <c r="AM65" s="24">
        <f>(AH65*(1-AQ53))+(AJ64*AQ53)</f>
        <v>-0.30000000000000004</v>
      </c>
      <c r="AN65" s="24">
        <f>(AH65*(1-AQ54))+(AK64*AQ54)</f>
        <v>-0.6</v>
      </c>
      <c r="AO65" s="60">
        <f t="shared" si="32"/>
        <v>-1</v>
      </c>
      <c r="AP65">
        <f t="shared" si="47"/>
        <v>0</v>
      </c>
      <c r="AQ65">
        <f t="shared" si="42"/>
        <v>0</v>
      </c>
      <c r="AR65">
        <f t="shared" si="33"/>
        <v>0</v>
      </c>
      <c r="AS65" s="24">
        <f>(AO65*(1-AX52))+(AP64*AX52)</f>
        <v>-0.19999999999999996</v>
      </c>
      <c r="AT65" s="24">
        <f>(AO65*(1-AX53))+(AQ64*AX53)</f>
        <v>-0.30000000000000004</v>
      </c>
      <c r="AU65" s="24">
        <f>(AO65*(1-AX54))+(AR64*AX54)</f>
        <v>-0.6</v>
      </c>
      <c r="AV65" s="60">
        <f t="shared" si="34"/>
        <v>1</v>
      </c>
      <c r="AW65">
        <f t="shared" si="48"/>
        <v>1</v>
      </c>
      <c r="AX65">
        <f t="shared" si="43"/>
        <v>1</v>
      </c>
      <c r="AY65">
        <f t="shared" si="35"/>
        <v>1</v>
      </c>
      <c r="AZ65" s="24">
        <f>(AV65*(1-BE52))+(AW64*BE52)</f>
        <v>1</v>
      </c>
      <c r="BA65" s="24">
        <f>(AV65*(1-BE53))+(AX64*BE53)</f>
        <v>1</v>
      </c>
      <c r="BB65" s="24">
        <f>(AV65*(1-BE54))+(AY64*BE54)</f>
        <v>1</v>
      </c>
      <c r="BC65" s="60">
        <f t="shared" si="36"/>
        <v>-1</v>
      </c>
      <c r="BD65">
        <f t="shared" si="49"/>
        <v>0</v>
      </c>
      <c r="BE65">
        <f t="shared" si="44"/>
        <v>0</v>
      </c>
      <c r="BF65">
        <f t="shared" si="37"/>
        <v>0</v>
      </c>
      <c r="BG65" s="24">
        <f>(BC65*(1-BL52))+(BD64*BL52)</f>
        <v>-0.19999999999999996</v>
      </c>
      <c r="BH65" s="24">
        <f>(BC65*(1-BL53))+(BE64*BL53)</f>
        <v>-0.30000000000000004</v>
      </c>
      <c r="BI65" s="24">
        <f>(BC65*(1-BL54))+(BF64*BL54)</f>
        <v>-0.6</v>
      </c>
      <c r="BJ65" s="60">
        <f t="shared" si="38"/>
        <v>1</v>
      </c>
      <c r="BK65" s="68">
        <f t="shared" si="45"/>
        <v>1</v>
      </c>
      <c r="BL65">
        <f t="shared" si="45"/>
        <v>1</v>
      </c>
      <c r="BM65" s="69">
        <f t="shared" si="45"/>
        <v>1</v>
      </c>
      <c r="BN65" s="24">
        <f>(BJ65*(1-BS52))+(BK64*BS52)</f>
        <v>1</v>
      </c>
      <c r="BO65" s="24">
        <f>(BJ65*(1-BS53))+(BL64*BS53)</f>
        <v>1</v>
      </c>
      <c r="BP65" s="70">
        <f>(BJ65*(1-BS54))+(BM64*BS54)</f>
        <v>1</v>
      </c>
    </row>
    <row r="66" spans="1:68" x14ac:dyDescent="0.3">
      <c r="A66" s="66" t="s">
        <v>38</v>
      </c>
      <c r="B66">
        <f>IF(B16&gt;D3,1,IF(C16&gt;0,1,0))</f>
        <v>0</v>
      </c>
      <c r="C66">
        <f>IF(D16&gt;E3,1,IF(E16&gt;0,1,0))</f>
        <v>0</v>
      </c>
      <c r="D66">
        <f>IF(B66=1,0,IF(G16&gt;D4,1,0))</f>
        <v>0</v>
      </c>
      <c r="E66">
        <f>IF(I16&gt;E4,1,0)</f>
        <v>0</v>
      </c>
      <c r="F66">
        <f>IF(J16&gt;H3,1,IF(K16&gt;0,1,0))</f>
        <v>1</v>
      </c>
      <c r="G66">
        <f>IF(L16&gt;I3,1,IF(M16&gt;0,1,0))</f>
        <v>0</v>
      </c>
      <c r="H66" s="67">
        <f>IF(N16&gt;J3,1,IF(O16&gt;0,1,0))</f>
        <v>1</v>
      </c>
      <c r="S66" s="59" t="s">
        <v>38</v>
      </c>
      <c r="T66" s="60">
        <f t="shared" si="26"/>
        <v>-1</v>
      </c>
      <c r="U66">
        <f t="shared" si="39"/>
        <v>1</v>
      </c>
      <c r="V66">
        <f t="shared" si="27"/>
        <v>0</v>
      </c>
      <c r="W66">
        <f t="shared" si="27"/>
        <v>0</v>
      </c>
      <c r="X66" s="24">
        <f>(T66*(1-AC52))+(U65*AC52)</f>
        <v>0.60000000000000009</v>
      </c>
      <c r="Y66" s="24">
        <f>(T66*(1-AC53))+(V65*AC53)</f>
        <v>-0.30000000000000004</v>
      </c>
      <c r="Z66" s="24">
        <f>(T66*(1-AC54))+(W65*AC54)</f>
        <v>-0.6</v>
      </c>
      <c r="AA66" s="60">
        <f t="shared" si="28"/>
        <v>-1</v>
      </c>
      <c r="AB66">
        <f t="shared" si="46"/>
        <v>0</v>
      </c>
      <c r="AC66">
        <f t="shared" si="40"/>
        <v>0</v>
      </c>
      <c r="AD66">
        <f t="shared" si="29"/>
        <v>0</v>
      </c>
      <c r="AE66" s="24">
        <f>(AA66*(1-AJ52))+(AB65*AJ52)</f>
        <v>-0.19999999999999996</v>
      </c>
      <c r="AF66" s="24">
        <f>(AA66*(1-AJ53))+(AC65*AJ53)</f>
        <v>-0.30000000000000004</v>
      </c>
      <c r="AG66" s="24">
        <f>(AA66*(1-AJ54))+(AD65*AJ54)</f>
        <v>-0.6</v>
      </c>
      <c r="AH66" s="60">
        <f t="shared" si="30"/>
        <v>-1</v>
      </c>
      <c r="AI66">
        <f t="shared" si="41"/>
        <v>0</v>
      </c>
      <c r="AJ66">
        <f t="shared" si="31"/>
        <v>0</v>
      </c>
      <c r="AK66">
        <f t="shared" si="31"/>
        <v>0</v>
      </c>
      <c r="AL66" s="24">
        <f>(AH66*(1-AQ52))+(AI65*AQ52)</f>
        <v>-0.19999999999999996</v>
      </c>
      <c r="AM66" s="24">
        <f>(AH66*(1-AQ53))+(AJ65*AQ53)</f>
        <v>-0.30000000000000004</v>
      </c>
      <c r="AN66" s="24">
        <f>(AH66*(1-AQ54))+(AK65*AQ54)</f>
        <v>-0.6</v>
      </c>
      <c r="AO66" s="60">
        <f t="shared" si="32"/>
        <v>-1</v>
      </c>
      <c r="AP66">
        <f t="shared" si="47"/>
        <v>0</v>
      </c>
      <c r="AQ66">
        <f t="shared" si="42"/>
        <v>0</v>
      </c>
      <c r="AR66">
        <f t="shared" si="33"/>
        <v>0</v>
      </c>
      <c r="AS66" s="24">
        <f>(AO66*(1-AX52))+(AP65*AX52)</f>
        <v>-0.19999999999999996</v>
      </c>
      <c r="AT66" s="24">
        <f>(AO66*(1-AX53))+(AQ65*AX53)</f>
        <v>-0.30000000000000004</v>
      </c>
      <c r="AU66" s="24">
        <f>(AO66*(1-AX54))+(AR65*AX54)</f>
        <v>-0.6</v>
      </c>
      <c r="AV66" s="60">
        <f t="shared" si="34"/>
        <v>1</v>
      </c>
      <c r="AW66">
        <f t="shared" si="48"/>
        <v>1</v>
      </c>
      <c r="AX66">
        <f t="shared" si="43"/>
        <v>1</v>
      </c>
      <c r="AY66">
        <f t="shared" si="35"/>
        <v>1</v>
      </c>
      <c r="AZ66" s="24">
        <f>(AV66*(1-BE52))+(AW65*BE52)</f>
        <v>1</v>
      </c>
      <c r="BA66" s="24">
        <f>(AV66*(1-BE53))+(AX65*BE53)</f>
        <v>1</v>
      </c>
      <c r="BB66" s="24">
        <f>(AV66*(1-BE54))+(AY65*BE54)</f>
        <v>1</v>
      </c>
      <c r="BC66" s="60">
        <f t="shared" si="36"/>
        <v>-1</v>
      </c>
      <c r="BD66">
        <f t="shared" si="49"/>
        <v>0</v>
      </c>
      <c r="BE66">
        <f t="shared" si="44"/>
        <v>0</v>
      </c>
      <c r="BF66">
        <f t="shared" si="37"/>
        <v>0</v>
      </c>
      <c r="BG66" s="24">
        <f>(BC66*(1-BL52))+(BD65*BL52)</f>
        <v>-0.19999999999999996</v>
      </c>
      <c r="BH66" s="24">
        <f>(BC66*(1-BL53))+(BE65*BL53)</f>
        <v>-0.30000000000000004</v>
      </c>
      <c r="BI66" s="24">
        <f>(BC66*(1-BL54))+(BF65*BL54)</f>
        <v>-0.6</v>
      </c>
      <c r="BJ66" s="60">
        <f t="shared" si="38"/>
        <v>1</v>
      </c>
      <c r="BK66" s="68">
        <f t="shared" si="45"/>
        <v>1</v>
      </c>
      <c r="BL66">
        <f t="shared" si="45"/>
        <v>1</v>
      </c>
      <c r="BM66" s="69">
        <f t="shared" si="45"/>
        <v>1</v>
      </c>
      <c r="BN66" s="24">
        <f>(BJ66*(1-BS52))+(BK65*BS52)</f>
        <v>1</v>
      </c>
      <c r="BO66" s="24">
        <f>(BJ66*(1-BS53))+(BL65*BS53)</f>
        <v>1</v>
      </c>
      <c r="BP66" s="70">
        <f>(BJ66*(1-BS54))+(BM65*BS54)</f>
        <v>1</v>
      </c>
    </row>
    <row r="67" spans="1:68" x14ac:dyDescent="0.3">
      <c r="A67" s="66" t="s">
        <v>39</v>
      </c>
      <c r="B67">
        <f>IF(B17&gt;D3,1,IF(C17&gt;0,1,0))</f>
        <v>0</v>
      </c>
      <c r="C67">
        <f>IF(D17&gt;E3,1,IF(E17&gt;0,1,0))</f>
        <v>0</v>
      </c>
      <c r="D67">
        <f>IF(B67=1,0,IF(G17&gt;D4,1,0))</f>
        <v>0</v>
      </c>
      <c r="E67">
        <f>IF(I17&gt;E4,1,0)</f>
        <v>0</v>
      </c>
      <c r="F67">
        <f>IF(J17&gt;H3,1,IF(K17&gt;0,1,0))</f>
        <v>1</v>
      </c>
      <c r="G67">
        <f>IF(L17&gt;I3,1,IF(M17&gt;0,1,0))</f>
        <v>0</v>
      </c>
      <c r="H67" s="67">
        <f>IF(N17&gt;J3,1,IF(O17&gt;0,1,0))</f>
        <v>1</v>
      </c>
      <c r="S67" s="59" t="s">
        <v>39</v>
      </c>
      <c r="T67" s="60">
        <f t="shared" si="26"/>
        <v>-1</v>
      </c>
      <c r="U67">
        <f t="shared" si="39"/>
        <v>1</v>
      </c>
      <c r="V67">
        <f t="shared" si="27"/>
        <v>0</v>
      </c>
      <c r="W67">
        <f t="shared" si="27"/>
        <v>0</v>
      </c>
      <c r="X67" s="24">
        <f>(T67*(1-AC52))+(U66*AC52)</f>
        <v>0.60000000000000009</v>
      </c>
      <c r="Y67" s="24">
        <f>(T67*(1-AC53))+(V66*AC53)</f>
        <v>-0.30000000000000004</v>
      </c>
      <c r="Z67" s="24">
        <f>(T67*(1-AC54))+(W66*AC54)</f>
        <v>-0.6</v>
      </c>
      <c r="AA67" s="60">
        <f t="shared" si="28"/>
        <v>-1</v>
      </c>
      <c r="AB67">
        <f t="shared" si="46"/>
        <v>0</v>
      </c>
      <c r="AC67">
        <f t="shared" si="40"/>
        <v>0</v>
      </c>
      <c r="AD67">
        <f t="shared" si="29"/>
        <v>0</v>
      </c>
      <c r="AE67" s="24">
        <f>(AA67*(1-AJ52))+(AB66*AJ52)</f>
        <v>-0.19999999999999996</v>
      </c>
      <c r="AF67" s="24">
        <f>(AA67*(1-AJ53))+(AC66*AJ53)</f>
        <v>-0.30000000000000004</v>
      </c>
      <c r="AG67" s="24">
        <f>(AA67*(1-AJ54))+(AD66*AJ54)</f>
        <v>-0.6</v>
      </c>
      <c r="AH67" s="60">
        <f t="shared" si="30"/>
        <v>-1</v>
      </c>
      <c r="AI67">
        <f t="shared" si="41"/>
        <v>0</v>
      </c>
      <c r="AJ67">
        <f t="shared" si="31"/>
        <v>0</v>
      </c>
      <c r="AK67">
        <f t="shared" si="31"/>
        <v>0</v>
      </c>
      <c r="AL67" s="24">
        <f>(AH67*(1-AQ52))+(AI66*AQ52)</f>
        <v>-0.19999999999999996</v>
      </c>
      <c r="AM67" s="24">
        <f>(AH67*(1-AQ53))+(AJ66*AQ53)</f>
        <v>-0.30000000000000004</v>
      </c>
      <c r="AN67" s="24">
        <f>(AH67*(1-AQ54))+(AK66*AQ54)</f>
        <v>-0.6</v>
      </c>
      <c r="AO67" s="60">
        <f t="shared" si="32"/>
        <v>-1</v>
      </c>
      <c r="AP67">
        <f t="shared" si="47"/>
        <v>0</v>
      </c>
      <c r="AQ67">
        <f t="shared" si="42"/>
        <v>0</v>
      </c>
      <c r="AR67">
        <f t="shared" si="33"/>
        <v>0</v>
      </c>
      <c r="AS67" s="24">
        <f>(AO67*(1-AX52))+(AP66*AX52)</f>
        <v>-0.19999999999999996</v>
      </c>
      <c r="AT67" s="24">
        <f>(AO67*(1-AX53))+(AQ66*AX53)</f>
        <v>-0.30000000000000004</v>
      </c>
      <c r="AU67" s="24">
        <f>(AO67*(1-AX54))+(AR66*AX54)</f>
        <v>-0.6</v>
      </c>
      <c r="AV67" s="60">
        <f t="shared" si="34"/>
        <v>1</v>
      </c>
      <c r="AW67">
        <f t="shared" si="48"/>
        <v>1</v>
      </c>
      <c r="AX67">
        <f t="shared" si="43"/>
        <v>1</v>
      </c>
      <c r="AY67">
        <f t="shared" si="35"/>
        <v>1</v>
      </c>
      <c r="AZ67" s="24">
        <f>(AV67*(1-BE52))+(AW66*BE52)</f>
        <v>1</v>
      </c>
      <c r="BA67" s="24">
        <f>(AV67*(1-BE53))+(AX66*BE53)</f>
        <v>1</v>
      </c>
      <c r="BB67" s="24">
        <f>(AV67*(1-BE54))+(AY66*BE54)</f>
        <v>1</v>
      </c>
      <c r="BC67" s="60">
        <f t="shared" si="36"/>
        <v>-1</v>
      </c>
      <c r="BD67">
        <f t="shared" si="49"/>
        <v>0</v>
      </c>
      <c r="BE67">
        <f t="shared" si="44"/>
        <v>0</v>
      </c>
      <c r="BF67">
        <f t="shared" si="37"/>
        <v>0</v>
      </c>
      <c r="BG67" s="24">
        <f>(BC67*(1-BL52))+(BD66*BL52)</f>
        <v>-0.19999999999999996</v>
      </c>
      <c r="BH67" s="24">
        <f>(BC67*(1-BL53))+(BE66*BL53)</f>
        <v>-0.30000000000000004</v>
      </c>
      <c r="BI67" s="24">
        <f>(BC67*(1-BL54))+(BF66*BL54)</f>
        <v>-0.6</v>
      </c>
      <c r="BJ67" s="60">
        <f t="shared" si="38"/>
        <v>1</v>
      </c>
      <c r="BK67" s="68">
        <f t="shared" si="45"/>
        <v>1</v>
      </c>
      <c r="BL67">
        <f t="shared" si="45"/>
        <v>1</v>
      </c>
      <c r="BM67" s="69">
        <f t="shared" si="45"/>
        <v>1</v>
      </c>
      <c r="BN67" s="24">
        <f>(BJ67*(1-BS52))+(BK66*BS52)</f>
        <v>1</v>
      </c>
      <c r="BO67" s="24">
        <f>(BJ67*(1-BS53))+(BL66*BS53)</f>
        <v>1</v>
      </c>
      <c r="BP67" s="70">
        <f>(BJ67*(1-BS54))+(BM66*BS54)</f>
        <v>1</v>
      </c>
    </row>
    <row r="68" spans="1:68" x14ac:dyDescent="0.3">
      <c r="A68" s="66" t="s">
        <v>40</v>
      </c>
      <c r="B68">
        <f>IF(B18&gt;D3,1,IF(C18&gt;0,1,0))</f>
        <v>0</v>
      </c>
      <c r="C68">
        <f>IF(D18&gt;E3,1,IF(E18&gt;0,1,0))</f>
        <v>0</v>
      </c>
      <c r="D68">
        <f>IF(B68=1,0,IF(G18&gt;D4,1,0))</f>
        <v>0</v>
      </c>
      <c r="E68">
        <f>IF(I18&gt;E4,1,0)</f>
        <v>0</v>
      </c>
      <c r="F68">
        <f>IF(J18&gt;H3,1,IF(K18&gt;0,1,0))</f>
        <v>1</v>
      </c>
      <c r="G68">
        <f>IF(L18&gt;I3,1,IF(M18&gt;0,1,0))</f>
        <v>0</v>
      </c>
      <c r="H68" s="67">
        <f>IF(N18&gt;J3,1,IF(O18&gt;0,1,0))</f>
        <v>1</v>
      </c>
      <c r="S68" s="59" t="s">
        <v>40</v>
      </c>
      <c r="T68" s="60">
        <f t="shared" si="26"/>
        <v>-1</v>
      </c>
      <c r="U68">
        <f t="shared" si="39"/>
        <v>1</v>
      </c>
      <c r="V68">
        <f t="shared" si="27"/>
        <v>0</v>
      </c>
      <c r="W68">
        <f t="shared" si="27"/>
        <v>0</v>
      </c>
      <c r="X68" s="24">
        <f>(T68*(1-AC52))+(U67*AC52)</f>
        <v>0.60000000000000009</v>
      </c>
      <c r="Y68" s="24">
        <f>(T68*(1-AC53))+(V67*AC53)</f>
        <v>-0.30000000000000004</v>
      </c>
      <c r="Z68" s="24">
        <f>(T68*(1-AC54))+(W67*AC54)</f>
        <v>-0.6</v>
      </c>
      <c r="AA68" s="60">
        <f t="shared" si="28"/>
        <v>-1</v>
      </c>
      <c r="AB68">
        <f t="shared" si="46"/>
        <v>0</v>
      </c>
      <c r="AC68">
        <f t="shared" si="40"/>
        <v>0</v>
      </c>
      <c r="AD68">
        <f t="shared" si="29"/>
        <v>0</v>
      </c>
      <c r="AE68" s="24">
        <f>(AA68*(1-AJ52))+(AB67*AJ52)</f>
        <v>-0.19999999999999996</v>
      </c>
      <c r="AF68" s="24">
        <f>(AA68*(1-AJ53))+(AC67*AJ53)</f>
        <v>-0.30000000000000004</v>
      </c>
      <c r="AG68" s="24">
        <f>(AA68*(1-AJ54))+(AD67*AJ54)</f>
        <v>-0.6</v>
      </c>
      <c r="AH68" s="60">
        <f t="shared" si="30"/>
        <v>-1</v>
      </c>
      <c r="AI68">
        <f t="shared" si="41"/>
        <v>0</v>
      </c>
      <c r="AJ68">
        <f t="shared" si="31"/>
        <v>0</v>
      </c>
      <c r="AK68">
        <f t="shared" si="31"/>
        <v>0</v>
      </c>
      <c r="AL68" s="24">
        <f>(AH68*(1-AQ52))+(AI67*AQ52)</f>
        <v>-0.19999999999999996</v>
      </c>
      <c r="AM68" s="24">
        <f>(AH68*(1-AQ53))+(AJ67*AQ53)</f>
        <v>-0.30000000000000004</v>
      </c>
      <c r="AN68" s="24">
        <f>(AH68*(1-AQ54))+(AK67*AQ54)</f>
        <v>-0.6</v>
      </c>
      <c r="AO68" s="60">
        <f t="shared" si="32"/>
        <v>-1</v>
      </c>
      <c r="AP68">
        <f t="shared" si="47"/>
        <v>0</v>
      </c>
      <c r="AQ68">
        <f t="shared" si="42"/>
        <v>0</v>
      </c>
      <c r="AR68">
        <f t="shared" si="33"/>
        <v>0</v>
      </c>
      <c r="AS68" s="24">
        <f>(AO68*(1-AX52))+(AP67*AX52)</f>
        <v>-0.19999999999999996</v>
      </c>
      <c r="AT68" s="24">
        <f>(AO68*(1-AX53))+(AQ67*AX53)</f>
        <v>-0.30000000000000004</v>
      </c>
      <c r="AU68" s="24">
        <f>(AO68*(1-AX54))+(AR67*AX54)</f>
        <v>-0.6</v>
      </c>
      <c r="AV68" s="60">
        <f t="shared" si="34"/>
        <v>1</v>
      </c>
      <c r="AW68">
        <f t="shared" si="48"/>
        <v>1</v>
      </c>
      <c r="AX68">
        <f t="shared" si="43"/>
        <v>1</v>
      </c>
      <c r="AY68">
        <f t="shared" si="35"/>
        <v>1</v>
      </c>
      <c r="AZ68" s="24">
        <f>(AV68*(1-BE52))+(AW67*BE52)</f>
        <v>1</v>
      </c>
      <c r="BA68" s="24">
        <f>(AV68*(1-BE53))+(AX67*BE53)</f>
        <v>1</v>
      </c>
      <c r="BB68" s="24">
        <f>(AV68*(1-BE54))+(AY67*BE54)</f>
        <v>1</v>
      </c>
      <c r="BC68" s="60">
        <f t="shared" si="36"/>
        <v>-1</v>
      </c>
      <c r="BD68">
        <f t="shared" si="49"/>
        <v>0</v>
      </c>
      <c r="BE68">
        <f t="shared" si="44"/>
        <v>0</v>
      </c>
      <c r="BF68">
        <f t="shared" si="37"/>
        <v>0</v>
      </c>
      <c r="BG68" s="24">
        <f>(BC68*(1-BL52))+(BD67*BL52)</f>
        <v>-0.19999999999999996</v>
      </c>
      <c r="BH68" s="24">
        <f>(BC68*(1-BL53))+(BE67*BL53)</f>
        <v>-0.30000000000000004</v>
      </c>
      <c r="BI68" s="24">
        <f>(BC68*(1-BL54))+(BF67*BL54)</f>
        <v>-0.6</v>
      </c>
      <c r="BJ68" s="60">
        <f t="shared" si="38"/>
        <v>1</v>
      </c>
      <c r="BK68" s="68">
        <f t="shared" si="45"/>
        <v>1</v>
      </c>
      <c r="BL68">
        <f t="shared" si="45"/>
        <v>1</v>
      </c>
      <c r="BM68" s="69">
        <f t="shared" si="45"/>
        <v>1</v>
      </c>
      <c r="BN68" s="24">
        <f>(BJ68*(1-BS52))+(BK67*BS52)</f>
        <v>1</v>
      </c>
      <c r="BO68" s="24">
        <f>(BJ68*(1-BS53))+(BL67*BS53)</f>
        <v>1</v>
      </c>
      <c r="BP68" s="70">
        <f>(BJ68*(1-BS54))+(BM67*BS54)</f>
        <v>1</v>
      </c>
    </row>
    <row r="69" spans="1:68" ht="15" thickBot="1" x14ac:dyDescent="0.35">
      <c r="A69" s="71" t="s">
        <v>41</v>
      </c>
      <c r="B69" s="72">
        <f>IF(B19&gt;D3,1,IF(C19&gt;0,1,0))</f>
        <v>0</v>
      </c>
      <c r="C69" s="72">
        <f>IF(D19&gt;E3,1,IF(E19&gt;0,1,0))</f>
        <v>0</v>
      </c>
      <c r="D69" s="72">
        <f>IF(B69=1,0,IF(G19&gt;D4,1,0))</f>
        <v>0</v>
      </c>
      <c r="E69" s="72">
        <f>IF(I19&gt;E4,1,0)</f>
        <v>0</v>
      </c>
      <c r="F69" s="72">
        <f>IF(J19&gt;H3,1,IF(K19&gt;0,1,0))</f>
        <v>1</v>
      </c>
      <c r="G69" s="72">
        <f>IF(L19&gt;I3,1,IF(M19&gt;0,1,0))</f>
        <v>0</v>
      </c>
      <c r="H69" s="73">
        <f>IF(N19&gt;J3,1,IF(O19&gt;0,1,0))</f>
        <v>1</v>
      </c>
      <c r="S69" s="74" t="s">
        <v>41</v>
      </c>
      <c r="T69" s="75">
        <f t="shared" si="26"/>
        <v>-1</v>
      </c>
      <c r="U69" s="77">
        <f t="shared" si="39"/>
        <v>1</v>
      </c>
      <c r="V69" s="77">
        <f t="shared" si="27"/>
        <v>0</v>
      </c>
      <c r="W69" s="77">
        <f>IF(Z69&gt;0.5,1,0)</f>
        <v>0</v>
      </c>
      <c r="X69" s="79">
        <f>(T69*(1-AC52))+(U68*AC52)</f>
        <v>0.60000000000000009</v>
      </c>
      <c r="Y69" s="79">
        <f>(T69*(1-AC53))+(V68*AC53)</f>
        <v>-0.30000000000000004</v>
      </c>
      <c r="Z69" s="79">
        <f>(T69*(1-AC54))+(W68*AC54)</f>
        <v>-0.6</v>
      </c>
      <c r="AA69" s="75">
        <f t="shared" si="28"/>
        <v>-1</v>
      </c>
      <c r="AB69" s="77">
        <f t="shared" si="46"/>
        <v>0</v>
      </c>
      <c r="AC69" s="77">
        <f t="shared" si="40"/>
        <v>0</v>
      </c>
      <c r="AD69" s="77">
        <f t="shared" si="29"/>
        <v>0</v>
      </c>
      <c r="AE69" s="79">
        <f>(AA69*(1-AJ52))+(AB68*AJ52)</f>
        <v>-0.19999999999999996</v>
      </c>
      <c r="AF69" s="79">
        <f>(AA69*(1-AJ53))+(AC68*AJ53)</f>
        <v>-0.30000000000000004</v>
      </c>
      <c r="AG69" s="79">
        <f>(AA69*(1-AJ54))+(AD68*AJ54)</f>
        <v>-0.6</v>
      </c>
      <c r="AH69" s="75">
        <f t="shared" si="30"/>
        <v>-1</v>
      </c>
      <c r="AI69" s="77">
        <f t="shared" si="41"/>
        <v>0</v>
      </c>
      <c r="AJ69" s="77">
        <f t="shared" si="31"/>
        <v>0</v>
      </c>
      <c r="AK69" s="77">
        <f t="shared" si="31"/>
        <v>0</v>
      </c>
      <c r="AL69" s="79">
        <f>(AH69*(1-AQ52))+(AI68*AQ52)</f>
        <v>-0.19999999999999996</v>
      </c>
      <c r="AM69" s="79">
        <f>(AH69*(1-AQ53))+(AJ68*AQ53)</f>
        <v>-0.30000000000000004</v>
      </c>
      <c r="AN69" s="79">
        <f>(AH69*(1-AQ54))+(AK68*AQ54)</f>
        <v>-0.6</v>
      </c>
      <c r="AO69" s="75">
        <f t="shared" si="32"/>
        <v>-1</v>
      </c>
      <c r="AP69" s="77">
        <f t="shared" si="47"/>
        <v>0</v>
      </c>
      <c r="AQ69" s="77">
        <f t="shared" si="42"/>
        <v>0</v>
      </c>
      <c r="AR69" s="77">
        <f t="shared" si="33"/>
        <v>0</v>
      </c>
      <c r="AS69" s="79">
        <f>(AO69*(1-AX52))+(AP68*AX52)</f>
        <v>-0.19999999999999996</v>
      </c>
      <c r="AT69" s="79">
        <f>(AO69*(1-AX53))+(AQ68*AX53)</f>
        <v>-0.30000000000000004</v>
      </c>
      <c r="AU69" s="79">
        <f>(AO69*(1-AX54))+(AR68*AX54)</f>
        <v>-0.6</v>
      </c>
      <c r="AV69" s="75">
        <f t="shared" si="34"/>
        <v>1</v>
      </c>
      <c r="AW69" s="77">
        <f t="shared" si="48"/>
        <v>1</v>
      </c>
      <c r="AX69" s="77">
        <f t="shared" si="43"/>
        <v>1</v>
      </c>
      <c r="AY69" s="77">
        <f t="shared" si="35"/>
        <v>1</v>
      </c>
      <c r="AZ69" s="79">
        <f>(AV69*(1-BE52))+(AW68*BE52)</f>
        <v>1</v>
      </c>
      <c r="BA69" s="79">
        <f>(AV69*(1-BE53))+(AX68*BE53)</f>
        <v>1</v>
      </c>
      <c r="BB69" s="79">
        <f>(AV69*(1-BE54))+(AY68*BE54)</f>
        <v>1</v>
      </c>
      <c r="BC69" s="75">
        <f t="shared" si="36"/>
        <v>-1</v>
      </c>
      <c r="BD69" s="77">
        <f t="shared" si="49"/>
        <v>0</v>
      </c>
      <c r="BE69" s="77">
        <f t="shared" si="44"/>
        <v>0</v>
      </c>
      <c r="BF69" s="77">
        <f t="shared" si="37"/>
        <v>0</v>
      </c>
      <c r="BG69" s="79">
        <f>(BC69*(1-BL52))+(BD68*BL52)</f>
        <v>-0.19999999999999996</v>
      </c>
      <c r="BH69" s="79">
        <f>(BC69*(1-BL53))+(BE68*BL53)</f>
        <v>-0.30000000000000004</v>
      </c>
      <c r="BI69" s="79">
        <f>(BC69*(1-BL54))+(BF68*BL54)</f>
        <v>-0.6</v>
      </c>
      <c r="BJ69" s="75">
        <f t="shared" si="38"/>
        <v>1</v>
      </c>
      <c r="BK69" s="76">
        <f t="shared" si="45"/>
        <v>1</v>
      </c>
      <c r="BL69" s="77">
        <f t="shared" si="45"/>
        <v>1</v>
      </c>
      <c r="BM69" s="78">
        <f t="shared" si="45"/>
        <v>1</v>
      </c>
      <c r="BN69" s="79">
        <f>(BJ69*(1-BS52))+(BK68*BS52)</f>
        <v>1</v>
      </c>
      <c r="BO69" s="79">
        <f>(BJ69*(1-BS53))+(BL68*BS53)</f>
        <v>1</v>
      </c>
      <c r="BP69" s="80">
        <f>(BJ69*(1-BS54))+(BM68*BS54)</f>
        <v>1</v>
      </c>
    </row>
    <row r="70" spans="1:68" ht="15" thickBot="1" x14ac:dyDescent="0.35"/>
    <row r="71" spans="1:68" ht="34.799999999999997" customHeight="1" thickBot="1" x14ac:dyDescent="0.4">
      <c r="A71" s="189" t="s">
        <v>55</v>
      </c>
      <c r="B71" s="190"/>
      <c r="C71" s="190"/>
      <c r="D71" s="190"/>
      <c r="E71" s="190"/>
      <c r="F71" s="190"/>
      <c r="G71" s="190"/>
      <c r="H71" s="191"/>
    </row>
    <row r="72" spans="1:68" ht="69.599999999999994" thickBot="1" x14ac:dyDescent="0.35">
      <c r="A72" s="50"/>
      <c r="B72" s="51" t="s">
        <v>42</v>
      </c>
      <c r="C72" s="51" t="s">
        <v>43</v>
      </c>
      <c r="D72" s="51" t="s">
        <v>44</v>
      </c>
      <c r="E72" s="51" t="s">
        <v>45</v>
      </c>
      <c r="F72" s="51" t="s">
        <v>46</v>
      </c>
      <c r="G72" s="51" t="s">
        <v>47</v>
      </c>
      <c r="H72" s="52" t="s">
        <v>48</v>
      </c>
    </row>
    <row r="73" spans="1:68" x14ac:dyDescent="0.3">
      <c r="A73" s="56" t="s">
        <v>33</v>
      </c>
      <c r="B73" s="81">
        <f>IF(B11&gt;D3,1,IF(S11&gt;D5,1,0))</f>
        <v>1</v>
      </c>
      <c r="C73" s="57">
        <f>IF(D11&gt;D3,1,IF(U11&gt;D5,1,0))</f>
        <v>0</v>
      </c>
      <c r="D73" s="57">
        <f>IF(B73=1,0,IF(W11&gt;D4,1,0))</f>
        <v>0</v>
      </c>
      <c r="E73" s="57">
        <f>IF(Y11&gt;E4,1,0)</f>
        <v>0</v>
      </c>
      <c r="F73" s="57">
        <f>IF(J11&gt;D3,1,IF(AA11&gt;D5,1,0))</f>
        <v>1</v>
      </c>
      <c r="G73" s="57">
        <f>IF(L11&gt;D3,1,IF(AC11&gt;D5,1,0))</f>
        <v>0</v>
      </c>
      <c r="H73" s="58">
        <f>IF(N11&gt;D3,1,IF(AE11&gt;D5,1,0))</f>
        <v>1</v>
      </c>
    </row>
    <row r="74" spans="1:68" x14ac:dyDescent="0.3">
      <c r="A74" s="66" t="s">
        <v>34</v>
      </c>
      <c r="B74" s="82">
        <f>IF(B12&gt;D3,1,IF(S12&gt;D5,1,0))</f>
        <v>1</v>
      </c>
      <c r="C74">
        <f>IF(D12&gt;D3,1,IF(U12&gt;D5,1,0))</f>
        <v>0</v>
      </c>
      <c r="D74">
        <f>IF(B74=1,0,IF(W12&gt;D4,1,0))</f>
        <v>0</v>
      </c>
      <c r="E74">
        <f>IF(Y12&gt;E4,1,0)</f>
        <v>0</v>
      </c>
      <c r="F74">
        <f>IF(J12&gt;D3,1,IF(AA12&gt;D5,1,0))</f>
        <v>1</v>
      </c>
      <c r="G74">
        <f>IF(L12&gt;D3,1,IF(AC12&gt;D5,1,0))</f>
        <v>0</v>
      </c>
      <c r="H74" s="67">
        <f>IF(N12&gt;D3,1,IF(AE12&gt;D5,1,0))</f>
        <v>1</v>
      </c>
      <c r="J74">
        <f>IF(U11&gt;D5,1,0)</f>
        <v>0</v>
      </c>
    </row>
    <row r="75" spans="1:68" x14ac:dyDescent="0.3">
      <c r="A75" s="66" t="s">
        <v>35</v>
      </c>
      <c r="B75" s="82">
        <f>IF(B13&gt;D3,1,IF(S13&gt;D5,1,0))</f>
        <v>0</v>
      </c>
      <c r="C75">
        <f>IF(D13&gt;D3,1,IF(U13&gt;D5,1,0))</f>
        <v>0</v>
      </c>
      <c r="D75">
        <f>IF(B75=1,0,IF(W13&gt;D4,1,0))</f>
        <v>0</v>
      </c>
      <c r="E75">
        <f>IF(Y13&gt;E4,1,0)</f>
        <v>0</v>
      </c>
      <c r="F75">
        <f>IF(J13&gt;D3,1,IF(AA13&gt;D5,1,0))</f>
        <v>1</v>
      </c>
      <c r="G75">
        <f>IF(L13&gt;D3,1,IF(AC13&gt;D5,1,0))</f>
        <v>0</v>
      </c>
      <c r="H75" s="67">
        <f>IF(N13&gt;D3,1,IF(AE13&gt;D5,1,0))</f>
        <v>1</v>
      </c>
    </row>
    <row r="76" spans="1:68" x14ac:dyDescent="0.3">
      <c r="A76" s="66" t="s">
        <v>36</v>
      </c>
      <c r="B76" s="82">
        <f>IF(B14&gt;D3,1,IF(S14&gt;D5,1,0))</f>
        <v>0</v>
      </c>
      <c r="C76">
        <f>IF(D14&gt;D3,1,IF(U14&gt;D5,1,0))</f>
        <v>0</v>
      </c>
      <c r="D76">
        <f>IF(B76=1,0,IF(W14&gt;D4,1,0))</f>
        <v>0</v>
      </c>
      <c r="E76">
        <f>IF(Y14&gt;E4,1,0)</f>
        <v>0</v>
      </c>
      <c r="F76">
        <f>IF(J14&gt;D3,1,IF(AA14&gt;D5,1,0))</f>
        <v>1</v>
      </c>
      <c r="G76">
        <f>IF(L14&gt;D3,1,IF(AC14&gt;D5,1,0))</f>
        <v>0</v>
      </c>
      <c r="H76" s="67">
        <f>IF(N14&gt;D3,1,IF(AE14&gt;D5,1,0))</f>
        <v>1</v>
      </c>
    </row>
    <row r="77" spans="1:68" x14ac:dyDescent="0.3">
      <c r="A77" s="66" t="s">
        <v>37</v>
      </c>
      <c r="B77" s="82">
        <f>IF(B15&gt;D3,1,IF(S15&gt;D5,1,0))</f>
        <v>0</v>
      </c>
      <c r="C77">
        <f>IF(D15&gt;D3,1,IF(U15&gt;D5,1,0))</f>
        <v>0</v>
      </c>
      <c r="D77">
        <f>IF(B77=1,0,IF(W15&gt;D4,1,0))</f>
        <v>0</v>
      </c>
      <c r="E77">
        <f>IF(Y15&gt;E4,1,0)</f>
        <v>0</v>
      </c>
      <c r="F77">
        <f>IF(J15&gt;D3,1,IF(AA15&gt;D5,1,0))</f>
        <v>1</v>
      </c>
      <c r="G77">
        <f>IF(L15&gt;D3,1,IF(AC15&gt;D5,1,0))</f>
        <v>0</v>
      </c>
      <c r="H77" s="67">
        <f>IF(N15&gt;D3,1,IF(AE15&gt;D5,1,0))</f>
        <v>1</v>
      </c>
    </row>
    <row r="78" spans="1:68" x14ac:dyDescent="0.3">
      <c r="A78" s="66" t="s">
        <v>38</v>
      </c>
      <c r="B78" s="82">
        <f>IF(B16&gt;D3,1,IF(S16&gt;D5,1,0))</f>
        <v>0</v>
      </c>
      <c r="C78">
        <f>IF(D16&gt;D3,1,IF(U16&gt;D5,1,0))</f>
        <v>0</v>
      </c>
      <c r="D78">
        <f>IF(B78=1,0,IF(W16&gt;D4,1,0))</f>
        <v>0</v>
      </c>
      <c r="E78">
        <f>IF(Y16&gt;E4,1,0)</f>
        <v>0</v>
      </c>
      <c r="F78">
        <f>IF(J16&gt;D3,1,IF(AA16&gt;D5,1,0))</f>
        <v>1</v>
      </c>
      <c r="G78">
        <f>IF(L16&gt;D3,1,IF(AC16&gt;D5,1,0))</f>
        <v>0</v>
      </c>
      <c r="H78" s="67">
        <f>IF(N16&gt;D3,1,IF(AE16&gt;D5,1,0))</f>
        <v>1</v>
      </c>
    </row>
    <row r="79" spans="1:68" x14ac:dyDescent="0.3">
      <c r="A79" s="66" t="s">
        <v>39</v>
      </c>
      <c r="B79" s="82">
        <f>IF(B17&gt;D3,1,IF(S17&gt;D5,1,0))</f>
        <v>0</v>
      </c>
      <c r="C79">
        <f>IF(D17&gt;D3,1,IF(U17&gt;D5,1,0))</f>
        <v>0</v>
      </c>
      <c r="D79">
        <f>IF(B79=1,0,IF(W17&gt;D4,1,0))</f>
        <v>0</v>
      </c>
      <c r="E79">
        <f>IF(Y17&gt;E4,1,0)</f>
        <v>0</v>
      </c>
      <c r="F79">
        <f>IF(J17&gt;D3,1,IF(AA17&gt;D5,1,0))</f>
        <v>1</v>
      </c>
      <c r="G79">
        <f>IF(L17&gt;D3,1,IF(AC17&gt;D5,1,0))</f>
        <v>0</v>
      </c>
      <c r="H79" s="67">
        <f>IF(N17&gt;D3,1,IF(AE17&gt;D5,1,0))</f>
        <v>1</v>
      </c>
    </row>
    <row r="80" spans="1:68" x14ac:dyDescent="0.3">
      <c r="A80" s="66" t="s">
        <v>40</v>
      </c>
      <c r="B80" s="82">
        <f>IF(B18&gt;D3,1,IF(S18&gt;D5,1,0))</f>
        <v>0</v>
      </c>
      <c r="C80">
        <f>IF(D18&gt;D3,1,IF(U18&gt;D5,1,0))</f>
        <v>0</v>
      </c>
      <c r="D80">
        <f>IF(B80=1,0,IF(W18&gt;D4,1,0))</f>
        <v>0</v>
      </c>
      <c r="E80">
        <f>IF(Y18&gt;E4,1,0)</f>
        <v>0</v>
      </c>
      <c r="F80">
        <f>IF(J18&gt;D3,1,IF(AA18&gt;D5,1,0))</f>
        <v>1</v>
      </c>
      <c r="G80">
        <f>IF(L18&gt;D3,1,IF(AC18&gt;D5,1,0))</f>
        <v>0</v>
      </c>
      <c r="H80" s="67">
        <f>IF(N18&gt;D3,1,IF(AE18&gt;D5,1,0))</f>
        <v>1</v>
      </c>
    </row>
    <row r="81" spans="1:8" ht="15" thickBot="1" x14ac:dyDescent="0.35">
      <c r="A81" s="71" t="s">
        <v>41</v>
      </c>
      <c r="B81" s="83">
        <f>IF(B19&gt;D3,1,IF(S19&gt;D5,1,0))</f>
        <v>0</v>
      </c>
      <c r="C81" s="72">
        <f>IF(D19&gt;D3,1,IF(U19&gt;D5,1,0))</f>
        <v>0</v>
      </c>
      <c r="D81" s="72">
        <f>IF(B81=1,0,IF(W19&gt;D4,1,0))</f>
        <v>0</v>
      </c>
      <c r="E81" s="72">
        <f>IF(Y19&gt;E4,1,0)</f>
        <v>0</v>
      </c>
      <c r="F81" s="72">
        <f>IF(J19&gt;D3,1,IF(AA19&gt;D5,1,0))</f>
        <v>1</v>
      </c>
      <c r="G81" s="72">
        <f>IF(L19&gt;D3,1,IF(AC19&gt;D5,1,0))</f>
        <v>0</v>
      </c>
      <c r="H81" s="73">
        <f>IF(N19&gt;D3,1,IF(AE19&gt;D5,1,0))</f>
        <v>1</v>
      </c>
    </row>
    <row r="89" spans="1:8" s="84" customFormat="1" ht="59.4" customHeight="1" x14ac:dyDescent="0.3"/>
    <row r="90" spans="1:8" s="85" customFormat="1" ht="61.05" customHeight="1" x14ac:dyDescent="0.3"/>
    <row r="103" spans="1:36" x14ac:dyDescent="0.3">
      <c r="A103" s="86"/>
      <c r="B103" s="170" t="s">
        <v>42</v>
      </c>
      <c r="C103" s="171"/>
      <c r="D103" s="171"/>
      <c r="E103" s="171"/>
      <c r="F103" s="172"/>
      <c r="G103" s="170" t="s">
        <v>43</v>
      </c>
      <c r="H103" s="171"/>
      <c r="I103" s="171"/>
      <c r="J103" s="171"/>
      <c r="K103" s="172"/>
      <c r="L103" s="170" t="s">
        <v>44</v>
      </c>
      <c r="M103" s="171"/>
      <c r="N103" s="171"/>
      <c r="O103" s="171"/>
      <c r="P103" s="172"/>
      <c r="Q103" s="170" t="s">
        <v>45</v>
      </c>
      <c r="R103" s="171"/>
      <c r="S103" s="171"/>
      <c r="T103" s="171"/>
      <c r="U103" s="172"/>
      <c r="V103" s="170" t="s">
        <v>46</v>
      </c>
      <c r="W103" s="171"/>
      <c r="X103" s="171"/>
      <c r="Y103" s="171"/>
      <c r="Z103" s="172"/>
      <c r="AA103" s="170" t="s">
        <v>47</v>
      </c>
      <c r="AB103" s="171"/>
      <c r="AC103" s="171"/>
      <c r="AD103" s="171"/>
      <c r="AE103" s="171"/>
      <c r="AF103" s="170" t="s">
        <v>48</v>
      </c>
      <c r="AG103" s="171"/>
      <c r="AH103" s="171"/>
      <c r="AI103" s="171"/>
      <c r="AJ103" s="172"/>
    </row>
    <row r="104" spans="1:36" ht="29.4" x14ac:dyDescent="0.3">
      <c r="A104" s="87"/>
      <c r="B104" s="88" t="s">
        <v>56</v>
      </c>
      <c r="C104" s="88" t="s">
        <v>49</v>
      </c>
      <c r="D104" s="89" t="s">
        <v>57</v>
      </c>
      <c r="E104" s="88" t="s">
        <v>58</v>
      </c>
      <c r="F104" s="88" t="s">
        <v>59</v>
      </c>
      <c r="G104" s="88" t="s">
        <v>56</v>
      </c>
      <c r="H104" s="88" t="s">
        <v>49</v>
      </c>
      <c r="I104" s="89" t="s">
        <v>57</v>
      </c>
      <c r="J104" s="88" t="s">
        <v>58</v>
      </c>
      <c r="K104" s="88" t="s">
        <v>59</v>
      </c>
      <c r="L104" s="88" t="s">
        <v>56</v>
      </c>
      <c r="M104" s="88" t="s">
        <v>49</v>
      </c>
      <c r="N104" s="89" t="s">
        <v>57</v>
      </c>
      <c r="O104" s="88" t="s">
        <v>58</v>
      </c>
      <c r="P104" s="88" t="s">
        <v>59</v>
      </c>
      <c r="Q104" s="88" t="s">
        <v>56</v>
      </c>
      <c r="R104" s="88" t="s">
        <v>49</v>
      </c>
      <c r="S104" s="89" t="s">
        <v>57</v>
      </c>
      <c r="T104" s="88" t="s">
        <v>58</v>
      </c>
      <c r="U104" s="88" t="s">
        <v>59</v>
      </c>
      <c r="V104" s="88" t="s">
        <v>56</v>
      </c>
      <c r="W104" s="88" t="s">
        <v>49</v>
      </c>
      <c r="X104" s="89" t="s">
        <v>57</v>
      </c>
      <c r="Y104" s="88" t="s">
        <v>58</v>
      </c>
      <c r="Z104" s="88" t="s">
        <v>59</v>
      </c>
      <c r="AA104" s="88" t="s">
        <v>56</v>
      </c>
      <c r="AB104" s="88" t="s">
        <v>49</v>
      </c>
      <c r="AC104" s="89" t="s">
        <v>57</v>
      </c>
      <c r="AD104" s="88" t="s">
        <v>58</v>
      </c>
      <c r="AE104" s="88" t="s">
        <v>59</v>
      </c>
      <c r="AF104" s="88" t="s">
        <v>56</v>
      </c>
      <c r="AG104" s="88" t="s">
        <v>49</v>
      </c>
      <c r="AH104" s="89" t="s">
        <v>57</v>
      </c>
      <c r="AI104" s="88" t="s">
        <v>58</v>
      </c>
      <c r="AJ104" s="88" t="s">
        <v>59</v>
      </c>
    </row>
    <row r="105" spans="1:36" x14ac:dyDescent="0.3">
      <c r="A105" s="90" t="s">
        <v>33</v>
      </c>
      <c r="B105" s="26">
        <f t="shared" ref="B105:C113" si="50">B11</f>
        <v>1</v>
      </c>
      <c r="C105" s="3">
        <f t="shared" si="50"/>
        <v>1</v>
      </c>
      <c r="D105" s="3">
        <f t="shared" ref="D105:D113" si="51">S11</f>
        <v>1</v>
      </c>
      <c r="E105" s="91">
        <f t="shared" ref="E105:E113" si="52">B61</f>
        <v>1</v>
      </c>
      <c r="F105" s="91">
        <f t="shared" ref="F105:F113" si="53">B73</f>
        <v>1</v>
      </c>
      <c r="G105" s="26">
        <f t="shared" ref="G105:G113" si="54">D11</f>
        <v>0.15</v>
      </c>
      <c r="H105" s="3">
        <f t="shared" ref="H105:H113" si="55">E11</f>
        <v>-0.99</v>
      </c>
      <c r="I105" s="3">
        <f t="shared" ref="I105:I113" si="56">U11</f>
        <v>-0.99</v>
      </c>
      <c r="J105" s="91">
        <f t="shared" ref="J105:J113" si="57">C61</f>
        <v>0</v>
      </c>
      <c r="K105" s="91">
        <f t="shared" ref="K105:K113" si="58">C73</f>
        <v>0</v>
      </c>
      <c r="L105" s="26">
        <f t="shared" ref="L105:L113" si="59">F11</f>
        <v>0</v>
      </c>
      <c r="M105" s="3">
        <f t="shared" ref="M105:M113" si="60">G11</f>
        <v>-1</v>
      </c>
      <c r="N105" s="3">
        <f t="shared" ref="N105:N113" si="61">W11</f>
        <v>-1</v>
      </c>
      <c r="O105" s="91">
        <f t="shared" ref="O105:O113" si="62">D61</f>
        <v>0</v>
      </c>
      <c r="P105" s="91">
        <f t="shared" ref="P105:P113" si="63">D73</f>
        <v>0</v>
      </c>
      <c r="Q105" s="26">
        <f t="shared" ref="Q105:Q113" si="64">H11</f>
        <v>0</v>
      </c>
      <c r="R105" s="3">
        <f t="shared" ref="R105:R113" si="65">I11</f>
        <v>-1</v>
      </c>
      <c r="S105" s="3">
        <f t="shared" ref="S105:S113" si="66">Y11</f>
        <v>-1</v>
      </c>
      <c r="T105" s="91">
        <f t="shared" ref="T105:T113" si="67">E61</f>
        <v>0</v>
      </c>
      <c r="U105" s="91">
        <f t="shared" ref="U105:U113" si="68">E73</f>
        <v>0</v>
      </c>
      <c r="V105" s="26">
        <f t="shared" ref="V105:V113" si="69">J11</f>
        <v>1</v>
      </c>
      <c r="W105" s="3">
        <f t="shared" ref="W105:W113" si="70">K11</f>
        <v>1</v>
      </c>
      <c r="X105" s="3">
        <f t="shared" ref="X105:X113" si="71">AA11</f>
        <v>1</v>
      </c>
      <c r="Y105" s="91">
        <f t="shared" ref="Y105:Y113" si="72">F61</f>
        <v>1</v>
      </c>
      <c r="Z105" s="91">
        <f t="shared" ref="Z105:Z113" si="73">F73</f>
        <v>1</v>
      </c>
      <c r="AA105" s="26">
        <f t="shared" ref="AA105:AA113" si="74">L11</f>
        <v>0</v>
      </c>
      <c r="AB105" s="3">
        <f t="shared" ref="AB105:AB113" si="75">M11</f>
        <v>-1</v>
      </c>
      <c r="AC105" s="3">
        <f t="shared" ref="AC105:AC113" si="76">AC11</f>
        <v>-1</v>
      </c>
      <c r="AD105" s="91">
        <f t="shared" ref="AD105:AD113" si="77">G61</f>
        <v>0</v>
      </c>
      <c r="AE105" s="91">
        <f t="shared" ref="AE105:AE113" si="78">G73</f>
        <v>0</v>
      </c>
      <c r="AF105" s="26">
        <f t="shared" ref="AF105:AF113" si="79">N11</f>
        <v>1</v>
      </c>
      <c r="AG105" s="3">
        <f t="shared" ref="AG105:AG113" si="80">O11</f>
        <v>1</v>
      </c>
      <c r="AH105" s="3">
        <f t="shared" ref="AH105:AH113" si="81">AE11</f>
        <v>1</v>
      </c>
      <c r="AI105" s="91">
        <f t="shared" ref="AI105:AI113" si="82">H61</f>
        <v>1</v>
      </c>
      <c r="AJ105" s="91">
        <f t="shared" ref="AJ105:AJ113" si="83">H73</f>
        <v>1</v>
      </c>
    </row>
    <row r="106" spans="1:36" x14ac:dyDescent="0.3">
      <c r="A106" s="90" t="s">
        <v>34</v>
      </c>
      <c r="B106" s="26">
        <f t="shared" si="50"/>
        <v>1</v>
      </c>
      <c r="C106" s="3">
        <f t="shared" si="50"/>
        <v>1</v>
      </c>
      <c r="D106" s="3">
        <f t="shared" si="51"/>
        <v>1</v>
      </c>
      <c r="E106" s="91">
        <f t="shared" si="52"/>
        <v>1</v>
      </c>
      <c r="F106" s="91">
        <f t="shared" si="53"/>
        <v>1</v>
      </c>
      <c r="G106" s="26">
        <f t="shared" si="54"/>
        <v>0</v>
      </c>
      <c r="H106" s="3">
        <f t="shared" si="55"/>
        <v>-1</v>
      </c>
      <c r="I106" s="3">
        <f t="shared" si="56"/>
        <v>-0.6</v>
      </c>
      <c r="J106" s="91">
        <f t="shared" si="57"/>
        <v>0</v>
      </c>
      <c r="K106" s="91">
        <f t="shared" si="58"/>
        <v>0</v>
      </c>
      <c r="L106" s="26">
        <f t="shared" si="59"/>
        <v>0</v>
      </c>
      <c r="M106" s="3">
        <f t="shared" si="60"/>
        <v>-1</v>
      </c>
      <c r="N106" s="3">
        <f t="shared" si="61"/>
        <v>-0.6</v>
      </c>
      <c r="O106" s="91">
        <f t="shared" si="62"/>
        <v>0</v>
      </c>
      <c r="P106" s="91">
        <f t="shared" si="63"/>
        <v>0</v>
      </c>
      <c r="Q106" s="26">
        <f t="shared" si="64"/>
        <v>0</v>
      </c>
      <c r="R106" s="3">
        <f t="shared" si="65"/>
        <v>-1</v>
      </c>
      <c r="S106" s="3">
        <f t="shared" si="66"/>
        <v>-0.6</v>
      </c>
      <c r="T106" s="91">
        <f t="shared" si="67"/>
        <v>0</v>
      </c>
      <c r="U106" s="91">
        <f t="shared" si="68"/>
        <v>0</v>
      </c>
      <c r="V106" s="26">
        <f t="shared" si="69"/>
        <v>1</v>
      </c>
      <c r="W106" s="3">
        <f t="shared" si="70"/>
        <v>1</v>
      </c>
      <c r="X106" s="3">
        <f t="shared" si="71"/>
        <v>1</v>
      </c>
      <c r="Y106" s="91">
        <f t="shared" si="72"/>
        <v>1</v>
      </c>
      <c r="Z106" s="91">
        <f t="shared" si="73"/>
        <v>1</v>
      </c>
      <c r="AA106" s="26">
        <f t="shared" si="74"/>
        <v>0</v>
      </c>
      <c r="AB106" s="3">
        <f t="shared" si="75"/>
        <v>-1</v>
      </c>
      <c r="AC106" s="3">
        <f t="shared" si="76"/>
        <v>-0.19999999999999996</v>
      </c>
      <c r="AD106" s="91">
        <f t="shared" si="77"/>
        <v>0</v>
      </c>
      <c r="AE106" s="91">
        <f t="shared" si="78"/>
        <v>0</v>
      </c>
      <c r="AF106" s="26">
        <f t="shared" si="79"/>
        <v>1</v>
      </c>
      <c r="AG106" s="3">
        <f t="shared" si="80"/>
        <v>1</v>
      </c>
      <c r="AH106" s="3">
        <f t="shared" si="81"/>
        <v>1</v>
      </c>
      <c r="AI106" s="91">
        <f t="shared" si="82"/>
        <v>1</v>
      </c>
      <c r="AJ106" s="91">
        <f t="shared" si="83"/>
        <v>1</v>
      </c>
    </row>
    <row r="107" spans="1:36" x14ac:dyDescent="0.3">
      <c r="A107" s="90" t="s">
        <v>35</v>
      </c>
      <c r="B107" s="26">
        <f t="shared" si="50"/>
        <v>0</v>
      </c>
      <c r="C107" s="3">
        <f t="shared" si="50"/>
        <v>-1</v>
      </c>
      <c r="D107" s="3">
        <f t="shared" si="51"/>
        <v>-0.6</v>
      </c>
      <c r="E107" s="91">
        <f t="shared" si="52"/>
        <v>0</v>
      </c>
      <c r="F107" s="91">
        <f t="shared" si="53"/>
        <v>0</v>
      </c>
      <c r="G107" s="26">
        <f t="shared" si="54"/>
        <v>0</v>
      </c>
      <c r="H107" s="3">
        <f t="shared" si="55"/>
        <v>-1</v>
      </c>
      <c r="I107" s="3">
        <f t="shared" si="56"/>
        <v>-0.6</v>
      </c>
      <c r="J107" s="91">
        <f t="shared" si="57"/>
        <v>0</v>
      </c>
      <c r="K107" s="91">
        <f t="shared" si="58"/>
        <v>0</v>
      </c>
      <c r="L107" s="26">
        <f t="shared" si="59"/>
        <v>0</v>
      </c>
      <c r="M107" s="3">
        <f t="shared" si="60"/>
        <v>-1</v>
      </c>
      <c r="N107" s="3">
        <f t="shared" si="61"/>
        <v>-0.6</v>
      </c>
      <c r="O107" s="91">
        <f t="shared" si="62"/>
        <v>0</v>
      </c>
      <c r="P107" s="91">
        <f t="shared" si="63"/>
        <v>0</v>
      </c>
      <c r="Q107" s="26">
        <f t="shared" si="64"/>
        <v>0</v>
      </c>
      <c r="R107" s="3">
        <f t="shared" si="65"/>
        <v>-1</v>
      </c>
      <c r="S107" s="3">
        <f t="shared" si="66"/>
        <v>-0.6</v>
      </c>
      <c r="T107" s="91">
        <f t="shared" si="67"/>
        <v>0</v>
      </c>
      <c r="U107" s="91">
        <f t="shared" si="68"/>
        <v>0</v>
      </c>
      <c r="V107" s="26">
        <f t="shared" si="69"/>
        <v>1</v>
      </c>
      <c r="W107" s="3">
        <f t="shared" si="70"/>
        <v>1</v>
      </c>
      <c r="X107" s="3">
        <f t="shared" si="71"/>
        <v>1</v>
      </c>
      <c r="Y107" s="91">
        <f t="shared" si="72"/>
        <v>1</v>
      </c>
      <c r="Z107" s="91">
        <f t="shared" si="73"/>
        <v>1</v>
      </c>
      <c r="AA107" s="26">
        <f t="shared" si="74"/>
        <v>0</v>
      </c>
      <c r="AB107" s="3">
        <f t="shared" si="75"/>
        <v>-1</v>
      </c>
      <c r="AC107" s="3">
        <f t="shared" si="76"/>
        <v>-0.19999999999999996</v>
      </c>
      <c r="AD107" s="91">
        <f t="shared" si="77"/>
        <v>0</v>
      </c>
      <c r="AE107" s="91">
        <f t="shared" si="78"/>
        <v>0</v>
      </c>
      <c r="AF107" s="26">
        <f t="shared" si="79"/>
        <v>1</v>
      </c>
      <c r="AG107" s="3">
        <f t="shared" si="80"/>
        <v>1</v>
      </c>
      <c r="AH107" s="3">
        <f t="shared" si="81"/>
        <v>1</v>
      </c>
      <c r="AI107" s="91">
        <f t="shared" si="82"/>
        <v>1</v>
      </c>
      <c r="AJ107" s="91">
        <f t="shared" si="83"/>
        <v>1</v>
      </c>
    </row>
    <row r="108" spans="1:36" x14ac:dyDescent="0.3">
      <c r="A108" s="90" t="s">
        <v>36</v>
      </c>
      <c r="B108" s="26">
        <f t="shared" si="50"/>
        <v>0</v>
      </c>
      <c r="C108" s="3">
        <f t="shared" si="50"/>
        <v>-1</v>
      </c>
      <c r="D108" s="3">
        <f t="shared" si="51"/>
        <v>-0.6</v>
      </c>
      <c r="E108" s="91">
        <f t="shared" si="52"/>
        <v>0</v>
      </c>
      <c r="F108" s="91">
        <f t="shared" si="53"/>
        <v>0</v>
      </c>
      <c r="G108" s="26">
        <f t="shared" si="54"/>
        <v>0</v>
      </c>
      <c r="H108" s="3">
        <f t="shared" si="55"/>
        <v>-1</v>
      </c>
      <c r="I108" s="3">
        <f t="shared" si="56"/>
        <v>-0.6</v>
      </c>
      <c r="J108" s="91">
        <f t="shared" si="57"/>
        <v>0</v>
      </c>
      <c r="K108" s="91">
        <f t="shared" si="58"/>
        <v>0</v>
      </c>
      <c r="L108" s="26">
        <f t="shared" si="59"/>
        <v>0</v>
      </c>
      <c r="M108" s="3">
        <f t="shared" si="60"/>
        <v>-1</v>
      </c>
      <c r="N108" s="3">
        <f t="shared" si="61"/>
        <v>-0.6</v>
      </c>
      <c r="O108" s="91">
        <f t="shared" si="62"/>
        <v>0</v>
      </c>
      <c r="P108" s="91">
        <f t="shared" si="63"/>
        <v>0</v>
      </c>
      <c r="Q108" s="26">
        <f t="shared" si="64"/>
        <v>0</v>
      </c>
      <c r="R108" s="3">
        <f t="shared" si="65"/>
        <v>-1</v>
      </c>
      <c r="S108" s="3">
        <f t="shared" si="66"/>
        <v>-0.6</v>
      </c>
      <c r="T108" s="91">
        <f t="shared" si="67"/>
        <v>0</v>
      </c>
      <c r="U108" s="91">
        <f t="shared" si="68"/>
        <v>0</v>
      </c>
      <c r="V108" s="26">
        <f t="shared" si="69"/>
        <v>1</v>
      </c>
      <c r="W108" s="3">
        <f t="shared" si="70"/>
        <v>1</v>
      </c>
      <c r="X108" s="3">
        <f t="shared" si="71"/>
        <v>1</v>
      </c>
      <c r="Y108" s="91">
        <f t="shared" si="72"/>
        <v>1</v>
      </c>
      <c r="Z108" s="91">
        <f t="shared" si="73"/>
        <v>1</v>
      </c>
      <c r="AA108" s="26">
        <f t="shared" si="74"/>
        <v>0</v>
      </c>
      <c r="AB108" s="3">
        <f t="shared" si="75"/>
        <v>-1</v>
      </c>
      <c r="AC108" s="3">
        <f t="shared" si="76"/>
        <v>-0.19999999999999996</v>
      </c>
      <c r="AD108" s="91">
        <f t="shared" si="77"/>
        <v>0</v>
      </c>
      <c r="AE108" s="91">
        <f t="shared" si="78"/>
        <v>0</v>
      </c>
      <c r="AF108" s="26">
        <f t="shared" si="79"/>
        <v>1</v>
      </c>
      <c r="AG108" s="3">
        <f t="shared" si="80"/>
        <v>1</v>
      </c>
      <c r="AH108" s="3">
        <f t="shared" si="81"/>
        <v>1</v>
      </c>
      <c r="AI108" s="91">
        <f t="shared" si="82"/>
        <v>1</v>
      </c>
      <c r="AJ108" s="91">
        <f t="shared" si="83"/>
        <v>1</v>
      </c>
    </row>
    <row r="109" spans="1:36" x14ac:dyDescent="0.3">
      <c r="A109" s="90" t="s">
        <v>37</v>
      </c>
      <c r="B109" s="26">
        <f t="shared" si="50"/>
        <v>0</v>
      </c>
      <c r="C109" s="3">
        <f t="shared" si="50"/>
        <v>-1</v>
      </c>
      <c r="D109" s="3">
        <f t="shared" si="51"/>
        <v>-0.6</v>
      </c>
      <c r="E109" s="91">
        <f t="shared" si="52"/>
        <v>0</v>
      </c>
      <c r="F109" s="91">
        <f t="shared" si="53"/>
        <v>0</v>
      </c>
      <c r="G109" s="26">
        <f t="shared" si="54"/>
        <v>0</v>
      </c>
      <c r="H109" s="3">
        <f t="shared" si="55"/>
        <v>-1</v>
      </c>
      <c r="I109" s="3">
        <f t="shared" si="56"/>
        <v>-0.6</v>
      </c>
      <c r="J109" s="91">
        <f t="shared" si="57"/>
        <v>0</v>
      </c>
      <c r="K109" s="91">
        <f t="shared" si="58"/>
        <v>0</v>
      </c>
      <c r="L109" s="26">
        <f t="shared" si="59"/>
        <v>0</v>
      </c>
      <c r="M109" s="3">
        <f t="shared" si="60"/>
        <v>-1</v>
      </c>
      <c r="N109" s="3">
        <f t="shared" si="61"/>
        <v>-0.6</v>
      </c>
      <c r="O109" s="91">
        <f t="shared" si="62"/>
        <v>0</v>
      </c>
      <c r="P109" s="91">
        <f t="shared" si="63"/>
        <v>0</v>
      </c>
      <c r="Q109" s="26">
        <f t="shared" si="64"/>
        <v>0</v>
      </c>
      <c r="R109" s="3">
        <f t="shared" si="65"/>
        <v>-1</v>
      </c>
      <c r="S109" s="3">
        <f t="shared" si="66"/>
        <v>-0.6</v>
      </c>
      <c r="T109" s="91">
        <f t="shared" si="67"/>
        <v>0</v>
      </c>
      <c r="U109" s="91">
        <f t="shared" si="68"/>
        <v>0</v>
      </c>
      <c r="V109" s="26">
        <f t="shared" si="69"/>
        <v>1</v>
      </c>
      <c r="W109" s="3">
        <f t="shared" si="70"/>
        <v>1</v>
      </c>
      <c r="X109" s="3">
        <f t="shared" si="71"/>
        <v>1</v>
      </c>
      <c r="Y109" s="91">
        <f t="shared" si="72"/>
        <v>1</v>
      </c>
      <c r="Z109" s="91">
        <f t="shared" si="73"/>
        <v>1</v>
      </c>
      <c r="AA109" s="26">
        <f t="shared" si="74"/>
        <v>0</v>
      </c>
      <c r="AB109" s="3">
        <f t="shared" si="75"/>
        <v>-1</v>
      </c>
      <c r="AC109" s="3">
        <f t="shared" si="76"/>
        <v>-0.19999999999999996</v>
      </c>
      <c r="AD109" s="91">
        <f t="shared" si="77"/>
        <v>0</v>
      </c>
      <c r="AE109" s="91">
        <f t="shared" si="78"/>
        <v>0</v>
      </c>
      <c r="AF109" s="26">
        <f t="shared" si="79"/>
        <v>1</v>
      </c>
      <c r="AG109" s="3">
        <f t="shared" si="80"/>
        <v>1</v>
      </c>
      <c r="AH109" s="3">
        <f t="shared" si="81"/>
        <v>1</v>
      </c>
      <c r="AI109" s="91">
        <f t="shared" si="82"/>
        <v>1</v>
      </c>
      <c r="AJ109" s="91">
        <f t="shared" si="83"/>
        <v>1</v>
      </c>
    </row>
    <row r="110" spans="1:36" x14ac:dyDescent="0.3">
      <c r="A110" s="90" t="s">
        <v>38</v>
      </c>
      <c r="B110" s="26">
        <f t="shared" si="50"/>
        <v>0</v>
      </c>
      <c r="C110" s="3">
        <f t="shared" si="50"/>
        <v>-1</v>
      </c>
      <c r="D110" s="3">
        <f t="shared" si="51"/>
        <v>-0.6</v>
      </c>
      <c r="E110" s="91">
        <f t="shared" si="52"/>
        <v>0</v>
      </c>
      <c r="F110" s="91">
        <f t="shared" si="53"/>
        <v>0</v>
      </c>
      <c r="G110" s="26">
        <f t="shared" si="54"/>
        <v>0</v>
      </c>
      <c r="H110" s="3">
        <f t="shared" si="55"/>
        <v>-1</v>
      </c>
      <c r="I110" s="3">
        <f t="shared" si="56"/>
        <v>-0.6</v>
      </c>
      <c r="J110" s="91">
        <f t="shared" si="57"/>
        <v>0</v>
      </c>
      <c r="K110" s="91">
        <f t="shared" si="58"/>
        <v>0</v>
      </c>
      <c r="L110" s="26">
        <f t="shared" si="59"/>
        <v>0</v>
      </c>
      <c r="M110" s="3">
        <f t="shared" si="60"/>
        <v>-1</v>
      </c>
      <c r="N110" s="3">
        <f t="shared" si="61"/>
        <v>-0.6</v>
      </c>
      <c r="O110" s="91">
        <f t="shared" si="62"/>
        <v>0</v>
      </c>
      <c r="P110" s="91">
        <f t="shared" si="63"/>
        <v>0</v>
      </c>
      <c r="Q110" s="26">
        <f t="shared" si="64"/>
        <v>0</v>
      </c>
      <c r="R110" s="3">
        <f t="shared" si="65"/>
        <v>-1</v>
      </c>
      <c r="S110" s="3">
        <f t="shared" si="66"/>
        <v>-0.6</v>
      </c>
      <c r="T110" s="91">
        <f t="shared" si="67"/>
        <v>0</v>
      </c>
      <c r="U110" s="91">
        <f t="shared" si="68"/>
        <v>0</v>
      </c>
      <c r="V110" s="26">
        <f t="shared" si="69"/>
        <v>1</v>
      </c>
      <c r="W110" s="3">
        <f t="shared" si="70"/>
        <v>1</v>
      </c>
      <c r="X110" s="3">
        <f t="shared" si="71"/>
        <v>1</v>
      </c>
      <c r="Y110" s="91">
        <f t="shared" si="72"/>
        <v>1</v>
      </c>
      <c r="Z110" s="91">
        <f t="shared" si="73"/>
        <v>1</v>
      </c>
      <c r="AA110" s="26">
        <f t="shared" si="74"/>
        <v>0</v>
      </c>
      <c r="AB110" s="3">
        <f t="shared" si="75"/>
        <v>-1</v>
      </c>
      <c r="AC110" s="3">
        <f t="shared" si="76"/>
        <v>-0.19999999999999996</v>
      </c>
      <c r="AD110" s="91">
        <f t="shared" si="77"/>
        <v>0</v>
      </c>
      <c r="AE110" s="91">
        <f t="shared" si="78"/>
        <v>0</v>
      </c>
      <c r="AF110" s="26">
        <f t="shared" si="79"/>
        <v>1</v>
      </c>
      <c r="AG110" s="3">
        <f t="shared" si="80"/>
        <v>1</v>
      </c>
      <c r="AH110" s="3">
        <f t="shared" si="81"/>
        <v>1</v>
      </c>
      <c r="AI110" s="91">
        <f t="shared" si="82"/>
        <v>1</v>
      </c>
      <c r="AJ110" s="91">
        <f t="shared" si="83"/>
        <v>1</v>
      </c>
    </row>
    <row r="111" spans="1:36" x14ac:dyDescent="0.3">
      <c r="A111" s="90" t="s">
        <v>39</v>
      </c>
      <c r="B111" s="26">
        <f t="shared" si="50"/>
        <v>0</v>
      </c>
      <c r="C111" s="3">
        <f t="shared" si="50"/>
        <v>-1</v>
      </c>
      <c r="D111" s="3">
        <f t="shared" si="51"/>
        <v>-0.6</v>
      </c>
      <c r="E111" s="91">
        <f t="shared" si="52"/>
        <v>0</v>
      </c>
      <c r="F111" s="91">
        <f t="shared" si="53"/>
        <v>0</v>
      </c>
      <c r="G111" s="26">
        <f t="shared" si="54"/>
        <v>0</v>
      </c>
      <c r="H111" s="3">
        <f t="shared" si="55"/>
        <v>-1</v>
      </c>
      <c r="I111" s="3">
        <f t="shared" si="56"/>
        <v>-0.6</v>
      </c>
      <c r="J111" s="91">
        <f t="shared" si="57"/>
        <v>0</v>
      </c>
      <c r="K111" s="91">
        <f t="shared" si="58"/>
        <v>0</v>
      </c>
      <c r="L111" s="26">
        <f t="shared" si="59"/>
        <v>0</v>
      </c>
      <c r="M111" s="3">
        <f t="shared" si="60"/>
        <v>-1</v>
      </c>
      <c r="N111" s="3">
        <f t="shared" si="61"/>
        <v>-0.6</v>
      </c>
      <c r="O111" s="91">
        <f t="shared" si="62"/>
        <v>0</v>
      </c>
      <c r="P111" s="91">
        <f t="shared" si="63"/>
        <v>0</v>
      </c>
      <c r="Q111" s="26">
        <f t="shared" si="64"/>
        <v>0</v>
      </c>
      <c r="R111" s="3">
        <f t="shared" si="65"/>
        <v>-1</v>
      </c>
      <c r="S111" s="3">
        <f t="shared" si="66"/>
        <v>-0.6</v>
      </c>
      <c r="T111" s="91">
        <f t="shared" si="67"/>
        <v>0</v>
      </c>
      <c r="U111" s="91">
        <f t="shared" si="68"/>
        <v>0</v>
      </c>
      <c r="V111" s="26">
        <f t="shared" si="69"/>
        <v>1</v>
      </c>
      <c r="W111" s="3">
        <f t="shared" si="70"/>
        <v>1</v>
      </c>
      <c r="X111" s="3">
        <f t="shared" si="71"/>
        <v>1</v>
      </c>
      <c r="Y111" s="91">
        <f t="shared" si="72"/>
        <v>1</v>
      </c>
      <c r="Z111" s="91">
        <f t="shared" si="73"/>
        <v>1</v>
      </c>
      <c r="AA111" s="26">
        <f t="shared" si="74"/>
        <v>0</v>
      </c>
      <c r="AB111" s="3">
        <f t="shared" si="75"/>
        <v>-1</v>
      </c>
      <c r="AC111" s="3">
        <f t="shared" si="76"/>
        <v>-0.19999999999999996</v>
      </c>
      <c r="AD111" s="91">
        <f t="shared" si="77"/>
        <v>0</v>
      </c>
      <c r="AE111" s="91">
        <f t="shared" si="78"/>
        <v>0</v>
      </c>
      <c r="AF111" s="26">
        <f t="shared" si="79"/>
        <v>1</v>
      </c>
      <c r="AG111" s="3">
        <f t="shared" si="80"/>
        <v>1</v>
      </c>
      <c r="AH111" s="3">
        <f t="shared" si="81"/>
        <v>1</v>
      </c>
      <c r="AI111" s="91">
        <f t="shared" si="82"/>
        <v>1</v>
      </c>
      <c r="AJ111" s="91">
        <f t="shared" si="83"/>
        <v>1</v>
      </c>
    </row>
    <row r="112" spans="1:36" x14ac:dyDescent="0.3">
      <c r="A112" s="90" t="s">
        <v>40</v>
      </c>
      <c r="B112" s="26">
        <f t="shared" si="50"/>
        <v>0</v>
      </c>
      <c r="C112" s="3">
        <f t="shared" si="50"/>
        <v>-1</v>
      </c>
      <c r="D112" s="3">
        <f t="shared" si="51"/>
        <v>-0.6</v>
      </c>
      <c r="E112" s="91">
        <f t="shared" si="52"/>
        <v>0</v>
      </c>
      <c r="F112" s="91">
        <f t="shared" si="53"/>
        <v>0</v>
      </c>
      <c r="G112" s="26">
        <f t="shared" si="54"/>
        <v>0</v>
      </c>
      <c r="H112" s="3">
        <f t="shared" si="55"/>
        <v>-1</v>
      </c>
      <c r="I112" s="3">
        <f t="shared" si="56"/>
        <v>-0.6</v>
      </c>
      <c r="J112" s="91">
        <f t="shared" si="57"/>
        <v>0</v>
      </c>
      <c r="K112" s="91">
        <f t="shared" si="58"/>
        <v>0</v>
      </c>
      <c r="L112" s="26">
        <f t="shared" si="59"/>
        <v>0</v>
      </c>
      <c r="M112" s="3">
        <f t="shared" si="60"/>
        <v>-1</v>
      </c>
      <c r="N112" s="3">
        <f t="shared" si="61"/>
        <v>-0.6</v>
      </c>
      <c r="O112" s="91">
        <f t="shared" si="62"/>
        <v>0</v>
      </c>
      <c r="P112" s="91">
        <f t="shared" si="63"/>
        <v>0</v>
      </c>
      <c r="Q112" s="26">
        <f t="shared" si="64"/>
        <v>0</v>
      </c>
      <c r="R112" s="3">
        <f t="shared" si="65"/>
        <v>-1</v>
      </c>
      <c r="S112" s="3">
        <f t="shared" si="66"/>
        <v>-0.6</v>
      </c>
      <c r="T112" s="91">
        <f t="shared" si="67"/>
        <v>0</v>
      </c>
      <c r="U112" s="91">
        <f t="shared" si="68"/>
        <v>0</v>
      </c>
      <c r="V112" s="26">
        <f t="shared" si="69"/>
        <v>1</v>
      </c>
      <c r="W112" s="3">
        <f t="shared" si="70"/>
        <v>1</v>
      </c>
      <c r="X112" s="3">
        <f t="shared" si="71"/>
        <v>1</v>
      </c>
      <c r="Y112" s="91">
        <f t="shared" si="72"/>
        <v>1</v>
      </c>
      <c r="Z112" s="91">
        <f t="shared" si="73"/>
        <v>1</v>
      </c>
      <c r="AA112" s="26">
        <f t="shared" si="74"/>
        <v>0</v>
      </c>
      <c r="AB112" s="3">
        <f t="shared" si="75"/>
        <v>-1</v>
      </c>
      <c r="AC112" s="3">
        <f t="shared" si="76"/>
        <v>-0.19999999999999996</v>
      </c>
      <c r="AD112" s="91">
        <f t="shared" si="77"/>
        <v>0</v>
      </c>
      <c r="AE112" s="91">
        <f t="shared" si="78"/>
        <v>0</v>
      </c>
      <c r="AF112" s="26">
        <f t="shared" si="79"/>
        <v>1</v>
      </c>
      <c r="AG112" s="3">
        <f t="shared" si="80"/>
        <v>1</v>
      </c>
      <c r="AH112" s="3">
        <f t="shared" si="81"/>
        <v>1</v>
      </c>
      <c r="AI112" s="91">
        <f t="shared" si="82"/>
        <v>1</v>
      </c>
      <c r="AJ112" s="91">
        <f t="shared" si="83"/>
        <v>1</v>
      </c>
    </row>
    <row r="113" spans="1:36" x14ac:dyDescent="0.3">
      <c r="A113" s="90" t="s">
        <v>41</v>
      </c>
      <c r="B113" s="26">
        <f t="shared" si="50"/>
        <v>0</v>
      </c>
      <c r="C113" s="3">
        <f t="shared" si="50"/>
        <v>-1</v>
      </c>
      <c r="D113" s="3">
        <f t="shared" si="51"/>
        <v>-0.6</v>
      </c>
      <c r="E113" s="91">
        <f t="shared" si="52"/>
        <v>0</v>
      </c>
      <c r="F113" s="91">
        <f t="shared" si="53"/>
        <v>0</v>
      </c>
      <c r="G113" s="26">
        <f t="shared" si="54"/>
        <v>0</v>
      </c>
      <c r="H113" s="3">
        <f t="shared" si="55"/>
        <v>-1</v>
      </c>
      <c r="I113" s="3">
        <f t="shared" si="56"/>
        <v>-0.6</v>
      </c>
      <c r="J113" s="91">
        <f t="shared" si="57"/>
        <v>0</v>
      </c>
      <c r="K113" s="91">
        <f t="shared" si="58"/>
        <v>0</v>
      </c>
      <c r="L113" s="26">
        <f t="shared" si="59"/>
        <v>0</v>
      </c>
      <c r="M113" s="3">
        <f t="shared" si="60"/>
        <v>-1</v>
      </c>
      <c r="N113" s="3">
        <f t="shared" si="61"/>
        <v>-0.6</v>
      </c>
      <c r="O113" s="91">
        <f t="shared" si="62"/>
        <v>0</v>
      </c>
      <c r="P113" s="91">
        <f t="shared" si="63"/>
        <v>0</v>
      </c>
      <c r="Q113" s="26">
        <f t="shared" si="64"/>
        <v>0</v>
      </c>
      <c r="R113" s="3">
        <f t="shared" si="65"/>
        <v>-1</v>
      </c>
      <c r="S113" s="3">
        <f t="shared" si="66"/>
        <v>-0.6</v>
      </c>
      <c r="T113" s="91">
        <f t="shared" si="67"/>
        <v>0</v>
      </c>
      <c r="U113" s="91">
        <f t="shared" si="68"/>
        <v>0</v>
      </c>
      <c r="V113" s="26">
        <f t="shared" si="69"/>
        <v>1</v>
      </c>
      <c r="W113" s="3">
        <f t="shared" si="70"/>
        <v>1</v>
      </c>
      <c r="X113" s="3">
        <f t="shared" si="71"/>
        <v>1</v>
      </c>
      <c r="Y113" s="91">
        <f t="shared" si="72"/>
        <v>1</v>
      </c>
      <c r="Z113" s="91">
        <f t="shared" si="73"/>
        <v>1</v>
      </c>
      <c r="AA113" s="26">
        <f t="shared" si="74"/>
        <v>0</v>
      </c>
      <c r="AB113" s="3">
        <f t="shared" si="75"/>
        <v>-1</v>
      </c>
      <c r="AC113" s="3">
        <f t="shared" si="76"/>
        <v>-0.19999999999999996</v>
      </c>
      <c r="AD113" s="91">
        <f t="shared" si="77"/>
        <v>0</v>
      </c>
      <c r="AE113" s="91">
        <f t="shared" si="78"/>
        <v>0</v>
      </c>
      <c r="AF113" s="26">
        <f t="shared" si="79"/>
        <v>1</v>
      </c>
      <c r="AG113" s="3">
        <f t="shared" si="80"/>
        <v>1</v>
      </c>
      <c r="AH113" s="3">
        <f t="shared" si="81"/>
        <v>1</v>
      </c>
      <c r="AI113" s="91">
        <f t="shared" si="82"/>
        <v>1</v>
      </c>
      <c r="AJ113" s="91">
        <f t="shared" si="83"/>
        <v>1</v>
      </c>
    </row>
  </sheetData>
  <mergeCells count="48">
    <mergeCell ref="R8:AE9"/>
    <mergeCell ref="A3:C3"/>
    <mergeCell ref="A4:C4"/>
    <mergeCell ref="A5:C5"/>
    <mergeCell ref="A6:C6"/>
    <mergeCell ref="B8:O9"/>
    <mergeCell ref="AA50:AC51"/>
    <mergeCell ref="AA52:AB52"/>
    <mergeCell ref="AA53:AB53"/>
    <mergeCell ref="AA54:AB54"/>
    <mergeCell ref="S58:S60"/>
    <mergeCell ref="T58:Z58"/>
    <mergeCell ref="AA58:AG58"/>
    <mergeCell ref="AB59:AD59"/>
    <mergeCell ref="AE59:AG59"/>
    <mergeCell ref="A59:H59"/>
    <mergeCell ref="T59:T60"/>
    <mergeCell ref="U59:W59"/>
    <mergeCell ref="X59:Z59"/>
    <mergeCell ref="AA59:AA60"/>
    <mergeCell ref="AH58:AN58"/>
    <mergeCell ref="AO58:AU58"/>
    <mergeCell ref="AV58:BB58"/>
    <mergeCell ref="BC58:BI58"/>
    <mergeCell ref="BJ58:BP58"/>
    <mergeCell ref="BG59:BI59"/>
    <mergeCell ref="AH59:AH60"/>
    <mergeCell ref="AI59:AK59"/>
    <mergeCell ref="AL59:AN59"/>
    <mergeCell ref="AO59:AO60"/>
    <mergeCell ref="AP59:AR59"/>
    <mergeCell ref="AS59:AU59"/>
    <mergeCell ref="AF103:AJ103"/>
    <mergeCell ref="BJ59:BJ60"/>
    <mergeCell ref="BK59:BM59"/>
    <mergeCell ref="BN59:BP59"/>
    <mergeCell ref="A71:H71"/>
    <mergeCell ref="B103:F103"/>
    <mergeCell ref="G103:K103"/>
    <mergeCell ref="L103:P103"/>
    <mergeCell ref="Q103:U103"/>
    <mergeCell ref="V103:Z103"/>
    <mergeCell ref="AA103:AE103"/>
    <mergeCell ref="AV59:AV60"/>
    <mergeCell ref="AW59:AY59"/>
    <mergeCell ref="AZ59:BB59"/>
    <mergeCell ref="BC59:BC60"/>
    <mergeCell ref="BD59:BF59"/>
  </mergeCells>
  <conditionalFormatting sqref="A73:A81">
    <cfRule type="colorScale" priority="184">
      <colorScale>
        <cfvo type="min"/>
        <cfvo type="max"/>
        <color rgb="FFFCFCFF"/>
        <color rgb="FF63BE7B"/>
      </colorScale>
    </cfRule>
  </conditionalFormatting>
  <conditionalFormatting sqref="B61:H61">
    <cfRule type="iconSet" priority="181">
      <iconSet iconSet="3Symbols2">
        <cfvo type="percent" val="0"/>
        <cfvo type="percent" val="33"/>
        <cfvo type="percent" val="67"/>
      </iconSet>
    </cfRule>
    <cfRule type="colorScale" priority="180">
      <colorScale>
        <cfvo type="min"/>
        <cfvo type="max"/>
        <color rgb="FFFCFCFF"/>
        <color rgb="FF63BE7B"/>
      </colorScale>
    </cfRule>
  </conditionalFormatting>
  <conditionalFormatting sqref="B62:H69">
    <cfRule type="iconSet" priority="186">
      <iconSet iconSet="3Symbols2">
        <cfvo type="percent" val="0"/>
        <cfvo type="percent" val="33"/>
        <cfvo type="percent" val="67"/>
      </iconSet>
    </cfRule>
    <cfRule type="colorScale" priority="185">
      <colorScale>
        <cfvo type="min"/>
        <cfvo type="max"/>
        <color rgb="FFFCFCFF"/>
        <color rgb="FF63BE7B"/>
      </colorScale>
    </cfRule>
  </conditionalFormatting>
  <conditionalFormatting sqref="B73:H73">
    <cfRule type="colorScale" priority="178">
      <colorScale>
        <cfvo type="num" val="0"/>
        <cfvo type="num" val="1"/>
        <color rgb="FFFCFCFF"/>
        <color rgb="FF63BE7B"/>
      </colorScale>
    </cfRule>
  </conditionalFormatting>
  <conditionalFormatting sqref="B74:H81">
    <cfRule type="colorScale" priority="182">
      <colorScale>
        <cfvo type="num" val="0"/>
        <cfvo type="num" val="1"/>
        <color rgb="FFFCFCFF"/>
        <color rgb="FF63BE7B"/>
      </colorScale>
    </cfRule>
  </conditionalFormatting>
  <conditionalFormatting sqref="C11:C19 E11:E19 G11:G19 I11:I19 K11:K19 M11:M19 O11:O19">
    <cfRule type="colorScale" priority="189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C105:D113">
    <cfRule type="colorScale" priority="176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H105:I113">
    <cfRule type="colorScale" priority="174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M1 O1 K1 I1 G1 E1 AC1 AA1 Y1 W1 S1 U1 C1 Q1 BG1">
    <cfRule type="colorScale" priority="40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M105:N113">
    <cfRule type="colorScale" priority="168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O1 K1 M1 E1 G1 I1 Y1 AC1 AA1 W1 S1 U1 C1 Q1 BG1">
    <cfRule type="colorScale" priority="39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R11:R19 T11:T19 V11:V19 X11:X19 Z11:Z19 AB11:AB19">
    <cfRule type="iconSet" priority="187">
      <iconSet iconSet="3Symbols" showValue="0">
        <cfvo type="percent" val="0"/>
        <cfvo type="percent" val="33"/>
        <cfvo type="percent" val="67"/>
      </iconSet>
    </cfRule>
  </conditionalFormatting>
  <conditionalFormatting sqref="R105:S113">
    <cfRule type="colorScale" priority="167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S2:S3 U2:U3 E2 G2 I2 K2 M2 O2 C2 Q2 BG2:BG3">
    <cfRule type="colorScale" priority="229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S2:S3 U2:U3 I2 G2 E2 M2 O2 K2 C2 Q2 BG2:BG3">
    <cfRule type="colorScale" priority="228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S11:S19 U11:U19 W11:W19 Y11:Y19 AA11:AA19 AC11:AC19 AE11:AE19">
    <cfRule type="colorScale" priority="188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T61:T65 T67:T69">
    <cfRule type="colorScale" priority="152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T66">
    <cfRule type="colorScale" priority="70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U61:W61">
    <cfRule type="colorScale" priority="47">
      <colorScale>
        <cfvo type="num" val="0"/>
        <cfvo type="num" val="1"/>
        <color rgb="FFFCFCFF"/>
        <color rgb="FF63BE7B"/>
      </colorScale>
    </cfRule>
  </conditionalFormatting>
  <conditionalFormatting sqref="U62:W65 U67:W69">
    <cfRule type="colorScale" priority="49">
      <colorScale>
        <cfvo type="num" val="0"/>
        <cfvo type="num" val="1"/>
        <color rgb="FFFCFCFF"/>
        <color rgb="FF63BE7B"/>
      </colorScale>
    </cfRule>
  </conditionalFormatting>
  <conditionalFormatting sqref="U66:W66">
    <cfRule type="colorScale" priority="45">
      <colorScale>
        <cfvo type="num" val="0"/>
        <cfvo type="num" val="1"/>
        <color rgb="FFFCFCFF"/>
        <color rgb="FF63BE7B"/>
      </colorScale>
    </cfRule>
  </conditionalFormatting>
  <conditionalFormatting sqref="W105:X113">
    <cfRule type="colorScale" priority="166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X61:Z65 X67:Z69">
    <cfRule type="colorScale" priority="151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X66:Z66">
    <cfRule type="colorScale" priority="69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Y1 W1 AA1 AC1">
    <cfRule type="colorScale" priority="38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Y2:Y3 W2:W3 AA2:AA3 AC2:AC3">
    <cfRule type="colorScale" priority="227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AA1 W1 AC1 Y1">
    <cfRule type="colorScale" priority="37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A2:AA3 W2:W3 AC2:AC3 Y2:Y3">
    <cfRule type="colorScale" priority="226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A61:AA65 AA67:AA69">
    <cfRule type="colorScale" priority="150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A66">
    <cfRule type="colorScale" priority="68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B105:AC113">
    <cfRule type="colorScale" priority="165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B61:AD61">
    <cfRule type="colorScale" priority="81">
      <colorScale>
        <cfvo type="num" val="0"/>
        <cfvo type="num" val="1"/>
        <color rgb="FFFCFCFF"/>
        <color rgb="FF63BE7B"/>
      </colorScale>
    </cfRule>
  </conditionalFormatting>
  <conditionalFormatting sqref="AB62:AD65 AB67:AD69">
    <cfRule type="colorScale" priority="161">
      <colorScale>
        <cfvo type="num" val="0"/>
        <cfvo type="num" val="1"/>
        <color rgb="FFFCFCFF"/>
        <color rgb="FF63BE7B"/>
      </colorScale>
    </cfRule>
  </conditionalFormatting>
  <conditionalFormatting sqref="AB66:AD66">
    <cfRule type="colorScale" priority="79">
      <colorScale>
        <cfvo type="num" val="0"/>
        <cfvo type="num" val="1"/>
        <color rgb="FFFCFCFF"/>
        <color rgb="FF63BE7B"/>
      </colorScale>
    </cfRule>
  </conditionalFormatting>
  <conditionalFormatting sqref="AD11:AD19">
    <cfRule type="iconSet" priority="163">
      <iconSet iconSet="3Symbols" showValue="0">
        <cfvo type="percent" val="0"/>
        <cfvo type="percent" val="33"/>
        <cfvo type="percent" val="67"/>
      </iconSet>
    </cfRule>
  </conditionalFormatting>
  <conditionalFormatting sqref="AE61:AE65 AE67:AE69">
    <cfRule type="colorScale" priority="144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E66">
    <cfRule type="colorScale" priority="56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F61:AG65 AF67:AG69">
    <cfRule type="colorScale" priority="138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F66:AG66">
    <cfRule type="colorScale" priority="62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G2:AG3 AI2:AI3 AE2:AE3">
    <cfRule type="colorScale" priority="225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  <cfRule type="colorScale" priority="224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G105:AH113">
    <cfRule type="colorScale" priority="164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H61:AH65 AH67:AH69">
    <cfRule type="colorScale" priority="149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H66">
    <cfRule type="colorScale" priority="67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I61:AK61">
    <cfRule type="colorScale" priority="91">
      <colorScale>
        <cfvo type="num" val="0"/>
        <cfvo type="num" val="1"/>
        <color rgb="FFFCFCFF"/>
        <color rgb="FF63BE7B"/>
      </colorScale>
    </cfRule>
  </conditionalFormatting>
  <conditionalFormatting sqref="AI62:AK65 AI67:AK69">
    <cfRule type="colorScale" priority="43">
      <colorScale>
        <cfvo type="num" val="0"/>
        <cfvo type="num" val="1"/>
        <color rgb="FFFCFCFF"/>
        <color rgb="FF63BE7B"/>
      </colorScale>
    </cfRule>
  </conditionalFormatting>
  <conditionalFormatting sqref="AI66:AK66">
    <cfRule type="colorScale" priority="41">
      <colorScale>
        <cfvo type="num" val="0"/>
        <cfvo type="num" val="1"/>
        <color rgb="FFFCFCFF"/>
        <color rgb="FF63BE7B"/>
      </colorScale>
    </cfRule>
  </conditionalFormatting>
  <conditionalFormatting sqref="AK2:AK3 AM2:AM3 AO2:AO3 AQ2:AQ3">
    <cfRule type="colorScale" priority="223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AK2:AK3 AO2:AO3 AQ2:AQ3 AM2:AM3">
    <cfRule type="colorScale" priority="222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L61:AL65 AL67:AL69">
    <cfRule type="colorScale" priority="143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L66">
    <cfRule type="colorScale" priority="55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M1 AK1 AO1 AQ1">
    <cfRule type="colorScale" priority="34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AM61:AN65 AM67:AN69">
    <cfRule type="colorScale" priority="137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M66:AN66">
    <cfRule type="colorScale" priority="61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O1 AK1 AQ1 AM1">
    <cfRule type="colorScale" priority="33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O61:AO65 AO67:AO69">
    <cfRule type="colorScale" priority="148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O66">
    <cfRule type="colorScale" priority="66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P61:AR61">
    <cfRule type="colorScale" priority="89">
      <colorScale>
        <cfvo type="num" val="0"/>
        <cfvo type="num" val="1"/>
        <color rgb="FFFCFCFF"/>
        <color rgb="FF63BE7B"/>
      </colorScale>
    </cfRule>
  </conditionalFormatting>
  <conditionalFormatting sqref="AP62:AR65 AP67:AR69">
    <cfRule type="colorScale" priority="159">
      <colorScale>
        <cfvo type="num" val="0"/>
        <cfvo type="num" val="1"/>
        <color rgb="FFFCFCFF"/>
        <color rgb="FF63BE7B"/>
      </colorScale>
    </cfRule>
  </conditionalFormatting>
  <conditionalFormatting sqref="AP66:AR66">
    <cfRule type="colorScale" priority="77">
      <colorScale>
        <cfvo type="num" val="0"/>
        <cfvo type="num" val="1"/>
        <color rgb="FFFCFCFF"/>
        <color rgb="FF63BE7B"/>
      </colorScale>
    </cfRule>
  </conditionalFormatting>
  <conditionalFormatting sqref="AQ1 AM1 AO1 AK1 AG1 AI1 AE1">
    <cfRule type="colorScale" priority="35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Q1 AO1 AM1 AK1 AG1 AI1 AE1">
    <cfRule type="colorScale" priority="36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AS61:AS65 AS67:AS69">
    <cfRule type="colorScale" priority="142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S66">
    <cfRule type="colorScale" priority="54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T61:AU65 AT67:AU69">
    <cfRule type="colorScale" priority="136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T66:AU66">
    <cfRule type="colorScale" priority="60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U2:AU3 AW2:AW3 AS2:AS3">
    <cfRule type="colorScale" priority="221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  <cfRule type="colorScale" priority="220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V61:AV65 AV67:AV69">
    <cfRule type="colorScale" priority="147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V66">
    <cfRule type="colorScale" priority="65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W1 AU1 AY1 BA1 BC1 BE1 AS1">
    <cfRule type="colorScale" priority="32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AW1 AU1 AY1 BC1 BE1 BA1 AS1">
    <cfRule type="colorScale" priority="31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W61:AY62">
    <cfRule type="colorScale" priority="83">
      <colorScale>
        <cfvo type="num" val="0"/>
        <cfvo type="num" val="1"/>
        <color rgb="FFFCFCFF"/>
        <color rgb="FF63BE7B"/>
      </colorScale>
    </cfRule>
  </conditionalFormatting>
  <conditionalFormatting sqref="AW63:AY65 AW67:AY69">
    <cfRule type="colorScale" priority="157">
      <colorScale>
        <cfvo type="num" val="0"/>
        <cfvo type="num" val="1"/>
        <color rgb="FFFCFCFF"/>
        <color rgb="FF63BE7B"/>
      </colorScale>
    </cfRule>
  </conditionalFormatting>
  <conditionalFormatting sqref="AW66:AY66">
    <cfRule type="colorScale" priority="75">
      <colorScale>
        <cfvo type="num" val="0"/>
        <cfvo type="num" val="1"/>
        <color rgb="FFFCFCFF"/>
        <color rgb="FF63BE7B"/>
      </colorScale>
    </cfRule>
  </conditionalFormatting>
  <conditionalFormatting sqref="AY2:AY3 BA2:BA3 BC2:BC3 BE2:BE3">
    <cfRule type="colorScale" priority="219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AY2:AY3 BC2:BC3 BE2:BE3 BA2:BA3">
    <cfRule type="colorScale" priority="218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Z61:AZ65 AZ67:AZ69">
    <cfRule type="colorScale" priority="141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Z66">
    <cfRule type="colorScale" priority="53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A1 AY1 BC1 BE1">
    <cfRule type="colorScale" priority="30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BA61:BB65 BA67:BB69">
    <cfRule type="colorScale" priority="135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A66:BB66">
    <cfRule type="colorScale" priority="59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C1 AY1 BE1 BA1">
    <cfRule type="colorScale" priority="29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C61:BC65 BC67:BC69">
    <cfRule type="colorScale" priority="146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C66">
    <cfRule type="colorScale" priority="64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D61:BF61">
    <cfRule type="colorScale" priority="85">
      <colorScale>
        <cfvo type="num" val="0"/>
        <cfvo type="num" val="1"/>
        <color rgb="FFFCFCFF"/>
        <color rgb="FF63BE7B"/>
      </colorScale>
    </cfRule>
  </conditionalFormatting>
  <conditionalFormatting sqref="BD62:BF65 BD67:BF69">
    <cfRule type="colorScale" priority="155">
      <colorScale>
        <cfvo type="num" val="0"/>
        <cfvo type="num" val="1"/>
        <color rgb="FFFCFCFF"/>
        <color rgb="FF63BE7B"/>
      </colorScale>
    </cfRule>
  </conditionalFormatting>
  <conditionalFormatting sqref="BD66:BF66">
    <cfRule type="colorScale" priority="73">
      <colorScale>
        <cfvo type="num" val="0"/>
        <cfvo type="num" val="1"/>
        <color rgb="FFFCFCFF"/>
        <color rgb="FF63BE7B"/>
      </colorScale>
    </cfRule>
  </conditionalFormatting>
  <conditionalFormatting sqref="BG61:BG65 BG67:BG69">
    <cfRule type="colorScale" priority="140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G66">
    <cfRule type="colorScale" priority="52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H61:BI65 BH67:BI69">
    <cfRule type="colorScale" priority="134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H66:BI66">
    <cfRule type="colorScale" priority="58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I2:BI3 BK2:BK3">
    <cfRule type="colorScale" priority="216">
      <colorScale>
        <cfvo type="num" val="-1"/>
        <cfvo type="num" val="0"/>
        <cfvo type="num" val="1"/>
        <color rgb="FFF8696B"/>
        <color rgb="FFFFEB84"/>
        <color rgb="FF63BE7B"/>
      </colorScale>
    </cfRule>
    <cfRule type="colorScale" priority="217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BJ61:BJ65 BJ67:BJ69">
    <cfRule type="colorScale" priority="145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J66">
    <cfRule type="colorScale" priority="63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K1 BI1 BM1 BO1 BQ1 BS1">
    <cfRule type="colorScale" priority="28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BK1 BI1 BM1 BQ1 BS1 BO1">
    <cfRule type="colorScale" priority="27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K61:BM61">
    <cfRule type="colorScale" priority="87">
      <colorScale>
        <cfvo type="num" val="0"/>
        <cfvo type="num" val="1"/>
        <color rgb="FFFCFCFF"/>
        <color rgb="FF63BE7B"/>
      </colorScale>
    </cfRule>
  </conditionalFormatting>
  <conditionalFormatting sqref="BK62:BM65 BK67:BM69">
    <cfRule type="colorScale" priority="153">
      <colorScale>
        <cfvo type="num" val="0"/>
        <cfvo type="num" val="1"/>
        <color rgb="FFFCFCFF"/>
        <color rgb="FF63BE7B"/>
      </colorScale>
    </cfRule>
  </conditionalFormatting>
  <conditionalFormatting sqref="BK66:BM66">
    <cfRule type="colorScale" priority="71">
      <colorScale>
        <cfvo type="num" val="0"/>
        <cfvo type="num" val="1"/>
        <color rgb="FFFCFCFF"/>
        <color rgb="FF63BE7B"/>
      </colorScale>
    </cfRule>
  </conditionalFormatting>
  <conditionalFormatting sqref="BM2:BM3 BO2:BO3 BQ2:BQ3 BS2:BS3">
    <cfRule type="colorScale" priority="215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BN61:BN65 BN67:BN69">
    <cfRule type="colorScale" priority="139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N66">
    <cfRule type="colorScale" priority="51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O1 BM1 BQ1 BS1">
    <cfRule type="colorScale" priority="26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BO61:BP65 BO67:BP69">
    <cfRule type="colorScale" priority="133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O66:BP66">
    <cfRule type="colorScale" priority="57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Q1 BM1 BS1 BO1">
    <cfRule type="colorScale" priority="25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Q2:BQ3 BM2:BM3 BS2:BS3 BO2:BO3">
    <cfRule type="colorScale" priority="214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U1">
    <cfRule type="colorScale" priority="23">
      <colorScale>
        <cfvo type="num" val="-1"/>
        <cfvo type="num" val="0"/>
        <cfvo type="num" val="1"/>
        <color rgb="FFF8696B"/>
        <color rgb="FFFFEB84"/>
        <color rgb="FF63BE7B"/>
      </colorScale>
    </cfRule>
    <cfRule type="colorScale" priority="24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BU2:BU3">
    <cfRule type="colorScale" priority="213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  <cfRule type="colorScale" priority="212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W2:BW3 BY2:BY3">
    <cfRule type="colorScale" priority="211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  <cfRule type="colorScale" priority="210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Y1 BW1 CA1 CC1 CE1 CG1">
    <cfRule type="colorScale" priority="22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BY1 BW1 CA1 CE1 CG1 CC1">
    <cfRule type="colorScale" priority="21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CA2:CA3 CC2:CC3 CE2:CE3 CG2:CG3">
    <cfRule type="colorScale" priority="209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CA2:CA3 CE2:CE3 CG2:CG3 CC2:CC3">
    <cfRule type="colorScale" priority="208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CC1 CA1 CE1 CG1">
    <cfRule type="colorScale" priority="20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CE1 CA1 CG1 CC1">
    <cfRule type="colorScale" priority="19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CI1">
    <cfRule type="colorScale" priority="17">
      <colorScale>
        <cfvo type="num" val="-1"/>
        <cfvo type="num" val="0"/>
        <cfvo type="num" val="1"/>
        <color rgb="FFF8696B"/>
        <color rgb="FFFFEB84"/>
        <color rgb="FF63BE7B"/>
      </colorScale>
    </cfRule>
    <cfRule type="colorScale" priority="18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CI2:CI3">
    <cfRule type="colorScale" priority="206">
      <colorScale>
        <cfvo type="num" val="-1"/>
        <cfvo type="num" val="0"/>
        <cfvo type="num" val="1"/>
        <color rgb="FFF8696B"/>
        <color rgb="FFFFEB84"/>
        <color rgb="FF63BE7B"/>
      </colorScale>
    </cfRule>
    <cfRule type="colorScale" priority="207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CM1 CK1 CO1 CQ1 CS1 CU1">
    <cfRule type="colorScale" priority="16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CM1 CK1 CO1 CS1 CU1 CQ1">
    <cfRule type="colorScale" priority="15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CM2:CM3 CK2:CK3">
    <cfRule type="colorScale" priority="204">
      <colorScale>
        <cfvo type="num" val="-1"/>
        <cfvo type="num" val="0"/>
        <cfvo type="num" val="1"/>
        <color rgb="FFF8696B"/>
        <color rgb="FFFFEB84"/>
        <color rgb="FF63BE7B"/>
      </colorScale>
    </cfRule>
    <cfRule type="colorScale" priority="205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CO2:CO3 CQ2:CQ3 CS2:CS3 CU2:CU3">
    <cfRule type="colorScale" priority="203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CO2:CO3 CS2:CS3 CU2:CU3 CQ2:CQ3">
    <cfRule type="colorScale" priority="202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CQ1 CO1 CS1 CU1">
    <cfRule type="colorScale" priority="14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CS1 CO1 CU1 CQ1">
    <cfRule type="colorScale" priority="13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CW1">
    <cfRule type="colorScale" priority="12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  <cfRule type="colorScale" priority="11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CW2:CW3">
    <cfRule type="colorScale" priority="200">
      <colorScale>
        <cfvo type="num" val="-1"/>
        <cfvo type="num" val="0"/>
        <cfvo type="num" val="1"/>
        <color rgb="FFF8696B"/>
        <color rgb="FFFFEB84"/>
        <color rgb="FF63BE7B"/>
      </colorScale>
    </cfRule>
    <cfRule type="colorScale" priority="201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CY2:CY3 DA2:DA3">
    <cfRule type="colorScale" priority="198">
      <colorScale>
        <cfvo type="num" val="-1"/>
        <cfvo type="num" val="0"/>
        <cfvo type="num" val="1"/>
        <color rgb="FFF8696B"/>
        <color rgb="FFFFEB84"/>
        <color rgb="FF63BE7B"/>
      </colorScale>
    </cfRule>
    <cfRule type="colorScale" priority="199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DA1 CY1 DC1 DE1 DG1 DI1">
    <cfRule type="colorScale" priority="10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DA1 CY1 DC1 DG1 DI1 DE1">
    <cfRule type="colorScale" priority="9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DC2:DC3 DE2:DE3 DG2:DG3 DI2:DI3">
    <cfRule type="colorScale" priority="197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DC2:DC3 DG2:DG3 DI2:DI3 DE2:DE3">
    <cfRule type="colorScale" priority="196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DE1 DC1 DG1 DI1">
    <cfRule type="colorScale" priority="8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DG1 DC1 DI1 DE1">
    <cfRule type="colorScale" priority="7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DK1">
    <cfRule type="colorScale" priority="6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  <cfRule type="colorScale" priority="5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DK2:DK3">
    <cfRule type="colorScale" priority="194">
      <colorScale>
        <cfvo type="num" val="-1"/>
        <cfvo type="num" val="0"/>
        <cfvo type="num" val="1"/>
        <color rgb="FFF8696B"/>
        <color rgb="FFFFEB84"/>
        <color rgb="FF63BE7B"/>
      </colorScale>
    </cfRule>
    <cfRule type="colorScale" priority="195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DM1 DO1 DQ1 DS1 DU1 DW1">
    <cfRule type="colorScale" priority="4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DM1 DO1 DQ1 DU1 DW1 DS1">
    <cfRule type="colorScale" priority="3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DM2:DM3 DO2:DO3">
    <cfRule type="colorScale" priority="193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  <cfRule type="colorScale" priority="192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DQ2:DQ3 DS2:DS3 DU2:DU3 DW2:DW3">
    <cfRule type="colorScale" priority="191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DQ2:DQ3 DU2:DU3 DW2:DW3 DS2:DS3">
    <cfRule type="colorScale" priority="190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DS1 DQ1 DU1 DW1">
    <cfRule type="colorScale" priority="2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DU1 DQ1 DW1 DS1">
    <cfRule type="colorScale" priority="1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179" id="{4FDE017E-9A5A-4200-A357-99930FB6A7B4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B73:H73</xm:sqref>
        </x14:conditionalFormatting>
        <x14:conditionalFormatting xmlns:xm="http://schemas.microsoft.com/office/excel/2006/main">
          <x14:cfRule type="iconSet" priority="183" id="{AC13F935-081B-4E49-81FA-1CCCD12BE4F0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B74:H81</xm:sqref>
        </x14:conditionalFormatting>
        <x14:conditionalFormatting xmlns:xm="http://schemas.microsoft.com/office/excel/2006/main">
          <x14:cfRule type="iconSet" priority="177" id="{E321AA5A-F33D-4851-9B69-062394C5DAB1}">
            <x14:iconSet iconSet="3Symbols"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NoIcons" iconId="0"/>
              <x14:cfIcon iconSet="3Symbols" iconId="0"/>
              <x14:cfIcon iconSet="3Symbols" iconId="2"/>
            </x14:iconSet>
          </x14:cfRule>
          <xm:sqref>E105:F113</xm:sqref>
        </x14:conditionalFormatting>
        <x14:conditionalFormatting xmlns:xm="http://schemas.microsoft.com/office/excel/2006/main">
          <x14:cfRule type="iconSet" priority="175" id="{1B33DFFD-1A64-470E-8FB8-D71CFD86D940}">
            <x14:iconSet iconSet="3Symbols"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NoIcons" iconId="0"/>
              <x14:cfIcon iconSet="3Symbols" iconId="0"/>
              <x14:cfIcon iconSet="3Symbols" iconId="2"/>
            </x14:iconSet>
          </x14:cfRule>
          <xm:sqref>J105:K113</xm:sqref>
        </x14:conditionalFormatting>
        <x14:conditionalFormatting xmlns:xm="http://schemas.microsoft.com/office/excel/2006/main">
          <x14:cfRule type="iconSet" priority="173" id="{BEE105C8-E1B6-4BCE-98A6-691F459C3489}">
            <x14:iconSet iconSet="3Symbols"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NoIcons" iconId="0"/>
              <x14:cfIcon iconSet="3Symbols" iconId="0"/>
              <x14:cfIcon iconSet="3Symbols" iconId="2"/>
            </x14:iconSet>
          </x14:cfRule>
          <xm:sqref>O105:P113</xm:sqref>
        </x14:conditionalFormatting>
        <x14:conditionalFormatting xmlns:xm="http://schemas.microsoft.com/office/excel/2006/main">
          <x14:cfRule type="iconSet" priority="172" id="{2AD00263-BBFB-4771-BFDE-5BE3726D03B9}">
            <x14:iconSet iconSet="3Symbols"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NoIcons" iconId="0"/>
              <x14:cfIcon iconSet="3Symbols" iconId="0"/>
              <x14:cfIcon iconSet="3Symbols" iconId="2"/>
            </x14:iconSet>
          </x14:cfRule>
          <xm:sqref>T105:U113</xm:sqref>
        </x14:conditionalFormatting>
        <x14:conditionalFormatting xmlns:xm="http://schemas.microsoft.com/office/excel/2006/main">
          <x14:cfRule type="iconSet" priority="48" id="{AD981940-4481-4C9C-9B92-1EC7FD1380CD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U61:W61</xm:sqref>
        </x14:conditionalFormatting>
        <x14:conditionalFormatting xmlns:xm="http://schemas.microsoft.com/office/excel/2006/main">
          <x14:cfRule type="iconSet" priority="50" id="{B42A50D2-1750-494B-AC9D-A16E15A42CE4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U62:W65 U67:W69</xm:sqref>
        </x14:conditionalFormatting>
        <x14:conditionalFormatting xmlns:xm="http://schemas.microsoft.com/office/excel/2006/main">
          <x14:cfRule type="iconSet" priority="46" id="{6162C46F-AFF4-4494-A6CE-F59AF266C221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U66:W66</xm:sqref>
        </x14:conditionalFormatting>
        <x14:conditionalFormatting xmlns:xm="http://schemas.microsoft.com/office/excel/2006/main">
          <x14:cfRule type="iconSet" priority="171" id="{556413AA-EAA9-47DD-928D-88E284D55378}">
            <x14:iconSet iconSet="3Symbols"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NoIcons" iconId="0"/>
              <x14:cfIcon iconSet="3Symbols" iconId="0"/>
              <x14:cfIcon iconSet="3Symbols" iconId="2"/>
            </x14:iconSet>
          </x14:cfRule>
          <xm:sqref>Y105:Z113</xm:sqref>
        </x14:conditionalFormatting>
        <x14:conditionalFormatting xmlns:xm="http://schemas.microsoft.com/office/excel/2006/main">
          <x14:cfRule type="iconSet" priority="82" id="{E5AF6CED-85F0-4629-BE05-3F3272F2D048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AB61:AD61</xm:sqref>
        </x14:conditionalFormatting>
        <x14:conditionalFormatting xmlns:xm="http://schemas.microsoft.com/office/excel/2006/main">
          <x14:cfRule type="iconSet" priority="162" id="{E9691BC8-899C-41D0-8EED-B95B33A5FDF3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AB62:AD65 AB67:AD69</xm:sqref>
        </x14:conditionalFormatting>
        <x14:conditionalFormatting xmlns:xm="http://schemas.microsoft.com/office/excel/2006/main">
          <x14:cfRule type="iconSet" priority="80" id="{4AF6B974-F7B3-4DBF-B40A-0DB1EB353135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AB66:AD66</xm:sqref>
        </x14:conditionalFormatting>
        <x14:conditionalFormatting xmlns:xm="http://schemas.microsoft.com/office/excel/2006/main">
          <x14:cfRule type="iconSet" priority="170" id="{C703909A-12ED-48A7-8F31-41242A3A4C72}">
            <x14:iconSet iconSet="3Symbols"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NoIcons" iconId="0"/>
              <x14:cfIcon iconSet="3Symbols" iconId="0"/>
              <x14:cfIcon iconSet="3Symbols" iconId="2"/>
            </x14:iconSet>
          </x14:cfRule>
          <xm:sqref>AD105:AE113</xm:sqref>
        </x14:conditionalFormatting>
        <x14:conditionalFormatting xmlns:xm="http://schemas.microsoft.com/office/excel/2006/main">
          <x14:cfRule type="iconSet" priority="169" id="{0953B128-842B-49A0-BB7A-E041E4679548}">
            <x14:iconSet iconSet="3Symbols"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NoIcons" iconId="0"/>
              <x14:cfIcon iconSet="3Symbols" iconId="0"/>
              <x14:cfIcon iconSet="3Symbols" iconId="2"/>
            </x14:iconSet>
          </x14:cfRule>
          <xm:sqref>AI105:AJ113</xm:sqref>
        </x14:conditionalFormatting>
        <x14:conditionalFormatting xmlns:xm="http://schemas.microsoft.com/office/excel/2006/main">
          <x14:cfRule type="iconSet" priority="92" id="{60820AF7-F6F3-4509-BB14-858C390F187F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AI61:AK61</xm:sqref>
        </x14:conditionalFormatting>
        <x14:conditionalFormatting xmlns:xm="http://schemas.microsoft.com/office/excel/2006/main">
          <x14:cfRule type="iconSet" priority="44" id="{F8DD03C2-3E5B-4091-9AC7-7A9FEA0B035D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AI62:AK65 AI67:AK69</xm:sqref>
        </x14:conditionalFormatting>
        <x14:conditionalFormatting xmlns:xm="http://schemas.microsoft.com/office/excel/2006/main">
          <x14:cfRule type="iconSet" priority="42" id="{AEEECFD9-E8DB-417E-A4AD-AF8834128FEF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AI66:AK66</xm:sqref>
        </x14:conditionalFormatting>
        <x14:conditionalFormatting xmlns:xm="http://schemas.microsoft.com/office/excel/2006/main">
          <x14:cfRule type="iconSet" priority="90" id="{4E75146A-DED2-4E71-83E3-F43BE0CE86DC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AP61:AR61</xm:sqref>
        </x14:conditionalFormatting>
        <x14:conditionalFormatting xmlns:xm="http://schemas.microsoft.com/office/excel/2006/main">
          <x14:cfRule type="iconSet" priority="160" id="{BA77481D-68AC-43A9-865C-1BAB9AF57D40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AP62:AR65 AP67:AR69</xm:sqref>
        </x14:conditionalFormatting>
        <x14:conditionalFormatting xmlns:xm="http://schemas.microsoft.com/office/excel/2006/main">
          <x14:cfRule type="iconSet" priority="78" id="{1CAA4D7A-202A-4631-B794-9F6503B8E585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AP66:AR66</xm:sqref>
        </x14:conditionalFormatting>
        <x14:conditionalFormatting xmlns:xm="http://schemas.microsoft.com/office/excel/2006/main">
          <x14:cfRule type="iconSet" priority="84" id="{67E9C6C2-EB73-484B-99D4-B806BA248195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AW61:AY62</xm:sqref>
        </x14:conditionalFormatting>
        <x14:conditionalFormatting xmlns:xm="http://schemas.microsoft.com/office/excel/2006/main">
          <x14:cfRule type="iconSet" priority="158" id="{456A41F2-147B-49DC-A828-BFF4F6107372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AW63:AY65 AW67:AY69</xm:sqref>
        </x14:conditionalFormatting>
        <x14:conditionalFormatting xmlns:xm="http://schemas.microsoft.com/office/excel/2006/main">
          <x14:cfRule type="iconSet" priority="76" id="{4DE54165-78F4-4634-983A-3EB12937DF10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AW66:AY66</xm:sqref>
        </x14:conditionalFormatting>
        <x14:conditionalFormatting xmlns:xm="http://schemas.microsoft.com/office/excel/2006/main">
          <x14:cfRule type="iconSet" priority="86" id="{5C790382-0D6B-43B9-9E3A-C745F558FA88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BD61:BF61</xm:sqref>
        </x14:conditionalFormatting>
        <x14:conditionalFormatting xmlns:xm="http://schemas.microsoft.com/office/excel/2006/main">
          <x14:cfRule type="iconSet" priority="156" id="{8D037E02-ECD9-4C0A-A0FF-15D30E5D912C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BD62:BF65 BD67:BF69</xm:sqref>
        </x14:conditionalFormatting>
        <x14:conditionalFormatting xmlns:xm="http://schemas.microsoft.com/office/excel/2006/main">
          <x14:cfRule type="iconSet" priority="74" id="{643F6056-F218-4CED-AFED-C860C88CF311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BD66:BF66</xm:sqref>
        </x14:conditionalFormatting>
        <x14:conditionalFormatting xmlns:xm="http://schemas.microsoft.com/office/excel/2006/main">
          <x14:cfRule type="iconSet" priority="88" id="{39712145-BA69-44F2-8261-BF19FAAD2BF2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BK61:BM61</xm:sqref>
        </x14:conditionalFormatting>
        <x14:conditionalFormatting xmlns:xm="http://schemas.microsoft.com/office/excel/2006/main">
          <x14:cfRule type="iconSet" priority="154" id="{E45880DC-4225-4F6C-8500-BAC2EA42EBE5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BK62:BM65 BK67:BM69</xm:sqref>
        </x14:conditionalFormatting>
        <x14:conditionalFormatting xmlns:xm="http://schemas.microsoft.com/office/excel/2006/main">
          <x14:cfRule type="iconSet" priority="72" id="{2CBF4C7F-8FD6-4D59-80BA-B00ED4905DE5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BK66:BM66</xm:sqref>
        </x14:conditionalFormatting>
      </x14:conditionalFormatting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2FC086-7FCA-4FC9-A892-32450406B2DA}">
  <dimension ref="A1:DW113"/>
  <sheetViews>
    <sheetView topLeftCell="A41" zoomScale="60" zoomScaleNormal="60" workbookViewId="0">
      <selection activeCell="T59" sqref="T59:Z60"/>
    </sheetView>
  </sheetViews>
  <sheetFormatPr defaultRowHeight="14.4" x14ac:dyDescent="0.3"/>
  <cols>
    <col min="1" max="1" width="16.5546875" customWidth="1"/>
    <col min="16" max="16" width="19.6640625" customWidth="1"/>
    <col min="18" max="18" width="5.21875" customWidth="1"/>
    <col min="19" max="19" width="12.33203125" customWidth="1"/>
    <col min="21" max="21" width="8.77734375" customWidth="1"/>
  </cols>
  <sheetData>
    <row r="1" spans="1:127" x14ac:dyDescent="0.3">
      <c r="A1" s="1" t="s">
        <v>73</v>
      </c>
      <c r="B1" s="158" t="s">
        <v>61</v>
      </c>
      <c r="C1" s="159"/>
      <c r="D1" s="159"/>
      <c r="E1" s="159"/>
      <c r="F1" s="159"/>
      <c r="G1" s="159"/>
      <c r="H1" s="159"/>
      <c r="I1" s="159"/>
      <c r="J1" s="159"/>
      <c r="K1" s="159"/>
      <c r="L1" s="159"/>
      <c r="M1" s="159"/>
      <c r="N1" s="159"/>
      <c r="O1" s="160"/>
      <c r="P1" s="158" t="s">
        <v>61</v>
      </c>
      <c r="Q1" s="159"/>
      <c r="R1" s="159"/>
      <c r="S1" s="159"/>
      <c r="T1" s="159"/>
      <c r="U1" s="159"/>
      <c r="V1" s="159"/>
      <c r="W1" s="159"/>
      <c r="X1" s="159"/>
      <c r="Y1" s="159"/>
      <c r="Z1" s="159"/>
      <c r="AA1" s="159"/>
      <c r="AB1" s="159"/>
      <c r="AC1" s="160"/>
      <c r="AD1" s="158" t="s">
        <v>61</v>
      </c>
      <c r="AE1" s="159"/>
      <c r="AF1" s="159"/>
      <c r="AG1" s="159"/>
      <c r="AH1" s="159"/>
      <c r="AI1" s="159"/>
      <c r="AJ1" s="159"/>
      <c r="AK1" s="159"/>
      <c r="AL1" s="159"/>
      <c r="AM1" s="159"/>
      <c r="AN1" s="159"/>
      <c r="AO1" s="159"/>
      <c r="AP1" s="159"/>
      <c r="AQ1" s="160"/>
      <c r="AR1" s="158" t="s">
        <v>61</v>
      </c>
      <c r="AS1" s="159"/>
      <c r="AT1" s="159"/>
      <c r="AU1" s="159"/>
      <c r="AV1" s="159"/>
      <c r="AW1" s="159"/>
      <c r="AX1" s="159"/>
      <c r="AY1" s="159"/>
      <c r="AZ1" s="159"/>
      <c r="BA1" s="159"/>
      <c r="BB1" s="159"/>
      <c r="BC1" s="159"/>
      <c r="BD1" s="159"/>
      <c r="BE1" s="160"/>
      <c r="BF1" s="158" t="s">
        <v>61</v>
      </c>
      <c r="BG1" s="159"/>
      <c r="BH1" s="159"/>
      <c r="BI1" s="159"/>
      <c r="BJ1" s="159"/>
      <c r="BK1" s="159"/>
      <c r="BL1" s="159"/>
      <c r="BM1" s="159"/>
      <c r="BN1" s="159"/>
      <c r="BO1" s="159"/>
      <c r="BP1" s="159"/>
      <c r="BQ1" s="159"/>
      <c r="BR1" s="159"/>
      <c r="BS1" s="160"/>
      <c r="BT1" s="2">
        <v>0.96</v>
      </c>
      <c r="BU1" s="3">
        <v>-0.28999999999999998</v>
      </c>
      <c r="BV1" s="2">
        <v>1</v>
      </c>
      <c r="BW1" s="3">
        <v>1</v>
      </c>
      <c r="BX1" s="2">
        <v>0</v>
      </c>
      <c r="BY1" s="3">
        <v>-1</v>
      </c>
      <c r="BZ1" s="2">
        <v>0</v>
      </c>
      <c r="CA1">
        <v>-1</v>
      </c>
      <c r="CB1" s="2">
        <v>1</v>
      </c>
      <c r="CC1" s="3">
        <v>1</v>
      </c>
      <c r="CD1" s="2">
        <v>0</v>
      </c>
      <c r="CE1" s="3">
        <v>-1</v>
      </c>
      <c r="CF1" s="2">
        <v>1</v>
      </c>
      <c r="CG1" s="4">
        <v>1</v>
      </c>
      <c r="CH1" s="2">
        <v>0.98</v>
      </c>
      <c r="CI1" s="3">
        <v>-0.21</v>
      </c>
      <c r="CJ1" s="2">
        <v>0.71</v>
      </c>
      <c r="CK1" s="3">
        <v>-0.7</v>
      </c>
      <c r="CL1" s="2">
        <v>0</v>
      </c>
      <c r="CM1" s="3">
        <v>-1</v>
      </c>
      <c r="CN1" s="2">
        <v>0</v>
      </c>
      <c r="CO1">
        <v>-1</v>
      </c>
      <c r="CP1" s="2">
        <v>1</v>
      </c>
      <c r="CQ1" s="3">
        <v>1</v>
      </c>
      <c r="CR1" s="2">
        <v>0</v>
      </c>
      <c r="CS1" s="3">
        <v>-1</v>
      </c>
      <c r="CT1" s="2">
        <v>1</v>
      </c>
      <c r="CU1" s="4">
        <v>1</v>
      </c>
      <c r="CV1" s="2">
        <v>0.96</v>
      </c>
      <c r="CW1" s="3">
        <v>-0.28999999999999998</v>
      </c>
      <c r="CX1" s="2">
        <v>1</v>
      </c>
      <c r="CY1" s="3">
        <v>1</v>
      </c>
      <c r="CZ1" s="2">
        <v>0</v>
      </c>
      <c r="DA1" s="3">
        <v>-1</v>
      </c>
      <c r="DB1" s="2">
        <v>0</v>
      </c>
      <c r="DC1">
        <v>-1</v>
      </c>
      <c r="DD1" s="2">
        <v>1</v>
      </c>
      <c r="DE1" s="3">
        <v>1</v>
      </c>
      <c r="DF1" s="2">
        <v>0</v>
      </c>
      <c r="DG1" s="3">
        <v>-1</v>
      </c>
      <c r="DH1" s="2">
        <v>1</v>
      </c>
      <c r="DI1" s="4">
        <v>1</v>
      </c>
      <c r="DJ1" s="2">
        <v>0.98</v>
      </c>
      <c r="DK1" s="3">
        <v>-0.21</v>
      </c>
      <c r="DL1" s="2">
        <v>0.71</v>
      </c>
      <c r="DM1" s="3">
        <v>-0.7</v>
      </c>
      <c r="DN1" s="2">
        <v>0</v>
      </c>
      <c r="DO1" s="3">
        <v>-1</v>
      </c>
      <c r="DP1" s="2">
        <v>0</v>
      </c>
      <c r="DQ1">
        <v>-1</v>
      </c>
      <c r="DR1" s="2">
        <v>1</v>
      </c>
      <c r="DS1" s="3">
        <v>1</v>
      </c>
      <c r="DT1" s="2">
        <v>0</v>
      </c>
      <c r="DU1" s="3">
        <v>-1</v>
      </c>
      <c r="DV1" s="2">
        <v>1</v>
      </c>
      <c r="DW1" s="4">
        <v>1</v>
      </c>
    </row>
    <row r="2" spans="1:127" x14ac:dyDescent="0.3">
      <c r="B2" s="2"/>
      <c r="C2" s="3"/>
      <c r="D2" s="2"/>
      <c r="E2" s="3"/>
      <c r="F2" s="2"/>
      <c r="G2" s="3"/>
      <c r="H2" s="2"/>
      <c r="J2" s="2"/>
      <c r="K2" s="3"/>
      <c r="L2" s="2"/>
      <c r="M2" s="3"/>
      <c r="N2" s="2"/>
      <c r="O2" s="3"/>
      <c r="P2" s="2"/>
      <c r="Q2" s="3"/>
      <c r="R2" s="2"/>
      <c r="S2" s="3"/>
      <c r="T2" s="2"/>
      <c r="U2" s="3"/>
      <c r="V2" s="2"/>
      <c r="W2" s="3"/>
      <c r="X2" s="2"/>
      <c r="Y2" s="3"/>
      <c r="Z2" s="2"/>
      <c r="AA2" s="3"/>
      <c r="AB2" s="2"/>
      <c r="AC2" s="3"/>
      <c r="AD2" s="2"/>
      <c r="AE2" s="3"/>
      <c r="AF2" s="2"/>
      <c r="AG2" s="3"/>
      <c r="AH2" s="2"/>
      <c r="AI2" s="3"/>
      <c r="AJ2" s="2"/>
      <c r="AK2" s="3"/>
      <c r="AL2" s="2"/>
      <c r="AM2" s="3"/>
      <c r="AN2" s="2"/>
      <c r="AO2" s="3"/>
      <c r="AP2" s="2"/>
      <c r="AQ2" s="3"/>
      <c r="AR2" s="2"/>
      <c r="AS2" s="3"/>
      <c r="AT2" s="2"/>
      <c r="AU2" s="3"/>
      <c r="AV2" s="2"/>
      <c r="AW2" s="3"/>
      <c r="AX2" s="2"/>
      <c r="AY2" s="3"/>
      <c r="AZ2" s="2"/>
      <c r="BA2" s="3"/>
      <c r="BB2" s="2"/>
      <c r="BC2" s="3"/>
      <c r="BD2" s="2"/>
      <c r="BE2" s="3"/>
      <c r="BF2" s="2"/>
      <c r="BG2" s="3"/>
      <c r="BH2" s="2"/>
      <c r="BI2" s="3"/>
      <c r="BJ2" s="2"/>
      <c r="BK2" s="3"/>
      <c r="BL2" s="2"/>
      <c r="BM2" s="3"/>
      <c r="BN2" s="2"/>
      <c r="BO2" s="3"/>
      <c r="BP2" s="2"/>
      <c r="BQ2" s="3"/>
      <c r="BR2" s="2"/>
      <c r="BS2" s="3"/>
      <c r="BT2" s="2"/>
      <c r="BU2" s="3"/>
      <c r="BV2" s="2"/>
      <c r="BW2" s="3"/>
      <c r="BX2" s="2"/>
      <c r="BY2" s="3"/>
      <c r="BZ2" s="2"/>
      <c r="CA2" s="3"/>
      <c r="CB2" s="2"/>
      <c r="CC2" s="3"/>
      <c r="CD2" s="2"/>
      <c r="CE2" s="3"/>
      <c r="CF2" s="2"/>
      <c r="CG2" s="3"/>
      <c r="CH2" s="2"/>
      <c r="CI2" s="3"/>
      <c r="CJ2" s="2"/>
      <c r="CK2" s="3"/>
      <c r="CL2" s="2"/>
      <c r="CM2" s="3"/>
      <c r="CN2" s="2"/>
      <c r="CO2" s="3"/>
      <c r="CP2" s="2"/>
      <c r="CQ2" s="3"/>
      <c r="CR2" s="2"/>
      <c r="CS2" s="3"/>
      <c r="CT2" s="2"/>
      <c r="CU2" s="3"/>
      <c r="CV2" s="2"/>
      <c r="CW2" s="3"/>
      <c r="CX2" s="2"/>
      <c r="CY2" s="3"/>
      <c r="CZ2" s="2"/>
      <c r="DA2" s="3"/>
      <c r="DB2" s="2"/>
      <c r="DC2" s="3"/>
      <c r="DD2" s="2"/>
      <c r="DE2" s="3"/>
      <c r="DF2" s="2"/>
      <c r="DG2" s="3"/>
      <c r="DH2" s="2"/>
      <c r="DI2" s="3"/>
      <c r="DJ2" s="2"/>
      <c r="DK2" s="3"/>
      <c r="DL2" s="2"/>
      <c r="DM2" s="3"/>
      <c r="DN2" s="2"/>
      <c r="DO2" s="3"/>
      <c r="DP2" s="2"/>
      <c r="DQ2" s="3"/>
      <c r="DR2" s="2"/>
      <c r="DS2" s="3"/>
      <c r="DT2" s="2"/>
      <c r="DU2" s="3"/>
      <c r="DV2" s="2"/>
      <c r="DW2" s="3"/>
    </row>
    <row r="3" spans="1:127" x14ac:dyDescent="0.3">
      <c r="A3" s="166" t="s">
        <v>1</v>
      </c>
      <c r="B3" s="167"/>
      <c r="C3" s="168"/>
      <c r="D3" s="6">
        <v>0.95</v>
      </c>
      <c r="E3" s="7">
        <f>D3</f>
        <v>0.95</v>
      </c>
      <c r="F3" s="7">
        <f t="shared" ref="F3:R6" si="0">E3</f>
        <v>0.95</v>
      </c>
      <c r="G3" s="7">
        <f t="shared" si="0"/>
        <v>0.95</v>
      </c>
      <c r="H3" s="7">
        <f t="shared" si="0"/>
        <v>0.95</v>
      </c>
      <c r="I3" s="7">
        <f t="shared" si="0"/>
        <v>0.95</v>
      </c>
      <c r="J3" s="7">
        <f t="shared" si="0"/>
        <v>0.95</v>
      </c>
      <c r="K3" s="7">
        <f t="shared" si="0"/>
        <v>0.95</v>
      </c>
      <c r="L3" s="7">
        <f t="shared" si="0"/>
        <v>0.95</v>
      </c>
      <c r="M3" s="7">
        <f t="shared" si="0"/>
        <v>0.95</v>
      </c>
      <c r="N3" s="7">
        <f t="shared" si="0"/>
        <v>0.95</v>
      </c>
      <c r="O3" s="7">
        <f t="shared" si="0"/>
        <v>0.95</v>
      </c>
      <c r="P3" s="8">
        <f t="shared" si="0"/>
        <v>0.95</v>
      </c>
      <c r="Q3" s="8">
        <f t="shared" si="0"/>
        <v>0.95</v>
      </c>
      <c r="R3" s="8">
        <f t="shared" si="0"/>
        <v>0.95</v>
      </c>
      <c r="S3" s="3"/>
      <c r="T3" s="2"/>
      <c r="U3" s="3"/>
      <c r="V3" s="2"/>
      <c r="W3" s="3"/>
      <c r="X3" s="2"/>
      <c r="Y3" s="3"/>
      <c r="Z3" s="2"/>
      <c r="AA3" s="3"/>
      <c r="AB3" s="2"/>
      <c r="AC3" s="3"/>
      <c r="AD3" s="2"/>
      <c r="AE3" s="3"/>
      <c r="AF3" s="2"/>
      <c r="AG3" s="3"/>
      <c r="AH3" s="2"/>
      <c r="AI3" s="3"/>
      <c r="AJ3" s="2"/>
      <c r="AK3" s="3"/>
      <c r="AL3" s="2"/>
      <c r="AM3" s="3"/>
      <c r="AN3" s="2"/>
      <c r="AO3" s="3"/>
      <c r="AP3" s="2"/>
      <c r="AQ3" s="3"/>
      <c r="AR3" s="2"/>
      <c r="AS3" s="3"/>
      <c r="AT3" s="2"/>
      <c r="AU3" s="3"/>
      <c r="AV3" s="2"/>
      <c r="AW3" s="3"/>
      <c r="AX3" s="2"/>
      <c r="AY3" s="3"/>
      <c r="AZ3" s="2"/>
      <c r="BA3" s="3"/>
      <c r="BB3" s="2"/>
      <c r="BC3" s="3"/>
      <c r="BD3" s="2"/>
      <c r="BE3" s="3"/>
      <c r="BF3" s="2"/>
      <c r="BG3" s="3"/>
      <c r="BH3" s="2"/>
      <c r="BI3" s="3"/>
      <c r="BJ3" s="2"/>
      <c r="BK3" s="3"/>
      <c r="BL3" s="2"/>
      <c r="BM3" s="3"/>
      <c r="BN3" s="2"/>
      <c r="BO3" s="3"/>
      <c r="BP3" s="2"/>
      <c r="BQ3" s="3"/>
      <c r="BR3" s="2"/>
      <c r="BS3" s="3"/>
      <c r="BT3" s="2"/>
      <c r="BU3" s="3"/>
      <c r="BV3" s="2"/>
      <c r="BW3" s="3"/>
      <c r="BX3" s="2"/>
      <c r="BY3" s="3"/>
      <c r="BZ3" s="2"/>
      <c r="CA3" s="3"/>
      <c r="CB3" s="2"/>
      <c r="CC3" s="3"/>
      <c r="CD3" s="2"/>
      <c r="CE3" s="3"/>
      <c r="CF3" s="2"/>
      <c r="CG3" s="3"/>
      <c r="CH3" s="2"/>
      <c r="CI3" s="3"/>
      <c r="CJ3" s="2"/>
      <c r="CK3" s="3"/>
      <c r="CL3" s="2"/>
      <c r="CM3" s="3"/>
      <c r="CN3" s="2"/>
      <c r="CO3" s="3"/>
      <c r="CP3" s="2"/>
      <c r="CQ3" s="3"/>
      <c r="CR3" s="2"/>
      <c r="CS3" s="3"/>
      <c r="CT3" s="2"/>
      <c r="CU3" s="3"/>
      <c r="CV3" s="2"/>
      <c r="CW3" s="3"/>
      <c r="CX3" s="2"/>
      <c r="CY3" s="3"/>
      <c r="CZ3" s="2"/>
      <c r="DA3" s="3"/>
      <c r="DB3" s="2"/>
      <c r="DC3" s="3"/>
      <c r="DD3" s="2"/>
      <c r="DE3" s="3"/>
      <c r="DF3" s="2"/>
      <c r="DG3" s="3"/>
      <c r="DH3" s="2"/>
      <c r="DI3" s="3"/>
      <c r="DJ3" s="2"/>
      <c r="DK3" s="3"/>
      <c r="DL3" s="2"/>
      <c r="DM3" s="3"/>
      <c r="DN3" s="2"/>
      <c r="DO3" s="3"/>
      <c r="DP3" s="2"/>
      <c r="DQ3" s="3"/>
      <c r="DR3" s="2"/>
      <c r="DS3" s="3"/>
      <c r="DT3" s="2"/>
      <c r="DU3" s="3"/>
      <c r="DV3" s="2"/>
      <c r="DW3" s="3"/>
    </row>
    <row r="4" spans="1:127" x14ac:dyDescent="0.3">
      <c r="A4" s="166" t="s">
        <v>2</v>
      </c>
      <c r="B4" s="167"/>
      <c r="C4" s="168"/>
      <c r="D4" s="6">
        <f>[1]Folha1!F42</f>
        <v>0.5</v>
      </c>
      <c r="E4" s="7">
        <f>D4</f>
        <v>0.5</v>
      </c>
      <c r="F4" s="7">
        <f t="shared" si="0"/>
        <v>0.5</v>
      </c>
      <c r="G4" s="7">
        <f t="shared" si="0"/>
        <v>0.5</v>
      </c>
      <c r="H4" s="7">
        <f t="shared" si="0"/>
        <v>0.5</v>
      </c>
      <c r="I4" s="7">
        <f t="shared" si="0"/>
        <v>0.5</v>
      </c>
      <c r="J4" s="7">
        <f t="shared" si="0"/>
        <v>0.5</v>
      </c>
      <c r="K4" s="7">
        <f t="shared" si="0"/>
        <v>0.5</v>
      </c>
      <c r="L4" s="7">
        <f t="shared" si="0"/>
        <v>0.5</v>
      </c>
      <c r="M4" s="7">
        <f t="shared" si="0"/>
        <v>0.5</v>
      </c>
      <c r="N4" s="7">
        <f t="shared" si="0"/>
        <v>0.5</v>
      </c>
      <c r="O4" s="7">
        <f t="shared" si="0"/>
        <v>0.5</v>
      </c>
      <c r="P4" s="8">
        <f t="shared" si="0"/>
        <v>0.5</v>
      </c>
      <c r="Q4" s="8">
        <f t="shared" si="0"/>
        <v>0.5</v>
      </c>
      <c r="R4" s="8">
        <f t="shared" si="0"/>
        <v>0.5</v>
      </c>
    </row>
    <row r="5" spans="1:127" x14ac:dyDescent="0.3">
      <c r="A5" s="166" t="s">
        <v>3</v>
      </c>
      <c r="B5" s="167"/>
      <c r="C5" s="168"/>
      <c r="D5" s="6">
        <f>[1]Folha1!F43</f>
        <v>0.5</v>
      </c>
      <c r="E5" s="7">
        <f>D5</f>
        <v>0.5</v>
      </c>
      <c r="F5" s="7">
        <f t="shared" si="0"/>
        <v>0.5</v>
      </c>
      <c r="G5" s="7">
        <f t="shared" si="0"/>
        <v>0.5</v>
      </c>
      <c r="H5" s="7">
        <f t="shared" si="0"/>
        <v>0.5</v>
      </c>
      <c r="I5" s="7">
        <f t="shared" si="0"/>
        <v>0.5</v>
      </c>
      <c r="J5" s="7">
        <f t="shared" si="0"/>
        <v>0.5</v>
      </c>
      <c r="K5" s="7">
        <f t="shared" si="0"/>
        <v>0.5</v>
      </c>
      <c r="L5" s="7">
        <f t="shared" si="0"/>
        <v>0.5</v>
      </c>
      <c r="M5" s="7">
        <f t="shared" si="0"/>
        <v>0.5</v>
      </c>
      <c r="N5" s="7">
        <f t="shared" si="0"/>
        <v>0.5</v>
      </c>
      <c r="O5" s="7">
        <f t="shared" si="0"/>
        <v>0.5</v>
      </c>
      <c r="P5" s="8">
        <f t="shared" si="0"/>
        <v>0.5</v>
      </c>
      <c r="Q5" s="8">
        <f t="shared" si="0"/>
        <v>0.5</v>
      </c>
      <c r="R5" s="8">
        <f t="shared" si="0"/>
        <v>0.5</v>
      </c>
    </row>
    <row r="6" spans="1:127" x14ac:dyDescent="0.3">
      <c r="A6" s="166" t="s">
        <v>4</v>
      </c>
      <c r="B6" s="167"/>
      <c r="C6" s="168"/>
      <c r="D6" s="6">
        <f>[1]Folha1!F44</f>
        <v>0.4</v>
      </c>
      <c r="E6" s="7">
        <f>D6</f>
        <v>0.4</v>
      </c>
      <c r="F6" s="7">
        <f t="shared" si="0"/>
        <v>0.4</v>
      </c>
      <c r="G6" s="7">
        <f t="shared" si="0"/>
        <v>0.4</v>
      </c>
      <c r="H6" s="7">
        <f t="shared" si="0"/>
        <v>0.4</v>
      </c>
      <c r="I6" s="7">
        <f t="shared" si="0"/>
        <v>0.4</v>
      </c>
      <c r="J6" s="7">
        <f t="shared" si="0"/>
        <v>0.4</v>
      </c>
      <c r="K6" s="7">
        <f t="shared" si="0"/>
        <v>0.4</v>
      </c>
      <c r="L6" s="7">
        <f t="shared" si="0"/>
        <v>0.4</v>
      </c>
      <c r="M6" s="7">
        <f t="shared" si="0"/>
        <v>0.4</v>
      </c>
      <c r="N6" s="7">
        <f t="shared" si="0"/>
        <v>0.4</v>
      </c>
      <c r="O6" s="7">
        <f t="shared" si="0"/>
        <v>0.4</v>
      </c>
      <c r="P6" s="8">
        <f t="shared" si="0"/>
        <v>0.4</v>
      </c>
      <c r="Q6" s="8">
        <f t="shared" si="0"/>
        <v>0.4</v>
      </c>
      <c r="R6" s="8">
        <f t="shared" si="0"/>
        <v>0.4</v>
      </c>
    </row>
    <row r="7" spans="1:127" ht="15" thickBot="1" x14ac:dyDescent="0.35"/>
    <row r="8" spans="1:127" ht="14.4" customHeight="1" x14ac:dyDescent="0.3">
      <c r="A8" s="9"/>
      <c r="B8" s="198" t="str">
        <f>A1</f>
        <v>uses (P2283)</v>
      </c>
      <c r="C8" s="199"/>
      <c r="D8" s="199"/>
      <c r="E8" s="199"/>
      <c r="F8" s="199"/>
      <c r="G8" s="199"/>
      <c r="H8" s="199"/>
      <c r="I8" s="199"/>
      <c r="J8" s="199"/>
      <c r="K8" s="199"/>
      <c r="L8" s="199"/>
      <c r="M8" s="199"/>
      <c r="N8" s="199"/>
      <c r="O8" s="200"/>
      <c r="Q8" s="9"/>
      <c r="R8" s="198" t="str">
        <f>B8</f>
        <v>uses (P2283)</v>
      </c>
      <c r="S8" s="199"/>
      <c r="T8" s="199"/>
      <c r="U8" s="199"/>
      <c r="V8" s="199"/>
      <c r="W8" s="199"/>
      <c r="X8" s="199"/>
      <c r="Y8" s="199"/>
      <c r="Z8" s="199"/>
      <c r="AA8" s="199"/>
      <c r="AB8" s="199"/>
      <c r="AC8" s="199"/>
      <c r="AD8" s="199"/>
      <c r="AE8" s="200"/>
    </row>
    <row r="9" spans="1:127" ht="14.4" customHeight="1" x14ac:dyDescent="0.3">
      <c r="A9" s="10"/>
      <c r="B9" s="212"/>
      <c r="C9" s="213"/>
      <c r="D9" s="213"/>
      <c r="E9" s="213"/>
      <c r="F9" s="213"/>
      <c r="G9" s="213"/>
      <c r="H9" s="213"/>
      <c r="I9" s="213"/>
      <c r="J9" s="213"/>
      <c r="K9" s="213"/>
      <c r="L9" s="213"/>
      <c r="M9" s="213"/>
      <c r="N9" s="213"/>
      <c r="O9" s="214"/>
      <c r="Q9" s="10"/>
      <c r="R9" s="212"/>
      <c r="S9" s="213"/>
      <c r="T9" s="213"/>
      <c r="U9" s="213"/>
      <c r="V9" s="213"/>
      <c r="W9" s="213"/>
      <c r="X9" s="213"/>
      <c r="Y9" s="213"/>
      <c r="Z9" s="213"/>
      <c r="AA9" s="213"/>
      <c r="AB9" s="213"/>
      <c r="AC9" s="213"/>
      <c r="AD9" s="213"/>
      <c r="AE9" s="214"/>
    </row>
    <row r="10" spans="1:127" ht="46.2" customHeight="1" thickBot="1" x14ac:dyDescent="0.35">
      <c r="A10" s="11"/>
      <c r="B10" s="12" t="s">
        <v>5</v>
      </c>
      <c r="C10" s="13" t="s">
        <v>6</v>
      </c>
      <c r="D10" s="14" t="s">
        <v>7</v>
      </c>
      <c r="E10" s="13" t="s">
        <v>8</v>
      </c>
      <c r="F10" s="14" t="s">
        <v>9</v>
      </c>
      <c r="G10" s="13" t="s">
        <v>10</v>
      </c>
      <c r="H10" s="14" t="s">
        <v>11</v>
      </c>
      <c r="I10" s="13" t="s">
        <v>12</v>
      </c>
      <c r="J10" s="14" t="s">
        <v>13</v>
      </c>
      <c r="K10" s="13" t="s">
        <v>14</v>
      </c>
      <c r="L10" s="14" t="s">
        <v>15</v>
      </c>
      <c r="M10" s="13" t="s">
        <v>16</v>
      </c>
      <c r="N10" s="15" t="s">
        <v>17</v>
      </c>
      <c r="O10" s="16" t="s">
        <v>18</v>
      </c>
      <c r="Q10" s="11"/>
      <c r="R10" s="17" t="s">
        <v>19</v>
      </c>
      <c r="S10" s="18" t="s">
        <v>20</v>
      </c>
      <c r="T10" s="19" t="s">
        <v>21</v>
      </c>
      <c r="U10" s="18" t="s">
        <v>22</v>
      </c>
      <c r="V10" s="19" t="s">
        <v>23</v>
      </c>
      <c r="W10" s="18" t="s">
        <v>24</v>
      </c>
      <c r="X10" s="19" t="s">
        <v>25</v>
      </c>
      <c r="Y10" s="18" t="s">
        <v>26</v>
      </c>
      <c r="Z10" s="19" t="s">
        <v>27</v>
      </c>
      <c r="AA10" s="18" t="s">
        <v>28</v>
      </c>
      <c r="AB10" s="19" t="s">
        <v>29</v>
      </c>
      <c r="AC10" s="18" t="s">
        <v>30</v>
      </c>
      <c r="AD10" s="20" t="s">
        <v>31</v>
      </c>
      <c r="AE10" s="21" t="s">
        <v>32</v>
      </c>
    </row>
    <row r="11" spans="1:127" x14ac:dyDescent="0.3">
      <c r="A11" s="22" t="s">
        <v>33</v>
      </c>
      <c r="B11" s="23"/>
      <c r="C11" s="24"/>
      <c r="D11" s="25"/>
      <c r="E11" s="24"/>
      <c r="F11" s="25"/>
      <c r="G11" s="24"/>
      <c r="H11" s="25"/>
      <c r="I11" s="24"/>
      <c r="J11" s="25"/>
      <c r="K11" s="24"/>
      <c r="L11" s="26"/>
      <c r="M11" s="24"/>
      <c r="N11" s="25"/>
      <c r="O11" s="27"/>
      <c r="Q11" s="22" t="s">
        <v>33</v>
      </c>
      <c r="R11" s="28">
        <v>0</v>
      </c>
      <c r="S11" s="29">
        <f>C11</f>
        <v>0</v>
      </c>
      <c r="T11" s="30">
        <v>0</v>
      </c>
      <c r="U11" s="29">
        <f t="shared" ref="U11:AE11" si="1">E11</f>
        <v>0</v>
      </c>
      <c r="V11" s="30">
        <v>0</v>
      </c>
      <c r="W11" s="29">
        <f t="shared" si="1"/>
        <v>0</v>
      </c>
      <c r="X11" s="30">
        <v>0</v>
      </c>
      <c r="Y11" s="29">
        <f t="shared" si="1"/>
        <v>0</v>
      </c>
      <c r="Z11" s="30">
        <v>0</v>
      </c>
      <c r="AA11" s="29">
        <f>K11</f>
        <v>0</v>
      </c>
      <c r="AB11" s="30">
        <v>0</v>
      </c>
      <c r="AC11" s="29">
        <f t="shared" si="1"/>
        <v>0</v>
      </c>
      <c r="AD11" s="31">
        <v>0</v>
      </c>
      <c r="AE11" s="32">
        <f t="shared" si="1"/>
        <v>0</v>
      </c>
    </row>
    <row r="12" spans="1:127" x14ac:dyDescent="0.3">
      <c r="A12" s="22" t="s">
        <v>34</v>
      </c>
      <c r="B12" s="23"/>
      <c r="C12" s="24"/>
      <c r="D12" s="25"/>
      <c r="E12" s="24"/>
      <c r="F12" s="25"/>
      <c r="G12" s="24"/>
      <c r="H12" s="25"/>
      <c r="I12" s="24"/>
      <c r="J12" s="25"/>
      <c r="K12" s="24"/>
      <c r="L12" s="26"/>
      <c r="M12" s="24"/>
      <c r="N12" s="25"/>
      <c r="O12" s="27"/>
      <c r="Q12" s="22" t="s">
        <v>34</v>
      </c>
      <c r="R12" s="33">
        <f>B62</f>
        <v>0</v>
      </c>
      <c r="S12" s="24">
        <f>(R12*D6)+(C12*(1-D6))</f>
        <v>0</v>
      </c>
      <c r="T12" s="34">
        <f>C73</f>
        <v>0</v>
      </c>
      <c r="U12" s="24">
        <f>(T12*D6)+(E12*(1-D6))</f>
        <v>0</v>
      </c>
      <c r="V12" s="34">
        <f>D73</f>
        <v>0</v>
      </c>
      <c r="W12" s="24">
        <f>(V12*D6)+(G12*(1-D6))</f>
        <v>0</v>
      </c>
      <c r="X12" s="34">
        <f>E73</f>
        <v>0</v>
      </c>
      <c r="Y12" s="24">
        <f>(X12*H6)+(I12*(1-H6))</f>
        <v>0</v>
      </c>
      <c r="Z12" s="34">
        <f>F73</f>
        <v>0</v>
      </c>
      <c r="AA12" s="24">
        <f>(Z12*J6)+(K12*(1-J6))</f>
        <v>0</v>
      </c>
      <c r="AB12" s="34">
        <f>F73</f>
        <v>0</v>
      </c>
      <c r="AC12" s="24">
        <f>(AB12*L6)+(M12*(1-L6))</f>
        <v>0</v>
      </c>
      <c r="AD12" s="35">
        <f>H73</f>
        <v>0</v>
      </c>
      <c r="AE12" s="36">
        <f>(AD12*N6)+(O12*(1-N6))</f>
        <v>0</v>
      </c>
    </row>
    <row r="13" spans="1:127" x14ac:dyDescent="0.3">
      <c r="A13" s="22" t="s">
        <v>35</v>
      </c>
      <c r="B13" s="23"/>
      <c r="C13" s="24"/>
      <c r="D13" s="25"/>
      <c r="E13" s="24"/>
      <c r="F13" s="25"/>
      <c r="G13" s="24"/>
      <c r="H13" s="25"/>
      <c r="I13" s="24"/>
      <c r="J13" s="25"/>
      <c r="K13" s="24"/>
      <c r="L13" s="26"/>
      <c r="M13" s="24"/>
      <c r="N13" s="25"/>
      <c r="O13" s="27"/>
      <c r="Q13" s="22" t="s">
        <v>35</v>
      </c>
      <c r="R13" s="33">
        <f>B63</f>
        <v>0</v>
      </c>
      <c r="S13" s="24">
        <f>(D6*R13)+(C13*(1-D6))</f>
        <v>0</v>
      </c>
      <c r="T13" s="34">
        <f t="shared" ref="T13:T19" si="2">C74</f>
        <v>0</v>
      </c>
      <c r="U13" s="24">
        <f>(F6*T13)+(E13*(1-F6))</f>
        <v>0</v>
      </c>
      <c r="V13" s="34">
        <f t="shared" ref="V13:V19" si="3">D74</f>
        <v>0</v>
      </c>
      <c r="W13" s="24">
        <f>(H6*V13)+(G13*(1-H6))</f>
        <v>0</v>
      </c>
      <c r="X13" s="34">
        <f t="shared" ref="X13:X19" si="4">E74</f>
        <v>0</v>
      </c>
      <c r="Y13" s="24">
        <f>(J6*X13)+(I13*(1-J6))</f>
        <v>0</v>
      </c>
      <c r="Z13" s="34">
        <f t="shared" ref="Z13:Z19" si="5">F74</f>
        <v>0</v>
      </c>
      <c r="AA13" s="24">
        <f>(L6*Z13)+(K13*(1-L6))</f>
        <v>0</v>
      </c>
      <c r="AB13" s="34">
        <f t="shared" ref="AB13:AB19" si="6">F74</f>
        <v>0</v>
      </c>
      <c r="AC13" s="24">
        <f>(N6*AB13)+(M13*(1-N6))</f>
        <v>0</v>
      </c>
      <c r="AD13" s="35">
        <f t="shared" ref="AD13:AD19" si="7">H74</f>
        <v>0</v>
      </c>
      <c r="AE13" s="36">
        <f>(P6*AD13)+(O13*(1-P6))</f>
        <v>0</v>
      </c>
    </row>
    <row r="14" spans="1:127" x14ac:dyDescent="0.3">
      <c r="A14" s="22" t="s">
        <v>36</v>
      </c>
      <c r="B14" s="23"/>
      <c r="C14" s="24"/>
      <c r="D14" s="25"/>
      <c r="E14" s="24"/>
      <c r="F14" s="25"/>
      <c r="G14" s="24"/>
      <c r="H14" s="25"/>
      <c r="I14" s="24"/>
      <c r="J14" s="25"/>
      <c r="K14" s="24"/>
      <c r="L14" s="26"/>
      <c r="M14" s="24"/>
      <c r="N14" s="25"/>
      <c r="O14" s="27"/>
      <c r="Q14" s="22" t="s">
        <v>36</v>
      </c>
      <c r="R14" s="33">
        <f t="shared" ref="R14:R19" si="8">B64</f>
        <v>0</v>
      </c>
      <c r="S14" s="24">
        <f>(D6*R14)+(C14*(1-D6))</f>
        <v>0</v>
      </c>
      <c r="T14" s="34">
        <f t="shared" si="2"/>
        <v>0</v>
      </c>
      <c r="U14" s="24">
        <f>(F6*T14)+(E14*(1-F6))</f>
        <v>0</v>
      </c>
      <c r="V14" s="34">
        <f t="shared" si="3"/>
        <v>0</v>
      </c>
      <c r="W14" s="24">
        <f>(H6*V14)+(G14*(1-H6))</f>
        <v>0</v>
      </c>
      <c r="X14" s="34">
        <f t="shared" si="4"/>
        <v>0</v>
      </c>
      <c r="Y14" s="24">
        <f>(J6*X14)+(I14*(1-J6))</f>
        <v>0</v>
      </c>
      <c r="Z14" s="34">
        <f t="shared" si="5"/>
        <v>0</v>
      </c>
      <c r="AA14" s="24">
        <f>(L6*Z14)+(K14*(1-L6))</f>
        <v>0</v>
      </c>
      <c r="AB14" s="34">
        <f t="shared" si="6"/>
        <v>0</v>
      </c>
      <c r="AC14" s="24">
        <f>(N6*AB14)+(M14*(1-N6))</f>
        <v>0</v>
      </c>
      <c r="AD14" s="35">
        <f t="shared" si="7"/>
        <v>0</v>
      </c>
      <c r="AE14" s="36">
        <f>(P6*AD14)+(O14*(1-P6))</f>
        <v>0</v>
      </c>
    </row>
    <row r="15" spans="1:127" x14ac:dyDescent="0.3">
      <c r="A15" s="22" t="s">
        <v>37</v>
      </c>
      <c r="B15" s="23"/>
      <c r="C15" s="24"/>
      <c r="D15" s="25"/>
      <c r="E15" s="24"/>
      <c r="F15" s="25"/>
      <c r="G15" s="24"/>
      <c r="H15" s="25"/>
      <c r="I15" s="24"/>
      <c r="J15" s="25"/>
      <c r="K15" s="24"/>
      <c r="L15" s="26"/>
      <c r="M15" s="24"/>
      <c r="N15" s="25"/>
      <c r="O15" s="27"/>
      <c r="Q15" s="22" t="s">
        <v>37</v>
      </c>
      <c r="R15" s="33">
        <f t="shared" si="8"/>
        <v>0</v>
      </c>
      <c r="S15" s="24">
        <f>(D6*R15)+(C15*(1-D6))</f>
        <v>0</v>
      </c>
      <c r="T15" s="34">
        <f t="shared" si="2"/>
        <v>0</v>
      </c>
      <c r="U15" s="24">
        <f>(F6*T15)+(E15*(1-F6))</f>
        <v>0</v>
      </c>
      <c r="V15" s="34">
        <f t="shared" si="3"/>
        <v>0</v>
      </c>
      <c r="W15" s="24">
        <f>(H6*V15)+(G15*(1-H6))</f>
        <v>0</v>
      </c>
      <c r="X15" s="34">
        <f t="shared" si="4"/>
        <v>0</v>
      </c>
      <c r="Y15" s="24">
        <f>(J6*X15)+(I15*(1-J6))</f>
        <v>0</v>
      </c>
      <c r="Z15" s="34">
        <f t="shared" si="5"/>
        <v>0</v>
      </c>
      <c r="AA15" s="24">
        <f>(L6*Z15)+(K15*(1-L6))</f>
        <v>0</v>
      </c>
      <c r="AB15" s="34">
        <f t="shared" si="6"/>
        <v>0</v>
      </c>
      <c r="AC15" s="24">
        <f>(N6*AB15)+(M15*(1-N6))</f>
        <v>0</v>
      </c>
      <c r="AD15" s="35">
        <f t="shared" si="7"/>
        <v>0</v>
      </c>
      <c r="AE15" s="36">
        <f>(P6*AD15)+(O15*(1-P6))</f>
        <v>0</v>
      </c>
    </row>
    <row r="16" spans="1:127" x14ac:dyDescent="0.3">
      <c r="A16" s="22" t="s">
        <v>38</v>
      </c>
      <c r="B16" s="23">
        <f>BT1</f>
        <v>0.96</v>
      </c>
      <c r="C16" s="24">
        <f t="shared" ref="C16:O16" si="9">BU1</f>
        <v>-0.28999999999999998</v>
      </c>
      <c r="D16" s="25">
        <f t="shared" si="9"/>
        <v>1</v>
      </c>
      <c r="E16" s="24">
        <f t="shared" si="9"/>
        <v>1</v>
      </c>
      <c r="F16" s="25">
        <f t="shared" si="9"/>
        <v>0</v>
      </c>
      <c r="G16" s="24">
        <f t="shared" si="9"/>
        <v>-1</v>
      </c>
      <c r="H16" s="25">
        <f t="shared" si="9"/>
        <v>0</v>
      </c>
      <c r="I16" s="24">
        <f t="shared" si="9"/>
        <v>-1</v>
      </c>
      <c r="J16" s="25">
        <f t="shared" si="9"/>
        <v>1</v>
      </c>
      <c r="K16" s="24">
        <f t="shared" si="9"/>
        <v>1</v>
      </c>
      <c r="L16" s="26">
        <f t="shared" si="9"/>
        <v>0</v>
      </c>
      <c r="M16" s="24">
        <f t="shared" si="9"/>
        <v>-1</v>
      </c>
      <c r="N16" s="25">
        <f t="shared" si="9"/>
        <v>1</v>
      </c>
      <c r="O16" s="27">
        <f t="shared" si="9"/>
        <v>1</v>
      </c>
      <c r="Q16" s="22" t="s">
        <v>38</v>
      </c>
      <c r="R16" s="33">
        <f t="shared" si="8"/>
        <v>1</v>
      </c>
      <c r="S16" s="37">
        <f>(D6*R16)+(C16*(1-D6))</f>
        <v>0.22600000000000003</v>
      </c>
      <c r="T16" s="34">
        <f t="shared" si="2"/>
        <v>0</v>
      </c>
      <c r="U16" s="37">
        <f>(F6*T16)+(E16*(1-F6))</f>
        <v>0.6</v>
      </c>
      <c r="V16" s="34">
        <f t="shared" si="3"/>
        <v>0</v>
      </c>
      <c r="W16" s="37">
        <f>(H6*V16)+(G16*(1-H6))</f>
        <v>-0.6</v>
      </c>
      <c r="X16" s="34">
        <f t="shared" si="4"/>
        <v>0</v>
      </c>
      <c r="Y16" s="37">
        <f>(J6*X16)+(I16*(1-J6))</f>
        <v>-0.6</v>
      </c>
      <c r="Z16" s="34">
        <f t="shared" si="5"/>
        <v>0</v>
      </c>
      <c r="AA16" s="37">
        <f>(L6*Z16)+(K16*(1-L6))</f>
        <v>0.6</v>
      </c>
      <c r="AB16" s="34">
        <f t="shared" si="6"/>
        <v>0</v>
      </c>
      <c r="AC16" s="37">
        <f>(N6*AB16)+(M16*(1-N6))</f>
        <v>-0.6</v>
      </c>
      <c r="AD16" s="35">
        <f t="shared" si="7"/>
        <v>0</v>
      </c>
      <c r="AE16" s="38">
        <f>(P6*AD16)+(O16*(1-P6))</f>
        <v>0.6</v>
      </c>
    </row>
    <row r="17" spans="1:31" x14ac:dyDescent="0.3">
      <c r="A17" s="22" t="s">
        <v>39</v>
      </c>
      <c r="B17" s="23">
        <f>CH1</f>
        <v>0.98</v>
      </c>
      <c r="C17" s="24">
        <f t="shared" ref="C17:O17" si="10">CI1</f>
        <v>-0.21</v>
      </c>
      <c r="D17" s="25">
        <f t="shared" si="10"/>
        <v>0.71</v>
      </c>
      <c r="E17" s="24">
        <f t="shared" si="10"/>
        <v>-0.7</v>
      </c>
      <c r="F17" s="25">
        <f t="shared" si="10"/>
        <v>0</v>
      </c>
      <c r="G17" s="24">
        <f t="shared" si="10"/>
        <v>-1</v>
      </c>
      <c r="H17" s="25">
        <f t="shared" si="10"/>
        <v>0</v>
      </c>
      <c r="I17" s="24">
        <f t="shared" si="10"/>
        <v>-1</v>
      </c>
      <c r="J17" s="25">
        <f t="shared" si="10"/>
        <v>1</v>
      </c>
      <c r="K17" s="24">
        <f t="shared" si="10"/>
        <v>1</v>
      </c>
      <c r="L17" s="26">
        <f t="shared" si="10"/>
        <v>0</v>
      </c>
      <c r="M17" s="24">
        <f t="shared" si="10"/>
        <v>-1</v>
      </c>
      <c r="N17" s="25">
        <f t="shared" si="10"/>
        <v>1</v>
      </c>
      <c r="O17" s="27">
        <f t="shared" si="10"/>
        <v>1</v>
      </c>
      <c r="Q17" s="22" t="s">
        <v>39</v>
      </c>
      <c r="R17" s="33">
        <f t="shared" si="8"/>
        <v>1</v>
      </c>
      <c r="S17" s="24">
        <f>(D6*R17)+(C17*(1-D6))</f>
        <v>0.27400000000000002</v>
      </c>
      <c r="T17" s="34">
        <f t="shared" si="2"/>
        <v>1</v>
      </c>
      <c r="U17" s="24">
        <f>(F6*T17)+(E17*(1-F6))</f>
        <v>-1.9999999999999962E-2</v>
      </c>
      <c r="V17" s="34">
        <f t="shared" si="3"/>
        <v>0</v>
      </c>
      <c r="W17" s="24">
        <f>(H6*V17)+(G17*(1-H6))</f>
        <v>-0.6</v>
      </c>
      <c r="X17" s="34">
        <f t="shared" si="4"/>
        <v>0</v>
      </c>
      <c r="Y17" s="24">
        <f>(J6*X17)+(I17*(1-J6))</f>
        <v>-0.6</v>
      </c>
      <c r="Z17" s="34">
        <f t="shared" si="5"/>
        <v>1</v>
      </c>
      <c r="AA17" s="24">
        <f>(L6*Z17)+(K17*(1-L6))</f>
        <v>1</v>
      </c>
      <c r="AB17" s="34">
        <f t="shared" si="6"/>
        <v>1</v>
      </c>
      <c r="AC17" s="24">
        <f>(N6*AB17)+(M17*(1-N6))</f>
        <v>-0.19999999999999996</v>
      </c>
      <c r="AD17" s="35">
        <f t="shared" si="7"/>
        <v>1</v>
      </c>
      <c r="AE17" s="36">
        <f>(P6*AD17)+(O17*(1-P6))</f>
        <v>1</v>
      </c>
    </row>
    <row r="18" spans="1:31" x14ac:dyDescent="0.3">
      <c r="A18" s="22" t="s">
        <v>40</v>
      </c>
      <c r="B18" s="23">
        <f>CV1</f>
        <v>0.96</v>
      </c>
      <c r="C18" s="24">
        <f t="shared" ref="C18:O18" si="11">CW1</f>
        <v>-0.28999999999999998</v>
      </c>
      <c r="D18" s="25">
        <f t="shared" si="11"/>
        <v>1</v>
      </c>
      <c r="E18" s="24">
        <f t="shared" si="11"/>
        <v>1</v>
      </c>
      <c r="F18" s="25">
        <f t="shared" si="11"/>
        <v>0</v>
      </c>
      <c r="G18" s="24">
        <f t="shared" si="11"/>
        <v>-1</v>
      </c>
      <c r="H18" s="25">
        <f t="shared" si="11"/>
        <v>0</v>
      </c>
      <c r="I18" s="24">
        <f t="shared" si="11"/>
        <v>-1</v>
      </c>
      <c r="J18" s="25">
        <f t="shared" si="11"/>
        <v>1</v>
      </c>
      <c r="K18" s="24">
        <f t="shared" si="11"/>
        <v>1</v>
      </c>
      <c r="L18" s="26">
        <f t="shared" si="11"/>
        <v>0</v>
      </c>
      <c r="M18" s="24">
        <f t="shared" si="11"/>
        <v>-1</v>
      </c>
      <c r="N18" s="25">
        <f t="shared" si="11"/>
        <v>1</v>
      </c>
      <c r="O18" s="27">
        <f t="shared" si="11"/>
        <v>1</v>
      </c>
      <c r="Q18" s="22" t="s">
        <v>40</v>
      </c>
      <c r="R18" s="33">
        <f t="shared" si="8"/>
        <v>1</v>
      </c>
      <c r="S18" s="24">
        <f>(D6*R18)+(C18*(1-D6))</f>
        <v>0.22600000000000003</v>
      </c>
      <c r="T18" s="34">
        <f t="shared" si="2"/>
        <v>0</v>
      </c>
      <c r="U18" s="24">
        <f>(F6*T18)+(E18*(1-F6))</f>
        <v>0.6</v>
      </c>
      <c r="V18" s="34">
        <f t="shared" si="3"/>
        <v>0</v>
      </c>
      <c r="W18" s="24">
        <f>(H6*V18)+(G18*(1-H6))</f>
        <v>-0.6</v>
      </c>
      <c r="X18" s="34">
        <f t="shared" si="4"/>
        <v>0</v>
      </c>
      <c r="Y18" s="24">
        <f>(J6*X18)+(I18*(1-J6))</f>
        <v>-0.6</v>
      </c>
      <c r="Z18" s="34">
        <f t="shared" si="5"/>
        <v>1</v>
      </c>
      <c r="AA18" s="24">
        <f>(L6*Z18)+(K18*(1-L6))</f>
        <v>1</v>
      </c>
      <c r="AB18" s="34">
        <f t="shared" si="6"/>
        <v>1</v>
      </c>
      <c r="AC18" s="24">
        <f>(N6*AB18)+(M18*(1-N6))</f>
        <v>-0.19999999999999996</v>
      </c>
      <c r="AD18" s="35">
        <f t="shared" si="7"/>
        <v>1</v>
      </c>
      <c r="AE18" s="36">
        <f>(P6*AD18)+(O18*(1-P6))</f>
        <v>1</v>
      </c>
    </row>
    <row r="19" spans="1:31" ht="15" thickBot="1" x14ac:dyDescent="0.35">
      <c r="A19" s="39" t="s">
        <v>41</v>
      </c>
      <c r="B19" s="40">
        <f>DJ1</f>
        <v>0.98</v>
      </c>
      <c r="C19" s="41">
        <f t="shared" ref="C19:O19" si="12">DK1</f>
        <v>-0.21</v>
      </c>
      <c r="D19" s="42">
        <f t="shared" si="12"/>
        <v>0.71</v>
      </c>
      <c r="E19" s="41">
        <f t="shared" si="12"/>
        <v>-0.7</v>
      </c>
      <c r="F19" s="42">
        <f t="shared" si="12"/>
        <v>0</v>
      </c>
      <c r="G19" s="41">
        <f t="shared" si="12"/>
        <v>-1</v>
      </c>
      <c r="H19" s="42">
        <f t="shared" si="12"/>
        <v>0</v>
      </c>
      <c r="I19" s="41">
        <f t="shared" si="12"/>
        <v>-1</v>
      </c>
      <c r="J19" s="42">
        <f t="shared" si="12"/>
        <v>1</v>
      </c>
      <c r="K19" s="41">
        <f t="shared" si="12"/>
        <v>1</v>
      </c>
      <c r="L19" s="43">
        <f t="shared" si="12"/>
        <v>0</v>
      </c>
      <c r="M19" s="41">
        <f t="shared" si="12"/>
        <v>-1</v>
      </c>
      <c r="N19" s="42">
        <f t="shared" si="12"/>
        <v>1</v>
      </c>
      <c r="O19" s="44">
        <f t="shared" si="12"/>
        <v>1</v>
      </c>
      <c r="Q19" s="39" t="s">
        <v>41</v>
      </c>
      <c r="R19" s="45">
        <f t="shared" si="8"/>
        <v>1</v>
      </c>
      <c r="S19" s="46">
        <f>(D6*R19)+(C19*(1-D6))</f>
        <v>0.27400000000000002</v>
      </c>
      <c r="T19" s="47">
        <f t="shared" si="2"/>
        <v>1</v>
      </c>
      <c r="U19" s="46">
        <f>(F6*T19)+(E19*(1-F6))</f>
        <v>-1.9999999999999962E-2</v>
      </c>
      <c r="V19" s="47">
        <f t="shared" si="3"/>
        <v>0</v>
      </c>
      <c r="W19" s="46">
        <f>(H6*V19)+(G19*(1-H6))</f>
        <v>-0.6</v>
      </c>
      <c r="X19" s="47">
        <f t="shared" si="4"/>
        <v>0</v>
      </c>
      <c r="Y19" s="46">
        <f>(J6*X19)+(I19*(1-J6))</f>
        <v>-0.6</v>
      </c>
      <c r="Z19" s="47">
        <f t="shared" si="5"/>
        <v>1</v>
      </c>
      <c r="AA19" s="46">
        <f>(L6*Z19)+(K19*(1-L6))</f>
        <v>1</v>
      </c>
      <c r="AB19" s="47">
        <f t="shared" si="6"/>
        <v>1</v>
      </c>
      <c r="AC19" s="46">
        <f>(N6*AB19)+(M19*(1-N6))</f>
        <v>-0.19999999999999996</v>
      </c>
      <c r="AD19" s="48">
        <f t="shared" si="7"/>
        <v>1</v>
      </c>
      <c r="AE19" s="49">
        <f>(P6*AD19)+(O19*(1-P6))</f>
        <v>1</v>
      </c>
    </row>
    <row r="49" spans="1:71" ht="15" thickBot="1" x14ac:dyDescent="0.35"/>
    <row r="50" spans="1:71" x14ac:dyDescent="0.3">
      <c r="AA50" s="182" t="s">
        <v>69</v>
      </c>
      <c r="AB50" s="183"/>
      <c r="AC50" s="184"/>
      <c r="AD50" s="98"/>
      <c r="AE50" s="98"/>
      <c r="AF50" s="98"/>
      <c r="AG50" s="98"/>
      <c r="AH50" s="98"/>
      <c r="AI50" s="98"/>
      <c r="AJ50" s="98"/>
      <c r="AK50" s="98"/>
      <c r="AL50" s="98"/>
      <c r="AM50" s="98"/>
      <c r="AN50" s="98"/>
      <c r="AO50" s="98"/>
      <c r="AP50" s="98"/>
      <c r="AQ50" s="98"/>
      <c r="AR50" s="98"/>
      <c r="AS50" s="98"/>
      <c r="AT50" s="98"/>
      <c r="AU50" s="98"/>
      <c r="AV50" s="98"/>
      <c r="AW50" s="98"/>
      <c r="AX50" s="98"/>
      <c r="AY50" s="98"/>
      <c r="AZ50" s="98"/>
      <c r="BA50" s="98"/>
      <c r="BB50" s="98"/>
      <c r="BC50" s="98"/>
      <c r="BD50" s="98"/>
      <c r="BE50" s="98"/>
      <c r="BF50" s="98"/>
      <c r="BG50" s="98"/>
      <c r="BH50" s="98"/>
      <c r="BI50" s="98"/>
      <c r="BJ50" s="98"/>
      <c r="BK50" s="98"/>
      <c r="BL50" s="98"/>
      <c r="BM50" s="98"/>
      <c r="BN50" s="98"/>
      <c r="BO50" s="98"/>
      <c r="BP50" s="98"/>
      <c r="BQ50" s="98"/>
      <c r="BR50" s="98"/>
      <c r="BS50" s="98"/>
    </row>
    <row r="51" spans="1:71" x14ac:dyDescent="0.3">
      <c r="AA51" s="185"/>
      <c r="AB51" s="186"/>
      <c r="AC51" s="187"/>
      <c r="AD51" s="98"/>
      <c r="AE51" s="98"/>
      <c r="AF51" s="98"/>
      <c r="AG51" s="98"/>
      <c r="AH51" s="98"/>
      <c r="AI51" s="98"/>
      <c r="AJ51" s="98"/>
      <c r="AK51" s="98"/>
      <c r="AL51" s="98"/>
      <c r="AM51" s="98"/>
      <c r="AN51" s="98"/>
      <c r="AO51" s="98"/>
      <c r="AP51" s="98"/>
      <c r="AQ51" s="98"/>
      <c r="AR51" s="98"/>
      <c r="AS51" s="98"/>
      <c r="AT51" s="98"/>
      <c r="AU51" s="98"/>
      <c r="AV51" s="98"/>
      <c r="AW51" s="98"/>
      <c r="AX51" s="98"/>
      <c r="AY51" s="98"/>
      <c r="AZ51" s="98"/>
      <c r="BA51" s="98"/>
      <c r="BB51" s="98"/>
      <c r="BC51" s="98"/>
      <c r="BD51" s="98"/>
      <c r="BE51" s="98"/>
      <c r="BF51" s="98"/>
      <c r="BG51" s="98"/>
      <c r="BH51" s="98"/>
      <c r="BI51" s="98"/>
      <c r="BJ51" s="98"/>
      <c r="BK51" s="98"/>
      <c r="BL51" s="98"/>
      <c r="BM51" s="98"/>
      <c r="BN51" s="98"/>
      <c r="BO51" s="98"/>
      <c r="BP51" s="98"/>
      <c r="BQ51" s="98"/>
      <c r="BR51" s="98"/>
      <c r="BS51" s="98"/>
    </row>
    <row r="52" spans="1:71" x14ac:dyDescent="0.3">
      <c r="AA52" s="192" t="s">
        <v>70</v>
      </c>
      <c r="AB52" s="193"/>
      <c r="AC52" s="95">
        <f>BASE!AC52</f>
        <v>0.8</v>
      </c>
      <c r="AD52" s="98">
        <f>AC52</f>
        <v>0.8</v>
      </c>
      <c r="AE52" s="98">
        <f t="shared" ref="AE52:BS54" si="13">AD52</f>
        <v>0.8</v>
      </c>
      <c r="AF52" s="98">
        <f t="shared" si="13"/>
        <v>0.8</v>
      </c>
      <c r="AG52" s="98">
        <f t="shared" si="13"/>
        <v>0.8</v>
      </c>
      <c r="AH52" s="98">
        <f t="shared" si="13"/>
        <v>0.8</v>
      </c>
      <c r="AI52" s="98">
        <f t="shared" si="13"/>
        <v>0.8</v>
      </c>
      <c r="AJ52" s="98">
        <f t="shared" si="13"/>
        <v>0.8</v>
      </c>
      <c r="AK52" s="98">
        <f t="shared" si="13"/>
        <v>0.8</v>
      </c>
      <c r="AL52" s="98">
        <f t="shared" si="13"/>
        <v>0.8</v>
      </c>
      <c r="AM52" s="98">
        <f t="shared" si="13"/>
        <v>0.8</v>
      </c>
      <c r="AN52" s="98">
        <f t="shared" si="13"/>
        <v>0.8</v>
      </c>
      <c r="AO52" s="98">
        <f t="shared" si="13"/>
        <v>0.8</v>
      </c>
      <c r="AP52" s="98">
        <f t="shared" si="13"/>
        <v>0.8</v>
      </c>
      <c r="AQ52" s="98">
        <f t="shared" si="13"/>
        <v>0.8</v>
      </c>
      <c r="AR52" s="98">
        <f t="shared" si="13"/>
        <v>0.8</v>
      </c>
      <c r="AS52" s="98">
        <f t="shared" si="13"/>
        <v>0.8</v>
      </c>
      <c r="AT52" s="98">
        <f t="shared" si="13"/>
        <v>0.8</v>
      </c>
      <c r="AU52" s="98">
        <f t="shared" si="13"/>
        <v>0.8</v>
      </c>
      <c r="AV52" s="98">
        <f t="shared" si="13"/>
        <v>0.8</v>
      </c>
      <c r="AW52" s="98">
        <f t="shared" si="13"/>
        <v>0.8</v>
      </c>
      <c r="AX52" s="98">
        <f t="shared" si="13"/>
        <v>0.8</v>
      </c>
      <c r="AY52" s="98">
        <f t="shared" si="13"/>
        <v>0.8</v>
      </c>
      <c r="AZ52" s="98">
        <f t="shared" si="13"/>
        <v>0.8</v>
      </c>
      <c r="BA52" s="98">
        <f t="shared" si="13"/>
        <v>0.8</v>
      </c>
      <c r="BB52" s="98">
        <f t="shared" si="13"/>
        <v>0.8</v>
      </c>
      <c r="BC52" s="98">
        <f t="shared" si="13"/>
        <v>0.8</v>
      </c>
      <c r="BD52" s="98">
        <f t="shared" si="13"/>
        <v>0.8</v>
      </c>
      <c r="BE52" s="98">
        <f t="shared" si="13"/>
        <v>0.8</v>
      </c>
      <c r="BF52" s="98">
        <f t="shared" si="13"/>
        <v>0.8</v>
      </c>
      <c r="BG52" s="98">
        <f t="shared" si="13"/>
        <v>0.8</v>
      </c>
      <c r="BH52" s="98">
        <f t="shared" si="13"/>
        <v>0.8</v>
      </c>
      <c r="BI52" s="98">
        <f t="shared" si="13"/>
        <v>0.8</v>
      </c>
      <c r="BJ52" s="98">
        <f t="shared" si="13"/>
        <v>0.8</v>
      </c>
      <c r="BK52" s="98">
        <f t="shared" si="13"/>
        <v>0.8</v>
      </c>
      <c r="BL52" s="98">
        <f t="shared" si="13"/>
        <v>0.8</v>
      </c>
      <c r="BM52" s="98">
        <f t="shared" si="13"/>
        <v>0.8</v>
      </c>
      <c r="BN52" s="98">
        <f t="shared" si="13"/>
        <v>0.8</v>
      </c>
      <c r="BO52" s="98">
        <f t="shared" si="13"/>
        <v>0.8</v>
      </c>
      <c r="BP52" s="98">
        <f t="shared" si="13"/>
        <v>0.8</v>
      </c>
      <c r="BQ52" s="98">
        <f t="shared" si="13"/>
        <v>0.8</v>
      </c>
      <c r="BR52" s="98">
        <f t="shared" si="13"/>
        <v>0.8</v>
      </c>
      <c r="BS52" s="98">
        <f t="shared" si="13"/>
        <v>0.8</v>
      </c>
    </row>
    <row r="53" spans="1:71" x14ac:dyDescent="0.3">
      <c r="AA53" s="192" t="s">
        <v>71</v>
      </c>
      <c r="AB53" s="193"/>
      <c r="AC53" s="95">
        <f>BASE!AC53</f>
        <v>0.7</v>
      </c>
      <c r="AD53" s="98">
        <f>AC53</f>
        <v>0.7</v>
      </c>
      <c r="AE53" s="98">
        <f t="shared" si="13"/>
        <v>0.7</v>
      </c>
      <c r="AF53" s="98">
        <f t="shared" si="13"/>
        <v>0.7</v>
      </c>
      <c r="AG53" s="98">
        <f t="shared" si="13"/>
        <v>0.7</v>
      </c>
      <c r="AH53" s="98">
        <f t="shared" si="13"/>
        <v>0.7</v>
      </c>
      <c r="AI53" s="98">
        <f t="shared" si="13"/>
        <v>0.7</v>
      </c>
      <c r="AJ53" s="98">
        <f t="shared" si="13"/>
        <v>0.7</v>
      </c>
      <c r="AK53" s="98">
        <f t="shared" si="13"/>
        <v>0.7</v>
      </c>
      <c r="AL53" s="98">
        <f t="shared" si="13"/>
        <v>0.7</v>
      </c>
      <c r="AM53" s="98">
        <f t="shared" si="13"/>
        <v>0.7</v>
      </c>
      <c r="AN53" s="98">
        <f t="shared" si="13"/>
        <v>0.7</v>
      </c>
      <c r="AO53" s="98">
        <f t="shared" si="13"/>
        <v>0.7</v>
      </c>
      <c r="AP53" s="98">
        <f t="shared" si="13"/>
        <v>0.7</v>
      </c>
      <c r="AQ53" s="98">
        <f t="shared" si="13"/>
        <v>0.7</v>
      </c>
      <c r="AR53" s="98">
        <f t="shared" si="13"/>
        <v>0.7</v>
      </c>
      <c r="AS53" s="98">
        <f t="shared" si="13"/>
        <v>0.7</v>
      </c>
      <c r="AT53" s="98">
        <f t="shared" si="13"/>
        <v>0.7</v>
      </c>
      <c r="AU53" s="98">
        <f t="shared" si="13"/>
        <v>0.7</v>
      </c>
      <c r="AV53" s="98">
        <f t="shared" si="13"/>
        <v>0.7</v>
      </c>
      <c r="AW53" s="98">
        <f t="shared" si="13"/>
        <v>0.7</v>
      </c>
      <c r="AX53" s="98">
        <f t="shared" si="13"/>
        <v>0.7</v>
      </c>
      <c r="AY53" s="98">
        <f t="shared" si="13"/>
        <v>0.7</v>
      </c>
      <c r="AZ53" s="98">
        <f t="shared" si="13"/>
        <v>0.7</v>
      </c>
      <c r="BA53" s="98">
        <f t="shared" si="13"/>
        <v>0.7</v>
      </c>
      <c r="BB53" s="98">
        <f t="shared" si="13"/>
        <v>0.7</v>
      </c>
      <c r="BC53" s="98">
        <f t="shared" si="13"/>
        <v>0.7</v>
      </c>
      <c r="BD53" s="98">
        <f t="shared" si="13"/>
        <v>0.7</v>
      </c>
      <c r="BE53" s="98">
        <f t="shared" si="13"/>
        <v>0.7</v>
      </c>
      <c r="BF53" s="98">
        <f t="shared" si="13"/>
        <v>0.7</v>
      </c>
      <c r="BG53" s="98">
        <f t="shared" si="13"/>
        <v>0.7</v>
      </c>
      <c r="BH53" s="98">
        <f t="shared" si="13"/>
        <v>0.7</v>
      </c>
      <c r="BI53" s="98">
        <f t="shared" si="13"/>
        <v>0.7</v>
      </c>
      <c r="BJ53" s="98">
        <f t="shared" si="13"/>
        <v>0.7</v>
      </c>
      <c r="BK53" s="98">
        <f t="shared" si="13"/>
        <v>0.7</v>
      </c>
      <c r="BL53" s="98">
        <f t="shared" si="13"/>
        <v>0.7</v>
      </c>
      <c r="BM53" s="98">
        <f t="shared" si="13"/>
        <v>0.7</v>
      </c>
      <c r="BN53" s="98">
        <f t="shared" si="13"/>
        <v>0.7</v>
      </c>
      <c r="BO53" s="98">
        <f t="shared" si="13"/>
        <v>0.7</v>
      </c>
      <c r="BP53" s="98">
        <f t="shared" si="13"/>
        <v>0.7</v>
      </c>
      <c r="BQ53" s="98">
        <f t="shared" si="13"/>
        <v>0.7</v>
      </c>
      <c r="BR53" s="98">
        <f t="shared" si="13"/>
        <v>0.7</v>
      </c>
      <c r="BS53" s="98">
        <f t="shared" si="13"/>
        <v>0.7</v>
      </c>
    </row>
    <row r="54" spans="1:71" ht="15" thickBot="1" x14ac:dyDescent="0.35">
      <c r="AA54" s="194" t="s">
        <v>72</v>
      </c>
      <c r="AB54" s="195"/>
      <c r="AC54" s="96">
        <f>BASE!AC54</f>
        <v>0.4</v>
      </c>
      <c r="AD54" s="98">
        <f>AC54</f>
        <v>0.4</v>
      </c>
      <c r="AE54" s="98">
        <f t="shared" si="13"/>
        <v>0.4</v>
      </c>
      <c r="AF54" s="98">
        <f t="shared" si="13"/>
        <v>0.4</v>
      </c>
      <c r="AG54" s="98">
        <f t="shared" si="13"/>
        <v>0.4</v>
      </c>
      <c r="AH54" s="98">
        <f t="shared" si="13"/>
        <v>0.4</v>
      </c>
      <c r="AI54" s="98">
        <f t="shared" si="13"/>
        <v>0.4</v>
      </c>
      <c r="AJ54" s="98">
        <f t="shared" si="13"/>
        <v>0.4</v>
      </c>
      <c r="AK54" s="98">
        <f t="shared" si="13"/>
        <v>0.4</v>
      </c>
      <c r="AL54" s="98">
        <f t="shared" si="13"/>
        <v>0.4</v>
      </c>
      <c r="AM54" s="98">
        <f t="shared" si="13"/>
        <v>0.4</v>
      </c>
      <c r="AN54" s="98">
        <f t="shared" si="13"/>
        <v>0.4</v>
      </c>
      <c r="AO54" s="98">
        <f t="shared" si="13"/>
        <v>0.4</v>
      </c>
      <c r="AP54" s="98">
        <f t="shared" si="13"/>
        <v>0.4</v>
      </c>
      <c r="AQ54" s="98">
        <f t="shared" si="13"/>
        <v>0.4</v>
      </c>
      <c r="AR54" s="98">
        <f t="shared" si="13"/>
        <v>0.4</v>
      </c>
      <c r="AS54" s="98">
        <f t="shared" si="13"/>
        <v>0.4</v>
      </c>
      <c r="AT54" s="98">
        <f t="shared" si="13"/>
        <v>0.4</v>
      </c>
      <c r="AU54" s="98">
        <f t="shared" si="13"/>
        <v>0.4</v>
      </c>
      <c r="AV54" s="98">
        <f t="shared" si="13"/>
        <v>0.4</v>
      </c>
      <c r="AW54" s="98">
        <f t="shared" si="13"/>
        <v>0.4</v>
      </c>
      <c r="AX54" s="98">
        <f t="shared" si="13"/>
        <v>0.4</v>
      </c>
      <c r="AY54" s="98">
        <f t="shared" si="13"/>
        <v>0.4</v>
      </c>
      <c r="AZ54" s="98">
        <f t="shared" si="13"/>
        <v>0.4</v>
      </c>
      <c r="BA54" s="98">
        <f t="shared" si="13"/>
        <v>0.4</v>
      </c>
      <c r="BB54" s="98">
        <f t="shared" si="13"/>
        <v>0.4</v>
      </c>
      <c r="BC54" s="98">
        <f t="shared" si="13"/>
        <v>0.4</v>
      </c>
      <c r="BD54" s="98">
        <f t="shared" si="13"/>
        <v>0.4</v>
      </c>
      <c r="BE54" s="98">
        <f t="shared" si="13"/>
        <v>0.4</v>
      </c>
      <c r="BF54" s="98">
        <f t="shared" si="13"/>
        <v>0.4</v>
      </c>
      <c r="BG54" s="98">
        <f t="shared" si="13"/>
        <v>0.4</v>
      </c>
      <c r="BH54" s="98">
        <f t="shared" si="13"/>
        <v>0.4</v>
      </c>
      <c r="BI54" s="98">
        <f t="shared" si="13"/>
        <v>0.4</v>
      </c>
      <c r="BJ54" s="98">
        <f t="shared" si="13"/>
        <v>0.4</v>
      </c>
      <c r="BK54" s="98">
        <f t="shared" si="13"/>
        <v>0.4</v>
      </c>
      <c r="BL54" s="98">
        <f t="shared" si="13"/>
        <v>0.4</v>
      </c>
      <c r="BM54" s="98">
        <f t="shared" si="13"/>
        <v>0.4</v>
      </c>
      <c r="BN54" s="98">
        <f t="shared" si="13"/>
        <v>0.4</v>
      </c>
      <c r="BO54" s="98">
        <f t="shared" si="13"/>
        <v>0.4</v>
      </c>
      <c r="BP54" s="98">
        <f t="shared" si="13"/>
        <v>0.4</v>
      </c>
      <c r="BQ54" s="98">
        <f t="shared" si="13"/>
        <v>0.4</v>
      </c>
      <c r="BR54" s="98">
        <f t="shared" si="13"/>
        <v>0.4</v>
      </c>
      <c r="BS54" s="98">
        <f t="shared" si="13"/>
        <v>0.4</v>
      </c>
    </row>
    <row r="57" spans="1:71" ht="15" thickBot="1" x14ac:dyDescent="0.35"/>
    <row r="58" spans="1:71" ht="28.8" customHeight="1" thickBot="1" x14ac:dyDescent="0.35">
      <c r="S58" s="210"/>
      <c r="T58" s="206" t="s">
        <v>42</v>
      </c>
      <c r="U58" s="207"/>
      <c r="V58" s="207"/>
      <c r="W58" s="207"/>
      <c r="X58" s="207"/>
      <c r="Y58" s="207"/>
      <c r="Z58" s="208"/>
      <c r="AA58" s="206" t="s">
        <v>43</v>
      </c>
      <c r="AB58" s="207"/>
      <c r="AC58" s="207"/>
      <c r="AD58" s="207"/>
      <c r="AE58" s="207"/>
      <c r="AF58" s="207"/>
      <c r="AG58" s="208"/>
      <c r="AH58" s="206" t="s">
        <v>44</v>
      </c>
      <c r="AI58" s="207"/>
      <c r="AJ58" s="207"/>
      <c r="AK58" s="207"/>
      <c r="AL58" s="207"/>
      <c r="AM58" s="207"/>
      <c r="AN58" s="208"/>
      <c r="AO58" s="206" t="s">
        <v>45</v>
      </c>
      <c r="AP58" s="207"/>
      <c r="AQ58" s="207"/>
      <c r="AR58" s="207"/>
      <c r="AS58" s="207"/>
      <c r="AT58" s="207"/>
      <c r="AU58" s="208"/>
      <c r="AV58" s="206" t="s">
        <v>46</v>
      </c>
      <c r="AW58" s="207"/>
      <c r="AX58" s="207"/>
      <c r="AY58" s="207"/>
      <c r="AZ58" s="207"/>
      <c r="BA58" s="207"/>
      <c r="BB58" s="208"/>
      <c r="BC58" s="206" t="s">
        <v>47</v>
      </c>
      <c r="BD58" s="207"/>
      <c r="BE58" s="207"/>
      <c r="BF58" s="207"/>
      <c r="BG58" s="207"/>
      <c r="BH58" s="207"/>
      <c r="BI58" s="208"/>
      <c r="BJ58" s="206" t="s">
        <v>48</v>
      </c>
      <c r="BK58" s="207"/>
      <c r="BL58" s="207"/>
      <c r="BM58" s="207"/>
      <c r="BN58" s="207"/>
      <c r="BO58" s="207"/>
      <c r="BP58" s="209"/>
    </row>
    <row r="59" spans="1:71" ht="29.4" customHeight="1" thickBot="1" x14ac:dyDescent="0.4">
      <c r="A59" s="189" t="s">
        <v>84</v>
      </c>
      <c r="B59" s="190"/>
      <c r="C59" s="190"/>
      <c r="D59" s="190"/>
      <c r="E59" s="190"/>
      <c r="F59" s="190"/>
      <c r="G59" s="190"/>
      <c r="H59" s="191"/>
      <c r="S59" s="211"/>
      <c r="T59" s="173" t="s">
        <v>49</v>
      </c>
      <c r="U59" s="175" t="s">
        <v>86</v>
      </c>
      <c r="V59" s="176"/>
      <c r="W59" s="177"/>
      <c r="X59" s="175" t="s">
        <v>77</v>
      </c>
      <c r="Y59" s="176"/>
      <c r="Z59" s="177"/>
      <c r="AA59" s="173" t="s">
        <v>49</v>
      </c>
      <c r="AB59" s="175" t="s">
        <v>50</v>
      </c>
      <c r="AC59" s="176"/>
      <c r="AD59" s="177"/>
      <c r="AE59" s="175" t="s">
        <v>51</v>
      </c>
      <c r="AF59" s="176"/>
      <c r="AG59" s="177"/>
      <c r="AH59" s="173" t="s">
        <v>49</v>
      </c>
      <c r="AI59" s="175" t="s">
        <v>50</v>
      </c>
      <c r="AJ59" s="176"/>
      <c r="AK59" s="177"/>
      <c r="AL59" s="175" t="s">
        <v>51</v>
      </c>
      <c r="AM59" s="176"/>
      <c r="AN59" s="177"/>
      <c r="AO59" s="173" t="s">
        <v>49</v>
      </c>
      <c r="AP59" s="175" t="s">
        <v>50</v>
      </c>
      <c r="AQ59" s="176"/>
      <c r="AR59" s="177"/>
      <c r="AS59" s="175" t="s">
        <v>51</v>
      </c>
      <c r="AT59" s="176"/>
      <c r="AU59" s="177"/>
      <c r="AV59" s="173" t="s">
        <v>49</v>
      </c>
      <c r="AW59" s="175" t="s">
        <v>50</v>
      </c>
      <c r="AX59" s="176"/>
      <c r="AY59" s="177"/>
      <c r="AZ59" s="175" t="s">
        <v>51</v>
      </c>
      <c r="BA59" s="176"/>
      <c r="BB59" s="177"/>
      <c r="BC59" s="173" t="s">
        <v>49</v>
      </c>
      <c r="BD59" s="175" t="s">
        <v>50</v>
      </c>
      <c r="BE59" s="176"/>
      <c r="BF59" s="177"/>
      <c r="BG59" s="175" t="s">
        <v>51</v>
      </c>
      <c r="BH59" s="176"/>
      <c r="BI59" s="177"/>
      <c r="BJ59" s="173" t="s">
        <v>49</v>
      </c>
      <c r="BK59" s="175" t="s">
        <v>50</v>
      </c>
      <c r="BL59" s="176"/>
      <c r="BM59" s="177"/>
      <c r="BN59" s="175" t="s">
        <v>51</v>
      </c>
      <c r="BO59" s="176"/>
      <c r="BP59" s="188"/>
    </row>
    <row r="60" spans="1:71" ht="82.2" customHeight="1" thickBot="1" x14ac:dyDescent="0.35">
      <c r="A60" s="50"/>
      <c r="B60" s="51" t="s">
        <v>42</v>
      </c>
      <c r="C60" s="51" t="s">
        <v>43</v>
      </c>
      <c r="D60" s="51" t="s">
        <v>44</v>
      </c>
      <c r="E60" s="51" t="s">
        <v>45</v>
      </c>
      <c r="F60" s="51" t="s">
        <v>46</v>
      </c>
      <c r="G60" s="51" t="s">
        <v>47</v>
      </c>
      <c r="H60" s="52" t="s">
        <v>48</v>
      </c>
      <c r="S60" s="211"/>
      <c r="T60" s="174"/>
      <c r="U60" s="53" t="str">
        <f>U59&amp;(AC52)</f>
        <v>wp=0,8</v>
      </c>
      <c r="V60" s="97" t="str">
        <f>U59&amp;(AC53)</f>
        <v>wp=0,7</v>
      </c>
      <c r="W60" s="54" t="str">
        <f>U59&amp;(AC54)</f>
        <v>wp=0,4</v>
      </c>
      <c r="X60" s="53" t="str">
        <f>X59&amp;(AC52)</f>
        <v>ARIe=0,8</v>
      </c>
      <c r="Y60" s="97" t="str">
        <f>X59&amp;(AC53)</f>
        <v>ARIe=0,7</v>
      </c>
      <c r="Z60" s="54" t="str">
        <f>X59&amp;(AC54)</f>
        <v>ARIe=0,4</v>
      </c>
      <c r="AA60" s="205"/>
      <c r="AB60" s="53">
        <v>0.2</v>
      </c>
      <c r="AC60" s="97">
        <v>0.5</v>
      </c>
      <c r="AD60" s="54">
        <v>0.7</v>
      </c>
      <c r="AE60" s="53" t="s">
        <v>52</v>
      </c>
      <c r="AF60" s="97" t="s">
        <v>53</v>
      </c>
      <c r="AG60" s="54" t="s">
        <v>54</v>
      </c>
      <c r="AH60" s="205"/>
      <c r="AI60" s="53">
        <v>0.2</v>
      </c>
      <c r="AJ60" s="97">
        <v>0.5</v>
      </c>
      <c r="AK60" s="54">
        <v>0.7</v>
      </c>
      <c r="AL60" s="53" t="s">
        <v>52</v>
      </c>
      <c r="AM60" s="97" t="s">
        <v>53</v>
      </c>
      <c r="AN60" s="54" t="s">
        <v>54</v>
      </c>
      <c r="AO60" s="205"/>
      <c r="AP60" s="53">
        <v>0.2</v>
      </c>
      <c r="AQ60" s="97">
        <v>0.5</v>
      </c>
      <c r="AR60" s="54">
        <v>0.7</v>
      </c>
      <c r="AS60" s="53" t="s">
        <v>52</v>
      </c>
      <c r="AT60" s="97" t="s">
        <v>53</v>
      </c>
      <c r="AU60" s="54" t="s">
        <v>54</v>
      </c>
      <c r="AV60" s="205"/>
      <c r="AW60" s="53">
        <v>0.2</v>
      </c>
      <c r="AX60" s="97">
        <v>0.5</v>
      </c>
      <c r="AY60" s="54">
        <v>0.7</v>
      </c>
      <c r="AZ60" s="53" t="s">
        <v>52</v>
      </c>
      <c r="BA60" s="97" t="s">
        <v>53</v>
      </c>
      <c r="BB60" s="54" t="s">
        <v>54</v>
      </c>
      <c r="BC60" s="205"/>
      <c r="BD60" s="53">
        <v>0.2</v>
      </c>
      <c r="BE60" s="97">
        <v>0.5</v>
      </c>
      <c r="BF60" s="54">
        <v>0.7</v>
      </c>
      <c r="BG60" s="53" t="s">
        <v>52</v>
      </c>
      <c r="BH60" s="97" t="s">
        <v>53</v>
      </c>
      <c r="BI60" s="54" t="s">
        <v>54</v>
      </c>
      <c r="BJ60" s="205"/>
      <c r="BK60" s="53">
        <v>0.2</v>
      </c>
      <c r="BL60" s="97">
        <v>0.5</v>
      </c>
      <c r="BM60" s="54">
        <v>0.7</v>
      </c>
      <c r="BN60" s="53" t="s">
        <v>52</v>
      </c>
      <c r="BO60" s="97" t="s">
        <v>53</v>
      </c>
      <c r="BP60" s="55" t="s">
        <v>54</v>
      </c>
    </row>
    <row r="61" spans="1:71" x14ac:dyDescent="0.3">
      <c r="A61" s="56" t="s">
        <v>33</v>
      </c>
      <c r="B61" s="57"/>
      <c r="C61" s="57"/>
      <c r="D61" s="57"/>
      <c r="E61" s="57"/>
      <c r="F61" s="57"/>
      <c r="G61" s="57"/>
      <c r="H61" s="58"/>
      <c r="S61" s="59" t="s">
        <v>33</v>
      </c>
      <c r="T61" s="60"/>
      <c r="X61" s="64"/>
      <c r="Y61" s="64"/>
      <c r="Z61" s="64"/>
      <c r="AA61" s="60"/>
      <c r="AE61" s="64"/>
      <c r="AF61" s="64"/>
      <c r="AG61" s="64"/>
      <c r="AH61" s="60"/>
      <c r="AI61" s="61"/>
      <c r="AJ61" s="61"/>
      <c r="AK61" s="61"/>
      <c r="AL61" s="64"/>
      <c r="AM61" s="64"/>
      <c r="AN61" s="64"/>
      <c r="AO61" s="60"/>
      <c r="AP61" s="61"/>
      <c r="AQ61" s="61"/>
      <c r="AR61" s="61"/>
      <c r="AS61" s="64"/>
      <c r="AT61" s="64"/>
      <c r="AU61" s="64"/>
      <c r="AV61" s="60"/>
      <c r="AZ61" s="64"/>
      <c r="BA61" s="64"/>
      <c r="BB61" s="64"/>
      <c r="BC61" s="60"/>
      <c r="BG61" s="64"/>
      <c r="BH61" s="64"/>
      <c r="BI61" s="64"/>
      <c r="BJ61" s="60"/>
      <c r="BK61" s="68"/>
      <c r="BM61" s="69"/>
      <c r="BN61" s="64"/>
      <c r="BO61" s="64"/>
      <c r="BP61" s="65"/>
    </row>
    <row r="62" spans="1:71" x14ac:dyDescent="0.3">
      <c r="A62" s="66" t="s">
        <v>34</v>
      </c>
      <c r="H62" s="67"/>
      <c r="S62" s="59" t="s">
        <v>34</v>
      </c>
      <c r="T62" s="60"/>
      <c r="X62" s="24"/>
      <c r="Y62" s="24"/>
      <c r="Z62" s="24"/>
      <c r="AA62" s="60"/>
      <c r="AE62" s="24"/>
      <c r="AF62" s="24"/>
      <c r="AG62" s="24"/>
      <c r="AH62" s="60"/>
      <c r="AL62" s="24"/>
      <c r="AM62" s="24"/>
      <c r="AN62" s="24"/>
      <c r="AO62" s="60"/>
      <c r="AS62" s="24"/>
      <c r="AT62" s="24"/>
      <c r="AU62" s="24"/>
      <c r="AV62" s="60"/>
      <c r="AZ62" s="24"/>
      <c r="BA62" s="24"/>
      <c r="BB62" s="24"/>
      <c r="BC62" s="60"/>
      <c r="BG62" s="24"/>
      <c r="BH62" s="24"/>
      <c r="BI62" s="24"/>
      <c r="BJ62" s="60"/>
      <c r="BK62" s="68"/>
      <c r="BM62" s="69"/>
      <c r="BN62" s="24"/>
      <c r="BO62" s="24"/>
      <c r="BP62" s="70"/>
    </row>
    <row r="63" spans="1:71" x14ac:dyDescent="0.3">
      <c r="A63" s="66" t="s">
        <v>35</v>
      </c>
      <c r="H63" s="67"/>
      <c r="S63" s="59" t="s">
        <v>35</v>
      </c>
      <c r="T63" s="60"/>
      <c r="X63" s="24"/>
      <c r="Y63" s="24"/>
      <c r="Z63" s="24"/>
      <c r="AA63" s="60"/>
      <c r="AE63" s="24"/>
      <c r="AF63" s="24"/>
      <c r="AG63" s="24"/>
      <c r="AH63" s="60"/>
      <c r="AL63" s="24"/>
      <c r="AM63" s="24"/>
      <c r="AN63" s="24"/>
      <c r="AO63" s="60"/>
      <c r="AS63" s="24"/>
      <c r="AT63" s="24"/>
      <c r="AU63" s="24"/>
      <c r="AV63" s="60"/>
      <c r="AZ63" s="24"/>
      <c r="BA63" s="24"/>
      <c r="BB63" s="24"/>
      <c r="BC63" s="60"/>
      <c r="BG63" s="24"/>
      <c r="BH63" s="24"/>
      <c r="BI63" s="24"/>
      <c r="BJ63" s="60"/>
      <c r="BK63" s="68"/>
      <c r="BM63" s="69"/>
      <c r="BN63" s="24"/>
      <c r="BO63" s="24"/>
      <c r="BP63" s="70"/>
    </row>
    <row r="64" spans="1:71" x14ac:dyDescent="0.3">
      <c r="A64" s="66" t="s">
        <v>36</v>
      </c>
      <c r="H64" s="67"/>
      <c r="S64" s="59" t="s">
        <v>36</v>
      </c>
      <c r="T64" s="60"/>
      <c r="X64" s="24"/>
      <c r="Y64" s="24"/>
      <c r="Z64" s="24"/>
      <c r="AA64" s="60"/>
      <c r="AE64" s="24"/>
      <c r="AF64" s="24"/>
      <c r="AG64" s="24"/>
      <c r="AH64" s="60"/>
      <c r="AL64" s="24"/>
      <c r="AM64" s="24"/>
      <c r="AN64" s="24"/>
      <c r="AO64" s="60"/>
      <c r="AS64" s="24"/>
      <c r="AT64" s="24"/>
      <c r="AU64" s="24"/>
      <c r="AV64" s="60"/>
      <c r="AZ64" s="24"/>
      <c r="BA64" s="24"/>
      <c r="BB64" s="24"/>
      <c r="BC64" s="60"/>
      <c r="BG64" s="24"/>
      <c r="BH64" s="24"/>
      <c r="BI64" s="24"/>
      <c r="BJ64" s="60"/>
      <c r="BK64" s="68"/>
      <c r="BM64" s="69"/>
      <c r="BN64" s="24"/>
      <c r="BO64" s="24"/>
      <c r="BP64" s="70"/>
    </row>
    <row r="65" spans="1:68" x14ac:dyDescent="0.3">
      <c r="A65" s="66" t="s">
        <v>37</v>
      </c>
      <c r="H65" s="67"/>
      <c r="S65" s="59" t="s">
        <v>37</v>
      </c>
      <c r="T65" s="60"/>
      <c r="U65" s="68">
        <v>0.5</v>
      </c>
      <c r="V65">
        <v>0.5</v>
      </c>
      <c r="W65" s="69">
        <v>0.5</v>
      </c>
      <c r="X65" s="24"/>
      <c r="Y65" s="24"/>
      <c r="Z65" s="24"/>
      <c r="AA65" s="60"/>
      <c r="AB65" s="68">
        <v>0.5</v>
      </c>
      <c r="AC65">
        <v>0.5</v>
      </c>
      <c r="AD65" s="69">
        <v>0.5</v>
      </c>
      <c r="AE65" s="24"/>
      <c r="AF65" s="24"/>
      <c r="AG65" s="24"/>
      <c r="AH65" s="60"/>
      <c r="AI65" s="68">
        <v>0.5</v>
      </c>
      <c r="AJ65">
        <v>0.5</v>
      </c>
      <c r="AK65" s="69">
        <v>0.5</v>
      </c>
      <c r="AL65" s="24"/>
      <c r="AM65" s="24"/>
      <c r="AN65" s="24"/>
      <c r="AO65" s="60"/>
      <c r="AP65" s="68">
        <v>0.5</v>
      </c>
      <c r="AQ65">
        <v>0.5</v>
      </c>
      <c r="AR65" s="69">
        <v>0.5</v>
      </c>
      <c r="AS65" s="24"/>
      <c r="AT65" s="24"/>
      <c r="AU65" s="24"/>
      <c r="AV65" s="60"/>
      <c r="AW65" s="68">
        <v>0.5</v>
      </c>
      <c r="AX65">
        <v>0.5</v>
      </c>
      <c r="AY65" s="69">
        <v>0.5</v>
      </c>
      <c r="AZ65" s="24"/>
      <c r="BA65" s="24"/>
      <c r="BB65" s="24"/>
      <c r="BC65" s="60"/>
      <c r="BD65" s="68">
        <v>0.5</v>
      </c>
      <c r="BE65">
        <v>0.5</v>
      </c>
      <c r="BF65" s="69">
        <v>0.5</v>
      </c>
      <c r="BG65" s="24"/>
      <c r="BH65" s="24"/>
      <c r="BI65" s="24"/>
      <c r="BJ65" s="60"/>
      <c r="BK65" s="68">
        <v>0.5</v>
      </c>
      <c r="BL65">
        <v>0.5</v>
      </c>
      <c r="BM65" s="69">
        <v>0.5</v>
      </c>
      <c r="BN65" s="24"/>
      <c r="BO65" s="24"/>
      <c r="BP65" s="70"/>
    </row>
    <row r="66" spans="1:68" x14ac:dyDescent="0.3">
      <c r="A66" s="66" t="s">
        <v>38</v>
      </c>
      <c r="B66">
        <f>IF(B16&gt;D3,1,IF(C16&gt;0,1,0))</f>
        <v>1</v>
      </c>
      <c r="C66">
        <f>IF(D16&gt;E3,1,IF(E16&gt;0,1,0))</f>
        <v>1</v>
      </c>
      <c r="D66">
        <f>IF(B66=1,0,IF(G16&gt;D4,1,0))</f>
        <v>0</v>
      </c>
      <c r="E66">
        <f>IF(I16&gt;E4,1,0)</f>
        <v>0</v>
      </c>
      <c r="F66">
        <f>IF(J16&gt;H3,1,IF(K16&gt;0,1,0))</f>
        <v>1</v>
      </c>
      <c r="G66">
        <f>IF(L16&gt;I3,1,IF(M16&gt;0,1,0))</f>
        <v>0</v>
      </c>
      <c r="H66" s="67">
        <f>IF(N16&gt;J3,1,IF(O16&gt;0,1,0))</f>
        <v>1</v>
      </c>
      <c r="S66" s="59" t="s">
        <v>38</v>
      </c>
      <c r="T66" s="60">
        <f t="shared" ref="T66:T69" si="14">C16</f>
        <v>-0.28999999999999998</v>
      </c>
      <c r="U66">
        <f t="shared" ref="U66:U69" si="15">IF(X66&gt;0.5,1,0)</f>
        <v>0</v>
      </c>
      <c r="V66">
        <f t="shared" ref="V66:W69" si="16">IF(Y66&gt;0.5,1,0)</f>
        <v>0</v>
      </c>
      <c r="W66">
        <f t="shared" si="16"/>
        <v>0</v>
      </c>
      <c r="X66" s="24">
        <f>(T66*(1-AC52))+(U65*AC52)</f>
        <v>0.34200000000000003</v>
      </c>
      <c r="Y66" s="24">
        <f>(T66*(1-AC53))+(V65*AC53)</f>
        <v>0.26299999999999996</v>
      </c>
      <c r="Z66" s="24">
        <f>(T66*(1-AC54))+(W65*AC54)</f>
        <v>2.6000000000000023E-2</v>
      </c>
      <c r="AA66" s="60">
        <f t="shared" ref="AA66:AA69" si="17">E16</f>
        <v>1</v>
      </c>
      <c r="AB66">
        <f t="shared" ref="AB66:AB69" si="18">IF(AE66&gt;0.5,1,0)</f>
        <v>1</v>
      </c>
      <c r="AC66">
        <f t="shared" ref="AC66:AC69" si="19">IF(AF66&gt;0.5,1,0)</f>
        <v>1</v>
      </c>
      <c r="AD66">
        <f t="shared" ref="AD66:AD69" si="20">IF(AG66&gt;0.5,1,0)</f>
        <v>1</v>
      </c>
      <c r="AE66" s="24">
        <f>(AA66*(1-AJ52))+(AB65*AJ52)</f>
        <v>0.6</v>
      </c>
      <c r="AF66" s="24">
        <f>(AA66*(1-AJ53))+(AC65*AJ53)</f>
        <v>0.65</v>
      </c>
      <c r="AG66" s="24">
        <f>(AA66*(1-AJ54))+(AD65*AJ54)</f>
        <v>0.8</v>
      </c>
      <c r="AH66" s="60">
        <f t="shared" ref="AH66:AH69" si="21">G16</f>
        <v>-1</v>
      </c>
      <c r="AI66">
        <f t="shared" ref="AI66:AI69" si="22">IF(U66=1,0,IF(AL66&gt;0.5,1,0))</f>
        <v>0</v>
      </c>
      <c r="AJ66">
        <f t="shared" ref="AJ66:AK69" si="23">IF(V66=1,0,IF(AM66&gt;0.5,1,0))</f>
        <v>0</v>
      </c>
      <c r="AK66">
        <f t="shared" si="23"/>
        <v>0</v>
      </c>
      <c r="AL66" s="24">
        <f>(AH66*(1-AQ52))+(AI65*AQ52)</f>
        <v>0.20000000000000007</v>
      </c>
      <c r="AM66" s="24">
        <f>(AH66*(1-AQ53))+(AJ65*AQ53)</f>
        <v>4.9999999999999933E-2</v>
      </c>
      <c r="AN66" s="24">
        <f>(AH66*(1-AQ54))+(AK65*AQ54)</f>
        <v>-0.39999999999999997</v>
      </c>
      <c r="AO66" s="60">
        <f t="shared" ref="AO66:AO69" si="24">I16</f>
        <v>-1</v>
      </c>
      <c r="AP66">
        <f t="shared" ref="AP66:AP69" si="25">IF(AS66&gt;0.5,1,0)</f>
        <v>0</v>
      </c>
      <c r="AQ66">
        <f t="shared" ref="AQ66:AQ69" si="26">IF(AT66&gt;0.5,1,0)</f>
        <v>0</v>
      </c>
      <c r="AR66">
        <f t="shared" ref="AR66:AR69" si="27">IF(AU66&gt;0.5,1,0)</f>
        <v>0</v>
      </c>
      <c r="AS66" s="24">
        <f>(AO66*(1-AX52))+(AP65*AX52)</f>
        <v>0.20000000000000007</v>
      </c>
      <c r="AT66" s="24">
        <f>(AO66*(1-AX53))+(AQ65*AX53)</f>
        <v>4.9999999999999933E-2</v>
      </c>
      <c r="AU66" s="24">
        <f>(AO66*(1-AX54))+(AR65*AX54)</f>
        <v>-0.39999999999999997</v>
      </c>
      <c r="AV66" s="60">
        <f t="shared" ref="AV66:AV69" si="28">K16</f>
        <v>1</v>
      </c>
      <c r="AW66">
        <f t="shared" ref="AW66:AW69" si="29">IF(AZ66&gt;0.5,1,0)</f>
        <v>1</v>
      </c>
      <c r="AX66">
        <f t="shared" ref="AX66:AX69" si="30">IF(BA66&gt;0.5,1,0)</f>
        <v>1</v>
      </c>
      <c r="AY66">
        <f t="shared" ref="AY66:AY69" si="31">IF(BB66&gt;0.5,1,0)</f>
        <v>1</v>
      </c>
      <c r="AZ66" s="24">
        <f>(AV66*(1-BE52))+(AW65*BE52)</f>
        <v>0.6</v>
      </c>
      <c r="BA66" s="24">
        <f>(AV66*(1-BE53))+(AX65*BE53)</f>
        <v>0.65</v>
      </c>
      <c r="BB66" s="24">
        <f>(AV66*(1-BE54))+(AY65*BE54)</f>
        <v>0.8</v>
      </c>
      <c r="BC66" s="60">
        <f t="shared" ref="BC66:BC69" si="32">M16</f>
        <v>-1</v>
      </c>
      <c r="BD66">
        <f t="shared" ref="BD66:BD69" si="33">IF(BG66&gt;0.5,1,0)</f>
        <v>0</v>
      </c>
      <c r="BE66">
        <f t="shared" ref="BE66:BE69" si="34">IF(BH66&gt;0.5,1,0)</f>
        <v>0</v>
      </c>
      <c r="BF66">
        <f t="shared" ref="BF66:BF69" si="35">IF(BI66&gt;0.5,1,0)</f>
        <v>0</v>
      </c>
      <c r="BG66" s="24">
        <f>(BC66*(1-BL52))+(BD65*BL52)</f>
        <v>0.20000000000000007</v>
      </c>
      <c r="BH66" s="24">
        <f>(BC66*(1-BL53))+(BE65*BL53)</f>
        <v>4.9999999999999933E-2</v>
      </c>
      <c r="BI66" s="24">
        <f>(BC66*(1-BL54))+(BF65*BL54)</f>
        <v>-0.39999999999999997</v>
      </c>
      <c r="BJ66" s="60">
        <f t="shared" ref="BJ66:BJ69" si="36">O16</f>
        <v>1</v>
      </c>
      <c r="BK66" s="68">
        <f t="shared" ref="BK66:BM69" si="37">IF(AP66=1,0,IF(BN66&gt;0.5,1,0))</f>
        <v>1</v>
      </c>
      <c r="BL66">
        <f t="shared" si="37"/>
        <v>1</v>
      </c>
      <c r="BM66" s="69">
        <f t="shared" si="37"/>
        <v>1</v>
      </c>
      <c r="BN66" s="24">
        <f>(BJ66*(1-BS52))+(BK65*BS52)</f>
        <v>0.6</v>
      </c>
      <c r="BO66" s="24">
        <f>(BJ66*(1-BS53))+(BL65*BS53)</f>
        <v>0.65</v>
      </c>
      <c r="BP66" s="70">
        <f>(BJ66*(1-BS54))+(BM65*BS54)</f>
        <v>0.8</v>
      </c>
    </row>
    <row r="67" spans="1:68" x14ac:dyDescent="0.3">
      <c r="A67" s="66" t="s">
        <v>39</v>
      </c>
      <c r="B67">
        <f>IF(B17&gt;D3,1,IF(C17&gt;0,1,0))</f>
        <v>1</v>
      </c>
      <c r="C67">
        <f>IF(D17&gt;E3,1,IF(E17&gt;0,1,0))</f>
        <v>0</v>
      </c>
      <c r="D67">
        <f>IF(B67=1,0,IF(G17&gt;D4,1,0))</f>
        <v>0</v>
      </c>
      <c r="E67">
        <f>IF(I17&gt;E4,1,0)</f>
        <v>0</v>
      </c>
      <c r="F67">
        <f>IF(J17&gt;H3,1,IF(K17&gt;0,1,0))</f>
        <v>1</v>
      </c>
      <c r="G67">
        <f>IF(L17&gt;I3,1,IF(M17&gt;0,1,0))</f>
        <v>0</v>
      </c>
      <c r="H67" s="67">
        <f>IF(N17&gt;J3,1,IF(O17&gt;0,1,0))</f>
        <v>1</v>
      </c>
      <c r="S67" s="59" t="s">
        <v>39</v>
      </c>
      <c r="T67" s="60">
        <f t="shared" si="14"/>
        <v>-0.21</v>
      </c>
      <c r="U67">
        <f t="shared" si="15"/>
        <v>0</v>
      </c>
      <c r="V67">
        <f t="shared" si="16"/>
        <v>0</v>
      </c>
      <c r="W67">
        <f t="shared" si="16"/>
        <v>0</v>
      </c>
      <c r="X67" s="24">
        <f>(T67*(1-AC52))+(U66*AC52)</f>
        <v>-4.1999999999999989E-2</v>
      </c>
      <c r="Y67" s="24">
        <f>(T67*(1-AC53))+(V66*AC53)</f>
        <v>-6.3E-2</v>
      </c>
      <c r="Z67" s="24">
        <f>(T67*(1-AC54))+(W66*AC54)</f>
        <v>-0.126</v>
      </c>
      <c r="AA67" s="60">
        <f t="shared" si="17"/>
        <v>-0.7</v>
      </c>
      <c r="AB67">
        <f t="shared" si="18"/>
        <v>1</v>
      </c>
      <c r="AC67">
        <f t="shared" si="19"/>
        <v>0</v>
      </c>
      <c r="AD67">
        <f t="shared" si="20"/>
        <v>0</v>
      </c>
      <c r="AE67" s="24">
        <f>(AA67*(1-AJ52))+(AB66*AJ52)</f>
        <v>0.66000000000000014</v>
      </c>
      <c r="AF67" s="24">
        <f>(AA67*(1-AJ53))+(AC66*AJ53)</f>
        <v>0.48999999999999994</v>
      </c>
      <c r="AG67" s="24">
        <f>(AA67*(1-AJ54))+(AD66*AJ54)</f>
        <v>-1.9999999999999962E-2</v>
      </c>
      <c r="AH67" s="60">
        <f t="shared" si="21"/>
        <v>-1</v>
      </c>
      <c r="AI67">
        <f t="shared" si="22"/>
        <v>0</v>
      </c>
      <c r="AJ67">
        <f t="shared" si="23"/>
        <v>0</v>
      </c>
      <c r="AK67">
        <f t="shared" si="23"/>
        <v>0</v>
      </c>
      <c r="AL67" s="24">
        <f>(AH67*(1-AQ52))+(AI66*AQ52)</f>
        <v>-0.19999999999999996</v>
      </c>
      <c r="AM67" s="24">
        <f>(AH67*(1-AQ53))+(AJ66*AQ53)</f>
        <v>-0.30000000000000004</v>
      </c>
      <c r="AN67" s="24">
        <f>(AH67*(1-AQ54))+(AK66*AQ54)</f>
        <v>-0.6</v>
      </c>
      <c r="AO67" s="60">
        <f t="shared" si="24"/>
        <v>-1</v>
      </c>
      <c r="AP67">
        <f t="shared" si="25"/>
        <v>0</v>
      </c>
      <c r="AQ67">
        <f t="shared" si="26"/>
        <v>0</v>
      </c>
      <c r="AR67">
        <f t="shared" si="27"/>
        <v>0</v>
      </c>
      <c r="AS67" s="24">
        <f>(AO67*(1-AX52))+(AP66*AX52)</f>
        <v>-0.19999999999999996</v>
      </c>
      <c r="AT67" s="24">
        <f>(AO67*(1-AX53))+(AQ66*AX53)</f>
        <v>-0.30000000000000004</v>
      </c>
      <c r="AU67" s="24">
        <f>(AO67*(1-AX54))+(AR66*AX54)</f>
        <v>-0.6</v>
      </c>
      <c r="AV67" s="60">
        <f t="shared" si="28"/>
        <v>1</v>
      </c>
      <c r="AW67">
        <f t="shared" si="29"/>
        <v>1</v>
      </c>
      <c r="AX67">
        <f t="shared" si="30"/>
        <v>1</v>
      </c>
      <c r="AY67">
        <f t="shared" si="31"/>
        <v>1</v>
      </c>
      <c r="AZ67" s="24">
        <f>(AV67*(1-BE52))+(AW66*BE52)</f>
        <v>1</v>
      </c>
      <c r="BA67" s="24">
        <f>(AV67*(1-BE53))+(AX66*BE53)</f>
        <v>1</v>
      </c>
      <c r="BB67" s="24">
        <f>(AV67*(1-BE54))+(AY66*BE54)</f>
        <v>1</v>
      </c>
      <c r="BC67" s="60">
        <f t="shared" si="32"/>
        <v>-1</v>
      </c>
      <c r="BD67">
        <f t="shared" si="33"/>
        <v>0</v>
      </c>
      <c r="BE67">
        <f t="shared" si="34"/>
        <v>0</v>
      </c>
      <c r="BF67">
        <f t="shared" si="35"/>
        <v>0</v>
      </c>
      <c r="BG67" s="24">
        <f>(BC67*(1-BL52))+(BD66*BL52)</f>
        <v>-0.19999999999999996</v>
      </c>
      <c r="BH67" s="24">
        <f>(BC67*(1-BL53))+(BE66*BL53)</f>
        <v>-0.30000000000000004</v>
      </c>
      <c r="BI67" s="24">
        <f>(BC67*(1-BL54))+(BF66*BL54)</f>
        <v>-0.6</v>
      </c>
      <c r="BJ67" s="60">
        <f t="shared" si="36"/>
        <v>1</v>
      </c>
      <c r="BK67" s="68">
        <f t="shared" si="37"/>
        <v>1</v>
      </c>
      <c r="BL67">
        <f t="shared" si="37"/>
        <v>1</v>
      </c>
      <c r="BM67" s="69">
        <f t="shared" si="37"/>
        <v>1</v>
      </c>
      <c r="BN67" s="24">
        <f>(BJ67*(1-BS52))+(BK66*BS52)</f>
        <v>1</v>
      </c>
      <c r="BO67" s="24">
        <f>(BJ67*(1-BS53))+(BL66*BS53)</f>
        <v>1</v>
      </c>
      <c r="BP67" s="70">
        <f>(BJ67*(1-BS54))+(BM66*BS54)</f>
        <v>1</v>
      </c>
    </row>
    <row r="68" spans="1:68" x14ac:dyDescent="0.3">
      <c r="A68" s="66" t="s">
        <v>40</v>
      </c>
      <c r="B68">
        <f>IF(B18&gt;D3,1,IF(C18&gt;0,1,0))</f>
        <v>1</v>
      </c>
      <c r="C68">
        <f>IF(D18&gt;E3,1,IF(E18&gt;0,1,0))</f>
        <v>1</v>
      </c>
      <c r="D68">
        <f>IF(B68=1,0,IF(G18&gt;D4,1,0))</f>
        <v>0</v>
      </c>
      <c r="E68">
        <f>IF(I18&gt;E4,1,0)</f>
        <v>0</v>
      </c>
      <c r="F68">
        <f>IF(J18&gt;H3,1,IF(K18&gt;0,1,0))</f>
        <v>1</v>
      </c>
      <c r="G68">
        <f>IF(L18&gt;I3,1,IF(M18&gt;0,1,0))</f>
        <v>0</v>
      </c>
      <c r="H68" s="67">
        <f>IF(N18&gt;J3,1,IF(O18&gt;0,1,0))</f>
        <v>1</v>
      </c>
      <c r="S68" s="59" t="s">
        <v>40</v>
      </c>
      <c r="T68" s="60">
        <f t="shared" si="14"/>
        <v>-0.28999999999999998</v>
      </c>
      <c r="U68">
        <f t="shared" si="15"/>
        <v>0</v>
      </c>
      <c r="V68">
        <f t="shared" si="16"/>
        <v>0</v>
      </c>
      <c r="W68">
        <f t="shared" si="16"/>
        <v>0</v>
      </c>
      <c r="X68" s="24">
        <f>(T68*(1-AC52))+(U67*AC52)</f>
        <v>-5.7999999999999982E-2</v>
      </c>
      <c r="Y68" s="24">
        <f>(T68*(1-AC53))+(V67*AC53)</f>
        <v>-8.7000000000000008E-2</v>
      </c>
      <c r="Z68" s="24">
        <f>(T68*(1-AC54))+(W67*AC54)</f>
        <v>-0.17399999999999999</v>
      </c>
      <c r="AA68" s="60">
        <f t="shared" si="17"/>
        <v>1</v>
      </c>
      <c r="AB68">
        <f t="shared" si="18"/>
        <v>1</v>
      </c>
      <c r="AC68">
        <f t="shared" si="19"/>
        <v>0</v>
      </c>
      <c r="AD68">
        <f t="shared" si="20"/>
        <v>1</v>
      </c>
      <c r="AE68" s="24">
        <f>(AA68*(1-AJ52))+(AB67*AJ52)</f>
        <v>1</v>
      </c>
      <c r="AF68" s="24">
        <f>(AA68*(1-AJ53))+(AC67*AJ53)</f>
        <v>0.30000000000000004</v>
      </c>
      <c r="AG68" s="24">
        <f>(AA68*(1-AJ54))+(AD67*AJ54)</f>
        <v>0.6</v>
      </c>
      <c r="AH68" s="60">
        <f t="shared" si="21"/>
        <v>-1</v>
      </c>
      <c r="AI68">
        <f t="shared" si="22"/>
        <v>0</v>
      </c>
      <c r="AJ68">
        <f t="shared" si="23"/>
        <v>0</v>
      </c>
      <c r="AK68">
        <f t="shared" si="23"/>
        <v>0</v>
      </c>
      <c r="AL68" s="24">
        <f>(AH68*(1-AQ52))+(AI67*AQ52)</f>
        <v>-0.19999999999999996</v>
      </c>
      <c r="AM68" s="24">
        <f>(AH68*(1-AQ53))+(AJ67*AQ53)</f>
        <v>-0.30000000000000004</v>
      </c>
      <c r="AN68" s="24">
        <f>(AH68*(1-AQ54))+(AK67*AQ54)</f>
        <v>-0.6</v>
      </c>
      <c r="AO68" s="60">
        <f t="shared" si="24"/>
        <v>-1</v>
      </c>
      <c r="AP68">
        <f t="shared" si="25"/>
        <v>0</v>
      </c>
      <c r="AQ68">
        <f t="shared" si="26"/>
        <v>0</v>
      </c>
      <c r="AR68">
        <f t="shared" si="27"/>
        <v>0</v>
      </c>
      <c r="AS68" s="24">
        <f>(AO68*(1-AX52))+(AP67*AX52)</f>
        <v>-0.19999999999999996</v>
      </c>
      <c r="AT68" s="24">
        <f>(AO68*(1-AX53))+(AQ67*AX53)</f>
        <v>-0.30000000000000004</v>
      </c>
      <c r="AU68" s="24">
        <f>(AO68*(1-AX54))+(AR67*AX54)</f>
        <v>-0.6</v>
      </c>
      <c r="AV68" s="60">
        <f t="shared" si="28"/>
        <v>1</v>
      </c>
      <c r="AW68">
        <f t="shared" si="29"/>
        <v>1</v>
      </c>
      <c r="AX68">
        <f t="shared" si="30"/>
        <v>1</v>
      </c>
      <c r="AY68">
        <f t="shared" si="31"/>
        <v>1</v>
      </c>
      <c r="AZ68" s="24">
        <f>(AV68*(1-BE52))+(AW67*BE52)</f>
        <v>1</v>
      </c>
      <c r="BA68" s="24">
        <f>(AV68*(1-BE53))+(AX67*BE53)</f>
        <v>1</v>
      </c>
      <c r="BB68" s="24">
        <f>(AV68*(1-BE54))+(AY67*BE54)</f>
        <v>1</v>
      </c>
      <c r="BC68" s="60">
        <f t="shared" si="32"/>
        <v>-1</v>
      </c>
      <c r="BD68">
        <f t="shared" si="33"/>
        <v>0</v>
      </c>
      <c r="BE68">
        <f t="shared" si="34"/>
        <v>0</v>
      </c>
      <c r="BF68">
        <f t="shared" si="35"/>
        <v>0</v>
      </c>
      <c r="BG68" s="24">
        <f>(BC68*(1-BL52))+(BD67*BL52)</f>
        <v>-0.19999999999999996</v>
      </c>
      <c r="BH68" s="24">
        <f>(BC68*(1-BL53))+(BE67*BL53)</f>
        <v>-0.30000000000000004</v>
      </c>
      <c r="BI68" s="24">
        <f>(BC68*(1-BL54))+(BF67*BL54)</f>
        <v>-0.6</v>
      </c>
      <c r="BJ68" s="60">
        <f t="shared" si="36"/>
        <v>1</v>
      </c>
      <c r="BK68" s="68">
        <f t="shared" si="37"/>
        <v>1</v>
      </c>
      <c r="BL68">
        <f t="shared" si="37"/>
        <v>1</v>
      </c>
      <c r="BM68" s="69">
        <f t="shared" si="37"/>
        <v>1</v>
      </c>
      <c r="BN68" s="24">
        <f>(BJ68*(1-BS52))+(BK67*BS52)</f>
        <v>1</v>
      </c>
      <c r="BO68" s="24">
        <f>(BJ68*(1-BS53))+(BL67*BS53)</f>
        <v>1</v>
      </c>
      <c r="BP68" s="70">
        <f>(BJ68*(1-BS54))+(BM67*BS54)</f>
        <v>1</v>
      </c>
    </row>
    <row r="69" spans="1:68" ht="15" thickBot="1" x14ac:dyDescent="0.35">
      <c r="A69" s="71" t="s">
        <v>41</v>
      </c>
      <c r="B69" s="72">
        <f>IF(B19&gt;D3,1,IF(C19&gt;0,1,0))</f>
        <v>1</v>
      </c>
      <c r="C69" s="72">
        <f>IF(D19&gt;E3,1,IF(E19&gt;0,1,0))</f>
        <v>0</v>
      </c>
      <c r="D69" s="72">
        <f>IF(B69=1,0,IF(G19&gt;D4,1,0))</f>
        <v>0</v>
      </c>
      <c r="E69" s="72">
        <f>IF(I19&gt;E4,1,0)</f>
        <v>0</v>
      </c>
      <c r="F69" s="72">
        <f>IF(J19&gt;H3,1,IF(K19&gt;0,1,0))</f>
        <v>1</v>
      </c>
      <c r="G69" s="72">
        <f>IF(L19&gt;I3,1,IF(M19&gt;0,1,0))</f>
        <v>0</v>
      </c>
      <c r="H69" s="73">
        <f>IF(N19&gt;J3,1,IF(O19&gt;0,1,0))</f>
        <v>1</v>
      </c>
      <c r="S69" s="74" t="s">
        <v>41</v>
      </c>
      <c r="T69" s="75">
        <f t="shared" si="14"/>
        <v>-0.21</v>
      </c>
      <c r="U69" s="77">
        <f t="shared" si="15"/>
        <v>0</v>
      </c>
      <c r="V69" s="77">
        <f t="shared" si="16"/>
        <v>0</v>
      </c>
      <c r="W69" s="77">
        <f>IF(Z69&gt;0.5,1,0)</f>
        <v>0</v>
      </c>
      <c r="X69" s="79">
        <f>(T69*(1-AC52))+(U68*AC52)</f>
        <v>-4.1999999999999989E-2</v>
      </c>
      <c r="Y69" s="79">
        <f>(T69*(1-AC53))+(V68*AC53)</f>
        <v>-6.3E-2</v>
      </c>
      <c r="Z69" s="79">
        <f>(T69*(1-AC54))+(W68*AC54)</f>
        <v>-0.126</v>
      </c>
      <c r="AA69" s="75">
        <f t="shared" si="17"/>
        <v>-0.7</v>
      </c>
      <c r="AB69" s="77">
        <f t="shared" si="18"/>
        <v>1</v>
      </c>
      <c r="AC69" s="77">
        <f t="shared" si="19"/>
        <v>0</v>
      </c>
      <c r="AD69" s="77">
        <f t="shared" si="20"/>
        <v>0</v>
      </c>
      <c r="AE69" s="79">
        <f>(AA69*(1-AJ52))+(AB68*AJ52)</f>
        <v>0.66000000000000014</v>
      </c>
      <c r="AF69" s="79">
        <f>(AA69*(1-AJ53))+(AC68*AJ53)</f>
        <v>-0.21000000000000002</v>
      </c>
      <c r="AG69" s="79">
        <f>(AA69*(1-AJ54))+(AD68*AJ54)</f>
        <v>-1.9999999999999962E-2</v>
      </c>
      <c r="AH69" s="75">
        <f t="shared" si="21"/>
        <v>-1</v>
      </c>
      <c r="AI69" s="77">
        <f t="shared" si="22"/>
        <v>0</v>
      </c>
      <c r="AJ69" s="77">
        <f t="shared" si="23"/>
        <v>0</v>
      </c>
      <c r="AK69" s="77">
        <f t="shared" si="23"/>
        <v>0</v>
      </c>
      <c r="AL69" s="79">
        <f>(AH69*(1-AQ52))+(AI68*AQ52)</f>
        <v>-0.19999999999999996</v>
      </c>
      <c r="AM69" s="79">
        <f>(AH69*(1-AQ53))+(AJ68*AQ53)</f>
        <v>-0.30000000000000004</v>
      </c>
      <c r="AN69" s="79">
        <f>(AH69*(1-AQ54))+(AK68*AQ54)</f>
        <v>-0.6</v>
      </c>
      <c r="AO69" s="75">
        <f t="shared" si="24"/>
        <v>-1</v>
      </c>
      <c r="AP69" s="77">
        <f t="shared" si="25"/>
        <v>0</v>
      </c>
      <c r="AQ69" s="77">
        <f t="shared" si="26"/>
        <v>0</v>
      </c>
      <c r="AR69" s="77">
        <f t="shared" si="27"/>
        <v>0</v>
      </c>
      <c r="AS69" s="79">
        <f>(AO69*(1-AX52))+(AP68*AX52)</f>
        <v>-0.19999999999999996</v>
      </c>
      <c r="AT69" s="79">
        <f>(AO69*(1-AX53))+(AQ68*AX53)</f>
        <v>-0.30000000000000004</v>
      </c>
      <c r="AU69" s="79">
        <f>(AO69*(1-AX54))+(AR68*AX54)</f>
        <v>-0.6</v>
      </c>
      <c r="AV69" s="75">
        <f t="shared" si="28"/>
        <v>1</v>
      </c>
      <c r="AW69" s="77">
        <f t="shared" si="29"/>
        <v>1</v>
      </c>
      <c r="AX69" s="77">
        <f t="shared" si="30"/>
        <v>1</v>
      </c>
      <c r="AY69" s="77">
        <f t="shared" si="31"/>
        <v>1</v>
      </c>
      <c r="AZ69" s="79">
        <f>(AV69*(1-BE52))+(AW68*BE52)</f>
        <v>1</v>
      </c>
      <c r="BA69" s="79">
        <f>(AV69*(1-BE53))+(AX68*BE53)</f>
        <v>1</v>
      </c>
      <c r="BB69" s="79">
        <f>(AV69*(1-BE54))+(AY68*BE54)</f>
        <v>1</v>
      </c>
      <c r="BC69" s="75">
        <f t="shared" si="32"/>
        <v>-1</v>
      </c>
      <c r="BD69" s="77">
        <f t="shared" si="33"/>
        <v>0</v>
      </c>
      <c r="BE69" s="77">
        <f t="shared" si="34"/>
        <v>0</v>
      </c>
      <c r="BF69" s="77">
        <f t="shared" si="35"/>
        <v>0</v>
      </c>
      <c r="BG69" s="79">
        <f>(BC69*(1-BL52))+(BD68*BL52)</f>
        <v>-0.19999999999999996</v>
      </c>
      <c r="BH69" s="79">
        <f>(BC69*(1-BL53))+(BE68*BL53)</f>
        <v>-0.30000000000000004</v>
      </c>
      <c r="BI69" s="79">
        <f>(BC69*(1-BL54))+(BF68*BL54)</f>
        <v>-0.6</v>
      </c>
      <c r="BJ69" s="75">
        <f t="shared" si="36"/>
        <v>1</v>
      </c>
      <c r="BK69" s="76">
        <f t="shared" si="37"/>
        <v>1</v>
      </c>
      <c r="BL69" s="77">
        <f t="shared" si="37"/>
        <v>1</v>
      </c>
      <c r="BM69" s="78">
        <f t="shared" si="37"/>
        <v>1</v>
      </c>
      <c r="BN69" s="79">
        <f>(BJ69*(1-BS52))+(BK68*BS52)</f>
        <v>1</v>
      </c>
      <c r="BO69" s="79">
        <f>(BJ69*(1-BS53))+(BL68*BS53)</f>
        <v>1</v>
      </c>
      <c r="BP69" s="80">
        <f>(BJ69*(1-BS54))+(BM68*BS54)</f>
        <v>1</v>
      </c>
    </row>
    <row r="70" spans="1:68" ht="15" thickBot="1" x14ac:dyDescent="0.35"/>
    <row r="71" spans="1:68" ht="34.799999999999997" customHeight="1" thickBot="1" x14ac:dyDescent="0.4">
      <c r="A71" s="189" t="s">
        <v>55</v>
      </c>
      <c r="B71" s="190"/>
      <c r="C71" s="190"/>
      <c r="D71" s="190"/>
      <c r="E71" s="190"/>
      <c r="F71" s="190"/>
      <c r="G71" s="190"/>
      <c r="H71" s="191"/>
    </row>
    <row r="72" spans="1:68" ht="69.599999999999994" thickBot="1" x14ac:dyDescent="0.35">
      <c r="A72" s="50"/>
      <c r="B72" s="51" t="s">
        <v>42</v>
      </c>
      <c r="C72" s="51" t="s">
        <v>43</v>
      </c>
      <c r="D72" s="51" t="s">
        <v>44</v>
      </c>
      <c r="E72" s="51" t="s">
        <v>45</v>
      </c>
      <c r="F72" s="51" t="s">
        <v>46</v>
      </c>
      <c r="G72" s="51" t="s">
        <v>47</v>
      </c>
      <c r="H72" s="52" t="s">
        <v>48</v>
      </c>
    </row>
    <row r="73" spans="1:68" x14ac:dyDescent="0.3">
      <c r="A73" s="56" t="s">
        <v>33</v>
      </c>
      <c r="B73" s="81">
        <f>IF(B11&gt;D3,1,IF(S11&gt;D5,1,0))</f>
        <v>0</v>
      </c>
      <c r="C73" s="57">
        <f>IF(D11&gt;D3,1,IF(U11&gt;D5,1,0))</f>
        <v>0</v>
      </c>
      <c r="D73" s="57">
        <f>IF(B73=1,0,IF(W11&gt;D4,1,0))</f>
        <v>0</v>
      </c>
      <c r="E73" s="57">
        <f>IF(Y11&gt;E4,1,0)</f>
        <v>0</v>
      </c>
      <c r="F73" s="57">
        <f>IF(J11&gt;D3,1,IF(AA11&gt;D5,1,0))</f>
        <v>0</v>
      </c>
      <c r="G73" s="57">
        <f>IF(L11&gt;D3,1,IF(AC11&gt;D5,1,0))</f>
        <v>0</v>
      </c>
      <c r="H73" s="58">
        <f>IF(N11&gt;D3,1,IF(AE11&gt;D5,1,0))</f>
        <v>0</v>
      </c>
    </row>
    <row r="74" spans="1:68" x14ac:dyDescent="0.3">
      <c r="A74" s="66" t="s">
        <v>34</v>
      </c>
      <c r="B74" s="82">
        <f>IF(B12&gt;D3,1,IF(S12&gt;D5,1,0))</f>
        <v>0</v>
      </c>
      <c r="C74">
        <f>IF(D12&gt;D3,1,IF(U12&gt;D5,1,0))</f>
        <v>0</v>
      </c>
      <c r="D74">
        <f>IF(B74=1,0,IF(W12&gt;D4,1,0))</f>
        <v>0</v>
      </c>
      <c r="E74">
        <f>IF(Y12&gt;E4,1,0)</f>
        <v>0</v>
      </c>
      <c r="F74">
        <f>IF(J12&gt;D3,1,IF(AA12&gt;D5,1,0))</f>
        <v>0</v>
      </c>
      <c r="G74">
        <f>IF(L12&gt;D3,1,IF(AC12&gt;D5,1,0))</f>
        <v>0</v>
      </c>
      <c r="H74" s="67">
        <f>IF(N12&gt;D3,1,IF(AE12&gt;D5,1,0))</f>
        <v>0</v>
      </c>
      <c r="J74">
        <f>IF(U11&gt;D5,1,0)</f>
        <v>0</v>
      </c>
    </row>
    <row r="75" spans="1:68" x14ac:dyDescent="0.3">
      <c r="A75" s="66" t="s">
        <v>35</v>
      </c>
      <c r="B75" s="82">
        <f>IF(B13&gt;D3,1,IF(S13&gt;D5,1,0))</f>
        <v>0</v>
      </c>
      <c r="C75">
        <f>IF(D13&gt;D3,1,IF(U13&gt;D5,1,0))</f>
        <v>0</v>
      </c>
      <c r="D75">
        <f>IF(B75=1,0,IF(W13&gt;D4,1,0))</f>
        <v>0</v>
      </c>
      <c r="E75">
        <f>IF(Y13&gt;E4,1,0)</f>
        <v>0</v>
      </c>
      <c r="F75">
        <f>IF(J13&gt;D3,1,IF(AA13&gt;D5,1,0))</f>
        <v>0</v>
      </c>
      <c r="G75">
        <f>IF(L13&gt;D3,1,IF(AC13&gt;D5,1,0))</f>
        <v>0</v>
      </c>
      <c r="H75" s="67">
        <f>IF(N13&gt;D3,1,IF(AE13&gt;D5,1,0))</f>
        <v>0</v>
      </c>
    </row>
    <row r="76" spans="1:68" x14ac:dyDescent="0.3">
      <c r="A76" s="66" t="s">
        <v>36</v>
      </c>
      <c r="B76" s="82">
        <f>IF(B14&gt;D3,1,IF(S14&gt;D5,1,0))</f>
        <v>0</v>
      </c>
      <c r="C76">
        <f>IF(D14&gt;D3,1,IF(U14&gt;D5,1,0))</f>
        <v>0</v>
      </c>
      <c r="D76">
        <f>IF(B76=1,0,IF(W14&gt;D4,1,0))</f>
        <v>0</v>
      </c>
      <c r="E76">
        <f>IF(Y14&gt;E4,1,0)</f>
        <v>0</v>
      </c>
      <c r="F76">
        <f>IF(J14&gt;D3,1,IF(AA14&gt;D5,1,0))</f>
        <v>0</v>
      </c>
      <c r="G76">
        <f>IF(L14&gt;D3,1,IF(AC14&gt;D5,1,0))</f>
        <v>0</v>
      </c>
      <c r="H76" s="67">
        <f>IF(N14&gt;D3,1,IF(AE14&gt;D5,1,0))</f>
        <v>0</v>
      </c>
    </row>
    <row r="77" spans="1:68" x14ac:dyDescent="0.3">
      <c r="A77" s="66" t="s">
        <v>37</v>
      </c>
      <c r="B77" s="82">
        <f>IF(B15&gt;D3,1,IF(S15&gt;D5,1,0))</f>
        <v>0</v>
      </c>
      <c r="C77">
        <f>IF(D15&gt;D3,1,IF(U15&gt;D5,1,0))</f>
        <v>0</v>
      </c>
      <c r="D77">
        <f>IF(B77=1,0,IF(W15&gt;D4,1,0))</f>
        <v>0</v>
      </c>
      <c r="E77">
        <f>IF(Y15&gt;E4,1,0)</f>
        <v>0</v>
      </c>
      <c r="F77">
        <f>IF(J15&gt;D3,1,IF(AA15&gt;D5,1,0))</f>
        <v>0</v>
      </c>
      <c r="G77">
        <f>IF(L15&gt;D3,1,IF(AC15&gt;D5,1,0))</f>
        <v>0</v>
      </c>
      <c r="H77" s="67">
        <f>IF(N15&gt;D3,1,IF(AE15&gt;D5,1,0))</f>
        <v>0</v>
      </c>
    </row>
    <row r="78" spans="1:68" x14ac:dyDescent="0.3">
      <c r="A78" s="66" t="s">
        <v>38</v>
      </c>
      <c r="B78" s="82">
        <f>IF(B16&gt;D3,1,IF(S16&gt;D5,1,0))</f>
        <v>1</v>
      </c>
      <c r="C78">
        <f>IF(D16&gt;D3,1,IF(U16&gt;D5,1,0))</f>
        <v>1</v>
      </c>
      <c r="D78">
        <f>IF(B78=1,0,IF(W16&gt;D4,1,0))</f>
        <v>0</v>
      </c>
      <c r="E78">
        <f>IF(Y16&gt;E4,1,0)</f>
        <v>0</v>
      </c>
      <c r="F78">
        <f>IF(J16&gt;D3,1,IF(AA16&gt;D5,1,0))</f>
        <v>1</v>
      </c>
      <c r="G78">
        <f>IF(L16&gt;D3,1,IF(AC16&gt;D5,1,0))</f>
        <v>0</v>
      </c>
      <c r="H78" s="67">
        <f>IF(N16&gt;D3,1,IF(AE16&gt;D5,1,0))</f>
        <v>1</v>
      </c>
    </row>
    <row r="79" spans="1:68" x14ac:dyDescent="0.3">
      <c r="A79" s="66" t="s">
        <v>39</v>
      </c>
      <c r="B79" s="82">
        <f>IF(B17&gt;D3,1,IF(S17&gt;D5,1,0))</f>
        <v>1</v>
      </c>
      <c r="C79">
        <f>IF(D17&gt;D3,1,IF(U17&gt;D5,1,0))</f>
        <v>0</v>
      </c>
      <c r="D79">
        <f>IF(B79=1,0,IF(W17&gt;D4,1,0))</f>
        <v>0</v>
      </c>
      <c r="E79">
        <f>IF(Y17&gt;E4,1,0)</f>
        <v>0</v>
      </c>
      <c r="F79">
        <f>IF(J17&gt;D3,1,IF(AA17&gt;D5,1,0))</f>
        <v>1</v>
      </c>
      <c r="G79">
        <f>IF(L17&gt;D3,1,IF(AC17&gt;D5,1,0))</f>
        <v>0</v>
      </c>
      <c r="H79" s="67">
        <f>IF(N17&gt;D3,1,IF(AE17&gt;D5,1,0))</f>
        <v>1</v>
      </c>
    </row>
    <row r="80" spans="1:68" x14ac:dyDescent="0.3">
      <c r="A80" s="66" t="s">
        <v>40</v>
      </c>
      <c r="B80" s="82">
        <f>IF(B18&gt;D3,1,IF(S18&gt;D5,1,0))</f>
        <v>1</v>
      </c>
      <c r="C80">
        <f>IF(D18&gt;D3,1,IF(U18&gt;D5,1,0))</f>
        <v>1</v>
      </c>
      <c r="D80">
        <f>IF(B80=1,0,IF(W18&gt;D4,1,0))</f>
        <v>0</v>
      </c>
      <c r="E80">
        <f>IF(Y18&gt;E4,1,0)</f>
        <v>0</v>
      </c>
      <c r="F80">
        <f>IF(J18&gt;D3,1,IF(AA18&gt;D5,1,0))</f>
        <v>1</v>
      </c>
      <c r="G80">
        <f>IF(L18&gt;D3,1,IF(AC18&gt;D5,1,0))</f>
        <v>0</v>
      </c>
      <c r="H80" s="67">
        <f>IF(N18&gt;D3,1,IF(AE18&gt;D5,1,0))</f>
        <v>1</v>
      </c>
    </row>
    <row r="81" spans="1:8" ht="15" thickBot="1" x14ac:dyDescent="0.35">
      <c r="A81" s="71" t="s">
        <v>41</v>
      </c>
      <c r="B81" s="83">
        <f>IF(B19&gt;D3,1,IF(S19&gt;D5,1,0))</f>
        <v>1</v>
      </c>
      <c r="C81" s="72">
        <f>IF(D19&gt;D3,1,IF(U19&gt;D5,1,0))</f>
        <v>0</v>
      </c>
      <c r="D81" s="72">
        <f>IF(B81=1,0,IF(W19&gt;D4,1,0))</f>
        <v>0</v>
      </c>
      <c r="E81" s="72">
        <f>IF(Y19&gt;E4,1,0)</f>
        <v>0</v>
      </c>
      <c r="F81" s="72">
        <f>IF(J19&gt;D3,1,IF(AA19&gt;D5,1,0))</f>
        <v>1</v>
      </c>
      <c r="G81" s="72">
        <f>IF(L19&gt;D3,1,IF(AC19&gt;D5,1,0))</f>
        <v>0</v>
      </c>
      <c r="H81" s="73">
        <f>IF(N19&gt;D3,1,IF(AE19&gt;D5,1,0))</f>
        <v>1</v>
      </c>
    </row>
    <row r="89" spans="1:8" s="84" customFormat="1" ht="59.4" customHeight="1" x14ac:dyDescent="0.3"/>
    <row r="90" spans="1:8" s="85" customFormat="1" ht="61.05" customHeight="1" x14ac:dyDescent="0.3"/>
    <row r="103" spans="1:36" x14ac:dyDescent="0.3">
      <c r="A103" s="86"/>
      <c r="B103" s="170" t="s">
        <v>42</v>
      </c>
      <c r="C103" s="171"/>
      <c r="D103" s="171"/>
      <c r="E103" s="171"/>
      <c r="F103" s="172"/>
      <c r="G103" s="170" t="s">
        <v>43</v>
      </c>
      <c r="H103" s="171"/>
      <c r="I103" s="171"/>
      <c r="J103" s="171"/>
      <c r="K103" s="172"/>
      <c r="L103" s="170" t="s">
        <v>44</v>
      </c>
      <c r="M103" s="171"/>
      <c r="N103" s="171"/>
      <c r="O103" s="171"/>
      <c r="P103" s="172"/>
      <c r="Q103" s="170" t="s">
        <v>45</v>
      </c>
      <c r="R103" s="171"/>
      <c r="S103" s="171"/>
      <c r="T103" s="171"/>
      <c r="U103" s="172"/>
      <c r="V103" s="170" t="s">
        <v>46</v>
      </c>
      <c r="W103" s="171"/>
      <c r="X103" s="171"/>
      <c r="Y103" s="171"/>
      <c r="Z103" s="172"/>
      <c r="AA103" s="170" t="s">
        <v>47</v>
      </c>
      <c r="AB103" s="171"/>
      <c r="AC103" s="171"/>
      <c r="AD103" s="171"/>
      <c r="AE103" s="172"/>
      <c r="AF103" s="170" t="s">
        <v>48</v>
      </c>
      <c r="AG103" s="171"/>
      <c r="AH103" s="171"/>
      <c r="AI103" s="171"/>
      <c r="AJ103" s="172"/>
    </row>
    <row r="104" spans="1:36" ht="29.4" x14ac:dyDescent="0.3">
      <c r="A104" s="87"/>
      <c r="B104" s="88" t="s">
        <v>56</v>
      </c>
      <c r="C104" s="88" t="s">
        <v>49</v>
      </c>
      <c r="D104" s="89" t="s">
        <v>57</v>
      </c>
      <c r="E104" s="88" t="s">
        <v>58</v>
      </c>
      <c r="F104" s="88" t="s">
        <v>59</v>
      </c>
      <c r="G104" s="88" t="s">
        <v>56</v>
      </c>
      <c r="H104" s="88" t="s">
        <v>49</v>
      </c>
      <c r="I104" s="89" t="s">
        <v>57</v>
      </c>
      <c r="J104" s="88" t="s">
        <v>58</v>
      </c>
      <c r="K104" s="88" t="s">
        <v>59</v>
      </c>
      <c r="L104" s="88" t="s">
        <v>56</v>
      </c>
      <c r="M104" s="88" t="s">
        <v>49</v>
      </c>
      <c r="N104" s="89" t="s">
        <v>57</v>
      </c>
      <c r="O104" s="88" t="s">
        <v>58</v>
      </c>
      <c r="P104" s="88" t="s">
        <v>59</v>
      </c>
      <c r="Q104" s="88" t="s">
        <v>56</v>
      </c>
      <c r="R104" s="88" t="s">
        <v>49</v>
      </c>
      <c r="S104" s="89" t="s">
        <v>57</v>
      </c>
      <c r="T104" s="88" t="s">
        <v>58</v>
      </c>
      <c r="U104" s="88" t="s">
        <v>59</v>
      </c>
      <c r="V104" s="88" t="s">
        <v>56</v>
      </c>
      <c r="W104" s="88" t="s">
        <v>49</v>
      </c>
      <c r="X104" s="89" t="s">
        <v>57</v>
      </c>
      <c r="Y104" s="88" t="s">
        <v>58</v>
      </c>
      <c r="Z104" s="88" t="s">
        <v>59</v>
      </c>
      <c r="AA104" s="88" t="s">
        <v>56</v>
      </c>
      <c r="AB104" s="88" t="s">
        <v>49</v>
      </c>
      <c r="AC104" s="89" t="s">
        <v>57</v>
      </c>
      <c r="AD104" s="88" t="s">
        <v>58</v>
      </c>
      <c r="AE104" s="88" t="s">
        <v>59</v>
      </c>
      <c r="AF104" s="88" t="s">
        <v>56</v>
      </c>
      <c r="AG104" s="88" t="s">
        <v>49</v>
      </c>
      <c r="AH104" s="89" t="s">
        <v>57</v>
      </c>
      <c r="AI104" s="88" t="s">
        <v>58</v>
      </c>
      <c r="AJ104" s="88" t="s">
        <v>59</v>
      </c>
    </row>
    <row r="105" spans="1:36" x14ac:dyDescent="0.3">
      <c r="A105" s="90" t="s">
        <v>33</v>
      </c>
      <c r="B105" s="26">
        <f t="shared" ref="B105:C113" si="38">B11</f>
        <v>0</v>
      </c>
      <c r="C105" s="3">
        <f t="shared" si="38"/>
        <v>0</v>
      </c>
      <c r="D105" s="3">
        <f t="shared" ref="D105:D113" si="39">S11</f>
        <v>0</v>
      </c>
      <c r="E105" s="91">
        <f t="shared" ref="E105:E113" si="40">B61</f>
        <v>0</v>
      </c>
      <c r="F105" s="91">
        <f t="shared" ref="F105:F113" si="41">B73</f>
        <v>0</v>
      </c>
      <c r="G105" s="26">
        <f t="shared" ref="G105:G113" si="42">D11</f>
        <v>0</v>
      </c>
      <c r="H105" s="3">
        <f t="shared" ref="H105:H113" si="43">E11</f>
        <v>0</v>
      </c>
      <c r="I105" s="3">
        <f t="shared" ref="I105:I113" si="44">U11</f>
        <v>0</v>
      </c>
      <c r="J105" s="91">
        <f t="shared" ref="J105:J113" si="45">C61</f>
        <v>0</v>
      </c>
      <c r="K105" s="91">
        <f t="shared" ref="K105:K113" si="46">C73</f>
        <v>0</v>
      </c>
      <c r="L105" s="26">
        <f t="shared" ref="L105:L113" si="47">F11</f>
        <v>0</v>
      </c>
      <c r="M105" s="3">
        <f t="shared" ref="M105:M113" si="48">G11</f>
        <v>0</v>
      </c>
      <c r="N105" s="3">
        <f t="shared" ref="N105:N113" si="49">W11</f>
        <v>0</v>
      </c>
      <c r="O105" s="91">
        <f t="shared" ref="O105:O113" si="50">D61</f>
        <v>0</v>
      </c>
      <c r="P105" s="91">
        <f t="shared" ref="P105:P113" si="51">D73</f>
        <v>0</v>
      </c>
      <c r="Q105" s="26">
        <f t="shared" ref="Q105:Q113" si="52">H11</f>
        <v>0</v>
      </c>
      <c r="R105" s="3">
        <f t="shared" ref="R105:R113" si="53">I11</f>
        <v>0</v>
      </c>
      <c r="S105" s="3">
        <f t="shared" ref="S105:S113" si="54">Y11</f>
        <v>0</v>
      </c>
      <c r="T105" s="91">
        <f t="shared" ref="T105:T113" si="55">E61</f>
        <v>0</v>
      </c>
      <c r="U105" s="91">
        <f t="shared" ref="U105:U113" si="56">E73</f>
        <v>0</v>
      </c>
      <c r="V105" s="26">
        <f t="shared" ref="V105:V113" si="57">J11</f>
        <v>0</v>
      </c>
      <c r="W105" s="3">
        <f t="shared" ref="W105:W113" si="58">K11</f>
        <v>0</v>
      </c>
      <c r="X105" s="3">
        <f t="shared" ref="X105:X113" si="59">AA11</f>
        <v>0</v>
      </c>
      <c r="Y105" s="91">
        <f t="shared" ref="Y105:Y113" si="60">F61</f>
        <v>0</v>
      </c>
      <c r="Z105" s="91">
        <f t="shared" ref="Z105:Z113" si="61">F73</f>
        <v>0</v>
      </c>
      <c r="AA105" s="26">
        <f t="shared" ref="AA105:AA113" si="62">L11</f>
        <v>0</v>
      </c>
      <c r="AB105" s="3">
        <f t="shared" ref="AB105:AB113" si="63">M11</f>
        <v>0</v>
      </c>
      <c r="AC105" s="3">
        <f t="shared" ref="AC105:AC113" si="64">AC11</f>
        <v>0</v>
      </c>
      <c r="AD105" s="91">
        <f t="shared" ref="AD105:AD113" si="65">G61</f>
        <v>0</v>
      </c>
      <c r="AE105" s="91">
        <f t="shared" ref="AE105:AE113" si="66">G73</f>
        <v>0</v>
      </c>
      <c r="AF105" s="26">
        <f t="shared" ref="AF105:AF113" si="67">N11</f>
        <v>0</v>
      </c>
      <c r="AG105" s="3">
        <f t="shared" ref="AG105:AG113" si="68">O11</f>
        <v>0</v>
      </c>
      <c r="AH105" s="3">
        <f t="shared" ref="AH105:AH113" si="69">AE11</f>
        <v>0</v>
      </c>
      <c r="AI105" s="91">
        <f t="shared" ref="AI105:AI113" si="70">H61</f>
        <v>0</v>
      </c>
      <c r="AJ105" s="91">
        <f t="shared" ref="AJ105:AJ113" si="71">H73</f>
        <v>0</v>
      </c>
    </row>
    <row r="106" spans="1:36" x14ac:dyDescent="0.3">
      <c r="A106" s="90" t="s">
        <v>34</v>
      </c>
      <c r="B106" s="26">
        <f t="shared" si="38"/>
        <v>0</v>
      </c>
      <c r="C106" s="3">
        <f t="shared" si="38"/>
        <v>0</v>
      </c>
      <c r="D106" s="3">
        <f t="shared" si="39"/>
        <v>0</v>
      </c>
      <c r="E106" s="91">
        <f t="shared" si="40"/>
        <v>0</v>
      </c>
      <c r="F106" s="91">
        <f t="shared" si="41"/>
        <v>0</v>
      </c>
      <c r="G106" s="26">
        <f t="shared" si="42"/>
        <v>0</v>
      </c>
      <c r="H106" s="3">
        <f t="shared" si="43"/>
        <v>0</v>
      </c>
      <c r="I106" s="3">
        <f t="shared" si="44"/>
        <v>0</v>
      </c>
      <c r="J106" s="91">
        <f t="shared" si="45"/>
        <v>0</v>
      </c>
      <c r="K106" s="91">
        <f t="shared" si="46"/>
        <v>0</v>
      </c>
      <c r="L106" s="26">
        <f t="shared" si="47"/>
        <v>0</v>
      </c>
      <c r="M106" s="3">
        <f t="shared" si="48"/>
        <v>0</v>
      </c>
      <c r="N106" s="3">
        <f t="shared" si="49"/>
        <v>0</v>
      </c>
      <c r="O106" s="91">
        <f t="shared" si="50"/>
        <v>0</v>
      </c>
      <c r="P106" s="91">
        <f t="shared" si="51"/>
        <v>0</v>
      </c>
      <c r="Q106" s="26">
        <f t="shared" si="52"/>
        <v>0</v>
      </c>
      <c r="R106" s="3">
        <f t="shared" si="53"/>
        <v>0</v>
      </c>
      <c r="S106" s="3">
        <f t="shared" si="54"/>
        <v>0</v>
      </c>
      <c r="T106" s="91">
        <f t="shared" si="55"/>
        <v>0</v>
      </c>
      <c r="U106" s="91">
        <f t="shared" si="56"/>
        <v>0</v>
      </c>
      <c r="V106" s="26">
        <f t="shared" si="57"/>
        <v>0</v>
      </c>
      <c r="W106" s="3">
        <f t="shared" si="58"/>
        <v>0</v>
      </c>
      <c r="X106" s="3">
        <f t="shared" si="59"/>
        <v>0</v>
      </c>
      <c r="Y106" s="91">
        <f t="shared" si="60"/>
        <v>0</v>
      </c>
      <c r="Z106" s="91">
        <f t="shared" si="61"/>
        <v>0</v>
      </c>
      <c r="AA106" s="26">
        <f t="shared" si="62"/>
        <v>0</v>
      </c>
      <c r="AB106" s="3">
        <f t="shared" si="63"/>
        <v>0</v>
      </c>
      <c r="AC106" s="3">
        <f t="shared" si="64"/>
        <v>0</v>
      </c>
      <c r="AD106" s="91">
        <f t="shared" si="65"/>
        <v>0</v>
      </c>
      <c r="AE106" s="91">
        <f t="shared" si="66"/>
        <v>0</v>
      </c>
      <c r="AF106" s="26">
        <f t="shared" si="67"/>
        <v>0</v>
      </c>
      <c r="AG106" s="3">
        <f t="shared" si="68"/>
        <v>0</v>
      </c>
      <c r="AH106" s="3">
        <f t="shared" si="69"/>
        <v>0</v>
      </c>
      <c r="AI106" s="91">
        <f t="shared" si="70"/>
        <v>0</v>
      </c>
      <c r="AJ106" s="91">
        <f t="shared" si="71"/>
        <v>0</v>
      </c>
    </row>
    <row r="107" spans="1:36" x14ac:dyDescent="0.3">
      <c r="A107" s="90" t="s">
        <v>35</v>
      </c>
      <c r="B107" s="26">
        <f t="shared" si="38"/>
        <v>0</v>
      </c>
      <c r="C107" s="3">
        <f t="shared" si="38"/>
        <v>0</v>
      </c>
      <c r="D107" s="3">
        <f t="shared" si="39"/>
        <v>0</v>
      </c>
      <c r="E107" s="91">
        <f t="shared" si="40"/>
        <v>0</v>
      </c>
      <c r="F107" s="91">
        <f t="shared" si="41"/>
        <v>0</v>
      </c>
      <c r="G107" s="26">
        <f t="shared" si="42"/>
        <v>0</v>
      </c>
      <c r="H107" s="3">
        <f t="shared" si="43"/>
        <v>0</v>
      </c>
      <c r="I107" s="3">
        <f t="shared" si="44"/>
        <v>0</v>
      </c>
      <c r="J107" s="91">
        <f t="shared" si="45"/>
        <v>0</v>
      </c>
      <c r="K107" s="91">
        <f t="shared" si="46"/>
        <v>0</v>
      </c>
      <c r="L107" s="26">
        <f t="shared" si="47"/>
        <v>0</v>
      </c>
      <c r="M107" s="3">
        <f t="shared" si="48"/>
        <v>0</v>
      </c>
      <c r="N107" s="3">
        <f t="shared" si="49"/>
        <v>0</v>
      </c>
      <c r="O107" s="91">
        <f t="shared" si="50"/>
        <v>0</v>
      </c>
      <c r="P107" s="91">
        <f t="shared" si="51"/>
        <v>0</v>
      </c>
      <c r="Q107" s="26">
        <f t="shared" si="52"/>
        <v>0</v>
      </c>
      <c r="R107" s="3">
        <f t="shared" si="53"/>
        <v>0</v>
      </c>
      <c r="S107" s="3">
        <f t="shared" si="54"/>
        <v>0</v>
      </c>
      <c r="T107" s="91">
        <f t="shared" si="55"/>
        <v>0</v>
      </c>
      <c r="U107" s="91">
        <f t="shared" si="56"/>
        <v>0</v>
      </c>
      <c r="V107" s="26">
        <f t="shared" si="57"/>
        <v>0</v>
      </c>
      <c r="W107" s="3">
        <f t="shared" si="58"/>
        <v>0</v>
      </c>
      <c r="X107" s="3">
        <f t="shared" si="59"/>
        <v>0</v>
      </c>
      <c r="Y107" s="91">
        <f t="shared" si="60"/>
        <v>0</v>
      </c>
      <c r="Z107" s="91">
        <f t="shared" si="61"/>
        <v>0</v>
      </c>
      <c r="AA107" s="26">
        <f t="shared" si="62"/>
        <v>0</v>
      </c>
      <c r="AB107" s="3">
        <f t="shared" si="63"/>
        <v>0</v>
      </c>
      <c r="AC107" s="3">
        <f t="shared" si="64"/>
        <v>0</v>
      </c>
      <c r="AD107" s="91">
        <f t="shared" si="65"/>
        <v>0</v>
      </c>
      <c r="AE107" s="91">
        <f t="shared" si="66"/>
        <v>0</v>
      </c>
      <c r="AF107" s="26">
        <f t="shared" si="67"/>
        <v>0</v>
      </c>
      <c r="AG107" s="3">
        <f t="shared" si="68"/>
        <v>0</v>
      </c>
      <c r="AH107" s="3">
        <f t="shared" si="69"/>
        <v>0</v>
      </c>
      <c r="AI107" s="91">
        <f t="shared" si="70"/>
        <v>0</v>
      </c>
      <c r="AJ107" s="91">
        <f t="shared" si="71"/>
        <v>0</v>
      </c>
    </row>
    <row r="108" spans="1:36" x14ac:dyDescent="0.3">
      <c r="A108" s="90" t="s">
        <v>36</v>
      </c>
      <c r="B108" s="26">
        <f t="shared" si="38"/>
        <v>0</v>
      </c>
      <c r="C108" s="3">
        <f t="shared" si="38"/>
        <v>0</v>
      </c>
      <c r="D108" s="3">
        <f t="shared" si="39"/>
        <v>0</v>
      </c>
      <c r="E108" s="91">
        <f t="shared" si="40"/>
        <v>0</v>
      </c>
      <c r="F108" s="91">
        <f t="shared" si="41"/>
        <v>0</v>
      </c>
      <c r="G108" s="26">
        <f t="shared" si="42"/>
        <v>0</v>
      </c>
      <c r="H108" s="3">
        <f t="shared" si="43"/>
        <v>0</v>
      </c>
      <c r="I108" s="3">
        <f t="shared" si="44"/>
        <v>0</v>
      </c>
      <c r="J108" s="91">
        <f t="shared" si="45"/>
        <v>0</v>
      </c>
      <c r="K108" s="91">
        <f t="shared" si="46"/>
        <v>0</v>
      </c>
      <c r="L108" s="26">
        <f t="shared" si="47"/>
        <v>0</v>
      </c>
      <c r="M108" s="3">
        <f t="shared" si="48"/>
        <v>0</v>
      </c>
      <c r="N108" s="3">
        <f t="shared" si="49"/>
        <v>0</v>
      </c>
      <c r="O108" s="91">
        <f t="shared" si="50"/>
        <v>0</v>
      </c>
      <c r="P108" s="91">
        <f t="shared" si="51"/>
        <v>0</v>
      </c>
      <c r="Q108" s="26">
        <f t="shared" si="52"/>
        <v>0</v>
      </c>
      <c r="R108" s="3">
        <f t="shared" si="53"/>
        <v>0</v>
      </c>
      <c r="S108" s="3">
        <f t="shared" si="54"/>
        <v>0</v>
      </c>
      <c r="T108" s="91">
        <f t="shared" si="55"/>
        <v>0</v>
      </c>
      <c r="U108" s="91">
        <f t="shared" si="56"/>
        <v>0</v>
      </c>
      <c r="V108" s="26">
        <f t="shared" si="57"/>
        <v>0</v>
      </c>
      <c r="W108" s="3">
        <f t="shared" si="58"/>
        <v>0</v>
      </c>
      <c r="X108" s="3">
        <f t="shared" si="59"/>
        <v>0</v>
      </c>
      <c r="Y108" s="91">
        <f t="shared" si="60"/>
        <v>0</v>
      </c>
      <c r="Z108" s="91">
        <f t="shared" si="61"/>
        <v>0</v>
      </c>
      <c r="AA108" s="26">
        <f t="shared" si="62"/>
        <v>0</v>
      </c>
      <c r="AB108" s="3">
        <f t="shared" si="63"/>
        <v>0</v>
      </c>
      <c r="AC108" s="3">
        <f t="shared" si="64"/>
        <v>0</v>
      </c>
      <c r="AD108" s="91">
        <f t="shared" si="65"/>
        <v>0</v>
      </c>
      <c r="AE108" s="91">
        <f t="shared" si="66"/>
        <v>0</v>
      </c>
      <c r="AF108" s="26">
        <f t="shared" si="67"/>
        <v>0</v>
      </c>
      <c r="AG108" s="3">
        <f t="shared" si="68"/>
        <v>0</v>
      </c>
      <c r="AH108" s="3">
        <f t="shared" si="69"/>
        <v>0</v>
      </c>
      <c r="AI108" s="91">
        <f t="shared" si="70"/>
        <v>0</v>
      </c>
      <c r="AJ108" s="91">
        <f t="shared" si="71"/>
        <v>0</v>
      </c>
    </row>
    <row r="109" spans="1:36" x14ac:dyDescent="0.3">
      <c r="A109" s="90" t="s">
        <v>37</v>
      </c>
      <c r="B109" s="26">
        <f t="shared" si="38"/>
        <v>0</v>
      </c>
      <c r="C109" s="3">
        <f t="shared" si="38"/>
        <v>0</v>
      </c>
      <c r="D109" s="3">
        <f t="shared" si="39"/>
        <v>0</v>
      </c>
      <c r="E109" s="91">
        <f t="shared" si="40"/>
        <v>0</v>
      </c>
      <c r="F109" s="91">
        <f t="shared" si="41"/>
        <v>0</v>
      </c>
      <c r="G109" s="26">
        <f t="shared" si="42"/>
        <v>0</v>
      </c>
      <c r="H109" s="3">
        <f t="shared" si="43"/>
        <v>0</v>
      </c>
      <c r="I109" s="3">
        <f t="shared" si="44"/>
        <v>0</v>
      </c>
      <c r="J109" s="91">
        <f t="shared" si="45"/>
        <v>0</v>
      </c>
      <c r="K109" s="91">
        <f t="shared" si="46"/>
        <v>0</v>
      </c>
      <c r="L109" s="26">
        <f t="shared" si="47"/>
        <v>0</v>
      </c>
      <c r="M109" s="3">
        <f t="shared" si="48"/>
        <v>0</v>
      </c>
      <c r="N109" s="3">
        <f t="shared" si="49"/>
        <v>0</v>
      </c>
      <c r="O109" s="91">
        <f t="shared" si="50"/>
        <v>0</v>
      </c>
      <c r="P109" s="91">
        <f t="shared" si="51"/>
        <v>0</v>
      </c>
      <c r="Q109" s="26">
        <f t="shared" si="52"/>
        <v>0</v>
      </c>
      <c r="R109" s="3">
        <f t="shared" si="53"/>
        <v>0</v>
      </c>
      <c r="S109" s="3">
        <f t="shared" si="54"/>
        <v>0</v>
      </c>
      <c r="T109" s="91">
        <f t="shared" si="55"/>
        <v>0</v>
      </c>
      <c r="U109" s="91">
        <f t="shared" si="56"/>
        <v>0</v>
      </c>
      <c r="V109" s="26">
        <f t="shared" si="57"/>
        <v>0</v>
      </c>
      <c r="W109" s="3">
        <f t="shared" si="58"/>
        <v>0</v>
      </c>
      <c r="X109" s="3">
        <f t="shared" si="59"/>
        <v>0</v>
      </c>
      <c r="Y109" s="91">
        <f t="shared" si="60"/>
        <v>0</v>
      </c>
      <c r="Z109" s="91">
        <f t="shared" si="61"/>
        <v>0</v>
      </c>
      <c r="AA109" s="26">
        <f t="shared" si="62"/>
        <v>0</v>
      </c>
      <c r="AB109" s="3">
        <f t="shared" si="63"/>
        <v>0</v>
      </c>
      <c r="AC109" s="3">
        <f t="shared" si="64"/>
        <v>0</v>
      </c>
      <c r="AD109" s="91">
        <f t="shared" si="65"/>
        <v>0</v>
      </c>
      <c r="AE109" s="91">
        <f t="shared" si="66"/>
        <v>0</v>
      </c>
      <c r="AF109" s="26">
        <f t="shared" si="67"/>
        <v>0</v>
      </c>
      <c r="AG109" s="3">
        <f t="shared" si="68"/>
        <v>0</v>
      </c>
      <c r="AH109" s="3">
        <f t="shared" si="69"/>
        <v>0</v>
      </c>
      <c r="AI109" s="91">
        <f t="shared" si="70"/>
        <v>0</v>
      </c>
      <c r="AJ109" s="91">
        <f t="shared" si="71"/>
        <v>0</v>
      </c>
    </row>
    <row r="110" spans="1:36" x14ac:dyDescent="0.3">
      <c r="A110" s="90" t="s">
        <v>38</v>
      </c>
      <c r="B110" s="26">
        <f t="shared" si="38"/>
        <v>0.96</v>
      </c>
      <c r="C110" s="3">
        <f t="shared" si="38"/>
        <v>-0.28999999999999998</v>
      </c>
      <c r="D110" s="3">
        <f t="shared" si="39"/>
        <v>0.22600000000000003</v>
      </c>
      <c r="E110" s="91">
        <f t="shared" si="40"/>
        <v>1</v>
      </c>
      <c r="F110" s="91">
        <f t="shared" si="41"/>
        <v>1</v>
      </c>
      <c r="G110" s="26">
        <f t="shared" si="42"/>
        <v>1</v>
      </c>
      <c r="H110" s="3">
        <f t="shared" si="43"/>
        <v>1</v>
      </c>
      <c r="I110" s="3">
        <f t="shared" si="44"/>
        <v>0.6</v>
      </c>
      <c r="J110" s="91">
        <f t="shared" si="45"/>
        <v>1</v>
      </c>
      <c r="K110" s="91">
        <f t="shared" si="46"/>
        <v>1</v>
      </c>
      <c r="L110" s="26">
        <f t="shared" si="47"/>
        <v>0</v>
      </c>
      <c r="M110" s="3">
        <f t="shared" si="48"/>
        <v>-1</v>
      </c>
      <c r="N110" s="3">
        <f t="shared" si="49"/>
        <v>-0.6</v>
      </c>
      <c r="O110" s="91">
        <f t="shared" si="50"/>
        <v>0</v>
      </c>
      <c r="P110" s="91">
        <f t="shared" si="51"/>
        <v>0</v>
      </c>
      <c r="Q110" s="26">
        <f t="shared" si="52"/>
        <v>0</v>
      </c>
      <c r="R110" s="3">
        <f t="shared" si="53"/>
        <v>-1</v>
      </c>
      <c r="S110" s="3">
        <f t="shared" si="54"/>
        <v>-0.6</v>
      </c>
      <c r="T110" s="91">
        <f t="shared" si="55"/>
        <v>0</v>
      </c>
      <c r="U110" s="91">
        <f t="shared" si="56"/>
        <v>0</v>
      </c>
      <c r="V110" s="26">
        <f t="shared" si="57"/>
        <v>1</v>
      </c>
      <c r="W110" s="3">
        <f t="shared" si="58"/>
        <v>1</v>
      </c>
      <c r="X110" s="3">
        <f t="shared" si="59"/>
        <v>0.6</v>
      </c>
      <c r="Y110" s="91">
        <f t="shared" si="60"/>
        <v>1</v>
      </c>
      <c r="Z110" s="91">
        <f t="shared" si="61"/>
        <v>1</v>
      </c>
      <c r="AA110" s="26">
        <f t="shared" si="62"/>
        <v>0</v>
      </c>
      <c r="AB110" s="3">
        <f t="shared" si="63"/>
        <v>-1</v>
      </c>
      <c r="AC110" s="3">
        <f t="shared" si="64"/>
        <v>-0.6</v>
      </c>
      <c r="AD110" s="91">
        <f t="shared" si="65"/>
        <v>0</v>
      </c>
      <c r="AE110" s="91">
        <f t="shared" si="66"/>
        <v>0</v>
      </c>
      <c r="AF110" s="26">
        <f t="shared" si="67"/>
        <v>1</v>
      </c>
      <c r="AG110" s="3">
        <f t="shared" si="68"/>
        <v>1</v>
      </c>
      <c r="AH110" s="3">
        <f t="shared" si="69"/>
        <v>0.6</v>
      </c>
      <c r="AI110" s="91">
        <f t="shared" si="70"/>
        <v>1</v>
      </c>
      <c r="AJ110" s="91">
        <f t="shared" si="71"/>
        <v>1</v>
      </c>
    </row>
    <row r="111" spans="1:36" x14ac:dyDescent="0.3">
      <c r="A111" s="90" t="s">
        <v>39</v>
      </c>
      <c r="B111" s="26">
        <f t="shared" si="38"/>
        <v>0.98</v>
      </c>
      <c r="C111" s="3">
        <f t="shared" si="38"/>
        <v>-0.21</v>
      </c>
      <c r="D111" s="3">
        <f t="shared" si="39"/>
        <v>0.27400000000000002</v>
      </c>
      <c r="E111" s="91">
        <f t="shared" si="40"/>
        <v>1</v>
      </c>
      <c r="F111" s="91">
        <f t="shared" si="41"/>
        <v>1</v>
      </c>
      <c r="G111" s="26">
        <f t="shared" si="42"/>
        <v>0.71</v>
      </c>
      <c r="H111" s="3">
        <f t="shared" si="43"/>
        <v>-0.7</v>
      </c>
      <c r="I111" s="3">
        <f t="shared" si="44"/>
        <v>-1.9999999999999962E-2</v>
      </c>
      <c r="J111" s="91">
        <f t="shared" si="45"/>
        <v>0</v>
      </c>
      <c r="K111" s="91">
        <f t="shared" si="46"/>
        <v>0</v>
      </c>
      <c r="L111" s="26">
        <f t="shared" si="47"/>
        <v>0</v>
      </c>
      <c r="M111" s="3">
        <f t="shared" si="48"/>
        <v>-1</v>
      </c>
      <c r="N111" s="3">
        <f t="shared" si="49"/>
        <v>-0.6</v>
      </c>
      <c r="O111" s="91">
        <f t="shared" si="50"/>
        <v>0</v>
      </c>
      <c r="P111" s="91">
        <f t="shared" si="51"/>
        <v>0</v>
      </c>
      <c r="Q111" s="26">
        <f t="shared" si="52"/>
        <v>0</v>
      </c>
      <c r="R111" s="3">
        <f t="shared" si="53"/>
        <v>-1</v>
      </c>
      <c r="S111" s="3">
        <f t="shared" si="54"/>
        <v>-0.6</v>
      </c>
      <c r="T111" s="91">
        <f t="shared" si="55"/>
        <v>0</v>
      </c>
      <c r="U111" s="91">
        <f t="shared" si="56"/>
        <v>0</v>
      </c>
      <c r="V111" s="26">
        <f t="shared" si="57"/>
        <v>1</v>
      </c>
      <c r="W111" s="3">
        <f t="shared" si="58"/>
        <v>1</v>
      </c>
      <c r="X111" s="3">
        <f t="shared" si="59"/>
        <v>1</v>
      </c>
      <c r="Y111" s="91">
        <f t="shared" si="60"/>
        <v>1</v>
      </c>
      <c r="Z111" s="91">
        <f t="shared" si="61"/>
        <v>1</v>
      </c>
      <c r="AA111" s="26">
        <f t="shared" si="62"/>
        <v>0</v>
      </c>
      <c r="AB111" s="3">
        <f t="shared" si="63"/>
        <v>-1</v>
      </c>
      <c r="AC111" s="3">
        <f t="shared" si="64"/>
        <v>-0.19999999999999996</v>
      </c>
      <c r="AD111" s="91">
        <f t="shared" si="65"/>
        <v>0</v>
      </c>
      <c r="AE111" s="91">
        <f t="shared" si="66"/>
        <v>0</v>
      </c>
      <c r="AF111" s="26">
        <f t="shared" si="67"/>
        <v>1</v>
      </c>
      <c r="AG111" s="3">
        <f t="shared" si="68"/>
        <v>1</v>
      </c>
      <c r="AH111" s="3">
        <f t="shared" si="69"/>
        <v>1</v>
      </c>
      <c r="AI111" s="91">
        <f t="shared" si="70"/>
        <v>1</v>
      </c>
      <c r="AJ111" s="91">
        <f t="shared" si="71"/>
        <v>1</v>
      </c>
    </row>
    <row r="112" spans="1:36" x14ac:dyDescent="0.3">
      <c r="A112" s="90" t="s">
        <v>40</v>
      </c>
      <c r="B112" s="26">
        <f t="shared" si="38"/>
        <v>0.96</v>
      </c>
      <c r="C112" s="3">
        <f t="shared" si="38"/>
        <v>-0.28999999999999998</v>
      </c>
      <c r="D112" s="3">
        <f t="shared" si="39"/>
        <v>0.22600000000000003</v>
      </c>
      <c r="E112" s="91">
        <f t="shared" si="40"/>
        <v>1</v>
      </c>
      <c r="F112" s="91">
        <f t="shared" si="41"/>
        <v>1</v>
      </c>
      <c r="G112" s="26">
        <f t="shared" si="42"/>
        <v>1</v>
      </c>
      <c r="H112" s="3">
        <f t="shared" si="43"/>
        <v>1</v>
      </c>
      <c r="I112" s="3">
        <f t="shared" si="44"/>
        <v>0.6</v>
      </c>
      <c r="J112" s="91">
        <f t="shared" si="45"/>
        <v>1</v>
      </c>
      <c r="K112" s="91">
        <f t="shared" si="46"/>
        <v>1</v>
      </c>
      <c r="L112" s="26">
        <f t="shared" si="47"/>
        <v>0</v>
      </c>
      <c r="M112" s="3">
        <f t="shared" si="48"/>
        <v>-1</v>
      </c>
      <c r="N112" s="3">
        <f t="shared" si="49"/>
        <v>-0.6</v>
      </c>
      <c r="O112" s="91">
        <f t="shared" si="50"/>
        <v>0</v>
      </c>
      <c r="P112" s="91">
        <f t="shared" si="51"/>
        <v>0</v>
      </c>
      <c r="Q112" s="26">
        <f t="shared" si="52"/>
        <v>0</v>
      </c>
      <c r="R112" s="3">
        <f t="shared" si="53"/>
        <v>-1</v>
      </c>
      <c r="S112" s="3">
        <f t="shared" si="54"/>
        <v>-0.6</v>
      </c>
      <c r="T112" s="91">
        <f t="shared" si="55"/>
        <v>0</v>
      </c>
      <c r="U112" s="91">
        <f t="shared" si="56"/>
        <v>0</v>
      </c>
      <c r="V112" s="26">
        <f t="shared" si="57"/>
        <v>1</v>
      </c>
      <c r="W112" s="3">
        <f t="shared" si="58"/>
        <v>1</v>
      </c>
      <c r="X112" s="3">
        <f t="shared" si="59"/>
        <v>1</v>
      </c>
      <c r="Y112" s="91">
        <f t="shared" si="60"/>
        <v>1</v>
      </c>
      <c r="Z112" s="91">
        <f t="shared" si="61"/>
        <v>1</v>
      </c>
      <c r="AA112" s="26">
        <f t="shared" si="62"/>
        <v>0</v>
      </c>
      <c r="AB112" s="3">
        <f t="shared" si="63"/>
        <v>-1</v>
      </c>
      <c r="AC112" s="3">
        <f t="shared" si="64"/>
        <v>-0.19999999999999996</v>
      </c>
      <c r="AD112" s="91">
        <f t="shared" si="65"/>
        <v>0</v>
      </c>
      <c r="AE112" s="91">
        <f t="shared" si="66"/>
        <v>0</v>
      </c>
      <c r="AF112" s="26">
        <f t="shared" si="67"/>
        <v>1</v>
      </c>
      <c r="AG112" s="3">
        <f t="shared" si="68"/>
        <v>1</v>
      </c>
      <c r="AH112" s="3">
        <f t="shared" si="69"/>
        <v>1</v>
      </c>
      <c r="AI112" s="91">
        <f t="shared" si="70"/>
        <v>1</v>
      </c>
      <c r="AJ112" s="91">
        <f t="shared" si="71"/>
        <v>1</v>
      </c>
    </row>
    <row r="113" spans="1:36" x14ac:dyDescent="0.3">
      <c r="A113" s="90" t="s">
        <v>41</v>
      </c>
      <c r="B113" s="26">
        <f t="shared" si="38"/>
        <v>0.98</v>
      </c>
      <c r="C113" s="3">
        <f t="shared" si="38"/>
        <v>-0.21</v>
      </c>
      <c r="D113" s="3">
        <f t="shared" si="39"/>
        <v>0.27400000000000002</v>
      </c>
      <c r="E113" s="91">
        <f t="shared" si="40"/>
        <v>1</v>
      </c>
      <c r="F113" s="91">
        <f t="shared" si="41"/>
        <v>1</v>
      </c>
      <c r="G113" s="26">
        <f t="shared" si="42"/>
        <v>0.71</v>
      </c>
      <c r="H113" s="3">
        <f t="shared" si="43"/>
        <v>-0.7</v>
      </c>
      <c r="I113" s="3">
        <f t="shared" si="44"/>
        <v>-1.9999999999999962E-2</v>
      </c>
      <c r="J113" s="91">
        <f t="shared" si="45"/>
        <v>0</v>
      </c>
      <c r="K113" s="91">
        <f t="shared" si="46"/>
        <v>0</v>
      </c>
      <c r="L113" s="26">
        <f t="shared" si="47"/>
        <v>0</v>
      </c>
      <c r="M113" s="3">
        <f t="shared" si="48"/>
        <v>-1</v>
      </c>
      <c r="N113" s="3">
        <f t="shared" si="49"/>
        <v>-0.6</v>
      </c>
      <c r="O113" s="91">
        <f t="shared" si="50"/>
        <v>0</v>
      </c>
      <c r="P113" s="91">
        <f t="shared" si="51"/>
        <v>0</v>
      </c>
      <c r="Q113" s="26">
        <f t="shared" si="52"/>
        <v>0</v>
      </c>
      <c r="R113" s="3">
        <f t="shared" si="53"/>
        <v>-1</v>
      </c>
      <c r="S113" s="3">
        <f t="shared" si="54"/>
        <v>-0.6</v>
      </c>
      <c r="T113" s="91">
        <f t="shared" si="55"/>
        <v>0</v>
      </c>
      <c r="U113" s="91">
        <f t="shared" si="56"/>
        <v>0</v>
      </c>
      <c r="V113" s="26">
        <f t="shared" si="57"/>
        <v>1</v>
      </c>
      <c r="W113" s="3">
        <f t="shared" si="58"/>
        <v>1</v>
      </c>
      <c r="X113" s="3">
        <f t="shared" si="59"/>
        <v>1</v>
      </c>
      <c r="Y113" s="91">
        <f t="shared" si="60"/>
        <v>1</v>
      </c>
      <c r="Z113" s="91">
        <f t="shared" si="61"/>
        <v>1</v>
      </c>
      <c r="AA113" s="26">
        <f t="shared" si="62"/>
        <v>0</v>
      </c>
      <c r="AB113" s="3">
        <f t="shared" si="63"/>
        <v>-1</v>
      </c>
      <c r="AC113" s="3">
        <f t="shared" si="64"/>
        <v>-0.19999999999999996</v>
      </c>
      <c r="AD113" s="91">
        <f t="shared" si="65"/>
        <v>0</v>
      </c>
      <c r="AE113" s="91">
        <f t="shared" si="66"/>
        <v>0</v>
      </c>
      <c r="AF113" s="26">
        <f t="shared" si="67"/>
        <v>1</v>
      </c>
      <c r="AG113" s="3">
        <f t="shared" si="68"/>
        <v>1</v>
      </c>
      <c r="AH113" s="3">
        <f t="shared" si="69"/>
        <v>1</v>
      </c>
      <c r="AI113" s="91">
        <f t="shared" si="70"/>
        <v>1</v>
      </c>
      <c r="AJ113" s="91">
        <f t="shared" si="71"/>
        <v>1</v>
      </c>
    </row>
  </sheetData>
  <mergeCells count="53">
    <mergeCell ref="BF1:BS1"/>
    <mergeCell ref="A3:C3"/>
    <mergeCell ref="AA50:AC51"/>
    <mergeCell ref="B1:O1"/>
    <mergeCell ref="P1:AC1"/>
    <mergeCell ref="AD1:AQ1"/>
    <mergeCell ref="AR1:BE1"/>
    <mergeCell ref="A4:C4"/>
    <mergeCell ref="A5:C5"/>
    <mergeCell ref="A6:C6"/>
    <mergeCell ref="B8:O9"/>
    <mergeCell ref="R8:AE9"/>
    <mergeCell ref="AA52:AB52"/>
    <mergeCell ref="AA53:AB53"/>
    <mergeCell ref="AA54:AB54"/>
    <mergeCell ref="S58:S60"/>
    <mergeCell ref="T58:Z58"/>
    <mergeCell ref="AA58:AG58"/>
    <mergeCell ref="AB59:AD59"/>
    <mergeCell ref="AE59:AG59"/>
    <mergeCell ref="A59:H59"/>
    <mergeCell ref="T59:T60"/>
    <mergeCell ref="U59:W59"/>
    <mergeCell ref="X59:Z59"/>
    <mergeCell ref="AA59:AA60"/>
    <mergeCell ref="AH58:AN58"/>
    <mergeCell ref="AO58:AU58"/>
    <mergeCell ref="AV58:BB58"/>
    <mergeCell ref="BC58:BI58"/>
    <mergeCell ref="BJ58:BP58"/>
    <mergeCell ref="BG59:BI59"/>
    <mergeCell ref="AH59:AH60"/>
    <mergeCell ref="AI59:AK59"/>
    <mergeCell ref="AL59:AN59"/>
    <mergeCell ref="AO59:AO60"/>
    <mergeCell ref="AP59:AR59"/>
    <mergeCell ref="AS59:AU59"/>
    <mergeCell ref="AF103:AJ103"/>
    <mergeCell ref="BJ59:BJ60"/>
    <mergeCell ref="BK59:BM59"/>
    <mergeCell ref="BN59:BP59"/>
    <mergeCell ref="A71:H71"/>
    <mergeCell ref="B103:F103"/>
    <mergeCell ref="G103:K103"/>
    <mergeCell ref="L103:P103"/>
    <mergeCell ref="Q103:U103"/>
    <mergeCell ref="V103:Z103"/>
    <mergeCell ref="AA103:AE103"/>
    <mergeCell ref="AV59:AV60"/>
    <mergeCell ref="AW59:AY59"/>
    <mergeCell ref="AZ59:BB59"/>
    <mergeCell ref="BC59:BC60"/>
    <mergeCell ref="BD59:BF59"/>
  </mergeCells>
  <conditionalFormatting sqref="A73:A81">
    <cfRule type="colorScale" priority="250">
      <colorScale>
        <cfvo type="min"/>
        <cfvo type="max"/>
        <color rgb="FFFCFCFF"/>
        <color rgb="FF63BE7B"/>
      </colorScale>
    </cfRule>
  </conditionalFormatting>
  <conditionalFormatting sqref="B61:H61">
    <cfRule type="iconSet" priority="247">
      <iconSet iconSet="3Symbols2">
        <cfvo type="percent" val="0"/>
        <cfvo type="percent" val="33"/>
        <cfvo type="percent" val="67"/>
      </iconSet>
    </cfRule>
    <cfRule type="colorScale" priority="246">
      <colorScale>
        <cfvo type="min"/>
        <cfvo type="max"/>
        <color rgb="FFFCFCFF"/>
        <color rgb="FF63BE7B"/>
      </colorScale>
    </cfRule>
  </conditionalFormatting>
  <conditionalFormatting sqref="B62:H69">
    <cfRule type="iconSet" priority="252">
      <iconSet iconSet="3Symbols2">
        <cfvo type="percent" val="0"/>
        <cfvo type="percent" val="33"/>
        <cfvo type="percent" val="67"/>
      </iconSet>
    </cfRule>
    <cfRule type="colorScale" priority="251">
      <colorScale>
        <cfvo type="min"/>
        <cfvo type="max"/>
        <color rgb="FFFCFCFF"/>
        <color rgb="FF63BE7B"/>
      </colorScale>
    </cfRule>
  </conditionalFormatting>
  <conditionalFormatting sqref="B73:H73">
    <cfRule type="colorScale" priority="244">
      <colorScale>
        <cfvo type="num" val="0"/>
        <cfvo type="num" val="1"/>
        <color rgb="FFFCFCFF"/>
        <color rgb="FF63BE7B"/>
      </colorScale>
    </cfRule>
  </conditionalFormatting>
  <conditionalFormatting sqref="B74:H81">
    <cfRule type="colorScale" priority="248">
      <colorScale>
        <cfvo type="num" val="0"/>
        <cfvo type="num" val="1"/>
        <color rgb="FFFCFCFF"/>
        <color rgb="FF63BE7B"/>
      </colorScale>
    </cfRule>
  </conditionalFormatting>
  <conditionalFormatting sqref="C11:C19 E11:E19 G11:G19 I11:I19 K11:K19 M11:M19 O11:O19">
    <cfRule type="colorScale" priority="255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C105:D113">
    <cfRule type="colorScale" priority="242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H105:I113">
    <cfRule type="colorScale" priority="240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M105:N113">
    <cfRule type="colorScale" priority="234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R11:R19 T11:T19 V11:V19 X11:X19 Z11:Z19 AB11:AB19">
    <cfRule type="iconSet" priority="253">
      <iconSet iconSet="3Symbols" showValue="0">
        <cfvo type="percent" val="0"/>
        <cfvo type="percent" val="33"/>
        <cfvo type="percent" val="67"/>
      </iconSet>
    </cfRule>
  </conditionalFormatting>
  <conditionalFormatting sqref="R105:S113">
    <cfRule type="colorScale" priority="233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S2:S3 U2:U3 E2 G2 I2 K2 M2 O2 C2 Q2 BG2:BG3">
    <cfRule type="colorScale" priority="295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S2:S3 U2:U3 I2 G2 E2 M2 O2 K2 C2 Q2 BG2:BG3">
    <cfRule type="colorScale" priority="294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S11:S19 U11:U19 W11:W19 Y11:Y19 AA11:AA19 AC11:AC19 AE11:AE19">
    <cfRule type="colorScale" priority="254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T61:T65 T67:T69">
    <cfRule type="colorScale" priority="84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T66">
    <cfRule type="colorScale" priority="42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U61:W61">
    <cfRule type="colorScale" priority="19">
      <colorScale>
        <cfvo type="num" val="0"/>
        <cfvo type="num" val="1"/>
        <color rgb="FFFCFCFF"/>
        <color rgb="FF63BE7B"/>
      </colorScale>
    </cfRule>
  </conditionalFormatting>
  <conditionalFormatting sqref="U62:W64 U67:W69">
    <cfRule type="colorScale" priority="21">
      <colorScale>
        <cfvo type="num" val="0"/>
        <cfvo type="num" val="1"/>
        <color rgb="FFFCFCFF"/>
        <color rgb="FF63BE7B"/>
      </colorScale>
    </cfRule>
  </conditionalFormatting>
  <conditionalFormatting sqref="U65:W65">
    <cfRule type="colorScale" priority="1">
      <colorScale>
        <cfvo type="num" val="0"/>
        <cfvo type="num" val="1"/>
        <color rgb="FFFCFCFF"/>
        <color rgb="FF63BE7B"/>
      </colorScale>
    </cfRule>
  </conditionalFormatting>
  <conditionalFormatting sqref="U66:W66">
    <cfRule type="colorScale" priority="17">
      <colorScale>
        <cfvo type="num" val="0"/>
        <cfvo type="num" val="1"/>
        <color rgb="FFFCFCFF"/>
        <color rgb="FF63BE7B"/>
      </colorScale>
    </cfRule>
  </conditionalFormatting>
  <conditionalFormatting sqref="W105:X113">
    <cfRule type="colorScale" priority="232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X61:Z65 X67:Z69">
    <cfRule type="colorScale" priority="83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X66:Z66">
    <cfRule type="colorScale" priority="41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Y2:Y3 W2:W3 AA2:AA3 AC2:AC3">
    <cfRule type="colorScale" priority="293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AA2:AA3 W2:W3 AC2:AC3 Y2:Y3">
    <cfRule type="colorScale" priority="292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A61:AA65 AA67:AA69">
    <cfRule type="colorScale" priority="82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A66">
    <cfRule type="colorScale" priority="40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B105:AC113">
    <cfRule type="colorScale" priority="231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B61:AD61">
    <cfRule type="colorScale" priority="53">
      <colorScale>
        <cfvo type="num" val="0"/>
        <cfvo type="num" val="1"/>
        <color rgb="FFFCFCFF"/>
        <color rgb="FF63BE7B"/>
      </colorScale>
    </cfRule>
  </conditionalFormatting>
  <conditionalFormatting sqref="AB62:AD64 AB67:AD69">
    <cfRule type="colorScale" priority="93">
      <colorScale>
        <cfvo type="num" val="0"/>
        <cfvo type="num" val="1"/>
        <color rgb="FFFCFCFF"/>
        <color rgb="FF63BE7B"/>
      </colorScale>
    </cfRule>
  </conditionalFormatting>
  <conditionalFormatting sqref="AB65:AD65">
    <cfRule type="colorScale" priority="3">
      <colorScale>
        <cfvo type="num" val="0"/>
        <cfvo type="num" val="1"/>
        <color rgb="FFFCFCFF"/>
        <color rgb="FF63BE7B"/>
      </colorScale>
    </cfRule>
  </conditionalFormatting>
  <conditionalFormatting sqref="AB66:AD66">
    <cfRule type="colorScale" priority="51">
      <colorScale>
        <cfvo type="num" val="0"/>
        <cfvo type="num" val="1"/>
        <color rgb="FFFCFCFF"/>
        <color rgb="FF63BE7B"/>
      </colorScale>
    </cfRule>
  </conditionalFormatting>
  <conditionalFormatting sqref="AD11:AD19">
    <cfRule type="iconSet" priority="229">
      <iconSet iconSet="3Symbols" showValue="0">
        <cfvo type="percent" val="0"/>
        <cfvo type="percent" val="33"/>
        <cfvo type="percent" val="67"/>
      </iconSet>
    </cfRule>
  </conditionalFormatting>
  <conditionalFormatting sqref="AE61:AE65 AE67:AE69">
    <cfRule type="colorScale" priority="76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E66">
    <cfRule type="colorScale" priority="28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F61:AG65 AF67:AG69">
    <cfRule type="colorScale" priority="70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F66:AG66">
    <cfRule type="colorScale" priority="34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G2:AG3 AI2:AI3 AE2:AE3">
    <cfRule type="colorScale" priority="290">
      <colorScale>
        <cfvo type="num" val="-1"/>
        <cfvo type="num" val="0"/>
        <cfvo type="num" val="1"/>
        <color rgb="FFF8696B"/>
        <color rgb="FFFFEB84"/>
        <color rgb="FF63BE7B"/>
      </colorScale>
    </cfRule>
    <cfRule type="colorScale" priority="291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AG105:AH113">
    <cfRule type="colorScale" priority="230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H61:AH65 AH67:AH69">
    <cfRule type="colorScale" priority="81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H66">
    <cfRule type="colorScale" priority="39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I61:AK61">
    <cfRule type="colorScale" priority="63">
      <colorScale>
        <cfvo type="num" val="0"/>
        <cfvo type="num" val="1"/>
        <color rgb="FFFCFCFF"/>
        <color rgb="FF63BE7B"/>
      </colorScale>
    </cfRule>
  </conditionalFormatting>
  <conditionalFormatting sqref="AI62:AK64 AI67:AK69">
    <cfRule type="colorScale" priority="15">
      <colorScale>
        <cfvo type="num" val="0"/>
        <cfvo type="num" val="1"/>
        <color rgb="FFFCFCFF"/>
        <color rgb="FF63BE7B"/>
      </colorScale>
    </cfRule>
  </conditionalFormatting>
  <conditionalFormatting sqref="AI65:AK65">
    <cfRule type="colorScale" priority="5">
      <colorScale>
        <cfvo type="num" val="0"/>
        <cfvo type="num" val="1"/>
        <color rgb="FFFCFCFF"/>
        <color rgb="FF63BE7B"/>
      </colorScale>
    </cfRule>
  </conditionalFormatting>
  <conditionalFormatting sqref="AI66:AK66">
    <cfRule type="colorScale" priority="13">
      <colorScale>
        <cfvo type="num" val="0"/>
        <cfvo type="num" val="1"/>
        <color rgb="FFFCFCFF"/>
        <color rgb="FF63BE7B"/>
      </colorScale>
    </cfRule>
  </conditionalFormatting>
  <conditionalFormatting sqref="AK2:AK3 AM2:AM3 AO2:AO3 AQ2:AQ3">
    <cfRule type="colorScale" priority="289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AK2:AK3 AO2:AO3 AQ2:AQ3 AM2:AM3">
    <cfRule type="colorScale" priority="288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L61:AL65 AL67:AL69">
    <cfRule type="colorScale" priority="75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L66">
    <cfRule type="colorScale" priority="27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M61:AN65 AM67:AN69">
    <cfRule type="colorScale" priority="69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M66:AN66">
    <cfRule type="colorScale" priority="33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O61:AO65 AO67:AO69">
    <cfRule type="colorScale" priority="80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O66">
    <cfRule type="colorScale" priority="38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P61:AR61">
    <cfRule type="colorScale" priority="61">
      <colorScale>
        <cfvo type="num" val="0"/>
        <cfvo type="num" val="1"/>
        <color rgb="FFFCFCFF"/>
        <color rgb="FF63BE7B"/>
      </colorScale>
    </cfRule>
  </conditionalFormatting>
  <conditionalFormatting sqref="AP62:AR64 AP67:AR69">
    <cfRule type="colorScale" priority="91">
      <colorScale>
        <cfvo type="num" val="0"/>
        <cfvo type="num" val="1"/>
        <color rgb="FFFCFCFF"/>
        <color rgb="FF63BE7B"/>
      </colorScale>
    </cfRule>
  </conditionalFormatting>
  <conditionalFormatting sqref="AP65:AR65">
    <cfRule type="colorScale" priority="7">
      <colorScale>
        <cfvo type="num" val="0"/>
        <cfvo type="num" val="1"/>
        <color rgb="FFFCFCFF"/>
        <color rgb="FF63BE7B"/>
      </colorScale>
    </cfRule>
  </conditionalFormatting>
  <conditionalFormatting sqref="AP66:AR66">
    <cfRule type="colorScale" priority="49">
      <colorScale>
        <cfvo type="num" val="0"/>
        <cfvo type="num" val="1"/>
        <color rgb="FFFCFCFF"/>
        <color rgb="FF63BE7B"/>
      </colorScale>
    </cfRule>
  </conditionalFormatting>
  <conditionalFormatting sqref="AS61:AS65 AS67:AS69">
    <cfRule type="colorScale" priority="74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S66">
    <cfRule type="colorScale" priority="26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T61:AU65 AT67:AU69">
    <cfRule type="colorScale" priority="68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T66:AU66">
    <cfRule type="colorScale" priority="32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U2:AU3 AW2:AW3 AS2:AS3">
    <cfRule type="colorScale" priority="286">
      <colorScale>
        <cfvo type="num" val="-1"/>
        <cfvo type="num" val="0"/>
        <cfvo type="num" val="1"/>
        <color rgb="FFF8696B"/>
        <color rgb="FFFFEB84"/>
        <color rgb="FF63BE7B"/>
      </colorScale>
    </cfRule>
    <cfRule type="colorScale" priority="287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AV61:AV65 AV67:AV69">
    <cfRule type="colorScale" priority="79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V66">
    <cfRule type="colorScale" priority="37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W61:AY62">
    <cfRule type="colorScale" priority="55">
      <colorScale>
        <cfvo type="num" val="0"/>
        <cfvo type="num" val="1"/>
        <color rgb="FFFCFCFF"/>
        <color rgb="FF63BE7B"/>
      </colorScale>
    </cfRule>
  </conditionalFormatting>
  <conditionalFormatting sqref="AW63:AY64 AW67:AY69">
    <cfRule type="colorScale" priority="89">
      <colorScale>
        <cfvo type="num" val="0"/>
        <cfvo type="num" val="1"/>
        <color rgb="FFFCFCFF"/>
        <color rgb="FF63BE7B"/>
      </colorScale>
    </cfRule>
  </conditionalFormatting>
  <conditionalFormatting sqref="AW65:AY65">
    <cfRule type="colorScale" priority="9">
      <colorScale>
        <cfvo type="num" val="0"/>
        <cfvo type="num" val="1"/>
        <color rgb="FFFCFCFF"/>
        <color rgb="FF63BE7B"/>
      </colorScale>
    </cfRule>
  </conditionalFormatting>
  <conditionalFormatting sqref="AW66:AY66">
    <cfRule type="colorScale" priority="47">
      <colorScale>
        <cfvo type="num" val="0"/>
        <cfvo type="num" val="1"/>
        <color rgb="FFFCFCFF"/>
        <color rgb="FF63BE7B"/>
      </colorScale>
    </cfRule>
  </conditionalFormatting>
  <conditionalFormatting sqref="AY2:AY3 BA2:BA3 BC2:BC3 BE2:BE3">
    <cfRule type="colorScale" priority="285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AY2:AY3 BC2:BC3 BE2:BE3 BA2:BA3">
    <cfRule type="colorScale" priority="284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Z61:AZ65 AZ67:AZ69">
    <cfRule type="colorScale" priority="73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Z66">
    <cfRule type="colorScale" priority="25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A61:BB65 BA67:BB69">
    <cfRule type="colorScale" priority="67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A66:BB66">
    <cfRule type="colorScale" priority="31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C61:BC65 BC67:BC69">
    <cfRule type="colorScale" priority="78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C66">
    <cfRule type="colorScale" priority="36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D61:BF61">
    <cfRule type="colorScale" priority="57">
      <colorScale>
        <cfvo type="num" val="0"/>
        <cfvo type="num" val="1"/>
        <color rgb="FFFCFCFF"/>
        <color rgb="FF63BE7B"/>
      </colorScale>
    </cfRule>
  </conditionalFormatting>
  <conditionalFormatting sqref="BD62:BF64 BD67:BF69">
    <cfRule type="colorScale" priority="87">
      <colorScale>
        <cfvo type="num" val="0"/>
        <cfvo type="num" val="1"/>
        <color rgb="FFFCFCFF"/>
        <color rgb="FF63BE7B"/>
      </colorScale>
    </cfRule>
  </conditionalFormatting>
  <conditionalFormatting sqref="BD65:BF65">
    <cfRule type="colorScale" priority="11">
      <colorScale>
        <cfvo type="num" val="0"/>
        <cfvo type="num" val="1"/>
        <color rgb="FFFCFCFF"/>
        <color rgb="FF63BE7B"/>
      </colorScale>
    </cfRule>
  </conditionalFormatting>
  <conditionalFormatting sqref="BD66:BF66">
    <cfRule type="colorScale" priority="45">
      <colorScale>
        <cfvo type="num" val="0"/>
        <cfvo type="num" val="1"/>
        <color rgb="FFFCFCFF"/>
        <color rgb="FF63BE7B"/>
      </colorScale>
    </cfRule>
  </conditionalFormatting>
  <conditionalFormatting sqref="BG61:BG65 BG67:BG69">
    <cfRule type="colorScale" priority="72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G66">
    <cfRule type="colorScale" priority="24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H61:BI65 BH67:BI69">
    <cfRule type="colorScale" priority="66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H66:BI66">
    <cfRule type="colorScale" priority="30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I2:BI3 BK2:BK3">
    <cfRule type="colorScale" priority="282">
      <colorScale>
        <cfvo type="num" val="-1"/>
        <cfvo type="num" val="0"/>
        <cfvo type="num" val="1"/>
        <color rgb="FFF8696B"/>
        <color rgb="FFFFEB84"/>
        <color rgb="FF63BE7B"/>
      </colorScale>
    </cfRule>
    <cfRule type="colorScale" priority="283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BJ61:BJ65 BJ67:BJ69">
    <cfRule type="colorScale" priority="77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J66">
    <cfRule type="colorScale" priority="35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K61:BM61">
    <cfRule type="colorScale" priority="59">
      <colorScale>
        <cfvo type="num" val="0"/>
        <cfvo type="num" val="1"/>
        <color rgb="FFFCFCFF"/>
        <color rgb="FF63BE7B"/>
      </colorScale>
    </cfRule>
  </conditionalFormatting>
  <conditionalFormatting sqref="BK62:BM65 BK67:BM69">
    <cfRule type="colorScale" priority="85">
      <colorScale>
        <cfvo type="num" val="0"/>
        <cfvo type="num" val="1"/>
        <color rgb="FFFCFCFF"/>
        <color rgb="FF63BE7B"/>
      </colorScale>
    </cfRule>
  </conditionalFormatting>
  <conditionalFormatting sqref="BK66:BM66">
    <cfRule type="colorScale" priority="43">
      <colorScale>
        <cfvo type="num" val="0"/>
        <cfvo type="num" val="1"/>
        <color rgb="FFFCFCFF"/>
        <color rgb="FF63BE7B"/>
      </colorScale>
    </cfRule>
  </conditionalFormatting>
  <conditionalFormatting sqref="BM2:BM3 BO2:BO3 BQ2:BQ3 BS2:BS3">
    <cfRule type="colorScale" priority="281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BN61:BN65 BN67:BN69">
    <cfRule type="colorScale" priority="71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N66">
    <cfRule type="colorScale" priority="23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O61:BP65 BO67:BP69">
    <cfRule type="colorScale" priority="65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O66:BP66">
    <cfRule type="colorScale" priority="29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Q2:BQ3 BM2:BM3 BS2:BS3 BO2:BO3">
    <cfRule type="colorScale" priority="280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U2:BU3">
    <cfRule type="colorScale" priority="279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  <cfRule type="colorScale" priority="278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W2:BW3 BY2:BY3">
    <cfRule type="colorScale" priority="277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  <cfRule type="colorScale" priority="276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Y1 BW1 CA1 CC1 CE1 CG1 BU1">
    <cfRule type="colorScale" priority="170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BY1 BW1 CA1 CE1 CG1 CC1 BU1">
    <cfRule type="colorScale" priority="169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CA2:CA3 CC2:CC3 CE2:CE3 CG2:CG3">
    <cfRule type="colorScale" priority="275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CA2:CA3 CE2:CE3 CG2:CG3 CC2:CC3">
    <cfRule type="colorScale" priority="274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CI2:CI3">
    <cfRule type="colorScale" priority="272">
      <colorScale>
        <cfvo type="num" val="-1"/>
        <cfvo type="num" val="0"/>
        <cfvo type="num" val="1"/>
        <color rgb="FFF8696B"/>
        <color rgb="FFFFEB84"/>
        <color rgb="FF63BE7B"/>
      </colorScale>
    </cfRule>
    <cfRule type="colorScale" priority="273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CM1 CK1 CO1 CQ1 CS1 CU1 CI1">
    <cfRule type="colorScale" priority="168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CM1 CK1 CO1 CS1 CU1 CQ1 CI1">
    <cfRule type="colorScale" priority="167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CM2:CM3 CK2:CK3">
    <cfRule type="colorScale" priority="270">
      <colorScale>
        <cfvo type="num" val="-1"/>
        <cfvo type="num" val="0"/>
        <cfvo type="num" val="1"/>
        <color rgb="FFF8696B"/>
        <color rgb="FFFFEB84"/>
        <color rgb="FF63BE7B"/>
      </colorScale>
    </cfRule>
    <cfRule type="colorScale" priority="271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CO2:CO3 CQ2:CQ3 CS2:CS3 CU2:CU3">
    <cfRule type="colorScale" priority="269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CO2:CO3 CS2:CS3 CU2:CU3 CQ2:CQ3">
    <cfRule type="colorScale" priority="268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CW2:CW3">
    <cfRule type="colorScale" priority="266">
      <colorScale>
        <cfvo type="num" val="-1"/>
        <cfvo type="num" val="0"/>
        <cfvo type="num" val="1"/>
        <color rgb="FFF8696B"/>
        <color rgb="FFFFEB84"/>
        <color rgb="FF63BE7B"/>
      </colorScale>
    </cfRule>
    <cfRule type="colorScale" priority="267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CY1 DA1 DC1 DG1 DI1 DE1 CW1">
    <cfRule type="colorScale" priority="165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CY2:CY3 DA2:DA3">
    <cfRule type="colorScale" priority="264">
      <colorScale>
        <cfvo type="num" val="-1"/>
        <cfvo type="num" val="0"/>
        <cfvo type="num" val="1"/>
        <color rgb="FFF8696B"/>
        <color rgb="FFFFEB84"/>
        <color rgb="FF63BE7B"/>
      </colorScale>
    </cfRule>
    <cfRule type="colorScale" priority="265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DA1 CY1 DC1 DE1 DG1 DI1 CW1">
    <cfRule type="colorScale" priority="166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DC2:DC3 DE2:DE3 DG2:DG3 DI2:DI3">
    <cfRule type="colorScale" priority="263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DC2:DC3 DG2:DG3 DI2:DI3 DE2:DE3">
    <cfRule type="colorScale" priority="262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DK2:DK3">
    <cfRule type="colorScale" priority="260">
      <colorScale>
        <cfvo type="num" val="-1"/>
        <cfvo type="num" val="0"/>
        <cfvo type="num" val="1"/>
        <color rgb="FFF8696B"/>
        <color rgb="FFFFEB84"/>
        <color rgb="FF63BE7B"/>
      </colorScale>
    </cfRule>
    <cfRule type="colorScale" priority="261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DM2:DM3 DO2:DO3">
    <cfRule type="colorScale" priority="258">
      <colorScale>
        <cfvo type="num" val="-1"/>
        <cfvo type="num" val="0"/>
        <cfvo type="num" val="1"/>
        <color rgb="FFF8696B"/>
        <color rgb="FFFFEB84"/>
        <color rgb="FF63BE7B"/>
      </colorScale>
    </cfRule>
    <cfRule type="colorScale" priority="259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DO1 DM1 DQ1 DS1 DU1 DW1 DK1">
    <cfRule type="colorScale" priority="164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DO1 DM1 DQ1 DU1 DW1 DS1 DK1">
    <cfRule type="colorScale" priority="163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DQ2:DQ3 DS2:DS3 DU2:DU3 DW2:DW3">
    <cfRule type="colorScale" priority="257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DQ2:DQ3 DU2:DU3 DW2:DW3 DS2:DS3">
    <cfRule type="colorScale" priority="256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245" id="{873A8A32-CBB0-4135-B353-B1E54419C052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B73:H73</xm:sqref>
        </x14:conditionalFormatting>
        <x14:conditionalFormatting xmlns:xm="http://schemas.microsoft.com/office/excel/2006/main">
          <x14:cfRule type="iconSet" priority="249" id="{EB9CF29C-2155-4FCF-B144-6570812512D0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B74:H81</xm:sqref>
        </x14:conditionalFormatting>
        <x14:conditionalFormatting xmlns:xm="http://schemas.microsoft.com/office/excel/2006/main">
          <x14:cfRule type="iconSet" priority="243" id="{53CC4C2C-C4F7-48E3-AE63-8386AEA44E13}">
            <x14:iconSet iconSet="3Symbols"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NoIcons" iconId="0"/>
              <x14:cfIcon iconSet="3Symbols" iconId="0"/>
              <x14:cfIcon iconSet="3Symbols" iconId="2"/>
            </x14:iconSet>
          </x14:cfRule>
          <xm:sqref>E105:F113</xm:sqref>
        </x14:conditionalFormatting>
        <x14:conditionalFormatting xmlns:xm="http://schemas.microsoft.com/office/excel/2006/main">
          <x14:cfRule type="iconSet" priority="241" id="{09C7ABF8-2622-4403-8935-8A2E4CD459F8}">
            <x14:iconSet iconSet="3Symbols"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NoIcons" iconId="0"/>
              <x14:cfIcon iconSet="3Symbols" iconId="0"/>
              <x14:cfIcon iconSet="3Symbols" iconId="2"/>
            </x14:iconSet>
          </x14:cfRule>
          <xm:sqref>J105:K113</xm:sqref>
        </x14:conditionalFormatting>
        <x14:conditionalFormatting xmlns:xm="http://schemas.microsoft.com/office/excel/2006/main">
          <x14:cfRule type="iconSet" priority="239" id="{FF95B0E7-A036-4AD9-A2CD-8A26AFBEB640}">
            <x14:iconSet iconSet="3Symbols"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NoIcons" iconId="0"/>
              <x14:cfIcon iconSet="3Symbols" iconId="0"/>
              <x14:cfIcon iconSet="3Symbols" iconId="2"/>
            </x14:iconSet>
          </x14:cfRule>
          <xm:sqref>O105:P113</xm:sqref>
        </x14:conditionalFormatting>
        <x14:conditionalFormatting xmlns:xm="http://schemas.microsoft.com/office/excel/2006/main">
          <x14:cfRule type="iconSet" priority="238" id="{872A12F2-CB3D-43CF-9ABC-71D89E1A515E}">
            <x14:iconSet iconSet="3Symbols"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NoIcons" iconId="0"/>
              <x14:cfIcon iconSet="3Symbols" iconId="0"/>
              <x14:cfIcon iconSet="3Symbols" iconId="2"/>
            </x14:iconSet>
          </x14:cfRule>
          <xm:sqref>T105:U113</xm:sqref>
        </x14:conditionalFormatting>
        <x14:conditionalFormatting xmlns:xm="http://schemas.microsoft.com/office/excel/2006/main">
          <x14:cfRule type="iconSet" priority="20" id="{11F22435-09A8-4919-889E-C2399671AC73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U61:W61</xm:sqref>
        </x14:conditionalFormatting>
        <x14:conditionalFormatting xmlns:xm="http://schemas.microsoft.com/office/excel/2006/main">
          <x14:cfRule type="iconSet" priority="22" id="{70766A6B-111C-4CE6-ADDA-7877DFD9BBA7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U62:W64 U67:W69</xm:sqref>
        </x14:conditionalFormatting>
        <x14:conditionalFormatting xmlns:xm="http://schemas.microsoft.com/office/excel/2006/main">
          <x14:cfRule type="iconSet" priority="2" id="{AD6CBDD5-9AD2-4DED-BDA9-D4695153598C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U65:W65</xm:sqref>
        </x14:conditionalFormatting>
        <x14:conditionalFormatting xmlns:xm="http://schemas.microsoft.com/office/excel/2006/main">
          <x14:cfRule type="iconSet" priority="18" id="{C86F39E9-2BF3-46DE-9B62-62F08E267B9E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U66:W66</xm:sqref>
        </x14:conditionalFormatting>
        <x14:conditionalFormatting xmlns:xm="http://schemas.microsoft.com/office/excel/2006/main">
          <x14:cfRule type="iconSet" priority="237" id="{F0B63EE6-2799-46C8-9BAB-89FE088523D1}">
            <x14:iconSet iconSet="3Symbols"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NoIcons" iconId="0"/>
              <x14:cfIcon iconSet="3Symbols" iconId="0"/>
              <x14:cfIcon iconSet="3Symbols" iconId="2"/>
            </x14:iconSet>
          </x14:cfRule>
          <xm:sqref>Y105:Z113</xm:sqref>
        </x14:conditionalFormatting>
        <x14:conditionalFormatting xmlns:xm="http://schemas.microsoft.com/office/excel/2006/main">
          <x14:cfRule type="iconSet" priority="54" id="{3525384A-3C7B-42BB-B525-16778C346505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AB61:AD61</xm:sqref>
        </x14:conditionalFormatting>
        <x14:conditionalFormatting xmlns:xm="http://schemas.microsoft.com/office/excel/2006/main">
          <x14:cfRule type="iconSet" priority="94" id="{D6BD8732-50CF-4B26-8D5C-63DA7FB00F93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AB62:AD64 AB67:AD69</xm:sqref>
        </x14:conditionalFormatting>
        <x14:conditionalFormatting xmlns:xm="http://schemas.microsoft.com/office/excel/2006/main">
          <x14:cfRule type="iconSet" priority="4" id="{FA33858A-C282-4ED4-9236-F9DEC9BD8A17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AB65:AD65</xm:sqref>
        </x14:conditionalFormatting>
        <x14:conditionalFormatting xmlns:xm="http://schemas.microsoft.com/office/excel/2006/main">
          <x14:cfRule type="iconSet" priority="52" id="{53CC8B79-751B-4BED-B449-12B74E9D5C1E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AB66:AD66</xm:sqref>
        </x14:conditionalFormatting>
        <x14:conditionalFormatting xmlns:xm="http://schemas.microsoft.com/office/excel/2006/main">
          <x14:cfRule type="iconSet" priority="236" id="{7E68976F-E83D-4BEF-B8B4-509F9A7F188E}">
            <x14:iconSet iconSet="3Symbols"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NoIcons" iconId="0"/>
              <x14:cfIcon iconSet="3Symbols" iconId="0"/>
              <x14:cfIcon iconSet="3Symbols" iconId="2"/>
            </x14:iconSet>
          </x14:cfRule>
          <xm:sqref>AD105:AE113</xm:sqref>
        </x14:conditionalFormatting>
        <x14:conditionalFormatting xmlns:xm="http://schemas.microsoft.com/office/excel/2006/main">
          <x14:cfRule type="iconSet" priority="235" id="{5777AD3C-0EB7-4FA9-9F7A-5FCA47D06CD7}">
            <x14:iconSet iconSet="3Symbols"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NoIcons" iconId="0"/>
              <x14:cfIcon iconSet="3Symbols" iconId="0"/>
              <x14:cfIcon iconSet="3Symbols" iconId="2"/>
            </x14:iconSet>
          </x14:cfRule>
          <xm:sqref>AI105:AJ113</xm:sqref>
        </x14:conditionalFormatting>
        <x14:conditionalFormatting xmlns:xm="http://schemas.microsoft.com/office/excel/2006/main">
          <x14:cfRule type="iconSet" priority="64" id="{0D0B3509-F3B3-4FEF-8A5F-AF58DAE7C43C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AI61:AK61</xm:sqref>
        </x14:conditionalFormatting>
        <x14:conditionalFormatting xmlns:xm="http://schemas.microsoft.com/office/excel/2006/main">
          <x14:cfRule type="iconSet" priority="16" id="{6A38120D-6C07-4165-B256-7282635D17C6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AI62:AK64 AI67:AK69</xm:sqref>
        </x14:conditionalFormatting>
        <x14:conditionalFormatting xmlns:xm="http://schemas.microsoft.com/office/excel/2006/main">
          <x14:cfRule type="iconSet" priority="6" id="{5712DA0D-8D77-4FBD-9495-86666E74DF74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AI65:AK65</xm:sqref>
        </x14:conditionalFormatting>
        <x14:conditionalFormatting xmlns:xm="http://schemas.microsoft.com/office/excel/2006/main">
          <x14:cfRule type="iconSet" priority="14" id="{D8CEB9EC-F846-4E70-A2DA-F2D48BBEE5B5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AI66:AK66</xm:sqref>
        </x14:conditionalFormatting>
        <x14:conditionalFormatting xmlns:xm="http://schemas.microsoft.com/office/excel/2006/main">
          <x14:cfRule type="iconSet" priority="62" id="{246BC34E-3C5C-41A4-A13C-C43203CE3300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AP61:AR61</xm:sqref>
        </x14:conditionalFormatting>
        <x14:conditionalFormatting xmlns:xm="http://schemas.microsoft.com/office/excel/2006/main">
          <x14:cfRule type="iconSet" priority="92" id="{80FBF1C6-B000-4F22-B225-36A19742329D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AP62:AR64 AP67:AR69</xm:sqref>
        </x14:conditionalFormatting>
        <x14:conditionalFormatting xmlns:xm="http://schemas.microsoft.com/office/excel/2006/main">
          <x14:cfRule type="iconSet" priority="8" id="{C8114BE6-6BF0-44D2-9B6C-C7C03311DB2D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AP65:AR65</xm:sqref>
        </x14:conditionalFormatting>
        <x14:conditionalFormatting xmlns:xm="http://schemas.microsoft.com/office/excel/2006/main">
          <x14:cfRule type="iconSet" priority="50" id="{BA550F5F-CCEB-4522-A52E-80BEF9F52BE2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AP66:AR66</xm:sqref>
        </x14:conditionalFormatting>
        <x14:conditionalFormatting xmlns:xm="http://schemas.microsoft.com/office/excel/2006/main">
          <x14:cfRule type="iconSet" priority="56" id="{B91D7692-0CE0-4F39-9716-05B15FE6DDA2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AW61:AY62</xm:sqref>
        </x14:conditionalFormatting>
        <x14:conditionalFormatting xmlns:xm="http://schemas.microsoft.com/office/excel/2006/main">
          <x14:cfRule type="iconSet" priority="90" id="{1F20024B-E07D-4BB2-A073-1F457199B2D7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AW63:AY64 AW67:AY69</xm:sqref>
        </x14:conditionalFormatting>
        <x14:conditionalFormatting xmlns:xm="http://schemas.microsoft.com/office/excel/2006/main">
          <x14:cfRule type="iconSet" priority="10" id="{D1325921-2589-4CAC-9625-08B0DA4FE662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AW65:AY65</xm:sqref>
        </x14:conditionalFormatting>
        <x14:conditionalFormatting xmlns:xm="http://schemas.microsoft.com/office/excel/2006/main">
          <x14:cfRule type="iconSet" priority="48" id="{E53FCE0C-82E6-4605-B179-15EE40A00255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AW66:AY66</xm:sqref>
        </x14:conditionalFormatting>
        <x14:conditionalFormatting xmlns:xm="http://schemas.microsoft.com/office/excel/2006/main">
          <x14:cfRule type="iconSet" priority="58" id="{4814B47C-E64B-44D9-BF61-CAE8F2A90EC6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BD61:BF61</xm:sqref>
        </x14:conditionalFormatting>
        <x14:conditionalFormatting xmlns:xm="http://schemas.microsoft.com/office/excel/2006/main">
          <x14:cfRule type="iconSet" priority="88" id="{97684E5D-B2B7-43EC-BD4E-1A723F333173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BD62:BF64 BD67:BF69</xm:sqref>
        </x14:conditionalFormatting>
        <x14:conditionalFormatting xmlns:xm="http://schemas.microsoft.com/office/excel/2006/main">
          <x14:cfRule type="iconSet" priority="12" id="{5069353A-C907-4EE5-B04E-15250F688CBC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BD65:BF65</xm:sqref>
        </x14:conditionalFormatting>
        <x14:conditionalFormatting xmlns:xm="http://schemas.microsoft.com/office/excel/2006/main">
          <x14:cfRule type="iconSet" priority="46" id="{6A6251DF-0BCC-434B-9F59-CD06439E6C58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BD66:BF66</xm:sqref>
        </x14:conditionalFormatting>
        <x14:conditionalFormatting xmlns:xm="http://schemas.microsoft.com/office/excel/2006/main">
          <x14:cfRule type="iconSet" priority="60" id="{10AF7710-7B07-49A1-8E6E-33F228C4377C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BK61:BM61</xm:sqref>
        </x14:conditionalFormatting>
        <x14:conditionalFormatting xmlns:xm="http://schemas.microsoft.com/office/excel/2006/main">
          <x14:cfRule type="iconSet" priority="86" id="{3E73FD0E-4E25-4247-80F3-7811CBDAE2F2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BK62:BM65 BK67:BM69</xm:sqref>
        </x14:conditionalFormatting>
        <x14:conditionalFormatting xmlns:xm="http://schemas.microsoft.com/office/excel/2006/main">
          <x14:cfRule type="iconSet" priority="44" id="{0E347A2B-4BCA-46A9-BC46-AAAEBDC1200D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BK66:BM66</xm:sqref>
        </x14:conditionalFormatting>
      </x14:conditionalFormatting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D41EE1-CDFD-48CF-9A9A-9FCB9BB9E01E}">
  <dimension ref="A1:DW113"/>
  <sheetViews>
    <sheetView topLeftCell="N58" zoomScale="80" zoomScaleNormal="80" workbookViewId="0">
      <selection activeCell="T59" sqref="T59:Z60"/>
    </sheetView>
  </sheetViews>
  <sheetFormatPr defaultRowHeight="14.4" x14ac:dyDescent="0.3"/>
  <cols>
    <col min="1" max="1" width="16.5546875" customWidth="1"/>
    <col min="16" max="16" width="19.6640625" customWidth="1"/>
    <col min="18" max="18" width="5.21875" customWidth="1"/>
    <col min="19" max="19" width="12.33203125" customWidth="1"/>
    <col min="21" max="21" width="8.77734375" customWidth="1"/>
  </cols>
  <sheetData>
    <row r="1" spans="1:127" x14ac:dyDescent="0.3">
      <c r="A1" s="1" t="s">
        <v>74</v>
      </c>
      <c r="B1" s="158" t="s">
        <v>61</v>
      </c>
      <c r="C1" s="159"/>
      <c r="D1" s="159"/>
      <c r="E1" s="159"/>
      <c r="F1" s="159"/>
      <c r="G1" s="159"/>
      <c r="H1" s="159"/>
      <c r="I1" s="159"/>
      <c r="J1" s="159"/>
      <c r="K1" s="159"/>
      <c r="L1" s="159"/>
      <c r="M1" s="159"/>
      <c r="N1" s="159"/>
      <c r="O1" s="160"/>
      <c r="P1" s="158" t="s">
        <v>61</v>
      </c>
      <c r="Q1" s="159"/>
      <c r="R1" s="159"/>
      <c r="S1" s="159"/>
      <c r="T1" s="159"/>
      <c r="U1" s="159"/>
      <c r="V1" s="159"/>
      <c r="W1" s="159"/>
      <c r="X1" s="159"/>
      <c r="Y1" s="159"/>
      <c r="Z1" s="159"/>
      <c r="AA1" s="159"/>
      <c r="AB1" s="159"/>
      <c r="AC1" s="160"/>
      <c r="AD1" s="158" t="s">
        <v>61</v>
      </c>
      <c r="AE1" s="159"/>
      <c r="AF1" s="159"/>
      <c r="AG1" s="159"/>
      <c r="AH1" s="159"/>
      <c r="AI1" s="159"/>
      <c r="AJ1" s="159"/>
      <c r="AK1" s="159"/>
      <c r="AL1" s="159"/>
      <c r="AM1" s="159"/>
      <c r="AN1" s="159"/>
      <c r="AO1" s="159"/>
      <c r="AP1" s="159"/>
      <c r="AQ1" s="160"/>
      <c r="AR1" s="158" t="s">
        <v>61</v>
      </c>
      <c r="AS1" s="159"/>
      <c r="AT1" s="159"/>
      <c r="AU1" s="159"/>
      <c r="AV1" s="159"/>
      <c r="AW1" s="159"/>
      <c r="AX1" s="159"/>
      <c r="AY1" s="159"/>
      <c r="AZ1" s="159"/>
      <c r="BA1" s="159"/>
      <c r="BB1" s="159"/>
      <c r="BC1" s="159"/>
      <c r="BD1" s="159"/>
      <c r="BE1" s="160"/>
      <c r="BF1" s="158" t="s">
        <v>61</v>
      </c>
      <c r="BG1" s="159"/>
      <c r="BH1" s="159"/>
      <c r="BI1" s="159"/>
      <c r="BJ1" s="159"/>
      <c r="BK1" s="159"/>
      <c r="BL1" s="159"/>
      <c r="BM1" s="159"/>
      <c r="BN1" s="159"/>
      <c r="BO1" s="159"/>
      <c r="BP1" s="159"/>
      <c r="BQ1" s="159"/>
      <c r="BR1" s="159"/>
      <c r="BS1" s="160"/>
      <c r="BT1" s="99">
        <v>0.98</v>
      </c>
      <c r="BU1" s="3">
        <v>-0.21</v>
      </c>
      <c r="BV1" s="2">
        <v>1</v>
      </c>
      <c r="BW1" s="3">
        <v>1</v>
      </c>
      <c r="BX1" s="2">
        <v>0</v>
      </c>
      <c r="BY1" s="3">
        <v>-1</v>
      </c>
      <c r="BZ1" s="2">
        <v>0</v>
      </c>
      <c r="CA1">
        <v>-1</v>
      </c>
      <c r="CB1" s="2">
        <v>1</v>
      </c>
      <c r="CC1" s="3">
        <v>1</v>
      </c>
      <c r="CD1" s="2">
        <v>0</v>
      </c>
      <c r="CE1" s="3">
        <v>-1</v>
      </c>
      <c r="CF1" s="2">
        <v>1</v>
      </c>
      <c r="CG1" s="4">
        <v>1</v>
      </c>
      <c r="CH1" s="99">
        <v>0.98</v>
      </c>
      <c r="CI1" s="3">
        <v>-0.21</v>
      </c>
      <c r="CJ1" s="2">
        <v>1</v>
      </c>
      <c r="CK1" s="3">
        <v>1</v>
      </c>
      <c r="CL1" s="2">
        <v>0</v>
      </c>
      <c r="CM1" s="3">
        <v>-1</v>
      </c>
      <c r="CN1" s="2">
        <v>0</v>
      </c>
      <c r="CO1">
        <v>-1</v>
      </c>
      <c r="CP1" s="2">
        <v>1</v>
      </c>
      <c r="CQ1" s="3">
        <v>1</v>
      </c>
      <c r="CR1" s="2">
        <v>0</v>
      </c>
      <c r="CS1" s="3">
        <v>-1</v>
      </c>
      <c r="CT1" s="2">
        <v>1</v>
      </c>
      <c r="CU1" s="4">
        <v>1</v>
      </c>
      <c r="CV1" s="99">
        <v>0.98</v>
      </c>
      <c r="CW1" s="3">
        <v>-0.21</v>
      </c>
      <c r="CX1" s="2">
        <v>1</v>
      </c>
      <c r="CY1" s="3">
        <v>1</v>
      </c>
      <c r="CZ1" s="2">
        <v>0</v>
      </c>
      <c r="DA1" s="3">
        <v>-1</v>
      </c>
      <c r="DB1" s="2">
        <v>0</v>
      </c>
      <c r="DC1">
        <v>-1</v>
      </c>
      <c r="DD1" s="2">
        <v>1</v>
      </c>
      <c r="DE1" s="3">
        <v>1</v>
      </c>
      <c r="DF1" s="2">
        <v>0</v>
      </c>
      <c r="DG1" s="3">
        <v>-1</v>
      </c>
      <c r="DH1" s="2">
        <v>1</v>
      </c>
      <c r="DI1" s="4">
        <v>1</v>
      </c>
      <c r="DJ1" s="99">
        <v>0.98</v>
      </c>
      <c r="DK1" s="3">
        <v>-0.21</v>
      </c>
      <c r="DL1" s="2">
        <v>1</v>
      </c>
      <c r="DM1" s="3">
        <v>1</v>
      </c>
      <c r="DN1" s="2">
        <v>0</v>
      </c>
      <c r="DO1" s="3">
        <v>-1</v>
      </c>
      <c r="DP1" s="2">
        <v>0</v>
      </c>
      <c r="DQ1">
        <v>-1</v>
      </c>
      <c r="DR1" s="2">
        <v>1</v>
      </c>
      <c r="DS1" s="3">
        <v>1</v>
      </c>
      <c r="DT1" s="2">
        <v>0</v>
      </c>
      <c r="DU1" s="3">
        <v>-1</v>
      </c>
      <c r="DV1" s="2">
        <v>1</v>
      </c>
      <c r="DW1" s="4">
        <v>1</v>
      </c>
    </row>
    <row r="2" spans="1:127" x14ac:dyDescent="0.3">
      <c r="B2" s="2"/>
      <c r="C2" s="3"/>
      <c r="D2" s="2"/>
      <c r="E2" s="3"/>
      <c r="F2" s="2"/>
      <c r="G2" s="3"/>
      <c r="H2" s="2"/>
      <c r="J2" s="2"/>
      <c r="K2" s="3"/>
      <c r="L2" s="2"/>
      <c r="M2" s="3"/>
      <c r="N2" s="2"/>
      <c r="O2" s="3"/>
      <c r="P2" s="2"/>
      <c r="Q2" s="3"/>
      <c r="R2" s="2"/>
      <c r="S2" s="3"/>
      <c r="T2" s="2"/>
      <c r="U2" s="3"/>
      <c r="V2" s="2"/>
      <c r="W2" s="3"/>
      <c r="X2" s="2"/>
      <c r="Y2" s="3"/>
      <c r="Z2" s="2"/>
      <c r="AA2" s="3"/>
      <c r="AB2" s="2"/>
      <c r="AC2" s="3"/>
      <c r="AD2" s="2"/>
      <c r="AE2" s="3"/>
      <c r="AF2" s="2"/>
      <c r="AG2" s="3"/>
      <c r="AH2" s="2"/>
      <c r="AI2" s="3"/>
      <c r="AJ2" s="2"/>
      <c r="AK2" s="3"/>
      <c r="AL2" s="2"/>
      <c r="AM2" s="3"/>
      <c r="AN2" s="2"/>
      <c r="AO2" s="3"/>
      <c r="AP2" s="2"/>
      <c r="AQ2" s="3"/>
      <c r="AR2" s="2"/>
      <c r="AS2" s="3"/>
      <c r="AT2" s="2"/>
      <c r="AU2" s="3"/>
      <c r="AV2" s="2"/>
      <c r="AW2" s="3"/>
      <c r="AX2" s="2"/>
      <c r="AY2" s="3"/>
      <c r="AZ2" s="2"/>
      <c r="BA2" s="3"/>
      <c r="BB2" s="2"/>
      <c r="BC2" s="3"/>
      <c r="BD2" s="2"/>
      <c r="BE2" s="3"/>
      <c r="BF2" s="2"/>
      <c r="BG2" s="3"/>
      <c r="BH2" s="2"/>
      <c r="BI2" s="3"/>
      <c r="BJ2" s="2"/>
      <c r="BK2" s="3"/>
      <c r="BL2" s="2"/>
      <c r="BM2" s="3"/>
      <c r="BN2" s="2"/>
      <c r="BO2" s="3"/>
      <c r="BP2" s="2"/>
      <c r="BQ2" s="3"/>
      <c r="BR2" s="2"/>
      <c r="BS2" s="3"/>
      <c r="BT2" s="2"/>
      <c r="BU2" s="3"/>
      <c r="BV2" s="2"/>
      <c r="BW2" s="3"/>
      <c r="BX2" s="2"/>
      <c r="BY2" s="3"/>
      <c r="BZ2" s="2"/>
      <c r="CA2" s="3"/>
      <c r="CB2" s="2"/>
      <c r="CC2" s="3"/>
      <c r="CD2" s="2"/>
      <c r="CE2" s="3"/>
      <c r="CF2" s="2"/>
      <c r="CG2" s="3"/>
      <c r="CH2" s="2"/>
      <c r="CI2" s="3"/>
      <c r="CJ2" s="2"/>
      <c r="CK2" s="3"/>
      <c r="CL2" s="2"/>
      <c r="CM2" s="3"/>
      <c r="CN2" s="2"/>
      <c r="CO2" s="3"/>
      <c r="CP2" s="2"/>
      <c r="CQ2" s="3"/>
      <c r="CR2" s="2"/>
      <c r="CS2" s="3"/>
      <c r="CT2" s="2"/>
      <c r="CU2" s="3"/>
      <c r="CV2" s="2"/>
      <c r="CW2" s="3"/>
      <c r="CX2" s="2"/>
      <c r="CY2" s="3"/>
      <c r="CZ2" s="2"/>
      <c r="DA2" s="3"/>
      <c r="DB2" s="2"/>
      <c r="DC2" s="3"/>
      <c r="DD2" s="2"/>
      <c r="DE2" s="3"/>
      <c r="DF2" s="2"/>
      <c r="DG2" s="3"/>
      <c r="DH2" s="2"/>
      <c r="DI2" s="3"/>
      <c r="DJ2" s="2"/>
      <c r="DK2" s="3"/>
      <c r="DL2" s="2"/>
      <c r="DM2" s="3"/>
      <c r="DN2" s="2"/>
      <c r="DO2" s="3"/>
      <c r="DP2" s="2"/>
      <c r="DQ2" s="3"/>
      <c r="DR2" s="2"/>
      <c r="DS2" s="3"/>
      <c r="DT2" s="2"/>
      <c r="DU2" s="3"/>
      <c r="DV2" s="2"/>
      <c r="DW2" s="3"/>
    </row>
    <row r="3" spans="1:127" x14ac:dyDescent="0.3">
      <c r="A3" s="166" t="s">
        <v>1</v>
      </c>
      <c r="B3" s="167"/>
      <c r="C3" s="168"/>
      <c r="D3" s="6">
        <v>0.95</v>
      </c>
      <c r="E3" s="7">
        <f>D3</f>
        <v>0.95</v>
      </c>
      <c r="F3" s="7">
        <f t="shared" ref="F3:R6" si="0">E3</f>
        <v>0.95</v>
      </c>
      <c r="G3" s="7">
        <f t="shared" si="0"/>
        <v>0.95</v>
      </c>
      <c r="H3" s="7">
        <f t="shared" si="0"/>
        <v>0.95</v>
      </c>
      <c r="I3" s="7">
        <f t="shared" si="0"/>
        <v>0.95</v>
      </c>
      <c r="J3" s="7">
        <f t="shared" si="0"/>
        <v>0.95</v>
      </c>
      <c r="K3" s="7">
        <f t="shared" si="0"/>
        <v>0.95</v>
      </c>
      <c r="L3" s="7">
        <f t="shared" si="0"/>
        <v>0.95</v>
      </c>
      <c r="M3" s="7">
        <f t="shared" si="0"/>
        <v>0.95</v>
      </c>
      <c r="N3" s="7">
        <f t="shared" si="0"/>
        <v>0.95</v>
      </c>
      <c r="O3" s="7">
        <f t="shared" si="0"/>
        <v>0.95</v>
      </c>
      <c r="P3" s="8">
        <f t="shared" si="0"/>
        <v>0.95</v>
      </c>
      <c r="Q3" s="8">
        <f t="shared" si="0"/>
        <v>0.95</v>
      </c>
      <c r="R3" s="8">
        <f t="shared" si="0"/>
        <v>0.95</v>
      </c>
      <c r="S3" s="3"/>
      <c r="T3" s="2"/>
      <c r="U3" s="3"/>
      <c r="V3" s="2"/>
      <c r="W3" s="3"/>
      <c r="X3" s="2"/>
      <c r="Y3" s="3"/>
      <c r="Z3" s="2"/>
      <c r="AA3" s="3"/>
      <c r="AB3" s="2"/>
      <c r="AC3" s="3"/>
      <c r="AD3" s="2"/>
      <c r="AE3" s="3"/>
      <c r="AF3" s="2"/>
      <c r="AG3" s="3"/>
      <c r="AH3" s="2"/>
      <c r="AI3" s="3"/>
      <c r="AJ3" s="2"/>
      <c r="AK3" s="3"/>
      <c r="AL3" s="2"/>
      <c r="AM3" s="3"/>
      <c r="AN3" s="2"/>
      <c r="AO3" s="3"/>
      <c r="AP3" s="2"/>
      <c r="AQ3" s="3"/>
      <c r="AR3" s="2"/>
      <c r="AS3" s="3"/>
      <c r="AT3" s="2"/>
      <c r="AU3" s="3"/>
      <c r="AV3" s="2"/>
      <c r="AW3" s="3"/>
      <c r="AX3" s="2"/>
      <c r="AY3" s="3"/>
      <c r="AZ3" s="2"/>
      <c r="BA3" s="3"/>
      <c r="BB3" s="2"/>
      <c r="BC3" s="3"/>
      <c r="BD3" s="2"/>
      <c r="BE3" s="3"/>
      <c r="BF3" s="2"/>
      <c r="BG3" s="3"/>
      <c r="BH3" s="2"/>
      <c r="BI3" s="3"/>
      <c r="BJ3" s="2"/>
      <c r="BK3" s="3"/>
      <c r="BL3" s="2"/>
      <c r="BM3" s="3"/>
      <c r="BN3" s="2"/>
      <c r="BO3" s="3"/>
      <c r="BP3" s="2"/>
      <c r="BQ3" s="3"/>
      <c r="BR3" s="2"/>
      <c r="BS3" s="3"/>
      <c r="BT3" s="2"/>
      <c r="BU3" s="3"/>
      <c r="BV3" s="2"/>
      <c r="BW3" s="3"/>
      <c r="BX3" s="2"/>
      <c r="BY3" s="3"/>
      <c r="BZ3" s="2"/>
      <c r="CA3" s="3"/>
      <c r="CB3" s="2"/>
      <c r="CC3" s="3"/>
      <c r="CD3" s="2"/>
      <c r="CE3" s="3"/>
      <c r="CF3" s="2"/>
      <c r="CG3" s="3"/>
      <c r="CH3" s="2"/>
      <c r="CI3" s="3"/>
      <c r="CJ3" s="2"/>
      <c r="CK3" s="3"/>
      <c r="CL3" s="2"/>
      <c r="CM3" s="3"/>
      <c r="CN3" s="2"/>
      <c r="CO3" s="3"/>
      <c r="CP3" s="2"/>
      <c r="CQ3" s="3"/>
      <c r="CR3" s="2"/>
      <c r="CS3" s="3"/>
      <c r="CT3" s="2"/>
      <c r="CU3" s="3"/>
      <c r="CV3" s="2"/>
      <c r="CW3" s="3"/>
      <c r="CX3" s="2"/>
      <c r="CY3" s="3"/>
      <c r="CZ3" s="2"/>
      <c r="DA3" s="3"/>
      <c r="DB3" s="2"/>
      <c r="DC3" s="3"/>
      <c r="DD3" s="2"/>
      <c r="DE3" s="3"/>
      <c r="DF3" s="2"/>
      <c r="DG3" s="3"/>
      <c r="DH3" s="2"/>
      <c r="DI3" s="3"/>
      <c r="DJ3" s="2"/>
      <c r="DK3" s="3"/>
      <c r="DL3" s="2"/>
      <c r="DM3" s="3"/>
      <c r="DN3" s="2"/>
      <c r="DO3" s="3"/>
      <c r="DP3" s="2"/>
      <c r="DQ3" s="3"/>
      <c r="DR3" s="2"/>
      <c r="DS3" s="3"/>
      <c r="DT3" s="2"/>
      <c r="DU3" s="3"/>
      <c r="DV3" s="2"/>
      <c r="DW3" s="3"/>
    </row>
    <row r="4" spans="1:127" x14ac:dyDescent="0.3">
      <c r="A4" s="166" t="s">
        <v>2</v>
      </c>
      <c r="B4" s="167"/>
      <c r="C4" s="168"/>
      <c r="D4" s="6">
        <f>[1]Folha1!F42</f>
        <v>0.5</v>
      </c>
      <c r="E4" s="7">
        <f>D4</f>
        <v>0.5</v>
      </c>
      <c r="F4" s="7">
        <f t="shared" si="0"/>
        <v>0.5</v>
      </c>
      <c r="G4" s="7">
        <f t="shared" si="0"/>
        <v>0.5</v>
      </c>
      <c r="H4" s="7">
        <f t="shared" si="0"/>
        <v>0.5</v>
      </c>
      <c r="I4" s="7">
        <f t="shared" si="0"/>
        <v>0.5</v>
      </c>
      <c r="J4" s="7">
        <f t="shared" si="0"/>
        <v>0.5</v>
      </c>
      <c r="K4" s="7">
        <f t="shared" si="0"/>
        <v>0.5</v>
      </c>
      <c r="L4" s="7">
        <f t="shared" si="0"/>
        <v>0.5</v>
      </c>
      <c r="M4" s="7">
        <f t="shared" si="0"/>
        <v>0.5</v>
      </c>
      <c r="N4" s="7">
        <f t="shared" si="0"/>
        <v>0.5</v>
      </c>
      <c r="O4" s="7">
        <f t="shared" si="0"/>
        <v>0.5</v>
      </c>
      <c r="P4" s="8">
        <f t="shared" si="0"/>
        <v>0.5</v>
      </c>
      <c r="Q4" s="8">
        <f t="shared" si="0"/>
        <v>0.5</v>
      </c>
      <c r="R4" s="8">
        <f t="shared" si="0"/>
        <v>0.5</v>
      </c>
    </row>
    <row r="5" spans="1:127" x14ac:dyDescent="0.3">
      <c r="A5" s="166" t="s">
        <v>3</v>
      </c>
      <c r="B5" s="167"/>
      <c r="C5" s="168"/>
      <c r="D5" s="6">
        <f>[1]Folha1!F43</f>
        <v>0.5</v>
      </c>
      <c r="E5" s="7">
        <f>D5</f>
        <v>0.5</v>
      </c>
      <c r="F5" s="7">
        <f t="shared" si="0"/>
        <v>0.5</v>
      </c>
      <c r="G5" s="7">
        <f t="shared" si="0"/>
        <v>0.5</v>
      </c>
      <c r="H5" s="7">
        <f t="shared" si="0"/>
        <v>0.5</v>
      </c>
      <c r="I5" s="7">
        <f t="shared" si="0"/>
        <v>0.5</v>
      </c>
      <c r="J5" s="7">
        <f t="shared" si="0"/>
        <v>0.5</v>
      </c>
      <c r="K5" s="7">
        <f t="shared" si="0"/>
        <v>0.5</v>
      </c>
      <c r="L5" s="7">
        <f t="shared" si="0"/>
        <v>0.5</v>
      </c>
      <c r="M5" s="7">
        <f t="shared" si="0"/>
        <v>0.5</v>
      </c>
      <c r="N5" s="7">
        <f t="shared" si="0"/>
        <v>0.5</v>
      </c>
      <c r="O5" s="7">
        <f t="shared" si="0"/>
        <v>0.5</v>
      </c>
      <c r="P5" s="8">
        <f t="shared" si="0"/>
        <v>0.5</v>
      </c>
      <c r="Q5" s="8">
        <f t="shared" si="0"/>
        <v>0.5</v>
      </c>
      <c r="R5" s="8">
        <f t="shared" si="0"/>
        <v>0.5</v>
      </c>
    </row>
    <row r="6" spans="1:127" x14ac:dyDescent="0.3">
      <c r="A6" s="169" t="s">
        <v>4</v>
      </c>
      <c r="B6" s="169"/>
      <c r="C6" s="169"/>
      <c r="D6" s="6">
        <f>[1]Folha1!F44</f>
        <v>0.4</v>
      </c>
      <c r="E6" s="7">
        <f>D6</f>
        <v>0.4</v>
      </c>
      <c r="F6" s="7">
        <f t="shared" si="0"/>
        <v>0.4</v>
      </c>
      <c r="G6" s="7">
        <f t="shared" si="0"/>
        <v>0.4</v>
      </c>
      <c r="H6" s="7">
        <f t="shared" si="0"/>
        <v>0.4</v>
      </c>
      <c r="I6" s="7">
        <f t="shared" si="0"/>
        <v>0.4</v>
      </c>
      <c r="J6" s="7">
        <f t="shared" si="0"/>
        <v>0.4</v>
      </c>
      <c r="K6" s="7">
        <f t="shared" si="0"/>
        <v>0.4</v>
      </c>
      <c r="L6" s="7">
        <f t="shared" si="0"/>
        <v>0.4</v>
      </c>
      <c r="M6" s="7">
        <f t="shared" si="0"/>
        <v>0.4</v>
      </c>
      <c r="N6" s="7">
        <f t="shared" si="0"/>
        <v>0.4</v>
      </c>
      <c r="O6" s="7">
        <f t="shared" si="0"/>
        <v>0.4</v>
      </c>
      <c r="P6" s="8">
        <f t="shared" si="0"/>
        <v>0.4</v>
      </c>
      <c r="Q6" s="8">
        <f t="shared" si="0"/>
        <v>0.4</v>
      </c>
      <c r="R6" s="8">
        <f t="shared" si="0"/>
        <v>0.4</v>
      </c>
    </row>
    <row r="7" spans="1:127" ht="15" thickBot="1" x14ac:dyDescent="0.35"/>
    <row r="8" spans="1:127" x14ac:dyDescent="0.3">
      <c r="A8" s="9"/>
      <c r="B8" s="198" t="str">
        <f>A1</f>
        <v>hasMegaEvolution</v>
      </c>
      <c r="C8" s="199"/>
      <c r="D8" s="199"/>
      <c r="E8" s="199"/>
      <c r="F8" s="199"/>
      <c r="G8" s="199"/>
      <c r="H8" s="199"/>
      <c r="I8" s="199"/>
      <c r="J8" s="199"/>
      <c r="K8" s="199"/>
      <c r="L8" s="199"/>
      <c r="M8" s="199"/>
      <c r="N8" s="199"/>
      <c r="O8" s="200"/>
      <c r="Q8" s="9"/>
      <c r="R8" s="198" t="str">
        <f>B8</f>
        <v>hasMegaEvolution</v>
      </c>
      <c r="S8" s="199"/>
      <c r="T8" s="199"/>
      <c r="U8" s="199"/>
      <c r="V8" s="199"/>
      <c r="W8" s="199"/>
      <c r="X8" s="199"/>
      <c r="Y8" s="199"/>
      <c r="Z8" s="199"/>
      <c r="AA8" s="199"/>
      <c r="AB8" s="199"/>
      <c r="AC8" s="199"/>
      <c r="AD8" s="199"/>
      <c r="AE8" s="200"/>
    </row>
    <row r="9" spans="1:127" x14ac:dyDescent="0.3">
      <c r="A9" s="10"/>
      <c r="B9" s="201"/>
      <c r="C9" s="202"/>
      <c r="D9" s="202"/>
      <c r="E9" s="202"/>
      <c r="F9" s="202"/>
      <c r="G9" s="202"/>
      <c r="H9" s="202"/>
      <c r="I9" s="202"/>
      <c r="J9" s="202"/>
      <c r="K9" s="202"/>
      <c r="L9" s="202"/>
      <c r="M9" s="202"/>
      <c r="N9" s="202"/>
      <c r="O9" s="203"/>
      <c r="Q9" s="10"/>
      <c r="R9" s="201"/>
      <c r="S9" s="202"/>
      <c r="T9" s="202"/>
      <c r="U9" s="202"/>
      <c r="V9" s="202"/>
      <c r="W9" s="202"/>
      <c r="X9" s="202"/>
      <c r="Y9" s="202"/>
      <c r="Z9" s="202"/>
      <c r="AA9" s="202"/>
      <c r="AB9" s="202"/>
      <c r="AC9" s="202"/>
      <c r="AD9" s="202"/>
      <c r="AE9" s="203"/>
    </row>
    <row r="10" spans="1:127" ht="46.2" customHeight="1" thickBot="1" x14ac:dyDescent="0.35">
      <c r="A10" s="11"/>
      <c r="B10" s="12" t="s">
        <v>5</v>
      </c>
      <c r="C10" s="13" t="s">
        <v>6</v>
      </c>
      <c r="D10" s="14" t="s">
        <v>7</v>
      </c>
      <c r="E10" s="13" t="s">
        <v>8</v>
      </c>
      <c r="F10" s="14" t="s">
        <v>9</v>
      </c>
      <c r="G10" s="13" t="s">
        <v>10</v>
      </c>
      <c r="H10" s="14" t="s">
        <v>11</v>
      </c>
      <c r="I10" s="13" t="s">
        <v>12</v>
      </c>
      <c r="J10" s="14" t="s">
        <v>13</v>
      </c>
      <c r="K10" s="13" t="s">
        <v>14</v>
      </c>
      <c r="L10" s="14" t="s">
        <v>15</v>
      </c>
      <c r="M10" s="13" t="s">
        <v>16</v>
      </c>
      <c r="N10" s="15" t="s">
        <v>17</v>
      </c>
      <c r="O10" s="16" t="s">
        <v>18</v>
      </c>
      <c r="Q10" s="11"/>
      <c r="R10" s="17" t="s">
        <v>19</v>
      </c>
      <c r="S10" s="18" t="s">
        <v>20</v>
      </c>
      <c r="T10" s="19" t="s">
        <v>21</v>
      </c>
      <c r="U10" s="18" t="s">
        <v>22</v>
      </c>
      <c r="V10" s="19" t="s">
        <v>23</v>
      </c>
      <c r="W10" s="18" t="s">
        <v>24</v>
      </c>
      <c r="X10" s="19" t="s">
        <v>25</v>
      </c>
      <c r="Y10" s="18" t="s">
        <v>26</v>
      </c>
      <c r="Z10" s="19" t="s">
        <v>27</v>
      </c>
      <c r="AA10" s="18" t="s">
        <v>28</v>
      </c>
      <c r="AB10" s="19" t="s">
        <v>29</v>
      </c>
      <c r="AC10" s="18" t="s">
        <v>30</v>
      </c>
      <c r="AD10" s="20" t="s">
        <v>31</v>
      </c>
      <c r="AE10" s="21" t="s">
        <v>32</v>
      </c>
    </row>
    <row r="11" spans="1:127" x14ac:dyDescent="0.3">
      <c r="A11" s="22" t="s">
        <v>33</v>
      </c>
      <c r="B11" s="23"/>
      <c r="C11" s="24"/>
      <c r="D11" s="25"/>
      <c r="E11" s="24"/>
      <c r="F11" s="25"/>
      <c r="G11" s="24"/>
      <c r="H11" s="25"/>
      <c r="I11" s="24"/>
      <c r="J11" s="25"/>
      <c r="K11" s="24"/>
      <c r="L11" s="26"/>
      <c r="M11" s="24"/>
      <c r="N11" s="25"/>
      <c r="O11" s="27"/>
      <c r="Q11" s="22" t="s">
        <v>33</v>
      </c>
      <c r="R11" s="28">
        <v>0</v>
      </c>
      <c r="S11" s="29">
        <f>C11</f>
        <v>0</v>
      </c>
      <c r="T11" s="30">
        <v>0</v>
      </c>
      <c r="U11" s="29">
        <f t="shared" ref="U11:AE11" si="1">E11</f>
        <v>0</v>
      </c>
      <c r="V11" s="30">
        <v>0</v>
      </c>
      <c r="W11" s="29">
        <f t="shared" si="1"/>
        <v>0</v>
      </c>
      <c r="X11" s="30">
        <v>0</v>
      </c>
      <c r="Y11" s="29">
        <f t="shared" si="1"/>
        <v>0</v>
      </c>
      <c r="Z11" s="30">
        <v>0</v>
      </c>
      <c r="AA11" s="29">
        <f>K11</f>
        <v>0</v>
      </c>
      <c r="AB11" s="30">
        <v>0</v>
      </c>
      <c r="AC11" s="29">
        <f t="shared" si="1"/>
        <v>0</v>
      </c>
      <c r="AD11" s="31">
        <v>0</v>
      </c>
      <c r="AE11" s="32">
        <f t="shared" si="1"/>
        <v>0</v>
      </c>
    </row>
    <row r="12" spans="1:127" x14ac:dyDescent="0.3">
      <c r="A12" s="22" t="s">
        <v>34</v>
      </c>
      <c r="B12" s="23"/>
      <c r="C12" s="24"/>
      <c r="D12" s="25"/>
      <c r="E12" s="24"/>
      <c r="F12" s="25"/>
      <c r="G12" s="24"/>
      <c r="H12" s="25"/>
      <c r="I12" s="24"/>
      <c r="J12" s="25"/>
      <c r="K12" s="24"/>
      <c r="L12" s="26"/>
      <c r="M12" s="24"/>
      <c r="N12" s="25"/>
      <c r="O12" s="27"/>
      <c r="Q12" s="22" t="s">
        <v>34</v>
      </c>
      <c r="R12" s="33">
        <f>B62</f>
        <v>0</v>
      </c>
      <c r="S12" s="24">
        <f>(R12*D6)+(C12*(1-D6))</f>
        <v>0</v>
      </c>
      <c r="T12" s="34">
        <f>C73</f>
        <v>0</v>
      </c>
      <c r="U12" s="24">
        <f>(T12*D6)+(E12*(1-D6))</f>
        <v>0</v>
      </c>
      <c r="V12" s="34">
        <f>D73</f>
        <v>0</v>
      </c>
      <c r="W12" s="24">
        <f>(V12*D6)+(G12*(1-D6))</f>
        <v>0</v>
      </c>
      <c r="X12" s="34">
        <f>E73</f>
        <v>0</v>
      </c>
      <c r="Y12" s="24">
        <f>(X12*H6)+(I12*(1-H6))</f>
        <v>0</v>
      </c>
      <c r="Z12" s="34">
        <f>F73</f>
        <v>0</v>
      </c>
      <c r="AA12" s="24">
        <f>(Z12*J6)+(K12*(1-J6))</f>
        <v>0</v>
      </c>
      <c r="AB12" s="34">
        <f>F73</f>
        <v>0</v>
      </c>
      <c r="AC12" s="24">
        <f>(AB12*L6)+(M12*(1-L6))</f>
        <v>0</v>
      </c>
      <c r="AD12" s="35">
        <f>H73</f>
        <v>0</v>
      </c>
      <c r="AE12" s="36">
        <f>(AD12*N6)+(O12*(1-N6))</f>
        <v>0</v>
      </c>
    </row>
    <row r="13" spans="1:127" x14ac:dyDescent="0.3">
      <c r="A13" s="22" t="s">
        <v>35</v>
      </c>
      <c r="B13" s="23"/>
      <c r="C13" s="24"/>
      <c r="D13" s="25"/>
      <c r="E13" s="24"/>
      <c r="F13" s="25"/>
      <c r="G13" s="24"/>
      <c r="H13" s="25"/>
      <c r="I13" s="24"/>
      <c r="J13" s="25"/>
      <c r="K13" s="24"/>
      <c r="L13" s="26"/>
      <c r="M13" s="24"/>
      <c r="N13" s="25"/>
      <c r="O13" s="27"/>
      <c r="Q13" s="22" t="s">
        <v>35</v>
      </c>
      <c r="R13" s="33">
        <f>B63</f>
        <v>0</v>
      </c>
      <c r="S13" s="24">
        <f>(D6*R13)+(C13*(1-D6))</f>
        <v>0</v>
      </c>
      <c r="T13" s="34">
        <f t="shared" ref="T13:T19" si="2">C74</f>
        <v>0</v>
      </c>
      <c r="U13" s="24">
        <f>(F6*T13)+(E13*(1-F6))</f>
        <v>0</v>
      </c>
      <c r="V13" s="34">
        <f t="shared" ref="V13:V19" si="3">D74</f>
        <v>0</v>
      </c>
      <c r="W13" s="24">
        <f>(H6*V13)+(G13*(1-H6))</f>
        <v>0</v>
      </c>
      <c r="X13" s="34">
        <f t="shared" ref="X13:X19" si="4">E74</f>
        <v>0</v>
      </c>
      <c r="Y13" s="24">
        <f>(J6*X13)+(I13*(1-J6))</f>
        <v>0</v>
      </c>
      <c r="Z13" s="34">
        <f t="shared" ref="Z13:Z19" si="5">F74</f>
        <v>0</v>
      </c>
      <c r="AA13" s="24">
        <f>(L6*Z13)+(K13*(1-L6))</f>
        <v>0</v>
      </c>
      <c r="AB13" s="34">
        <f t="shared" ref="AB13:AB19" si="6">F74</f>
        <v>0</v>
      </c>
      <c r="AC13" s="24">
        <f>(N6*AB13)+(M13*(1-N6))</f>
        <v>0</v>
      </c>
      <c r="AD13" s="35">
        <f t="shared" ref="AD13:AD19" si="7">H74</f>
        <v>0</v>
      </c>
      <c r="AE13" s="36">
        <f>(P6*AD13)+(O13*(1-P6))</f>
        <v>0</v>
      </c>
    </row>
    <row r="14" spans="1:127" x14ac:dyDescent="0.3">
      <c r="A14" s="22" t="s">
        <v>36</v>
      </c>
      <c r="B14" s="23"/>
      <c r="C14" s="24"/>
      <c r="D14" s="25"/>
      <c r="E14" s="24"/>
      <c r="F14" s="25"/>
      <c r="G14" s="24"/>
      <c r="H14" s="25"/>
      <c r="I14" s="24"/>
      <c r="J14" s="25"/>
      <c r="K14" s="24"/>
      <c r="L14" s="26"/>
      <c r="M14" s="24"/>
      <c r="N14" s="25"/>
      <c r="O14" s="27"/>
      <c r="Q14" s="22" t="s">
        <v>36</v>
      </c>
      <c r="R14" s="33">
        <f t="shared" ref="R14:R19" si="8">B64</f>
        <v>0</v>
      </c>
      <c r="S14" s="24">
        <f>(D6*R14)+(C14*(1-D6))</f>
        <v>0</v>
      </c>
      <c r="T14" s="34">
        <f t="shared" si="2"/>
        <v>0</v>
      </c>
      <c r="U14" s="24">
        <f>(F6*T14)+(E14*(1-F6))</f>
        <v>0</v>
      </c>
      <c r="V14" s="34">
        <f t="shared" si="3"/>
        <v>0</v>
      </c>
      <c r="W14" s="24">
        <f>(H6*V14)+(G14*(1-H6))</f>
        <v>0</v>
      </c>
      <c r="X14" s="34">
        <f t="shared" si="4"/>
        <v>0</v>
      </c>
      <c r="Y14" s="24">
        <f>(J6*X14)+(I14*(1-J6))</f>
        <v>0</v>
      </c>
      <c r="Z14" s="34">
        <f t="shared" si="5"/>
        <v>0</v>
      </c>
      <c r="AA14" s="24">
        <f>(L6*Z14)+(K14*(1-L6))</f>
        <v>0</v>
      </c>
      <c r="AB14" s="34">
        <f t="shared" si="6"/>
        <v>0</v>
      </c>
      <c r="AC14" s="24">
        <f>(N6*AB14)+(M14*(1-N6))</f>
        <v>0</v>
      </c>
      <c r="AD14" s="35">
        <f t="shared" si="7"/>
        <v>0</v>
      </c>
      <c r="AE14" s="36">
        <f>(P6*AD14)+(O14*(1-P6))</f>
        <v>0</v>
      </c>
    </row>
    <row r="15" spans="1:127" x14ac:dyDescent="0.3">
      <c r="A15" s="22" t="s">
        <v>37</v>
      </c>
      <c r="B15" s="23"/>
      <c r="C15" s="24"/>
      <c r="D15" s="25"/>
      <c r="E15" s="24"/>
      <c r="F15" s="25"/>
      <c r="G15" s="24"/>
      <c r="H15" s="25"/>
      <c r="I15" s="24"/>
      <c r="J15" s="25"/>
      <c r="K15" s="24"/>
      <c r="L15" s="26"/>
      <c r="M15" s="24"/>
      <c r="N15" s="25"/>
      <c r="O15" s="27"/>
      <c r="Q15" s="22" t="s">
        <v>37</v>
      </c>
      <c r="R15" s="33">
        <f t="shared" si="8"/>
        <v>0</v>
      </c>
      <c r="S15" s="24">
        <f>(D6*R15)+(C15*(1-D6))</f>
        <v>0</v>
      </c>
      <c r="T15" s="34">
        <f t="shared" si="2"/>
        <v>0</v>
      </c>
      <c r="U15" s="24">
        <f>(F6*T15)+(E15*(1-F6))</f>
        <v>0</v>
      </c>
      <c r="V15" s="34">
        <f t="shared" si="3"/>
        <v>0</v>
      </c>
      <c r="W15" s="24">
        <f>(H6*V15)+(G15*(1-H6))</f>
        <v>0</v>
      </c>
      <c r="X15" s="34">
        <f t="shared" si="4"/>
        <v>0</v>
      </c>
      <c r="Y15" s="24">
        <f>(J6*X15)+(I15*(1-J6))</f>
        <v>0</v>
      </c>
      <c r="Z15" s="34">
        <f t="shared" si="5"/>
        <v>0</v>
      </c>
      <c r="AA15" s="24">
        <f>(L6*Z15)+(K15*(1-L6))</f>
        <v>0</v>
      </c>
      <c r="AB15" s="34">
        <f t="shared" si="6"/>
        <v>0</v>
      </c>
      <c r="AC15" s="24">
        <f>(N6*AB15)+(M15*(1-N6))</f>
        <v>0</v>
      </c>
      <c r="AD15" s="35">
        <f t="shared" si="7"/>
        <v>0</v>
      </c>
      <c r="AE15" s="36">
        <f>(P6*AD15)+(O15*(1-P6))</f>
        <v>0</v>
      </c>
    </row>
    <row r="16" spans="1:127" x14ac:dyDescent="0.3">
      <c r="A16" s="22" t="s">
        <v>38</v>
      </c>
      <c r="B16" s="23">
        <f>BT1</f>
        <v>0.98</v>
      </c>
      <c r="C16" s="24">
        <f t="shared" ref="C16:O16" si="9">BU1</f>
        <v>-0.21</v>
      </c>
      <c r="D16" s="25">
        <f t="shared" si="9"/>
        <v>1</v>
      </c>
      <c r="E16" s="24">
        <f t="shared" si="9"/>
        <v>1</v>
      </c>
      <c r="F16" s="25">
        <f t="shared" si="9"/>
        <v>0</v>
      </c>
      <c r="G16" s="24">
        <f t="shared" si="9"/>
        <v>-1</v>
      </c>
      <c r="H16" s="25">
        <f t="shared" si="9"/>
        <v>0</v>
      </c>
      <c r="I16" s="24">
        <f t="shared" si="9"/>
        <v>-1</v>
      </c>
      <c r="J16" s="25">
        <f t="shared" si="9"/>
        <v>1</v>
      </c>
      <c r="K16" s="24">
        <f t="shared" si="9"/>
        <v>1</v>
      </c>
      <c r="L16" s="26">
        <f t="shared" si="9"/>
        <v>0</v>
      </c>
      <c r="M16" s="24">
        <f t="shared" si="9"/>
        <v>-1</v>
      </c>
      <c r="N16" s="25">
        <f t="shared" si="9"/>
        <v>1</v>
      </c>
      <c r="O16" s="27">
        <f t="shared" si="9"/>
        <v>1</v>
      </c>
      <c r="Q16" s="22" t="s">
        <v>38</v>
      </c>
      <c r="R16" s="33">
        <f t="shared" si="8"/>
        <v>1</v>
      </c>
      <c r="S16" s="37">
        <f>(D6*R16)+(C16*(1-D6))</f>
        <v>0.27400000000000002</v>
      </c>
      <c r="T16" s="34">
        <f t="shared" si="2"/>
        <v>0</v>
      </c>
      <c r="U16" s="37">
        <f>(F6*T16)+(E16*(1-F6))</f>
        <v>0.6</v>
      </c>
      <c r="V16" s="34">
        <f t="shared" si="3"/>
        <v>0</v>
      </c>
      <c r="W16" s="37">
        <f>(H6*V16)+(G16*(1-H6))</f>
        <v>-0.6</v>
      </c>
      <c r="X16" s="34">
        <f t="shared" si="4"/>
        <v>0</v>
      </c>
      <c r="Y16" s="37">
        <f>(J6*X16)+(I16*(1-J6))</f>
        <v>-0.6</v>
      </c>
      <c r="Z16" s="34">
        <f t="shared" si="5"/>
        <v>0</v>
      </c>
      <c r="AA16" s="37">
        <f>(L6*Z16)+(K16*(1-L6))</f>
        <v>0.6</v>
      </c>
      <c r="AB16" s="34">
        <f t="shared" si="6"/>
        <v>0</v>
      </c>
      <c r="AC16" s="37">
        <f>(N6*AB16)+(M16*(1-N6))</f>
        <v>-0.6</v>
      </c>
      <c r="AD16" s="35">
        <f t="shared" si="7"/>
        <v>0</v>
      </c>
      <c r="AE16" s="38">
        <f>(P6*AD16)+(O16*(1-P6))</f>
        <v>0.6</v>
      </c>
    </row>
    <row r="17" spans="1:31" x14ac:dyDescent="0.3">
      <c r="A17" s="22" t="s">
        <v>39</v>
      </c>
      <c r="B17" s="23">
        <f>CH1</f>
        <v>0.98</v>
      </c>
      <c r="C17" s="24">
        <f t="shared" ref="C17:O17" si="10">CI1</f>
        <v>-0.21</v>
      </c>
      <c r="D17" s="25">
        <f t="shared" si="10"/>
        <v>1</v>
      </c>
      <c r="E17" s="24">
        <f t="shared" si="10"/>
        <v>1</v>
      </c>
      <c r="F17" s="25">
        <f t="shared" si="10"/>
        <v>0</v>
      </c>
      <c r="G17" s="24">
        <f t="shared" si="10"/>
        <v>-1</v>
      </c>
      <c r="H17" s="25">
        <f t="shared" si="10"/>
        <v>0</v>
      </c>
      <c r="I17" s="24">
        <f t="shared" si="10"/>
        <v>-1</v>
      </c>
      <c r="J17" s="25">
        <f t="shared" si="10"/>
        <v>1</v>
      </c>
      <c r="K17" s="24">
        <f t="shared" si="10"/>
        <v>1</v>
      </c>
      <c r="L17" s="26">
        <f t="shared" si="10"/>
        <v>0</v>
      </c>
      <c r="M17" s="24">
        <f t="shared" si="10"/>
        <v>-1</v>
      </c>
      <c r="N17" s="25">
        <f t="shared" si="10"/>
        <v>1</v>
      </c>
      <c r="O17" s="27">
        <f t="shared" si="10"/>
        <v>1</v>
      </c>
      <c r="Q17" s="22" t="s">
        <v>39</v>
      </c>
      <c r="R17" s="33">
        <f t="shared" si="8"/>
        <v>1</v>
      </c>
      <c r="S17" s="24">
        <f>(D6*R17)+(C17*(1-D6))</f>
        <v>0.27400000000000002</v>
      </c>
      <c r="T17" s="34">
        <f t="shared" si="2"/>
        <v>1</v>
      </c>
      <c r="U17" s="24">
        <f>(F6*T17)+(E17*(1-F6))</f>
        <v>1</v>
      </c>
      <c r="V17" s="34">
        <f t="shared" si="3"/>
        <v>0</v>
      </c>
      <c r="W17" s="24">
        <f>(H6*V17)+(G17*(1-H6))</f>
        <v>-0.6</v>
      </c>
      <c r="X17" s="34">
        <f t="shared" si="4"/>
        <v>0</v>
      </c>
      <c r="Y17" s="24">
        <f>(J6*X17)+(I17*(1-J6))</f>
        <v>-0.6</v>
      </c>
      <c r="Z17" s="34">
        <f t="shared" si="5"/>
        <v>1</v>
      </c>
      <c r="AA17" s="24">
        <f>(L6*Z17)+(K17*(1-L6))</f>
        <v>1</v>
      </c>
      <c r="AB17" s="34">
        <f t="shared" si="6"/>
        <v>1</v>
      </c>
      <c r="AC17" s="24">
        <f>(N6*AB17)+(M17*(1-N6))</f>
        <v>-0.19999999999999996</v>
      </c>
      <c r="AD17" s="35">
        <f t="shared" si="7"/>
        <v>1</v>
      </c>
      <c r="AE17" s="36">
        <f>(P6*AD17)+(O17*(1-P6))</f>
        <v>1</v>
      </c>
    </row>
    <row r="18" spans="1:31" x14ac:dyDescent="0.3">
      <c r="A18" s="22" t="s">
        <v>40</v>
      </c>
      <c r="B18" s="23">
        <f>CV1</f>
        <v>0.98</v>
      </c>
      <c r="C18" s="24">
        <f t="shared" ref="C18:O18" si="11">CW1</f>
        <v>-0.21</v>
      </c>
      <c r="D18" s="25">
        <f t="shared" si="11"/>
        <v>1</v>
      </c>
      <c r="E18" s="24">
        <f t="shared" si="11"/>
        <v>1</v>
      </c>
      <c r="F18" s="25">
        <f t="shared" si="11"/>
        <v>0</v>
      </c>
      <c r="G18" s="24">
        <f t="shared" si="11"/>
        <v>-1</v>
      </c>
      <c r="H18" s="25">
        <f t="shared" si="11"/>
        <v>0</v>
      </c>
      <c r="I18" s="24">
        <f t="shared" si="11"/>
        <v>-1</v>
      </c>
      <c r="J18" s="25">
        <f t="shared" si="11"/>
        <v>1</v>
      </c>
      <c r="K18" s="24">
        <f t="shared" si="11"/>
        <v>1</v>
      </c>
      <c r="L18" s="26">
        <f t="shared" si="11"/>
        <v>0</v>
      </c>
      <c r="M18" s="24">
        <f t="shared" si="11"/>
        <v>-1</v>
      </c>
      <c r="N18" s="25">
        <f t="shared" si="11"/>
        <v>1</v>
      </c>
      <c r="O18" s="27">
        <f t="shared" si="11"/>
        <v>1</v>
      </c>
      <c r="Q18" s="22" t="s">
        <v>40</v>
      </c>
      <c r="R18" s="33">
        <f t="shared" si="8"/>
        <v>1</v>
      </c>
      <c r="S18" s="24">
        <f>(D6*R18)+(C18*(1-D6))</f>
        <v>0.27400000000000002</v>
      </c>
      <c r="T18" s="34">
        <f t="shared" si="2"/>
        <v>1</v>
      </c>
      <c r="U18" s="24">
        <f>(F6*T18)+(E18*(1-F6))</f>
        <v>1</v>
      </c>
      <c r="V18" s="34">
        <f t="shared" si="3"/>
        <v>0</v>
      </c>
      <c r="W18" s="24">
        <f>(H6*V18)+(G18*(1-H6))</f>
        <v>-0.6</v>
      </c>
      <c r="X18" s="34">
        <f t="shared" si="4"/>
        <v>0</v>
      </c>
      <c r="Y18" s="24">
        <f>(J6*X18)+(I18*(1-J6))</f>
        <v>-0.6</v>
      </c>
      <c r="Z18" s="34">
        <f t="shared" si="5"/>
        <v>1</v>
      </c>
      <c r="AA18" s="24">
        <f>(L6*Z18)+(K18*(1-L6))</f>
        <v>1</v>
      </c>
      <c r="AB18" s="34">
        <f t="shared" si="6"/>
        <v>1</v>
      </c>
      <c r="AC18" s="24">
        <f>(N6*AB18)+(M18*(1-N6))</f>
        <v>-0.19999999999999996</v>
      </c>
      <c r="AD18" s="35">
        <f t="shared" si="7"/>
        <v>1</v>
      </c>
      <c r="AE18" s="36">
        <f>(P6*AD18)+(O18*(1-P6))</f>
        <v>1</v>
      </c>
    </row>
    <row r="19" spans="1:31" ht="15" thickBot="1" x14ac:dyDescent="0.35">
      <c r="A19" s="39" t="s">
        <v>41</v>
      </c>
      <c r="B19" s="40">
        <f>DJ1</f>
        <v>0.98</v>
      </c>
      <c r="C19" s="41">
        <f t="shared" ref="C19:O19" si="12">DK1</f>
        <v>-0.21</v>
      </c>
      <c r="D19" s="42">
        <f t="shared" si="12"/>
        <v>1</v>
      </c>
      <c r="E19" s="41">
        <f t="shared" si="12"/>
        <v>1</v>
      </c>
      <c r="F19" s="42">
        <f t="shared" si="12"/>
        <v>0</v>
      </c>
      <c r="G19" s="41">
        <f t="shared" si="12"/>
        <v>-1</v>
      </c>
      <c r="H19" s="42">
        <f t="shared" si="12"/>
        <v>0</v>
      </c>
      <c r="I19" s="41">
        <f t="shared" si="12"/>
        <v>-1</v>
      </c>
      <c r="J19" s="42">
        <f t="shared" si="12"/>
        <v>1</v>
      </c>
      <c r="K19" s="41">
        <f t="shared" si="12"/>
        <v>1</v>
      </c>
      <c r="L19" s="43">
        <f t="shared" si="12"/>
        <v>0</v>
      </c>
      <c r="M19" s="41">
        <f t="shared" si="12"/>
        <v>-1</v>
      </c>
      <c r="N19" s="42">
        <f t="shared" si="12"/>
        <v>1</v>
      </c>
      <c r="O19" s="44">
        <f t="shared" si="12"/>
        <v>1</v>
      </c>
      <c r="Q19" s="39" t="s">
        <v>41</v>
      </c>
      <c r="R19" s="45">
        <f t="shared" si="8"/>
        <v>1</v>
      </c>
      <c r="S19" s="46">
        <f>(D6*R19)+(C19*(1-D6))</f>
        <v>0.27400000000000002</v>
      </c>
      <c r="T19" s="47">
        <f t="shared" si="2"/>
        <v>1</v>
      </c>
      <c r="U19" s="46">
        <f>(F6*T19)+(E19*(1-F6))</f>
        <v>1</v>
      </c>
      <c r="V19" s="47">
        <f t="shared" si="3"/>
        <v>0</v>
      </c>
      <c r="W19" s="46">
        <f>(H6*V19)+(G19*(1-H6))</f>
        <v>-0.6</v>
      </c>
      <c r="X19" s="47">
        <f t="shared" si="4"/>
        <v>0</v>
      </c>
      <c r="Y19" s="46">
        <f>(J6*X19)+(I19*(1-J6))</f>
        <v>-0.6</v>
      </c>
      <c r="Z19" s="47">
        <f t="shared" si="5"/>
        <v>1</v>
      </c>
      <c r="AA19" s="46">
        <f>(L6*Z19)+(K19*(1-L6))</f>
        <v>1</v>
      </c>
      <c r="AB19" s="47">
        <f t="shared" si="6"/>
        <v>1</v>
      </c>
      <c r="AC19" s="46">
        <f>(N6*AB19)+(M19*(1-N6))</f>
        <v>-0.19999999999999996</v>
      </c>
      <c r="AD19" s="48">
        <f t="shared" si="7"/>
        <v>1</v>
      </c>
      <c r="AE19" s="49">
        <f>(P6*AD19)+(O19*(1-P6))</f>
        <v>1</v>
      </c>
    </row>
    <row r="49" spans="1:71" ht="15" thickBot="1" x14ac:dyDescent="0.35"/>
    <row r="50" spans="1:71" x14ac:dyDescent="0.3">
      <c r="AA50" s="182" t="s">
        <v>69</v>
      </c>
      <c r="AB50" s="183"/>
      <c r="AC50" s="184"/>
      <c r="AD50" s="98"/>
      <c r="AE50" s="98"/>
      <c r="AF50" s="98"/>
      <c r="AG50" s="98"/>
      <c r="AH50" s="98"/>
      <c r="AI50" s="98"/>
      <c r="AJ50" s="98"/>
      <c r="AK50" s="98"/>
      <c r="AL50" s="98"/>
      <c r="AM50" s="98"/>
      <c r="AN50" s="98"/>
      <c r="AO50" s="98"/>
      <c r="AP50" s="98"/>
      <c r="AQ50" s="98"/>
      <c r="AR50" s="98"/>
      <c r="AS50" s="98"/>
      <c r="AT50" s="98"/>
      <c r="AU50" s="98"/>
      <c r="AV50" s="98"/>
      <c r="AW50" s="98"/>
      <c r="AX50" s="98"/>
      <c r="AY50" s="98"/>
      <c r="AZ50" s="98"/>
      <c r="BA50" s="98"/>
      <c r="BB50" s="98"/>
      <c r="BC50" s="98"/>
      <c r="BD50" s="98"/>
      <c r="BE50" s="98"/>
      <c r="BF50" s="98"/>
      <c r="BG50" s="98"/>
      <c r="BH50" s="98"/>
      <c r="BI50" s="98"/>
      <c r="BJ50" s="98"/>
      <c r="BK50" s="98"/>
      <c r="BL50" s="98"/>
      <c r="BM50" s="98"/>
      <c r="BN50" s="98"/>
      <c r="BO50" s="98"/>
      <c r="BP50" s="98"/>
      <c r="BQ50" s="98"/>
      <c r="BR50" s="98"/>
      <c r="BS50" s="98"/>
    </row>
    <row r="51" spans="1:71" x14ac:dyDescent="0.3">
      <c r="AA51" s="185"/>
      <c r="AB51" s="186"/>
      <c r="AC51" s="187"/>
      <c r="AD51" s="98"/>
      <c r="AE51" s="98"/>
      <c r="AF51" s="98"/>
      <c r="AG51" s="98"/>
      <c r="AH51" s="98"/>
      <c r="AI51" s="98"/>
      <c r="AJ51" s="98"/>
      <c r="AK51" s="98"/>
      <c r="AL51" s="98"/>
      <c r="AM51" s="98"/>
      <c r="AN51" s="98"/>
      <c r="AO51" s="98"/>
      <c r="AP51" s="98"/>
      <c r="AQ51" s="98"/>
      <c r="AR51" s="98"/>
      <c r="AS51" s="98"/>
      <c r="AT51" s="98"/>
      <c r="AU51" s="98"/>
      <c r="AV51" s="98"/>
      <c r="AW51" s="98"/>
      <c r="AX51" s="98"/>
      <c r="AY51" s="98"/>
      <c r="AZ51" s="98"/>
      <c r="BA51" s="98"/>
      <c r="BB51" s="98"/>
      <c r="BC51" s="98"/>
      <c r="BD51" s="98"/>
      <c r="BE51" s="98"/>
      <c r="BF51" s="98"/>
      <c r="BG51" s="98"/>
      <c r="BH51" s="98"/>
      <c r="BI51" s="98"/>
      <c r="BJ51" s="98"/>
      <c r="BK51" s="98"/>
      <c r="BL51" s="98"/>
      <c r="BM51" s="98"/>
      <c r="BN51" s="98"/>
      <c r="BO51" s="98"/>
      <c r="BP51" s="98"/>
      <c r="BQ51" s="98"/>
      <c r="BR51" s="98"/>
      <c r="BS51" s="98"/>
    </row>
    <row r="52" spans="1:71" x14ac:dyDescent="0.3">
      <c r="AA52" s="192" t="s">
        <v>70</v>
      </c>
      <c r="AB52" s="193"/>
      <c r="AC52" s="95">
        <f>BASE!AC52</f>
        <v>0.8</v>
      </c>
      <c r="AD52" s="98">
        <f>AC52</f>
        <v>0.8</v>
      </c>
      <c r="AE52" s="98">
        <f t="shared" ref="AE52:BS54" si="13">AD52</f>
        <v>0.8</v>
      </c>
      <c r="AF52" s="98">
        <f t="shared" si="13"/>
        <v>0.8</v>
      </c>
      <c r="AG52" s="98">
        <f t="shared" si="13"/>
        <v>0.8</v>
      </c>
      <c r="AH52" s="98">
        <f t="shared" si="13"/>
        <v>0.8</v>
      </c>
      <c r="AI52" s="98">
        <f t="shared" si="13"/>
        <v>0.8</v>
      </c>
      <c r="AJ52" s="98">
        <f t="shared" si="13"/>
        <v>0.8</v>
      </c>
      <c r="AK52" s="98">
        <f t="shared" si="13"/>
        <v>0.8</v>
      </c>
      <c r="AL52" s="98">
        <f t="shared" si="13"/>
        <v>0.8</v>
      </c>
      <c r="AM52" s="98">
        <f t="shared" si="13"/>
        <v>0.8</v>
      </c>
      <c r="AN52" s="98">
        <f t="shared" si="13"/>
        <v>0.8</v>
      </c>
      <c r="AO52" s="98">
        <f t="shared" si="13"/>
        <v>0.8</v>
      </c>
      <c r="AP52" s="98">
        <f t="shared" si="13"/>
        <v>0.8</v>
      </c>
      <c r="AQ52" s="98">
        <f t="shared" si="13"/>
        <v>0.8</v>
      </c>
      <c r="AR52" s="98">
        <f t="shared" si="13"/>
        <v>0.8</v>
      </c>
      <c r="AS52" s="98">
        <f t="shared" si="13"/>
        <v>0.8</v>
      </c>
      <c r="AT52" s="98">
        <f t="shared" si="13"/>
        <v>0.8</v>
      </c>
      <c r="AU52" s="98">
        <f t="shared" si="13"/>
        <v>0.8</v>
      </c>
      <c r="AV52" s="98">
        <f t="shared" si="13"/>
        <v>0.8</v>
      </c>
      <c r="AW52" s="98">
        <f t="shared" si="13"/>
        <v>0.8</v>
      </c>
      <c r="AX52" s="98">
        <f t="shared" si="13"/>
        <v>0.8</v>
      </c>
      <c r="AY52" s="98">
        <f t="shared" si="13"/>
        <v>0.8</v>
      </c>
      <c r="AZ52" s="98">
        <f t="shared" si="13"/>
        <v>0.8</v>
      </c>
      <c r="BA52" s="98">
        <f t="shared" si="13"/>
        <v>0.8</v>
      </c>
      <c r="BB52" s="98">
        <f t="shared" si="13"/>
        <v>0.8</v>
      </c>
      <c r="BC52" s="98">
        <f t="shared" si="13"/>
        <v>0.8</v>
      </c>
      <c r="BD52" s="98">
        <f t="shared" si="13"/>
        <v>0.8</v>
      </c>
      <c r="BE52" s="98">
        <f t="shared" si="13"/>
        <v>0.8</v>
      </c>
      <c r="BF52" s="98">
        <f t="shared" si="13"/>
        <v>0.8</v>
      </c>
      <c r="BG52" s="98">
        <f t="shared" si="13"/>
        <v>0.8</v>
      </c>
      <c r="BH52" s="98">
        <f t="shared" si="13"/>
        <v>0.8</v>
      </c>
      <c r="BI52" s="98">
        <f t="shared" si="13"/>
        <v>0.8</v>
      </c>
      <c r="BJ52" s="98">
        <f t="shared" si="13"/>
        <v>0.8</v>
      </c>
      <c r="BK52" s="98">
        <f t="shared" si="13"/>
        <v>0.8</v>
      </c>
      <c r="BL52" s="98">
        <f t="shared" si="13"/>
        <v>0.8</v>
      </c>
      <c r="BM52" s="98">
        <f t="shared" si="13"/>
        <v>0.8</v>
      </c>
      <c r="BN52" s="98">
        <f t="shared" si="13"/>
        <v>0.8</v>
      </c>
      <c r="BO52" s="98">
        <f t="shared" si="13"/>
        <v>0.8</v>
      </c>
      <c r="BP52" s="98">
        <f t="shared" si="13"/>
        <v>0.8</v>
      </c>
      <c r="BQ52" s="98">
        <f t="shared" si="13"/>
        <v>0.8</v>
      </c>
      <c r="BR52" s="98">
        <f t="shared" si="13"/>
        <v>0.8</v>
      </c>
      <c r="BS52" s="98">
        <f t="shared" si="13"/>
        <v>0.8</v>
      </c>
    </row>
    <row r="53" spans="1:71" x14ac:dyDescent="0.3">
      <c r="AA53" s="192" t="s">
        <v>71</v>
      </c>
      <c r="AB53" s="193"/>
      <c r="AC53" s="95">
        <f>BASE!AC53</f>
        <v>0.7</v>
      </c>
      <c r="AD53" s="98">
        <f>AC53</f>
        <v>0.7</v>
      </c>
      <c r="AE53" s="98">
        <f t="shared" si="13"/>
        <v>0.7</v>
      </c>
      <c r="AF53" s="98">
        <f t="shared" si="13"/>
        <v>0.7</v>
      </c>
      <c r="AG53" s="98">
        <f t="shared" si="13"/>
        <v>0.7</v>
      </c>
      <c r="AH53" s="98">
        <f t="shared" si="13"/>
        <v>0.7</v>
      </c>
      <c r="AI53" s="98">
        <f t="shared" si="13"/>
        <v>0.7</v>
      </c>
      <c r="AJ53" s="98">
        <f t="shared" si="13"/>
        <v>0.7</v>
      </c>
      <c r="AK53" s="98">
        <f t="shared" si="13"/>
        <v>0.7</v>
      </c>
      <c r="AL53" s="98">
        <f t="shared" si="13"/>
        <v>0.7</v>
      </c>
      <c r="AM53" s="98">
        <f t="shared" si="13"/>
        <v>0.7</v>
      </c>
      <c r="AN53" s="98">
        <f t="shared" si="13"/>
        <v>0.7</v>
      </c>
      <c r="AO53" s="98">
        <f t="shared" si="13"/>
        <v>0.7</v>
      </c>
      <c r="AP53" s="98">
        <f t="shared" si="13"/>
        <v>0.7</v>
      </c>
      <c r="AQ53" s="98">
        <f t="shared" si="13"/>
        <v>0.7</v>
      </c>
      <c r="AR53" s="98">
        <f t="shared" si="13"/>
        <v>0.7</v>
      </c>
      <c r="AS53" s="98">
        <f t="shared" si="13"/>
        <v>0.7</v>
      </c>
      <c r="AT53" s="98">
        <f t="shared" si="13"/>
        <v>0.7</v>
      </c>
      <c r="AU53" s="98">
        <f t="shared" si="13"/>
        <v>0.7</v>
      </c>
      <c r="AV53" s="98">
        <f t="shared" si="13"/>
        <v>0.7</v>
      </c>
      <c r="AW53" s="98">
        <f t="shared" si="13"/>
        <v>0.7</v>
      </c>
      <c r="AX53" s="98">
        <f t="shared" si="13"/>
        <v>0.7</v>
      </c>
      <c r="AY53" s="98">
        <f t="shared" si="13"/>
        <v>0.7</v>
      </c>
      <c r="AZ53" s="98">
        <f t="shared" si="13"/>
        <v>0.7</v>
      </c>
      <c r="BA53" s="98">
        <f t="shared" si="13"/>
        <v>0.7</v>
      </c>
      <c r="BB53" s="98">
        <f t="shared" si="13"/>
        <v>0.7</v>
      </c>
      <c r="BC53" s="98">
        <f t="shared" si="13"/>
        <v>0.7</v>
      </c>
      <c r="BD53" s="98">
        <f t="shared" si="13"/>
        <v>0.7</v>
      </c>
      <c r="BE53" s="98">
        <f t="shared" si="13"/>
        <v>0.7</v>
      </c>
      <c r="BF53" s="98">
        <f t="shared" si="13"/>
        <v>0.7</v>
      </c>
      <c r="BG53" s="98">
        <f t="shared" si="13"/>
        <v>0.7</v>
      </c>
      <c r="BH53" s="98">
        <f t="shared" si="13"/>
        <v>0.7</v>
      </c>
      <c r="BI53" s="98">
        <f t="shared" si="13"/>
        <v>0.7</v>
      </c>
      <c r="BJ53" s="98">
        <f t="shared" si="13"/>
        <v>0.7</v>
      </c>
      <c r="BK53" s="98">
        <f t="shared" si="13"/>
        <v>0.7</v>
      </c>
      <c r="BL53" s="98">
        <f t="shared" si="13"/>
        <v>0.7</v>
      </c>
      <c r="BM53" s="98">
        <f t="shared" si="13"/>
        <v>0.7</v>
      </c>
      <c r="BN53" s="98">
        <f t="shared" si="13"/>
        <v>0.7</v>
      </c>
      <c r="BO53" s="98">
        <f t="shared" si="13"/>
        <v>0.7</v>
      </c>
      <c r="BP53" s="98">
        <f t="shared" si="13"/>
        <v>0.7</v>
      </c>
      <c r="BQ53" s="98">
        <f t="shared" si="13"/>
        <v>0.7</v>
      </c>
      <c r="BR53" s="98">
        <f t="shared" si="13"/>
        <v>0.7</v>
      </c>
      <c r="BS53" s="98">
        <f t="shared" si="13"/>
        <v>0.7</v>
      </c>
    </row>
    <row r="54" spans="1:71" ht="15" thickBot="1" x14ac:dyDescent="0.35">
      <c r="AA54" s="194" t="s">
        <v>72</v>
      </c>
      <c r="AB54" s="195"/>
      <c r="AC54" s="96">
        <f>BASE!AC54</f>
        <v>0.4</v>
      </c>
      <c r="AD54" s="98">
        <f>AC54</f>
        <v>0.4</v>
      </c>
      <c r="AE54" s="98">
        <f t="shared" si="13"/>
        <v>0.4</v>
      </c>
      <c r="AF54" s="98">
        <f t="shared" si="13"/>
        <v>0.4</v>
      </c>
      <c r="AG54" s="98">
        <f t="shared" si="13"/>
        <v>0.4</v>
      </c>
      <c r="AH54" s="98">
        <f t="shared" si="13"/>
        <v>0.4</v>
      </c>
      <c r="AI54" s="98">
        <f t="shared" si="13"/>
        <v>0.4</v>
      </c>
      <c r="AJ54" s="98">
        <f t="shared" si="13"/>
        <v>0.4</v>
      </c>
      <c r="AK54" s="98">
        <f t="shared" si="13"/>
        <v>0.4</v>
      </c>
      <c r="AL54" s="98">
        <f t="shared" si="13"/>
        <v>0.4</v>
      </c>
      <c r="AM54" s="98">
        <f t="shared" si="13"/>
        <v>0.4</v>
      </c>
      <c r="AN54" s="98">
        <f t="shared" si="13"/>
        <v>0.4</v>
      </c>
      <c r="AO54" s="98">
        <f t="shared" si="13"/>
        <v>0.4</v>
      </c>
      <c r="AP54" s="98">
        <f t="shared" si="13"/>
        <v>0.4</v>
      </c>
      <c r="AQ54" s="98">
        <f t="shared" si="13"/>
        <v>0.4</v>
      </c>
      <c r="AR54" s="98">
        <f t="shared" si="13"/>
        <v>0.4</v>
      </c>
      <c r="AS54" s="98">
        <f t="shared" si="13"/>
        <v>0.4</v>
      </c>
      <c r="AT54" s="98">
        <f t="shared" si="13"/>
        <v>0.4</v>
      </c>
      <c r="AU54" s="98">
        <f t="shared" si="13"/>
        <v>0.4</v>
      </c>
      <c r="AV54" s="98">
        <f t="shared" si="13"/>
        <v>0.4</v>
      </c>
      <c r="AW54" s="98">
        <f t="shared" si="13"/>
        <v>0.4</v>
      </c>
      <c r="AX54" s="98">
        <f t="shared" si="13"/>
        <v>0.4</v>
      </c>
      <c r="AY54" s="98">
        <f t="shared" si="13"/>
        <v>0.4</v>
      </c>
      <c r="AZ54" s="98">
        <f t="shared" si="13"/>
        <v>0.4</v>
      </c>
      <c r="BA54" s="98">
        <f t="shared" si="13"/>
        <v>0.4</v>
      </c>
      <c r="BB54" s="98">
        <f t="shared" si="13"/>
        <v>0.4</v>
      </c>
      <c r="BC54" s="98">
        <f t="shared" si="13"/>
        <v>0.4</v>
      </c>
      <c r="BD54" s="98">
        <f t="shared" si="13"/>
        <v>0.4</v>
      </c>
      <c r="BE54" s="98">
        <f t="shared" si="13"/>
        <v>0.4</v>
      </c>
      <c r="BF54" s="98">
        <f t="shared" si="13"/>
        <v>0.4</v>
      </c>
      <c r="BG54" s="98">
        <f t="shared" si="13"/>
        <v>0.4</v>
      </c>
      <c r="BH54" s="98">
        <f t="shared" si="13"/>
        <v>0.4</v>
      </c>
      <c r="BI54" s="98">
        <f t="shared" si="13"/>
        <v>0.4</v>
      </c>
      <c r="BJ54" s="98">
        <f t="shared" si="13"/>
        <v>0.4</v>
      </c>
      <c r="BK54" s="98">
        <f t="shared" si="13"/>
        <v>0.4</v>
      </c>
      <c r="BL54" s="98">
        <f t="shared" si="13"/>
        <v>0.4</v>
      </c>
      <c r="BM54" s="98">
        <f t="shared" si="13"/>
        <v>0.4</v>
      </c>
      <c r="BN54" s="98">
        <f t="shared" si="13"/>
        <v>0.4</v>
      </c>
      <c r="BO54" s="98">
        <f t="shared" si="13"/>
        <v>0.4</v>
      </c>
      <c r="BP54" s="98">
        <f t="shared" si="13"/>
        <v>0.4</v>
      </c>
      <c r="BQ54" s="98">
        <f t="shared" si="13"/>
        <v>0.4</v>
      </c>
      <c r="BR54" s="98">
        <f t="shared" si="13"/>
        <v>0.4</v>
      </c>
      <c r="BS54" s="98">
        <f t="shared" si="13"/>
        <v>0.4</v>
      </c>
    </row>
    <row r="57" spans="1:71" ht="15" thickBot="1" x14ac:dyDescent="0.35"/>
    <row r="58" spans="1:71" ht="28.8" customHeight="1" thickBot="1" x14ac:dyDescent="0.35">
      <c r="S58" s="196"/>
      <c r="T58" s="178" t="s">
        <v>42</v>
      </c>
      <c r="U58" s="179"/>
      <c r="V58" s="179"/>
      <c r="W58" s="179"/>
      <c r="X58" s="179"/>
      <c r="Y58" s="179"/>
      <c r="Z58" s="180"/>
      <c r="AA58" s="178" t="s">
        <v>43</v>
      </c>
      <c r="AB58" s="179"/>
      <c r="AC58" s="179"/>
      <c r="AD58" s="179"/>
      <c r="AE58" s="179"/>
      <c r="AF58" s="179"/>
      <c r="AG58" s="180"/>
      <c r="AH58" s="178" t="s">
        <v>44</v>
      </c>
      <c r="AI58" s="179"/>
      <c r="AJ58" s="179"/>
      <c r="AK58" s="179"/>
      <c r="AL58" s="179"/>
      <c r="AM58" s="179"/>
      <c r="AN58" s="180"/>
      <c r="AO58" s="178" t="s">
        <v>45</v>
      </c>
      <c r="AP58" s="179"/>
      <c r="AQ58" s="179"/>
      <c r="AR58" s="179"/>
      <c r="AS58" s="179"/>
      <c r="AT58" s="179"/>
      <c r="AU58" s="180"/>
      <c r="AV58" s="178" t="s">
        <v>46</v>
      </c>
      <c r="AW58" s="179"/>
      <c r="AX58" s="179"/>
      <c r="AY58" s="179"/>
      <c r="AZ58" s="179"/>
      <c r="BA58" s="179"/>
      <c r="BB58" s="180"/>
      <c r="BC58" s="178" t="s">
        <v>47</v>
      </c>
      <c r="BD58" s="179"/>
      <c r="BE58" s="179"/>
      <c r="BF58" s="179"/>
      <c r="BG58" s="179"/>
      <c r="BH58" s="179"/>
      <c r="BI58" s="180"/>
      <c r="BJ58" s="178" t="s">
        <v>48</v>
      </c>
      <c r="BK58" s="179"/>
      <c r="BL58" s="179"/>
      <c r="BM58" s="179"/>
      <c r="BN58" s="179"/>
      <c r="BO58" s="179"/>
      <c r="BP58" s="181"/>
    </row>
    <row r="59" spans="1:71" ht="29.4" customHeight="1" thickBot="1" x14ac:dyDescent="0.4">
      <c r="A59" s="189" t="s">
        <v>84</v>
      </c>
      <c r="B59" s="190"/>
      <c r="C59" s="190"/>
      <c r="D59" s="190"/>
      <c r="E59" s="190"/>
      <c r="F59" s="190"/>
      <c r="G59" s="190"/>
      <c r="H59" s="191"/>
      <c r="S59" s="197"/>
      <c r="T59" s="173" t="s">
        <v>49</v>
      </c>
      <c r="U59" s="175" t="s">
        <v>86</v>
      </c>
      <c r="V59" s="176"/>
      <c r="W59" s="177"/>
      <c r="X59" s="175" t="s">
        <v>77</v>
      </c>
      <c r="Y59" s="176"/>
      <c r="Z59" s="177"/>
      <c r="AA59" s="173" t="s">
        <v>49</v>
      </c>
      <c r="AB59" s="175" t="s">
        <v>50</v>
      </c>
      <c r="AC59" s="176"/>
      <c r="AD59" s="177"/>
      <c r="AE59" s="175" t="s">
        <v>51</v>
      </c>
      <c r="AF59" s="176"/>
      <c r="AG59" s="177"/>
      <c r="AH59" s="173" t="s">
        <v>49</v>
      </c>
      <c r="AI59" s="175" t="s">
        <v>50</v>
      </c>
      <c r="AJ59" s="176"/>
      <c r="AK59" s="177"/>
      <c r="AL59" s="175" t="s">
        <v>51</v>
      </c>
      <c r="AM59" s="176"/>
      <c r="AN59" s="177"/>
      <c r="AO59" s="173" t="s">
        <v>49</v>
      </c>
      <c r="AP59" s="175" t="s">
        <v>50</v>
      </c>
      <c r="AQ59" s="176"/>
      <c r="AR59" s="177"/>
      <c r="AS59" s="175" t="s">
        <v>51</v>
      </c>
      <c r="AT59" s="176"/>
      <c r="AU59" s="177"/>
      <c r="AV59" s="173" t="s">
        <v>49</v>
      </c>
      <c r="AW59" s="175" t="s">
        <v>50</v>
      </c>
      <c r="AX59" s="176"/>
      <c r="AY59" s="177"/>
      <c r="AZ59" s="175" t="s">
        <v>51</v>
      </c>
      <c r="BA59" s="176"/>
      <c r="BB59" s="177"/>
      <c r="BC59" s="173" t="s">
        <v>49</v>
      </c>
      <c r="BD59" s="175" t="s">
        <v>50</v>
      </c>
      <c r="BE59" s="176"/>
      <c r="BF59" s="177"/>
      <c r="BG59" s="175" t="s">
        <v>51</v>
      </c>
      <c r="BH59" s="176"/>
      <c r="BI59" s="177"/>
      <c r="BJ59" s="173" t="s">
        <v>49</v>
      </c>
      <c r="BK59" s="175" t="s">
        <v>50</v>
      </c>
      <c r="BL59" s="176"/>
      <c r="BM59" s="177"/>
      <c r="BN59" s="175" t="s">
        <v>51</v>
      </c>
      <c r="BO59" s="176"/>
      <c r="BP59" s="188"/>
    </row>
    <row r="60" spans="1:71" ht="82.2" customHeight="1" thickBot="1" x14ac:dyDescent="0.35">
      <c r="A60" s="50"/>
      <c r="B60" s="51" t="s">
        <v>42</v>
      </c>
      <c r="C60" s="51" t="s">
        <v>43</v>
      </c>
      <c r="D60" s="51" t="s">
        <v>44</v>
      </c>
      <c r="E60" s="51" t="s">
        <v>45</v>
      </c>
      <c r="F60" s="51" t="s">
        <v>46</v>
      </c>
      <c r="G60" s="51" t="s">
        <v>47</v>
      </c>
      <c r="H60" s="52" t="s">
        <v>48</v>
      </c>
      <c r="S60" s="197"/>
      <c r="T60" s="174"/>
      <c r="U60" s="53" t="str">
        <f>U59&amp;(AC52)</f>
        <v>wp=0,8</v>
      </c>
      <c r="V60" s="97" t="str">
        <f>U59&amp;(AC53)</f>
        <v>wp=0,7</v>
      </c>
      <c r="W60" s="54" t="str">
        <f>U59&amp;(AC54)</f>
        <v>wp=0,4</v>
      </c>
      <c r="X60" s="53" t="str">
        <f>X59&amp;(AC52)</f>
        <v>ARIe=0,8</v>
      </c>
      <c r="Y60" s="97" t="str">
        <f>X59&amp;(AC53)</f>
        <v>ARIe=0,7</v>
      </c>
      <c r="Z60" s="54" t="str">
        <f>X59&amp;(AC54)</f>
        <v>ARIe=0,4</v>
      </c>
      <c r="AA60" s="174"/>
      <c r="AB60" s="53">
        <v>0.2</v>
      </c>
      <c r="AC60" s="97">
        <v>0.5</v>
      </c>
      <c r="AD60" s="54">
        <v>0.7</v>
      </c>
      <c r="AE60" s="53" t="s">
        <v>52</v>
      </c>
      <c r="AF60" s="97" t="s">
        <v>53</v>
      </c>
      <c r="AG60" s="54" t="s">
        <v>54</v>
      </c>
      <c r="AH60" s="174"/>
      <c r="AI60" s="53">
        <v>0.2</v>
      </c>
      <c r="AJ60" s="97">
        <v>0.5</v>
      </c>
      <c r="AK60" s="54">
        <v>0.7</v>
      </c>
      <c r="AL60" s="53" t="s">
        <v>52</v>
      </c>
      <c r="AM60" s="97" t="s">
        <v>53</v>
      </c>
      <c r="AN60" s="54" t="s">
        <v>54</v>
      </c>
      <c r="AO60" s="174"/>
      <c r="AP60" s="53">
        <v>0.2</v>
      </c>
      <c r="AQ60" s="97">
        <v>0.5</v>
      </c>
      <c r="AR60" s="54">
        <v>0.7</v>
      </c>
      <c r="AS60" s="53" t="s">
        <v>52</v>
      </c>
      <c r="AT60" s="97" t="s">
        <v>53</v>
      </c>
      <c r="AU60" s="54" t="s">
        <v>54</v>
      </c>
      <c r="AV60" s="174"/>
      <c r="AW60" s="53">
        <v>0.2</v>
      </c>
      <c r="AX60" s="97">
        <v>0.5</v>
      </c>
      <c r="AY60" s="54">
        <v>0.7</v>
      </c>
      <c r="AZ60" s="53" t="s">
        <v>52</v>
      </c>
      <c r="BA60" s="97" t="s">
        <v>53</v>
      </c>
      <c r="BB60" s="54" t="s">
        <v>54</v>
      </c>
      <c r="BC60" s="174"/>
      <c r="BD60" s="53">
        <v>0.2</v>
      </c>
      <c r="BE60" s="97">
        <v>0.5</v>
      </c>
      <c r="BF60" s="54">
        <v>0.7</v>
      </c>
      <c r="BG60" s="53" t="s">
        <v>52</v>
      </c>
      <c r="BH60" s="97" t="s">
        <v>53</v>
      </c>
      <c r="BI60" s="54" t="s">
        <v>54</v>
      </c>
      <c r="BJ60" s="174"/>
      <c r="BK60" s="53">
        <v>0.2</v>
      </c>
      <c r="BL60" s="97">
        <v>0.5</v>
      </c>
      <c r="BM60" s="54">
        <v>0.7</v>
      </c>
      <c r="BN60" s="53" t="s">
        <v>52</v>
      </c>
      <c r="BO60" s="97" t="s">
        <v>53</v>
      </c>
      <c r="BP60" s="55" t="s">
        <v>54</v>
      </c>
    </row>
    <row r="61" spans="1:71" x14ac:dyDescent="0.3">
      <c r="A61" s="56" t="s">
        <v>33</v>
      </c>
      <c r="B61" s="57"/>
      <c r="C61" s="57"/>
      <c r="D61" s="57"/>
      <c r="E61" s="57"/>
      <c r="F61" s="57"/>
      <c r="G61" s="57"/>
      <c r="H61" s="58"/>
      <c r="S61" s="59" t="s">
        <v>33</v>
      </c>
      <c r="T61" s="60"/>
      <c r="X61" s="64"/>
      <c r="Y61" s="64"/>
      <c r="Z61" s="64"/>
      <c r="AA61" s="60"/>
      <c r="AE61" s="64"/>
      <c r="AF61" s="64"/>
      <c r="AG61" s="64"/>
      <c r="AH61" s="60"/>
      <c r="AI61" s="61"/>
      <c r="AJ61" s="61"/>
      <c r="AK61" s="61"/>
      <c r="AL61" s="64"/>
      <c r="AM61" s="64"/>
      <c r="AN61" s="64"/>
      <c r="AO61" s="60"/>
      <c r="AP61" s="61"/>
      <c r="AQ61" s="61"/>
      <c r="AR61" s="61"/>
      <c r="AS61" s="64"/>
      <c r="AT61" s="64"/>
      <c r="AU61" s="64"/>
      <c r="AV61" s="60"/>
      <c r="AZ61" s="64"/>
      <c r="BA61" s="64"/>
      <c r="BB61" s="64"/>
      <c r="BC61" s="60"/>
      <c r="BG61" s="64"/>
      <c r="BH61" s="64"/>
      <c r="BI61" s="64"/>
      <c r="BJ61" s="60"/>
      <c r="BK61" s="68"/>
      <c r="BM61" s="69"/>
      <c r="BN61" s="64"/>
      <c r="BO61" s="64"/>
      <c r="BP61" s="65"/>
    </row>
    <row r="62" spans="1:71" x14ac:dyDescent="0.3">
      <c r="A62" s="66" t="s">
        <v>34</v>
      </c>
      <c r="H62" s="67"/>
      <c r="S62" s="59" t="s">
        <v>34</v>
      </c>
      <c r="T62" s="60"/>
      <c r="X62" s="24"/>
      <c r="Y62" s="24"/>
      <c r="Z62" s="24"/>
      <c r="AA62" s="60"/>
      <c r="AE62" s="24"/>
      <c r="AF62" s="24"/>
      <c r="AG62" s="24"/>
      <c r="AH62" s="60"/>
      <c r="AL62" s="24"/>
      <c r="AM62" s="24"/>
      <c r="AN62" s="24"/>
      <c r="AO62" s="60"/>
      <c r="AS62" s="24"/>
      <c r="AT62" s="24"/>
      <c r="AU62" s="24"/>
      <c r="AV62" s="60"/>
      <c r="AZ62" s="24"/>
      <c r="BA62" s="24"/>
      <c r="BB62" s="24"/>
      <c r="BC62" s="60"/>
      <c r="BG62" s="24"/>
      <c r="BH62" s="24"/>
      <c r="BI62" s="24"/>
      <c r="BJ62" s="60"/>
      <c r="BK62" s="68"/>
      <c r="BM62" s="69"/>
      <c r="BN62" s="24"/>
      <c r="BO62" s="24"/>
      <c r="BP62" s="70"/>
    </row>
    <row r="63" spans="1:71" x14ac:dyDescent="0.3">
      <c r="A63" s="66" t="s">
        <v>35</v>
      </c>
      <c r="H63" s="67"/>
      <c r="S63" s="59" t="s">
        <v>35</v>
      </c>
      <c r="T63" s="60"/>
      <c r="X63" s="24"/>
      <c r="Y63" s="24"/>
      <c r="Z63" s="24"/>
      <c r="AA63" s="60"/>
      <c r="AE63" s="24"/>
      <c r="AF63" s="24"/>
      <c r="AG63" s="24"/>
      <c r="AH63" s="60"/>
      <c r="AL63" s="24"/>
      <c r="AM63" s="24"/>
      <c r="AN63" s="24"/>
      <c r="AO63" s="60"/>
      <c r="AS63" s="24"/>
      <c r="AT63" s="24"/>
      <c r="AU63" s="24"/>
      <c r="AV63" s="60"/>
      <c r="AZ63" s="24"/>
      <c r="BA63" s="24"/>
      <c r="BB63" s="24"/>
      <c r="BC63" s="60"/>
      <c r="BG63" s="24"/>
      <c r="BH63" s="24"/>
      <c r="BI63" s="24"/>
      <c r="BJ63" s="60"/>
      <c r="BK63" s="68"/>
      <c r="BM63" s="69"/>
      <c r="BN63" s="24"/>
      <c r="BO63" s="24"/>
      <c r="BP63" s="70"/>
    </row>
    <row r="64" spans="1:71" x14ac:dyDescent="0.3">
      <c r="A64" s="66" t="s">
        <v>36</v>
      </c>
      <c r="H64" s="67"/>
      <c r="S64" s="59" t="s">
        <v>36</v>
      </c>
      <c r="T64" s="60"/>
      <c r="X64" s="24"/>
      <c r="Y64" s="24"/>
      <c r="Z64" s="24"/>
      <c r="AA64" s="60"/>
      <c r="AE64" s="24"/>
      <c r="AF64" s="24"/>
      <c r="AG64" s="24"/>
      <c r="AH64" s="60"/>
      <c r="AL64" s="24"/>
      <c r="AM64" s="24"/>
      <c r="AN64" s="24"/>
      <c r="AO64" s="60"/>
      <c r="AS64" s="24"/>
      <c r="AT64" s="24"/>
      <c r="AU64" s="24"/>
      <c r="AV64" s="60"/>
      <c r="AZ64" s="24"/>
      <c r="BA64" s="24"/>
      <c r="BB64" s="24"/>
      <c r="BC64" s="60"/>
      <c r="BG64" s="24"/>
      <c r="BH64" s="24"/>
      <c r="BI64" s="24"/>
      <c r="BJ64" s="60"/>
      <c r="BK64" s="68"/>
      <c r="BM64" s="69"/>
      <c r="BN64" s="24"/>
      <c r="BO64" s="24"/>
      <c r="BP64" s="70"/>
    </row>
    <row r="65" spans="1:68" x14ac:dyDescent="0.3">
      <c r="A65" s="66" t="s">
        <v>37</v>
      </c>
      <c r="H65" s="67"/>
      <c r="S65" s="59" t="s">
        <v>37</v>
      </c>
      <c r="T65" s="60"/>
      <c r="U65" s="68">
        <v>0.5</v>
      </c>
      <c r="V65">
        <v>0.5</v>
      </c>
      <c r="W65" s="69">
        <v>0.5</v>
      </c>
      <c r="X65" s="24"/>
      <c r="Y65" s="24"/>
      <c r="Z65" s="24"/>
      <c r="AA65" s="60"/>
      <c r="AB65" s="68">
        <v>0.5</v>
      </c>
      <c r="AC65">
        <v>0.5</v>
      </c>
      <c r="AD65" s="69">
        <v>0.5</v>
      </c>
      <c r="AE65" s="24"/>
      <c r="AF65" s="24"/>
      <c r="AG65" s="24"/>
      <c r="AH65" s="60"/>
      <c r="AI65" s="68">
        <v>0.5</v>
      </c>
      <c r="AJ65">
        <v>0.5</v>
      </c>
      <c r="AK65" s="69">
        <v>0.5</v>
      </c>
      <c r="AL65" s="24"/>
      <c r="AM65" s="24"/>
      <c r="AN65" s="24"/>
      <c r="AO65" s="60"/>
      <c r="AP65" s="68">
        <v>0.5</v>
      </c>
      <c r="AQ65">
        <v>0.5</v>
      </c>
      <c r="AR65" s="69">
        <v>0.5</v>
      </c>
      <c r="AS65" s="24"/>
      <c r="AT65" s="24"/>
      <c r="AU65" s="24"/>
      <c r="AV65" s="60"/>
      <c r="AW65" s="68">
        <v>0.5</v>
      </c>
      <c r="AX65">
        <v>0.5</v>
      </c>
      <c r="AY65" s="69">
        <v>0.5</v>
      </c>
      <c r="AZ65" s="24"/>
      <c r="BA65" s="24"/>
      <c r="BB65" s="24"/>
      <c r="BC65" s="60"/>
      <c r="BD65" s="68">
        <v>0.5</v>
      </c>
      <c r="BE65">
        <v>0.5</v>
      </c>
      <c r="BF65" s="69">
        <v>0.5</v>
      </c>
      <c r="BG65" s="24"/>
      <c r="BH65" s="24"/>
      <c r="BI65" s="24"/>
      <c r="BJ65" s="60"/>
      <c r="BK65" s="68">
        <v>0.5</v>
      </c>
      <c r="BL65">
        <v>0.5</v>
      </c>
      <c r="BM65" s="69">
        <v>0.5</v>
      </c>
      <c r="BN65" s="24"/>
      <c r="BO65" s="24"/>
      <c r="BP65" s="70"/>
    </row>
    <row r="66" spans="1:68" x14ac:dyDescent="0.3">
      <c r="A66" s="66" t="s">
        <v>38</v>
      </c>
      <c r="B66">
        <f>IF(B16&gt;D3,1,IF(C16&gt;0,1,0))</f>
        <v>1</v>
      </c>
      <c r="C66">
        <f>IF(D16&gt;E3,1,IF(E16&gt;0,1,0))</f>
        <v>1</v>
      </c>
      <c r="D66">
        <f>IF(B66=1,0,IF(G16&gt;D4,1,0))</f>
        <v>0</v>
      </c>
      <c r="E66">
        <f>IF(I16&gt;E4,1,0)</f>
        <v>0</v>
      </c>
      <c r="F66">
        <f>IF(J16&gt;H3,1,IF(K16&gt;0,1,0))</f>
        <v>1</v>
      </c>
      <c r="G66">
        <f>IF(L16&gt;I3,1,IF(M16&gt;0,1,0))</f>
        <v>0</v>
      </c>
      <c r="H66" s="67">
        <f>IF(N16&gt;J3,1,IF(O16&gt;0,1,0))</f>
        <v>1</v>
      </c>
      <c r="S66" s="59" t="s">
        <v>38</v>
      </c>
      <c r="T66" s="60">
        <f t="shared" ref="T66:T69" si="14">C16</f>
        <v>-0.21</v>
      </c>
      <c r="U66">
        <f t="shared" ref="U66:W69" si="15">IF(X66&gt;0.5,1,0)</f>
        <v>0</v>
      </c>
      <c r="V66">
        <f t="shared" si="15"/>
        <v>0</v>
      </c>
      <c r="W66">
        <f t="shared" si="15"/>
        <v>0</v>
      </c>
      <c r="X66" s="24">
        <f>(T66*(1-AC52))+(U65*AC52)</f>
        <v>0.35800000000000004</v>
      </c>
      <c r="Y66" s="24">
        <f>(T66*(1-AC53))+(V65*AC53)</f>
        <v>0.28699999999999998</v>
      </c>
      <c r="Z66" s="24">
        <f>(T66*(1-AC54))+(W65*AC54)</f>
        <v>7.400000000000001E-2</v>
      </c>
      <c r="AA66" s="60">
        <f t="shared" ref="AA66:AA69" si="16">E16</f>
        <v>1</v>
      </c>
      <c r="AB66">
        <f t="shared" ref="AB66:AD69" si="17">IF(AE66&gt;0.5,1,0)</f>
        <v>1</v>
      </c>
      <c r="AC66">
        <f t="shared" si="17"/>
        <v>1</v>
      </c>
      <c r="AD66">
        <f t="shared" si="17"/>
        <v>1</v>
      </c>
      <c r="AE66" s="24">
        <f>(AA66*(1-AJ52))+(AB65*AJ52)</f>
        <v>0.6</v>
      </c>
      <c r="AF66" s="24">
        <f>(AA66*(1-AJ53))+(AC65*AJ53)</f>
        <v>0.65</v>
      </c>
      <c r="AG66" s="24">
        <f>(AA66*(1-AJ54))+(AD65*AJ54)</f>
        <v>0.8</v>
      </c>
      <c r="AH66" s="60">
        <f t="shared" ref="AH66:AH69" si="18">G16</f>
        <v>-1</v>
      </c>
      <c r="AI66">
        <f t="shared" ref="AI66:AK69" si="19">IF(U66=1,0,IF(AL66&gt;0.5,1,0))</f>
        <v>0</v>
      </c>
      <c r="AJ66">
        <f t="shared" si="19"/>
        <v>0</v>
      </c>
      <c r="AK66">
        <f t="shared" si="19"/>
        <v>0</v>
      </c>
      <c r="AL66" s="24">
        <f>(AH66*(1-AQ52))+(AI65*AQ52)</f>
        <v>0.20000000000000007</v>
      </c>
      <c r="AM66" s="24">
        <f>(AH66*(1-AQ53))+(AJ65*AQ53)</f>
        <v>4.9999999999999933E-2</v>
      </c>
      <c r="AN66" s="24">
        <f>(AH66*(1-AQ54))+(AK65*AQ54)</f>
        <v>-0.39999999999999997</v>
      </c>
      <c r="AO66" s="60">
        <f t="shared" ref="AO66:AO69" si="20">I16</f>
        <v>-1</v>
      </c>
      <c r="AP66">
        <f t="shared" ref="AP66:AR69" si="21">IF(AS66&gt;0.5,1,0)</f>
        <v>0</v>
      </c>
      <c r="AQ66">
        <f t="shared" si="21"/>
        <v>0</v>
      </c>
      <c r="AR66">
        <f t="shared" si="21"/>
        <v>0</v>
      </c>
      <c r="AS66" s="24">
        <f>(AO66*(1-AX52))+(AP65*AX52)</f>
        <v>0.20000000000000007</v>
      </c>
      <c r="AT66" s="24">
        <f>(AO66*(1-AX53))+(AQ65*AX53)</f>
        <v>4.9999999999999933E-2</v>
      </c>
      <c r="AU66" s="24">
        <f>(AO66*(1-AX54))+(AR65*AX54)</f>
        <v>-0.39999999999999997</v>
      </c>
      <c r="AV66" s="60">
        <f t="shared" ref="AV66:AV69" si="22">K16</f>
        <v>1</v>
      </c>
      <c r="AW66">
        <f t="shared" ref="AW66:AY69" si="23">IF(AZ66&gt;0.5,1,0)</f>
        <v>1</v>
      </c>
      <c r="AX66">
        <f t="shared" si="23"/>
        <v>1</v>
      </c>
      <c r="AY66">
        <f t="shared" si="23"/>
        <v>1</v>
      </c>
      <c r="AZ66" s="24">
        <f>(AV66*(1-BE52))+(AW65*BE52)</f>
        <v>0.6</v>
      </c>
      <c r="BA66" s="24">
        <f>(AV66*(1-BE53))+(AX65*BE53)</f>
        <v>0.65</v>
      </c>
      <c r="BB66" s="24">
        <f>(AV66*(1-BE54))+(AY65*BE54)</f>
        <v>0.8</v>
      </c>
      <c r="BC66" s="60">
        <f t="shared" ref="BC66:BC69" si="24">M16</f>
        <v>-1</v>
      </c>
      <c r="BD66">
        <f t="shared" ref="BD66:BF69" si="25">IF(BG66&gt;0.5,1,0)</f>
        <v>0</v>
      </c>
      <c r="BE66">
        <f t="shared" si="25"/>
        <v>0</v>
      </c>
      <c r="BF66">
        <f t="shared" si="25"/>
        <v>0</v>
      </c>
      <c r="BG66" s="24">
        <f>(BC66*(1-BL52))+(BD65*BL52)</f>
        <v>0.20000000000000007</v>
      </c>
      <c r="BH66" s="24">
        <f>(BC66*(1-BL53))+(BE65*BL53)</f>
        <v>4.9999999999999933E-2</v>
      </c>
      <c r="BI66" s="24">
        <f>(BC66*(1-BL54))+(BF65*BL54)</f>
        <v>-0.39999999999999997</v>
      </c>
      <c r="BJ66" s="60">
        <f t="shared" ref="BJ66:BJ69" si="26">O16</f>
        <v>1</v>
      </c>
      <c r="BK66" s="68">
        <f t="shared" ref="BK66:BM69" si="27">IF(AP66=1,0,IF(BN66&gt;0.5,1,0))</f>
        <v>1</v>
      </c>
      <c r="BL66">
        <f t="shared" si="27"/>
        <v>1</v>
      </c>
      <c r="BM66" s="69">
        <f t="shared" si="27"/>
        <v>1</v>
      </c>
      <c r="BN66" s="24">
        <f>(BJ66*(1-BS52))+(BK65*BS52)</f>
        <v>0.6</v>
      </c>
      <c r="BO66" s="24">
        <f>(BJ66*(1-BS53))+(BL65*BS53)</f>
        <v>0.65</v>
      </c>
      <c r="BP66" s="70">
        <f>(BJ66*(1-BS54))+(BM65*BS54)</f>
        <v>0.8</v>
      </c>
    </row>
    <row r="67" spans="1:68" x14ac:dyDescent="0.3">
      <c r="A67" s="66" t="s">
        <v>39</v>
      </c>
      <c r="B67">
        <f>IF(B17&gt;D3,1,IF(C17&gt;0,1,0))</f>
        <v>1</v>
      </c>
      <c r="C67">
        <f>IF(D17&gt;E3,1,IF(E17&gt;0,1,0))</f>
        <v>1</v>
      </c>
      <c r="D67">
        <f>IF(B67=1,0,IF(G17&gt;D4,1,0))</f>
        <v>0</v>
      </c>
      <c r="E67">
        <f>IF(I17&gt;E4,1,0)</f>
        <v>0</v>
      </c>
      <c r="F67">
        <f>IF(J17&gt;H3,1,IF(K17&gt;0,1,0))</f>
        <v>1</v>
      </c>
      <c r="G67">
        <f>IF(L17&gt;I3,1,IF(M17&gt;0,1,0))</f>
        <v>0</v>
      </c>
      <c r="H67" s="67">
        <f>IF(N17&gt;J3,1,IF(O17&gt;0,1,0))</f>
        <v>1</v>
      </c>
      <c r="S67" s="59" t="s">
        <v>39</v>
      </c>
      <c r="T67" s="60">
        <f t="shared" si="14"/>
        <v>-0.21</v>
      </c>
      <c r="U67">
        <f t="shared" si="15"/>
        <v>0</v>
      </c>
      <c r="V67">
        <f t="shared" si="15"/>
        <v>0</v>
      </c>
      <c r="W67">
        <f t="shared" si="15"/>
        <v>0</v>
      </c>
      <c r="X67" s="24">
        <f>(T67*(1-AC52))+(U66*AC52)</f>
        <v>-4.1999999999999989E-2</v>
      </c>
      <c r="Y67" s="24">
        <f>(T67*(1-AC53))+(V66*AC53)</f>
        <v>-6.3E-2</v>
      </c>
      <c r="Z67" s="24">
        <f>(T67*(1-AC54))+(W66*AC54)</f>
        <v>-0.126</v>
      </c>
      <c r="AA67" s="60">
        <f t="shared" si="16"/>
        <v>1</v>
      </c>
      <c r="AB67">
        <f t="shared" si="17"/>
        <v>1</v>
      </c>
      <c r="AC67">
        <f t="shared" si="17"/>
        <v>1</v>
      </c>
      <c r="AD67">
        <f t="shared" si="17"/>
        <v>1</v>
      </c>
      <c r="AE67" s="24">
        <f>(AA67*(1-AJ52))+(AB66*AJ52)</f>
        <v>1</v>
      </c>
      <c r="AF67" s="24">
        <f>(AA67*(1-AJ53))+(AC66*AJ53)</f>
        <v>1</v>
      </c>
      <c r="AG67" s="24">
        <f>(AA67*(1-AJ54))+(AD66*AJ54)</f>
        <v>1</v>
      </c>
      <c r="AH67" s="60">
        <f t="shared" si="18"/>
        <v>-1</v>
      </c>
      <c r="AI67">
        <f t="shared" si="19"/>
        <v>0</v>
      </c>
      <c r="AJ67">
        <f t="shared" si="19"/>
        <v>0</v>
      </c>
      <c r="AK67">
        <f t="shared" si="19"/>
        <v>0</v>
      </c>
      <c r="AL67" s="24">
        <f>(AH67*(1-AQ52))+(AI66*AQ52)</f>
        <v>-0.19999999999999996</v>
      </c>
      <c r="AM67" s="24">
        <f>(AH67*(1-AQ53))+(AJ66*AQ53)</f>
        <v>-0.30000000000000004</v>
      </c>
      <c r="AN67" s="24">
        <f>(AH67*(1-AQ54))+(AK66*AQ54)</f>
        <v>-0.6</v>
      </c>
      <c r="AO67" s="60">
        <f t="shared" si="20"/>
        <v>-1</v>
      </c>
      <c r="AP67">
        <f t="shared" si="21"/>
        <v>0</v>
      </c>
      <c r="AQ67">
        <f t="shared" si="21"/>
        <v>0</v>
      </c>
      <c r="AR67">
        <f t="shared" si="21"/>
        <v>0</v>
      </c>
      <c r="AS67" s="24">
        <f>(AO67*(1-AX52))+(AP66*AX52)</f>
        <v>-0.19999999999999996</v>
      </c>
      <c r="AT67" s="24">
        <f>(AO67*(1-AX53))+(AQ66*AX53)</f>
        <v>-0.30000000000000004</v>
      </c>
      <c r="AU67" s="24">
        <f>(AO67*(1-AX54))+(AR66*AX54)</f>
        <v>-0.6</v>
      </c>
      <c r="AV67" s="60">
        <f t="shared" si="22"/>
        <v>1</v>
      </c>
      <c r="AW67">
        <f t="shared" si="23"/>
        <v>1</v>
      </c>
      <c r="AX67">
        <f t="shared" si="23"/>
        <v>1</v>
      </c>
      <c r="AY67">
        <f t="shared" si="23"/>
        <v>1</v>
      </c>
      <c r="AZ67" s="24">
        <f>(AV67*(1-BE52))+(AW66*BE52)</f>
        <v>1</v>
      </c>
      <c r="BA67" s="24">
        <f>(AV67*(1-BE53))+(AX66*BE53)</f>
        <v>1</v>
      </c>
      <c r="BB67" s="24">
        <f>(AV67*(1-BE54))+(AY66*BE54)</f>
        <v>1</v>
      </c>
      <c r="BC67" s="60">
        <f t="shared" si="24"/>
        <v>-1</v>
      </c>
      <c r="BD67">
        <f t="shared" si="25"/>
        <v>0</v>
      </c>
      <c r="BE67">
        <f t="shared" si="25"/>
        <v>0</v>
      </c>
      <c r="BF67">
        <f t="shared" si="25"/>
        <v>0</v>
      </c>
      <c r="BG67" s="24">
        <f>(BC67*(1-BL52))+(BD66*BL52)</f>
        <v>-0.19999999999999996</v>
      </c>
      <c r="BH67" s="24">
        <f>(BC67*(1-BL53))+(BE66*BL53)</f>
        <v>-0.30000000000000004</v>
      </c>
      <c r="BI67" s="24">
        <f>(BC67*(1-BL54))+(BF66*BL54)</f>
        <v>-0.6</v>
      </c>
      <c r="BJ67" s="60">
        <f t="shared" si="26"/>
        <v>1</v>
      </c>
      <c r="BK67" s="68">
        <f t="shared" si="27"/>
        <v>1</v>
      </c>
      <c r="BL67">
        <f t="shared" si="27"/>
        <v>1</v>
      </c>
      <c r="BM67" s="69">
        <f t="shared" si="27"/>
        <v>1</v>
      </c>
      <c r="BN67" s="24">
        <f>(BJ67*(1-BS52))+(BK66*BS52)</f>
        <v>1</v>
      </c>
      <c r="BO67" s="24">
        <f>(BJ67*(1-BS53))+(BL66*BS53)</f>
        <v>1</v>
      </c>
      <c r="BP67" s="70">
        <f>(BJ67*(1-BS54))+(BM66*BS54)</f>
        <v>1</v>
      </c>
    </row>
    <row r="68" spans="1:68" x14ac:dyDescent="0.3">
      <c r="A68" s="66" t="s">
        <v>40</v>
      </c>
      <c r="B68">
        <f>IF(B18&gt;D3,1,IF(C18&gt;0,1,0))</f>
        <v>1</v>
      </c>
      <c r="C68">
        <f>IF(D18&gt;E3,1,IF(E18&gt;0,1,0))</f>
        <v>1</v>
      </c>
      <c r="D68">
        <f>IF(B68=1,0,IF(G18&gt;D4,1,0))</f>
        <v>0</v>
      </c>
      <c r="E68">
        <f>IF(I18&gt;E4,1,0)</f>
        <v>0</v>
      </c>
      <c r="F68">
        <f>IF(J18&gt;H3,1,IF(K18&gt;0,1,0))</f>
        <v>1</v>
      </c>
      <c r="G68">
        <f>IF(L18&gt;I3,1,IF(M18&gt;0,1,0))</f>
        <v>0</v>
      </c>
      <c r="H68" s="67">
        <f>IF(N18&gt;J3,1,IF(O18&gt;0,1,0))</f>
        <v>1</v>
      </c>
      <c r="S68" s="59" t="s">
        <v>40</v>
      </c>
      <c r="T68" s="60">
        <f t="shared" si="14"/>
        <v>-0.21</v>
      </c>
      <c r="U68">
        <f t="shared" si="15"/>
        <v>0</v>
      </c>
      <c r="V68">
        <f t="shared" si="15"/>
        <v>0</v>
      </c>
      <c r="W68">
        <f t="shared" si="15"/>
        <v>0</v>
      </c>
      <c r="X68" s="24">
        <f>(T68*(1-AC52))+(U67*AC52)</f>
        <v>-4.1999999999999989E-2</v>
      </c>
      <c r="Y68" s="24">
        <f>(T68*(1-AC53))+(V67*AC53)</f>
        <v>-6.3E-2</v>
      </c>
      <c r="Z68" s="24">
        <f>(T68*(1-AC54))+(W67*AC54)</f>
        <v>-0.126</v>
      </c>
      <c r="AA68" s="60">
        <f t="shared" si="16"/>
        <v>1</v>
      </c>
      <c r="AB68">
        <f t="shared" si="17"/>
        <v>1</v>
      </c>
      <c r="AC68">
        <f t="shared" si="17"/>
        <v>1</v>
      </c>
      <c r="AD68">
        <f t="shared" si="17"/>
        <v>1</v>
      </c>
      <c r="AE68" s="24">
        <f>(AA68*(1-AJ52))+(AB67*AJ52)</f>
        <v>1</v>
      </c>
      <c r="AF68" s="24">
        <f>(AA68*(1-AJ53))+(AC67*AJ53)</f>
        <v>1</v>
      </c>
      <c r="AG68" s="24">
        <f>(AA68*(1-AJ54))+(AD67*AJ54)</f>
        <v>1</v>
      </c>
      <c r="AH68" s="60">
        <f t="shared" si="18"/>
        <v>-1</v>
      </c>
      <c r="AI68">
        <f t="shared" si="19"/>
        <v>0</v>
      </c>
      <c r="AJ68">
        <f t="shared" si="19"/>
        <v>0</v>
      </c>
      <c r="AK68">
        <f t="shared" si="19"/>
        <v>0</v>
      </c>
      <c r="AL68" s="24">
        <f>(AH68*(1-AQ52))+(AI67*AQ52)</f>
        <v>-0.19999999999999996</v>
      </c>
      <c r="AM68" s="24">
        <f>(AH68*(1-AQ53))+(AJ67*AQ53)</f>
        <v>-0.30000000000000004</v>
      </c>
      <c r="AN68" s="24">
        <f>(AH68*(1-AQ54))+(AK67*AQ54)</f>
        <v>-0.6</v>
      </c>
      <c r="AO68" s="60">
        <f t="shared" si="20"/>
        <v>-1</v>
      </c>
      <c r="AP68">
        <f t="shared" si="21"/>
        <v>0</v>
      </c>
      <c r="AQ68">
        <f t="shared" si="21"/>
        <v>0</v>
      </c>
      <c r="AR68">
        <f t="shared" si="21"/>
        <v>0</v>
      </c>
      <c r="AS68" s="24">
        <f>(AO68*(1-AX52))+(AP67*AX52)</f>
        <v>-0.19999999999999996</v>
      </c>
      <c r="AT68" s="24">
        <f>(AO68*(1-AX53))+(AQ67*AX53)</f>
        <v>-0.30000000000000004</v>
      </c>
      <c r="AU68" s="24">
        <f>(AO68*(1-AX54))+(AR67*AX54)</f>
        <v>-0.6</v>
      </c>
      <c r="AV68" s="60">
        <f t="shared" si="22"/>
        <v>1</v>
      </c>
      <c r="AW68">
        <f t="shared" si="23"/>
        <v>1</v>
      </c>
      <c r="AX68">
        <f t="shared" si="23"/>
        <v>1</v>
      </c>
      <c r="AY68">
        <f t="shared" si="23"/>
        <v>1</v>
      </c>
      <c r="AZ68" s="24">
        <f>(AV68*(1-BE52))+(AW67*BE52)</f>
        <v>1</v>
      </c>
      <c r="BA68" s="24">
        <f>(AV68*(1-BE53))+(AX67*BE53)</f>
        <v>1</v>
      </c>
      <c r="BB68" s="24">
        <f>(AV68*(1-BE54))+(AY67*BE54)</f>
        <v>1</v>
      </c>
      <c r="BC68" s="60">
        <f t="shared" si="24"/>
        <v>-1</v>
      </c>
      <c r="BD68">
        <f t="shared" si="25"/>
        <v>0</v>
      </c>
      <c r="BE68">
        <f t="shared" si="25"/>
        <v>0</v>
      </c>
      <c r="BF68">
        <f t="shared" si="25"/>
        <v>0</v>
      </c>
      <c r="BG68" s="24">
        <f>(BC68*(1-BL52))+(BD67*BL52)</f>
        <v>-0.19999999999999996</v>
      </c>
      <c r="BH68" s="24">
        <f>(BC68*(1-BL53))+(BE67*BL53)</f>
        <v>-0.30000000000000004</v>
      </c>
      <c r="BI68" s="24">
        <f>(BC68*(1-BL54))+(BF67*BL54)</f>
        <v>-0.6</v>
      </c>
      <c r="BJ68" s="60">
        <f t="shared" si="26"/>
        <v>1</v>
      </c>
      <c r="BK68" s="68">
        <f t="shared" si="27"/>
        <v>1</v>
      </c>
      <c r="BL68">
        <f t="shared" si="27"/>
        <v>1</v>
      </c>
      <c r="BM68" s="69">
        <f t="shared" si="27"/>
        <v>1</v>
      </c>
      <c r="BN68" s="24">
        <f>(BJ68*(1-BS52))+(BK67*BS52)</f>
        <v>1</v>
      </c>
      <c r="BO68" s="24">
        <f>(BJ68*(1-BS53))+(BL67*BS53)</f>
        <v>1</v>
      </c>
      <c r="BP68" s="70">
        <f>(BJ68*(1-BS54))+(BM67*BS54)</f>
        <v>1</v>
      </c>
    </row>
    <row r="69" spans="1:68" ht="15" thickBot="1" x14ac:dyDescent="0.35">
      <c r="A69" s="71" t="s">
        <v>41</v>
      </c>
      <c r="B69" s="72">
        <f>IF(B19&gt;D3,1,IF(C19&gt;0,1,0))</f>
        <v>1</v>
      </c>
      <c r="C69" s="72">
        <f>IF(D19&gt;E3,1,IF(E19&gt;0,1,0))</f>
        <v>1</v>
      </c>
      <c r="D69" s="72">
        <f>IF(B69=1,0,IF(G19&gt;D4,1,0))</f>
        <v>0</v>
      </c>
      <c r="E69" s="72">
        <f>IF(I19&gt;E4,1,0)</f>
        <v>0</v>
      </c>
      <c r="F69" s="72">
        <f>IF(J19&gt;H3,1,IF(K19&gt;0,1,0))</f>
        <v>1</v>
      </c>
      <c r="G69" s="72">
        <f>IF(L19&gt;I3,1,IF(M19&gt;0,1,0))</f>
        <v>0</v>
      </c>
      <c r="H69" s="73">
        <f>IF(N19&gt;J3,1,IF(O19&gt;0,1,0))</f>
        <v>1</v>
      </c>
      <c r="S69" s="74" t="s">
        <v>41</v>
      </c>
      <c r="T69" s="75">
        <f t="shared" si="14"/>
        <v>-0.21</v>
      </c>
      <c r="U69" s="77">
        <f t="shared" si="15"/>
        <v>0</v>
      </c>
      <c r="V69" s="77">
        <f t="shared" si="15"/>
        <v>0</v>
      </c>
      <c r="W69" s="77">
        <f>IF(Z69&gt;0.5,1,0)</f>
        <v>0</v>
      </c>
      <c r="X69" s="79">
        <f>(T69*(1-AC52))+(U68*AC52)</f>
        <v>-4.1999999999999989E-2</v>
      </c>
      <c r="Y69" s="79">
        <f>(T69*(1-AC53))+(V68*AC53)</f>
        <v>-6.3E-2</v>
      </c>
      <c r="Z69" s="79">
        <f>(T69*(1-AC54))+(W68*AC54)</f>
        <v>-0.126</v>
      </c>
      <c r="AA69" s="75">
        <f t="shared" si="16"/>
        <v>1</v>
      </c>
      <c r="AB69" s="77">
        <f t="shared" si="17"/>
        <v>1</v>
      </c>
      <c r="AC69" s="77">
        <f t="shared" si="17"/>
        <v>1</v>
      </c>
      <c r="AD69" s="77">
        <f t="shared" si="17"/>
        <v>1</v>
      </c>
      <c r="AE69" s="79">
        <f>(AA69*(1-AJ52))+(AB68*AJ52)</f>
        <v>1</v>
      </c>
      <c r="AF69" s="79">
        <f>(AA69*(1-AJ53))+(AC68*AJ53)</f>
        <v>1</v>
      </c>
      <c r="AG69" s="79">
        <f>(AA69*(1-AJ54))+(AD68*AJ54)</f>
        <v>1</v>
      </c>
      <c r="AH69" s="75">
        <f t="shared" si="18"/>
        <v>-1</v>
      </c>
      <c r="AI69" s="77">
        <f t="shared" si="19"/>
        <v>0</v>
      </c>
      <c r="AJ69" s="77">
        <f t="shared" si="19"/>
        <v>0</v>
      </c>
      <c r="AK69" s="77">
        <f t="shared" si="19"/>
        <v>0</v>
      </c>
      <c r="AL69" s="79">
        <f>(AH69*(1-AQ52))+(AI68*AQ52)</f>
        <v>-0.19999999999999996</v>
      </c>
      <c r="AM69" s="79">
        <f>(AH69*(1-AQ53))+(AJ68*AQ53)</f>
        <v>-0.30000000000000004</v>
      </c>
      <c r="AN69" s="79">
        <f>(AH69*(1-AQ54))+(AK68*AQ54)</f>
        <v>-0.6</v>
      </c>
      <c r="AO69" s="75">
        <f t="shared" si="20"/>
        <v>-1</v>
      </c>
      <c r="AP69" s="77">
        <f t="shared" si="21"/>
        <v>0</v>
      </c>
      <c r="AQ69" s="77">
        <f t="shared" si="21"/>
        <v>0</v>
      </c>
      <c r="AR69" s="77">
        <f t="shared" si="21"/>
        <v>0</v>
      </c>
      <c r="AS69" s="79">
        <f>(AO69*(1-AX52))+(AP68*AX52)</f>
        <v>-0.19999999999999996</v>
      </c>
      <c r="AT69" s="79">
        <f>(AO69*(1-AX53))+(AQ68*AX53)</f>
        <v>-0.30000000000000004</v>
      </c>
      <c r="AU69" s="79">
        <f>(AO69*(1-AX54))+(AR68*AX54)</f>
        <v>-0.6</v>
      </c>
      <c r="AV69" s="75">
        <f t="shared" si="22"/>
        <v>1</v>
      </c>
      <c r="AW69" s="77">
        <f t="shared" si="23"/>
        <v>1</v>
      </c>
      <c r="AX69" s="77">
        <f t="shared" si="23"/>
        <v>1</v>
      </c>
      <c r="AY69" s="77">
        <f t="shared" si="23"/>
        <v>1</v>
      </c>
      <c r="AZ69" s="79">
        <f>(AV69*(1-BE52))+(AW68*BE52)</f>
        <v>1</v>
      </c>
      <c r="BA69" s="79">
        <f>(AV69*(1-BE53))+(AX68*BE53)</f>
        <v>1</v>
      </c>
      <c r="BB69" s="79">
        <f>(AV69*(1-BE54))+(AY68*BE54)</f>
        <v>1</v>
      </c>
      <c r="BC69" s="75">
        <f t="shared" si="24"/>
        <v>-1</v>
      </c>
      <c r="BD69" s="77">
        <f t="shared" si="25"/>
        <v>0</v>
      </c>
      <c r="BE69" s="77">
        <f t="shared" si="25"/>
        <v>0</v>
      </c>
      <c r="BF69" s="77">
        <f t="shared" si="25"/>
        <v>0</v>
      </c>
      <c r="BG69" s="79">
        <f>(BC69*(1-BL52))+(BD68*BL52)</f>
        <v>-0.19999999999999996</v>
      </c>
      <c r="BH69" s="79">
        <f>(BC69*(1-BL53))+(BE68*BL53)</f>
        <v>-0.30000000000000004</v>
      </c>
      <c r="BI69" s="79">
        <f>(BC69*(1-BL54))+(BF68*BL54)</f>
        <v>-0.6</v>
      </c>
      <c r="BJ69" s="75">
        <f t="shared" si="26"/>
        <v>1</v>
      </c>
      <c r="BK69" s="76">
        <f t="shared" si="27"/>
        <v>1</v>
      </c>
      <c r="BL69" s="77">
        <f t="shared" si="27"/>
        <v>1</v>
      </c>
      <c r="BM69" s="78">
        <f t="shared" si="27"/>
        <v>1</v>
      </c>
      <c r="BN69" s="79">
        <f>(BJ69*(1-BS52))+(BK68*BS52)</f>
        <v>1</v>
      </c>
      <c r="BO69" s="79">
        <f>(BJ69*(1-BS53))+(BL68*BS53)</f>
        <v>1</v>
      </c>
      <c r="BP69" s="80">
        <f>(BJ69*(1-BS54))+(BM68*BS54)</f>
        <v>1</v>
      </c>
    </row>
    <row r="70" spans="1:68" ht="15" thickBot="1" x14ac:dyDescent="0.35"/>
    <row r="71" spans="1:68" ht="34.799999999999997" customHeight="1" thickBot="1" x14ac:dyDescent="0.4">
      <c r="A71" s="189" t="s">
        <v>55</v>
      </c>
      <c r="B71" s="190"/>
      <c r="C71" s="190"/>
      <c r="D71" s="190"/>
      <c r="E71" s="190"/>
      <c r="F71" s="190"/>
      <c r="G71" s="190"/>
      <c r="H71" s="191"/>
    </row>
    <row r="72" spans="1:68" ht="69.599999999999994" thickBot="1" x14ac:dyDescent="0.35">
      <c r="A72" s="50"/>
      <c r="B72" s="51" t="s">
        <v>42</v>
      </c>
      <c r="C72" s="51" t="s">
        <v>43</v>
      </c>
      <c r="D72" s="51" t="s">
        <v>44</v>
      </c>
      <c r="E72" s="51" t="s">
        <v>45</v>
      </c>
      <c r="F72" s="51" t="s">
        <v>46</v>
      </c>
      <c r="G72" s="51" t="s">
        <v>47</v>
      </c>
      <c r="H72" s="52" t="s">
        <v>48</v>
      </c>
    </row>
    <row r="73" spans="1:68" x14ac:dyDescent="0.3">
      <c r="A73" s="56" t="s">
        <v>33</v>
      </c>
      <c r="B73" s="81">
        <f>IF(B11&gt;D3,1,IF(S11&gt;D5,1,0))</f>
        <v>0</v>
      </c>
      <c r="C73" s="57">
        <f>IF(D11&gt;D3,1,IF(U11&gt;D5,1,0))</f>
        <v>0</v>
      </c>
      <c r="D73" s="57">
        <f>IF(B73=1,0,IF(W11&gt;D4,1,0))</f>
        <v>0</v>
      </c>
      <c r="E73" s="57">
        <f>IF(Y11&gt;E4,1,0)</f>
        <v>0</v>
      </c>
      <c r="F73" s="57">
        <f>IF(J11&gt;D3,1,IF(AA11&gt;D5,1,0))</f>
        <v>0</v>
      </c>
      <c r="G73" s="57">
        <f>IF(L11&gt;D3,1,IF(AC11&gt;D5,1,0))</f>
        <v>0</v>
      </c>
      <c r="H73" s="58">
        <f>IF(N11&gt;D3,1,IF(AE11&gt;D5,1,0))</f>
        <v>0</v>
      </c>
    </row>
    <row r="74" spans="1:68" x14ac:dyDescent="0.3">
      <c r="A74" s="66" t="s">
        <v>34</v>
      </c>
      <c r="B74" s="82">
        <f>IF(B12&gt;D3,1,IF(S12&gt;D5,1,0))</f>
        <v>0</v>
      </c>
      <c r="C74">
        <f>IF(D12&gt;D3,1,IF(U12&gt;D5,1,0))</f>
        <v>0</v>
      </c>
      <c r="D74">
        <f>IF(B74=1,0,IF(W12&gt;D4,1,0))</f>
        <v>0</v>
      </c>
      <c r="E74">
        <f>IF(Y12&gt;E4,1,0)</f>
        <v>0</v>
      </c>
      <c r="F74">
        <f>IF(J12&gt;D3,1,IF(AA12&gt;D5,1,0))</f>
        <v>0</v>
      </c>
      <c r="G74">
        <f>IF(L12&gt;D3,1,IF(AC12&gt;D5,1,0))</f>
        <v>0</v>
      </c>
      <c r="H74" s="67">
        <f>IF(N12&gt;D3,1,IF(AE12&gt;D5,1,0))</f>
        <v>0</v>
      </c>
      <c r="J74">
        <f>IF(U11&gt;D5,1,0)</f>
        <v>0</v>
      </c>
    </row>
    <row r="75" spans="1:68" x14ac:dyDescent="0.3">
      <c r="A75" s="66" t="s">
        <v>35</v>
      </c>
      <c r="B75" s="82">
        <f>IF(B13&gt;D3,1,IF(S13&gt;D5,1,0))</f>
        <v>0</v>
      </c>
      <c r="C75">
        <f>IF(D13&gt;D3,1,IF(U13&gt;D5,1,0))</f>
        <v>0</v>
      </c>
      <c r="D75">
        <f>IF(B75=1,0,IF(W13&gt;D4,1,0))</f>
        <v>0</v>
      </c>
      <c r="E75">
        <f>IF(Y13&gt;E4,1,0)</f>
        <v>0</v>
      </c>
      <c r="F75">
        <f>IF(J13&gt;D3,1,IF(AA13&gt;D5,1,0))</f>
        <v>0</v>
      </c>
      <c r="G75">
        <f>IF(L13&gt;D3,1,IF(AC13&gt;D5,1,0))</f>
        <v>0</v>
      </c>
      <c r="H75" s="67">
        <f>IF(N13&gt;D3,1,IF(AE13&gt;D5,1,0))</f>
        <v>0</v>
      </c>
    </row>
    <row r="76" spans="1:68" x14ac:dyDescent="0.3">
      <c r="A76" s="66" t="s">
        <v>36</v>
      </c>
      <c r="B76" s="82">
        <f>IF(B14&gt;D3,1,IF(S14&gt;D5,1,0))</f>
        <v>0</v>
      </c>
      <c r="C76">
        <f>IF(D14&gt;D3,1,IF(U14&gt;D5,1,0))</f>
        <v>0</v>
      </c>
      <c r="D76">
        <f>IF(B76=1,0,IF(W14&gt;D4,1,0))</f>
        <v>0</v>
      </c>
      <c r="E76">
        <f>IF(Y14&gt;E4,1,0)</f>
        <v>0</v>
      </c>
      <c r="F76">
        <f>IF(J14&gt;D3,1,IF(AA14&gt;D5,1,0))</f>
        <v>0</v>
      </c>
      <c r="G76">
        <f>IF(L14&gt;D3,1,IF(AC14&gt;D5,1,0))</f>
        <v>0</v>
      </c>
      <c r="H76" s="67">
        <f>IF(N14&gt;D3,1,IF(AE14&gt;D5,1,0))</f>
        <v>0</v>
      </c>
    </row>
    <row r="77" spans="1:68" x14ac:dyDescent="0.3">
      <c r="A77" s="66" t="s">
        <v>37</v>
      </c>
      <c r="B77" s="82">
        <f>IF(B15&gt;D3,1,IF(S15&gt;D5,1,0))</f>
        <v>0</v>
      </c>
      <c r="C77">
        <f>IF(D15&gt;D3,1,IF(U15&gt;D5,1,0))</f>
        <v>0</v>
      </c>
      <c r="D77">
        <f>IF(B77=1,0,IF(W15&gt;D4,1,0))</f>
        <v>0</v>
      </c>
      <c r="E77">
        <f>IF(Y15&gt;E4,1,0)</f>
        <v>0</v>
      </c>
      <c r="F77">
        <f>IF(J15&gt;D3,1,IF(AA15&gt;D5,1,0))</f>
        <v>0</v>
      </c>
      <c r="G77">
        <f>IF(L15&gt;D3,1,IF(AC15&gt;D5,1,0))</f>
        <v>0</v>
      </c>
      <c r="H77" s="67">
        <f>IF(N15&gt;D3,1,IF(AE15&gt;D5,1,0))</f>
        <v>0</v>
      </c>
    </row>
    <row r="78" spans="1:68" x14ac:dyDescent="0.3">
      <c r="A78" s="66" t="s">
        <v>38</v>
      </c>
      <c r="B78" s="82">
        <f>IF(B16&gt;D3,1,IF(S16&gt;D5,1,0))</f>
        <v>1</v>
      </c>
      <c r="C78">
        <f>IF(D16&gt;D3,1,IF(U16&gt;D5,1,0))</f>
        <v>1</v>
      </c>
      <c r="D78">
        <f>IF(B78=1,0,IF(W16&gt;D4,1,0))</f>
        <v>0</v>
      </c>
      <c r="E78">
        <f>IF(Y16&gt;E4,1,0)</f>
        <v>0</v>
      </c>
      <c r="F78">
        <f>IF(J16&gt;D3,1,IF(AA16&gt;D5,1,0))</f>
        <v>1</v>
      </c>
      <c r="G78">
        <f>IF(L16&gt;D3,1,IF(AC16&gt;D5,1,0))</f>
        <v>0</v>
      </c>
      <c r="H78" s="67">
        <f>IF(N16&gt;D3,1,IF(AE16&gt;D5,1,0))</f>
        <v>1</v>
      </c>
    </row>
    <row r="79" spans="1:68" x14ac:dyDescent="0.3">
      <c r="A79" s="66" t="s">
        <v>39</v>
      </c>
      <c r="B79" s="82">
        <f>IF(B17&gt;D3,1,IF(S17&gt;D5,1,0))</f>
        <v>1</v>
      </c>
      <c r="C79">
        <f>IF(D17&gt;D3,1,IF(U17&gt;D5,1,0))</f>
        <v>1</v>
      </c>
      <c r="D79">
        <f>IF(B79=1,0,IF(W17&gt;D4,1,0))</f>
        <v>0</v>
      </c>
      <c r="E79">
        <f>IF(Y17&gt;E4,1,0)</f>
        <v>0</v>
      </c>
      <c r="F79">
        <f>IF(J17&gt;D3,1,IF(AA17&gt;D5,1,0))</f>
        <v>1</v>
      </c>
      <c r="G79">
        <f>IF(L17&gt;D3,1,IF(AC17&gt;D5,1,0))</f>
        <v>0</v>
      </c>
      <c r="H79" s="67">
        <f>IF(N17&gt;D3,1,IF(AE17&gt;D5,1,0))</f>
        <v>1</v>
      </c>
    </row>
    <row r="80" spans="1:68" x14ac:dyDescent="0.3">
      <c r="A80" s="66" t="s">
        <v>40</v>
      </c>
      <c r="B80" s="82">
        <f>IF(B18&gt;D3,1,IF(S18&gt;D5,1,0))</f>
        <v>1</v>
      </c>
      <c r="C80">
        <f>IF(D18&gt;D3,1,IF(U18&gt;D5,1,0))</f>
        <v>1</v>
      </c>
      <c r="D80">
        <f>IF(B80=1,0,IF(W18&gt;D4,1,0))</f>
        <v>0</v>
      </c>
      <c r="E80">
        <f>IF(Y18&gt;E4,1,0)</f>
        <v>0</v>
      </c>
      <c r="F80">
        <f>IF(J18&gt;D3,1,IF(AA18&gt;D5,1,0))</f>
        <v>1</v>
      </c>
      <c r="G80">
        <f>IF(L18&gt;D3,1,IF(AC18&gt;D5,1,0))</f>
        <v>0</v>
      </c>
      <c r="H80" s="67">
        <f>IF(N18&gt;D3,1,IF(AE18&gt;D5,1,0))</f>
        <v>1</v>
      </c>
    </row>
    <row r="81" spans="1:8" ht="15" thickBot="1" x14ac:dyDescent="0.35">
      <c r="A81" s="71" t="s">
        <v>41</v>
      </c>
      <c r="B81" s="83">
        <f>IF(B19&gt;D3,1,IF(S19&gt;D5,1,0))</f>
        <v>1</v>
      </c>
      <c r="C81" s="72">
        <f>IF(D19&gt;D3,1,IF(U19&gt;D5,1,0))</f>
        <v>1</v>
      </c>
      <c r="D81" s="72">
        <f>IF(B81=1,0,IF(W19&gt;D4,1,0))</f>
        <v>0</v>
      </c>
      <c r="E81" s="72">
        <f>IF(Y19&gt;E4,1,0)</f>
        <v>0</v>
      </c>
      <c r="F81" s="72">
        <f>IF(J19&gt;D3,1,IF(AA19&gt;D5,1,0))</f>
        <v>1</v>
      </c>
      <c r="G81" s="72">
        <f>IF(L19&gt;D3,1,IF(AC19&gt;D5,1,0))</f>
        <v>0</v>
      </c>
      <c r="H81" s="73">
        <f>IF(N19&gt;D3,1,IF(AE19&gt;D5,1,0))</f>
        <v>1</v>
      </c>
    </row>
    <row r="89" spans="1:8" s="84" customFormat="1" ht="59.4" customHeight="1" x14ac:dyDescent="0.3"/>
    <row r="90" spans="1:8" s="85" customFormat="1" ht="61.05" customHeight="1" x14ac:dyDescent="0.3"/>
    <row r="103" spans="1:36" x14ac:dyDescent="0.3">
      <c r="A103" s="86"/>
      <c r="B103" s="170" t="s">
        <v>42</v>
      </c>
      <c r="C103" s="171"/>
      <c r="D103" s="171"/>
      <c r="E103" s="171"/>
      <c r="F103" s="172"/>
      <c r="G103" s="170" t="s">
        <v>43</v>
      </c>
      <c r="H103" s="171"/>
      <c r="I103" s="171"/>
      <c r="J103" s="171"/>
      <c r="K103" s="172"/>
      <c r="L103" s="170" t="s">
        <v>44</v>
      </c>
      <c r="M103" s="171"/>
      <c r="N103" s="171"/>
      <c r="O103" s="171"/>
      <c r="P103" s="172"/>
      <c r="Q103" s="170" t="s">
        <v>45</v>
      </c>
      <c r="R103" s="171"/>
      <c r="S103" s="171"/>
      <c r="T103" s="171"/>
      <c r="U103" s="172"/>
      <c r="V103" s="170" t="s">
        <v>46</v>
      </c>
      <c r="W103" s="171"/>
      <c r="X103" s="171"/>
      <c r="Y103" s="171"/>
      <c r="Z103" s="172"/>
      <c r="AA103" s="170" t="s">
        <v>47</v>
      </c>
      <c r="AB103" s="171"/>
      <c r="AC103" s="171"/>
      <c r="AD103" s="171"/>
      <c r="AE103" s="171"/>
      <c r="AF103" s="170" t="s">
        <v>48</v>
      </c>
      <c r="AG103" s="171"/>
      <c r="AH103" s="171"/>
      <c r="AI103" s="171"/>
      <c r="AJ103" s="172"/>
    </row>
    <row r="104" spans="1:36" ht="29.4" x14ac:dyDescent="0.3">
      <c r="A104" s="87"/>
      <c r="B104" s="88" t="s">
        <v>56</v>
      </c>
      <c r="C104" s="88" t="s">
        <v>49</v>
      </c>
      <c r="D104" s="89" t="s">
        <v>57</v>
      </c>
      <c r="E104" s="88" t="s">
        <v>58</v>
      </c>
      <c r="F104" s="88" t="s">
        <v>59</v>
      </c>
      <c r="G104" s="88" t="s">
        <v>56</v>
      </c>
      <c r="H104" s="88" t="s">
        <v>49</v>
      </c>
      <c r="I104" s="89" t="s">
        <v>57</v>
      </c>
      <c r="J104" s="88" t="s">
        <v>58</v>
      </c>
      <c r="K104" s="88" t="s">
        <v>59</v>
      </c>
      <c r="L104" s="88" t="s">
        <v>56</v>
      </c>
      <c r="M104" s="88" t="s">
        <v>49</v>
      </c>
      <c r="N104" s="89" t="s">
        <v>57</v>
      </c>
      <c r="O104" s="88" t="s">
        <v>58</v>
      </c>
      <c r="P104" s="88" t="s">
        <v>59</v>
      </c>
      <c r="Q104" s="88" t="s">
        <v>56</v>
      </c>
      <c r="R104" s="88" t="s">
        <v>49</v>
      </c>
      <c r="S104" s="89" t="s">
        <v>57</v>
      </c>
      <c r="T104" s="88" t="s">
        <v>58</v>
      </c>
      <c r="U104" s="88" t="s">
        <v>59</v>
      </c>
      <c r="V104" s="88" t="s">
        <v>56</v>
      </c>
      <c r="W104" s="88" t="s">
        <v>49</v>
      </c>
      <c r="X104" s="89" t="s">
        <v>57</v>
      </c>
      <c r="Y104" s="88" t="s">
        <v>58</v>
      </c>
      <c r="Z104" s="88" t="s">
        <v>59</v>
      </c>
      <c r="AA104" s="88" t="s">
        <v>56</v>
      </c>
      <c r="AB104" s="88" t="s">
        <v>49</v>
      </c>
      <c r="AC104" s="89" t="s">
        <v>57</v>
      </c>
      <c r="AD104" s="88" t="s">
        <v>58</v>
      </c>
      <c r="AE104" s="88" t="s">
        <v>59</v>
      </c>
      <c r="AF104" s="88" t="s">
        <v>56</v>
      </c>
      <c r="AG104" s="88" t="s">
        <v>49</v>
      </c>
      <c r="AH104" s="89" t="s">
        <v>57</v>
      </c>
      <c r="AI104" s="88" t="s">
        <v>58</v>
      </c>
      <c r="AJ104" s="88" t="s">
        <v>59</v>
      </c>
    </row>
    <row r="105" spans="1:36" x14ac:dyDescent="0.3">
      <c r="A105" s="90" t="s">
        <v>33</v>
      </c>
      <c r="B105" s="26">
        <f t="shared" ref="B105:C113" si="28">B11</f>
        <v>0</v>
      </c>
      <c r="C105" s="3">
        <f t="shared" si="28"/>
        <v>0</v>
      </c>
      <c r="D105" s="3">
        <f t="shared" ref="D105:D113" si="29">S11</f>
        <v>0</v>
      </c>
      <c r="E105" s="91">
        <f t="shared" ref="E105:E113" si="30">B61</f>
        <v>0</v>
      </c>
      <c r="F105" s="91">
        <f t="shared" ref="F105:F113" si="31">B73</f>
        <v>0</v>
      </c>
      <c r="G105" s="26">
        <f t="shared" ref="G105:G113" si="32">D11</f>
        <v>0</v>
      </c>
      <c r="H105" s="3">
        <f t="shared" ref="H105:H113" si="33">E11</f>
        <v>0</v>
      </c>
      <c r="I105" s="3">
        <f t="shared" ref="I105:I113" si="34">U11</f>
        <v>0</v>
      </c>
      <c r="J105" s="91">
        <f t="shared" ref="J105:J113" si="35">C61</f>
        <v>0</v>
      </c>
      <c r="K105" s="91">
        <f t="shared" ref="K105:K113" si="36">C73</f>
        <v>0</v>
      </c>
      <c r="L105" s="26">
        <f t="shared" ref="L105:L113" si="37">F11</f>
        <v>0</v>
      </c>
      <c r="M105" s="3">
        <f t="shared" ref="M105:M113" si="38">G11</f>
        <v>0</v>
      </c>
      <c r="N105" s="3">
        <f t="shared" ref="N105:N113" si="39">W11</f>
        <v>0</v>
      </c>
      <c r="O105" s="91">
        <f t="shared" ref="O105:O113" si="40">D61</f>
        <v>0</v>
      </c>
      <c r="P105" s="91">
        <f t="shared" ref="P105:P113" si="41">D73</f>
        <v>0</v>
      </c>
      <c r="Q105" s="26">
        <f t="shared" ref="Q105:Q113" si="42">H11</f>
        <v>0</v>
      </c>
      <c r="R105" s="3">
        <f t="shared" ref="R105:R113" si="43">I11</f>
        <v>0</v>
      </c>
      <c r="S105" s="3">
        <f t="shared" ref="S105:S113" si="44">Y11</f>
        <v>0</v>
      </c>
      <c r="T105" s="91">
        <f t="shared" ref="T105:T113" si="45">E61</f>
        <v>0</v>
      </c>
      <c r="U105" s="91">
        <f t="shared" ref="U105:U113" si="46">E73</f>
        <v>0</v>
      </c>
      <c r="V105" s="26">
        <f t="shared" ref="V105:V113" si="47">J11</f>
        <v>0</v>
      </c>
      <c r="W105" s="3">
        <f t="shared" ref="W105:W113" si="48">K11</f>
        <v>0</v>
      </c>
      <c r="X105" s="3">
        <f t="shared" ref="X105:X113" si="49">AA11</f>
        <v>0</v>
      </c>
      <c r="Y105" s="91">
        <f t="shared" ref="Y105:Y113" si="50">F61</f>
        <v>0</v>
      </c>
      <c r="Z105" s="91">
        <f t="shared" ref="Z105:Z113" si="51">F73</f>
        <v>0</v>
      </c>
      <c r="AA105" s="26">
        <f t="shared" ref="AA105:AA113" si="52">L11</f>
        <v>0</v>
      </c>
      <c r="AB105" s="3">
        <f t="shared" ref="AB105:AB113" si="53">M11</f>
        <v>0</v>
      </c>
      <c r="AC105" s="3">
        <f t="shared" ref="AC105:AC113" si="54">AC11</f>
        <v>0</v>
      </c>
      <c r="AD105" s="91">
        <f t="shared" ref="AD105:AD113" si="55">G61</f>
        <v>0</v>
      </c>
      <c r="AE105" s="91">
        <f t="shared" ref="AE105:AE113" si="56">G73</f>
        <v>0</v>
      </c>
      <c r="AF105" s="26">
        <f t="shared" ref="AF105:AF113" si="57">N11</f>
        <v>0</v>
      </c>
      <c r="AG105" s="3">
        <f t="shared" ref="AG105:AG113" si="58">O11</f>
        <v>0</v>
      </c>
      <c r="AH105" s="3">
        <f t="shared" ref="AH105:AH113" si="59">AE11</f>
        <v>0</v>
      </c>
      <c r="AI105" s="91">
        <f t="shared" ref="AI105:AI113" si="60">H61</f>
        <v>0</v>
      </c>
      <c r="AJ105" s="91">
        <f t="shared" ref="AJ105:AJ113" si="61">H73</f>
        <v>0</v>
      </c>
    </row>
    <row r="106" spans="1:36" x14ac:dyDescent="0.3">
      <c r="A106" s="90" t="s">
        <v>34</v>
      </c>
      <c r="B106" s="26">
        <f t="shared" si="28"/>
        <v>0</v>
      </c>
      <c r="C106" s="3">
        <f t="shared" si="28"/>
        <v>0</v>
      </c>
      <c r="D106" s="3">
        <f t="shared" si="29"/>
        <v>0</v>
      </c>
      <c r="E106" s="91">
        <f t="shared" si="30"/>
        <v>0</v>
      </c>
      <c r="F106" s="91">
        <f t="shared" si="31"/>
        <v>0</v>
      </c>
      <c r="G106" s="26">
        <f t="shared" si="32"/>
        <v>0</v>
      </c>
      <c r="H106" s="3">
        <f t="shared" si="33"/>
        <v>0</v>
      </c>
      <c r="I106" s="3">
        <f t="shared" si="34"/>
        <v>0</v>
      </c>
      <c r="J106" s="91">
        <f t="shared" si="35"/>
        <v>0</v>
      </c>
      <c r="K106" s="91">
        <f t="shared" si="36"/>
        <v>0</v>
      </c>
      <c r="L106" s="26">
        <f t="shared" si="37"/>
        <v>0</v>
      </c>
      <c r="M106" s="3">
        <f t="shared" si="38"/>
        <v>0</v>
      </c>
      <c r="N106" s="3">
        <f t="shared" si="39"/>
        <v>0</v>
      </c>
      <c r="O106" s="91">
        <f t="shared" si="40"/>
        <v>0</v>
      </c>
      <c r="P106" s="91">
        <f t="shared" si="41"/>
        <v>0</v>
      </c>
      <c r="Q106" s="26">
        <f t="shared" si="42"/>
        <v>0</v>
      </c>
      <c r="R106" s="3">
        <f t="shared" si="43"/>
        <v>0</v>
      </c>
      <c r="S106" s="3">
        <f t="shared" si="44"/>
        <v>0</v>
      </c>
      <c r="T106" s="91">
        <f t="shared" si="45"/>
        <v>0</v>
      </c>
      <c r="U106" s="91">
        <f t="shared" si="46"/>
        <v>0</v>
      </c>
      <c r="V106" s="26">
        <f t="shared" si="47"/>
        <v>0</v>
      </c>
      <c r="W106" s="3">
        <f t="shared" si="48"/>
        <v>0</v>
      </c>
      <c r="X106" s="3">
        <f t="shared" si="49"/>
        <v>0</v>
      </c>
      <c r="Y106" s="91">
        <f t="shared" si="50"/>
        <v>0</v>
      </c>
      <c r="Z106" s="91">
        <f t="shared" si="51"/>
        <v>0</v>
      </c>
      <c r="AA106" s="26">
        <f t="shared" si="52"/>
        <v>0</v>
      </c>
      <c r="AB106" s="3">
        <f t="shared" si="53"/>
        <v>0</v>
      </c>
      <c r="AC106" s="3">
        <f t="shared" si="54"/>
        <v>0</v>
      </c>
      <c r="AD106" s="91">
        <f t="shared" si="55"/>
        <v>0</v>
      </c>
      <c r="AE106" s="91">
        <f t="shared" si="56"/>
        <v>0</v>
      </c>
      <c r="AF106" s="26">
        <f t="shared" si="57"/>
        <v>0</v>
      </c>
      <c r="AG106" s="3">
        <f t="shared" si="58"/>
        <v>0</v>
      </c>
      <c r="AH106" s="3">
        <f t="shared" si="59"/>
        <v>0</v>
      </c>
      <c r="AI106" s="91">
        <f t="shared" si="60"/>
        <v>0</v>
      </c>
      <c r="AJ106" s="91">
        <f t="shared" si="61"/>
        <v>0</v>
      </c>
    </row>
    <row r="107" spans="1:36" x14ac:dyDescent="0.3">
      <c r="A107" s="90" t="s">
        <v>35</v>
      </c>
      <c r="B107" s="26">
        <f t="shared" si="28"/>
        <v>0</v>
      </c>
      <c r="C107" s="3">
        <f t="shared" si="28"/>
        <v>0</v>
      </c>
      <c r="D107" s="3">
        <f t="shared" si="29"/>
        <v>0</v>
      </c>
      <c r="E107" s="91">
        <f t="shared" si="30"/>
        <v>0</v>
      </c>
      <c r="F107" s="91">
        <f t="shared" si="31"/>
        <v>0</v>
      </c>
      <c r="G107" s="26">
        <f t="shared" si="32"/>
        <v>0</v>
      </c>
      <c r="H107" s="3">
        <f t="shared" si="33"/>
        <v>0</v>
      </c>
      <c r="I107" s="3">
        <f t="shared" si="34"/>
        <v>0</v>
      </c>
      <c r="J107" s="91">
        <f t="shared" si="35"/>
        <v>0</v>
      </c>
      <c r="K107" s="91">
        <f t="shared" si="36"/>
        <v>0</v>
      </c>
      <c r="L107" s="26">
        <f t="shared" si="37"/>
        <v>0</v>
      </c>
      <c r="M107" s="3">
        <f t="shared" si="38"/>
        <v>0</v>
      </c>
      <c r="N107" s="3">
        <f t="shared" si="39"/>
        <v>0</v>
      </c>
      <c r="O107" s="91">
        <f t="shared" si="40"/>
        <v>0</v>
      </c>
      <c r="P107" s="91">
        <f t="shared" si="41"/>
        <v>0</v>
      </c>
      <c r="Q107" s="26">
        <f t="shared" si="42"/>
        <v>0</v>
      </c>
      <c r="R107" s="3">
        <f t="shared" si="43"/>
        <v>0</v>
      </c>
      <c r="S107" s="3">
        <f t="shared" si="44"/>
        <v>0</v>
      </c>
      <c r="T107" s="91">
        <f t="shared" si="45"/>
        <v>0</v>
      </c>
      <c r="U107" s="91">
        <f t="shared" si="46"/>
        <v>0</v>
      </c>
      <c r="V107" s="26">
        <f t="shared" si="47"/>
        <v>0</v>
      </c>
      <c r="W107" s="3">
        <f t="shared" si="48"/>
        <v>0</v>
      </c>
      <c r="X107" s="3">
        <f t="shared" si="49"/>
        <v>0</v>
      </c>
      <c r="Y107" s="91">
        <f t="shared" si="50"/>
        <v>0</v>
      </c>
      <c r="Z107" s="91">
        <f t="shared" si="51"/>
        <v>0</v>
      </c>
      <c r="AA107" s="26">
        <f t="shared" si="52"/>
        <v>0</v>
      </c>
      <c r="AB107" s="3">
        <f t="shared" si="53"/>
        <v>0</v>
      </c>
      <c r="AC107" s="3">
        <f t="shared" si="54"/>
        <v>0</v>
      </c>
      <c r="AD107" s="91">
        <f t="shared" si="55"/>
        <v>0</v>
      </c>
      <c r="AE107" s="91">
        <f t="shared" si="56"/>
        <v>0</v>
      </c>
      <c r="AF107" s="26">
        <f t="shared" si="57"/>
        <v>0</v>
      </c>
      <c r="AG107" s="3">
        <f t="shared" si="58"/>
        <v>0</v>
      </c>
      <c r="AH107" s="3">
        <f t="shared" si="59"/>
        <v>0</v>
      </c>
      <c r="AI107" s="91">
        <f t="shared" si="60"/>
        <v>0</v>
      </c>
      <c r="AJ107" s="91">
        <f t="shared" si="61"/>
        <v>0</v>
      </c>
    </row>
    <row r="108" spans="1:36" x14ac:dyDescent="0.3">
      <c r="A108" s="90" t="s">
        <v>36</v>
      </c>
      <c r="B108" s="26">
        <f t="shared" si="28"/>
        <v>0</v>
      </c>
      <c r="C108" s="3">
        <f t="shared" si="28"/>
        <v>0</v>
      </c>
      <c r="D108" s="3">
        <f t="shared" si="29"/>
        <v>0</v>
      </c>
      <c r="E108" s="91">
        <f t="shared" si="30"/>
        <v>0</v>
      </c>
      <c r="F108" s="91">
        <f t="shared" si="31"/>
        <v>0</v>
      </c>
      <c r="G108" s="26">
        <f t="shared" si="32"/>
        <v>0</v>
      </c>
      <c r="H108" s="3">
        <f t="shared" si="33"/>
        <v>0</v>
      </c>
      <c r="I108" s="3">
        <f t="shared" si="34"/>
        <v>0</v>
      </c>
      <c r="J108" s="91">
        <f t="shared" si="35"/>
        <v>0</v>
      </c>
      <c r="K108" s="91">
        <f t="shared" si="36"/>
        <v>0</v>
      </c>
      <c r="L108" s="26">
        <f t="shared" si="37"/>
        <v>0</v>
      </c>
      <c r="M108" s="3">
        <f t="shared" si="38"/>
        <v>0</v>
      </c>
      <c r="N108" s="3">
        <f t="shared" si="39"/>
        <v>0</v>
      </c>
      <c r="O108" s="91">
        <f t="shared" si="40"/>
        <v>0</v>
      </c>
      <c r="P108" s="91">
        <f t="shared" si="41"/>
        <v>0</v>
      </c>
      <c r="Q108" s="26">
        <f t="shared" si="42"/>
        <v>0</v>
      </c>
      <c r="R108" s="3">
        <f t="shared" si="43"/>
        <v>0</v>
      </c>
      <c r="S108" s="3">
        <f t="shared" si="44"/>
        <v>0</v>
      </c>
      <c r="T108" s="91">
        <f t="shared" si="45"/>
        <v>0</v>
      </c>
      <c r="U108" s="91">
        <f t="shared" si="46"/>
        <v>0</v>
      </c>
      <c r="V108" s="26">
        <f t="shared" si="47"/>
        <v>0</v>
      </c>
      <c r="W108" s="3">
        <f t="shared" si="48"/>
        <v>0</v>
      </c>
      <c r="X108" s="3">
        <f t="shared" si="49"/>
        <v>0</v>
      </c>
      <c r="Y108" s="91">
        <f t="shared" si="50"/>
        <v>0</v>
      </c>
      <c r="Z108" s="91">
        <f t="shared" si="51"/>
        <v>0</v>
      </c>
      <c r="AA108" s="26">
        <f t="shared" si="52"/>
        <v>0</v>
      </c>
      <c r="AB108" s="3">
        <f t="shared" si="53"/>
        <v>0</v>
      </c>
      <c r="AC108" s="3">
        <f t="shared" si="54"/>
        <v>0</v>
      </c>
      <c r="AD108" s="91">
        <f t="shared" si="55"/>
        <v>0</v>
      </c>
      <c r="AE108" s="91">
        <f t="shared" si="56"/>
        <v>0</v>
      </c>
      <c r="AF108" s="26">
        <f t="shared" si="57"/>
        <v>0</v>
      </c>
      <c r="AG108" s="3">
        <f t="shared" si="58"/>
        <v>0</v>
      </c>
      <c r="AH108" s="3">
        <f t="shared" si="59"/>
        <v>0</v>
      </c>
      <c r="AI108" s="91">
        <f t="shared" si="60"/>
        <v>0</v>
      </c>
      <c r="AJ108" s="91">
        <f t="shared" si="61"/>
        <v>0</v>
      </c>
    </row>
    <row r="109" spans="1:36" x14ac:dyDescent="0.3">
      <c r="A109" s="90" t="s">
        <v>37</v>
      </c>
      <c r="B109" s="26">
        <f t="shared" si="28"/>
        <v>0</v>
      </c>
      <c r="C109" s="3">
        <f t="shared" si="28"/>
        <v>0</v>
      </c>
      <c r="D109" s="3">
        <f t="shared" si="29"/>
        <v>0</v>
      </c>
      <c r="E109" s="91">
        <f t="shared" si="30"/>
        <v>0</v>
      </c>
      <c r="F109" s="91">
        <f t="shared" si="31"/>
        <v>0</v>
      </c>
      <c r="G109" s="26">
        <f t="shared" si="32"/>
        <v>0</v>
      </c>
      <c r="H109" s="3">
        <f t="shared" si="33"/>
        <v>0</v>
      </c>
      <c r="I109" s="3">
        <f t="shared" si="34"/>
        <v>0</v>
      </c>
      <c r="J109" s="91">
        <f t="shared" si="35"/>
        <v>0</v>
      </c>
      <c r="K109" s="91">
        <f t="shared" si="36"/>
        <v>0</v>
      </c>
      <c r="L109" s="26">
        <f t="shared" si="37"/>
        <v>0</v>
      </c>
      <c r="M109" s="3">
        <f t="shared" si="38"/>
        <v>0</v>
      </c>
      <c r="N109" s="3">
        <f t="shared" si="39"/>
        <v>0</v>
      </c>
      <c r="O109" s="91">
        <f t="shared" si="40"/>
        <v>0</v>
      </c>
      <c r="P109" s="91">
        <f t="shared" si="41"/>
        <v>0</v>
      </c>
      <c r="Q109" s="26">
        <f t="shared" si="42"/>
        <v>0</v>
      </c>
      <c r="R109" s="3">
        <f t="shared" si="43"/>
        <v>0</v>
      </c>
      <c r="S109" s="3">
        <f t="shared" si="44"/>
        <v>0</v>
      </c>
      <c r="T109" s="91">
        <f t="shared" si="45"/>
        <v>0</v>
      </c>
      <c r="U109" s="91">
        <f t="shared" si="46"/>
        <v>0</v>
      </c>
      <c r="V109" s="26">
        <f t="shared" si="47"/>
        <v>0</v>
      </c>
      <c r="W109" s="3">
        <f t="shared" si="48"/>
        <v>0</v>
      </c>
      <c r="X109" s="3">
        <f t="shared" si="49"/>
        <v>0</v>
      </c>
      <c r="Y109" s="91">
        <f t="shared" si="50"/>
        <v>0</v>
      </c>
      <c r="Z109" s="91">
        <f t="shared" si="51"/>
        <v>0</v>
      </c>
      <c r="AA109" s="26">
        <f t="shared" si="52"/>
        <v>0</v>
      </c>
      <c r="AB109" s="3">
        <f t="shared" si="53"/>
        <v>0</v>
      </c>
      <c r="AC109" s="3">
        <f t="shared" si="54"/>
        <v>0</v>
      </c>
      <c r="AD109" s="91">
        <f t="shared" si="55"/>
        <v>0</v>
      </c>
      <c r="AE109" s="91">
        <f t="shared" si="56"/>
        <v>0</v>
      </c>
      <c r="AF109" s="26">
        <f t="shared" si="57"/>
        <v>0</v>
      </c>
      <c r="AG109" s="3">
        <f t="shared" si="58"/>
        <v>0</v>
      </c>
      <c r="AH109" s="3">
        <f t="shared" si="59"/>
        <v>0</v>
      </c>
      <c r="AI109" s="91">
        <f t="shared" si="60"/>
        <v>0</v>
      </c>
      <c r="AJ109" s="91">
        <f t="shared" si="61"/>
        <v>0</v>
      </c>
    </row>
    <row r="110" spans="1:36" x14ac:dyDescent="0.3">
      <c r="A110" s="90" t="s">
        <v>38</v>
      </c>
      <c r="B110" s="26">
        <f t="shared" si="28"/>
        <v>0.98</v>
      </c>
      <c r="C110" s="3">
        <f t="shared" si="28"/>
        <v>-0.21</v>
      </c>
      <c r="D110" s="3">
        <f t="shared" si="29"/>
        <v>0.27400000000000002</v>
      </c>
      <c r="E110" s="91">
        <f t="shared" si="30"/>
        <v>1</v>
      </c>
      <c r="F110" s="91">
        <f t="shared" si="31"/>
        <v>1</v>
      </c>
      <c r="G110" s="26">
        <f t="shared" si="32"/>
        <v>1</v>
      </c>
      <c r="H110" s="3">
        <f t="shared" si="33"/>
        <v>1</v>
      </c>
      <c r="I110" s="3">
        <f t="shared" si="34"/>
        <v>0.6</v>
      </c>
      <c r="J110" s="91">
        <f t="shared" si="35"/>
        <v>1</v>
      </c>
      <c r="K110" s="91">
        <f t="shared" si="36"/>
        <v>1</v>
      </c>
      <c r="L110" s="26">
        <f t="shared" si="37"/>
        <v>0</v>
      </c>
      <c r="M110" s="3">
        <f t="shared" si="38"/>
        <v>-1</v>
      </c>
      <c r="N110" s="3">
        <f t="shared" si="39"/>
        <v>-0.6</v>
      </c>
      <c r="O110" s="91">
        <f t="shared" si="40"/>
        <v>0</v>
      </c>
      <c r="P110" s="91">
        <f t="shared" si="41"/>
        <v>0</v>
      </c>
      <c r="Q110" s="26">
        <f t="shared" si="42"/>
        <v>0</v>
      </c>
      <c r="R110" s="3">
        <f t="shared" si="43"/>
        <v>-1</v>
      </c>
      <c r="S110" s="3">
        <f t="shared" si="44"/>
        <v>-0.6</v>
      </c>
      <c r="T110" s="91">
        <f t="shared" si="45"/>
        <v>0</v>
      </c>
      <c r="U110" s="91">
        <f t="shared" si="46"/>
        <v>0</v>
      </c>
      <c r="V110" s="26">
        <f t="shared" si="47"/>
        <v>1</v>
      </c>
      <c r="W110" s="3">
        <f t="shared" si="48"/>
        <v>1</v>
      </c>
      <c r="X110" s="3">
        <f t="shared" si="49"/>
        <v>0.6</v>
      </c>
      <c r="Y110" s="91">
        <f t="shared" si="50"/>
        <v>1</v>
      </c>
      <c r="Z110" s="91">
        <f t="shared" si="51"/>
        <v>1</v>
      </c>
      <c r="AA110" s="26">
        <f t="shared" si="52"/>
        <v>0</v>
      </c>
      <c r="AB110" s="3">
        <f t="shared" si="53"/>
        <v>-1</v>
      </c>
      <c r="AC110" s="3">
        <f t="shared" si="54"/>
        <v>-0.6</v>
      </c>
      <c r="AD110" s="91">
        <f t="shared" si="55"/>
        <v>0</v>
      </c>
      <c r="AE110" s="91">
        <f t="shared" si="56"/>
        <v>0</v>
      </c>
      <c r="AF110" s="26">
        <f t="shared" si="57"/>
        <v>1</v>
      </c>
      <c r="AG110" s="3">
        <f t="shared" si="58"/>
        <v>1</v>
      </c>
      <c r="AH110" s="3">
        <f t="shared" si="59"/>
        <v>0.6</v>
      </c>
      <c r="AI110" s="91">
        <f t="shared" si="60"/>
        <v>1</v>
      </c>
      <c r="AJ110" s="91">
        <f t="shared" si="61"/>
        <v>1</v>
      </c>
    </row>
    <row r="111" spans="1:36" x14ac:dyDescent="0.3">
      <c r="A111" s="90" t="s">
        <v>39</v>
      </c>
      <c r="B111" s="26">
        <f t="shared" si="28"/>
        <v>0.98</v>
      </c>
      <c r="C111" s="3">
        <f t="shared" si="28"/>
        <v>-0.21</v>
      </c>
      <c r="D111" s="3">
        <f t="shared" si="29"/>
        <v>0.27400000000000002</v>
      </c>
      <c r="E111" s="91">
        <f t="shared" si="30"/>
        <v>1</v>
      </c>
      <c r="F111" s="91">
        <f t="shared" si="31"/>
        <v>1</v>
      </c>
      <c r="G111" s="26">
        <f t="shared" si="32"/>
        <v>1</v>
      </c>
      <c r="H111" s="3">
        <f t="shared" si="33"/>
        <v>1</v>
      </c>
      <c r="I111" s="3">
        <f t="shared" si="34"/>
        <v>1</v>
      </c>
      <c r="J111" s="91">
        <f t="shared" si="35"/>
        <v>1</v>
      </c>
      <c r="K111" s="91">
        <f t="shared" si="36"/>
        <v>1</v>
      </c>
      <c r="L111" s="26">
        <f t="shared" si="37"/>
        <v>0</v>
      </c>
      <c r="M111" s="3">
        <f t="shared" si="38"/>
        <v>-1</v>
      </c>
      <c r="N111" s="3">
        <f t="shared" si="39"/>
        <v>-0.6</v>
      </c>
      <c r="O111" s="91">
        <f t="shared" si="40"/>
        <v>0</v>
      </c>
      <c r="P111" s="91">
        <f t="shared" si="41"/>
        <v>0</v>
      </c>
      <c r="Q111" s="26">
        <f t="shared" si="42"/>
        <v>0</v>
      </c>
      <c r="R111" s="3">
        <f t="shared" si="43"/>
        <v>-1</v>
      </c>
      <c r="S111" s="3">
        <f t="shared" si="44"/>
        <v>-0.6</v>
      </c>
      <c r="T111" s="91">
        <f t="shared" si="45"/>
        <v>0</v>
      </c>
      <c r="U111" s="91">
        <f t="shared" si="46"/>
        <v>0</v>
      </c>
      <c r="V111" s="26">
        <f t="shared" si="47"/>
        <v>1</v>
      </c>
      <c r="W111" s="3">
        <f t="shared" si="48"/>
        <v>1</v>
      </c>
      <c r="X111" s="3">
        <f t="shared" si="49"/>
        <v>1</v>
      </c>
      <c r="Y111" s="91">
        <f t="shared" si="50"/>
        <v>1</v>
      </c>
      <c r="Z111" s="91">
        <f t="shared" si="51"/>
        <v>1</v>
      </c>
      <c r="AA111" s="26">
        <f t="shared" si="52"/>
        <v>0</v>
      </c>
      <c r="AB111" s="3">
        <f t="shared" si="53"/>
        <v>-1</v>
      </c>
      <c r="AC111" s="3">
        <f t="shared" si="54"/>
        <v>-0.19999999999999996</v>
      </c>
      <c r="AD111" s="91">
        <f t="shared" si="55"/>
        <v>0</v>
      </c>
      <c r="AE111" s="91">
        <f t="shared" si="56"/>
        <v>0</v>
      </c>
      <c r="AF111" s="26">
        <f t="shared" si="57"/>
        <v>1</v>
      </c>
      <c r="AG111" s="3">
        <f t="shared" si="58"/>
        <v>1</v>
      </c>
      <c r="AH111" s="3">
        <f t="shared" si="59"/>
        <v>1</v>
      </c>
      <c r="AI111" s="91">
        <f t="shared" si="60"/>
        <v>1</v>
      </c>
      <c r="AJ111" s="91">
        <f t="shared" si="61"/>
        <v>1</v>
      </c>
    </row>
    <row r="112" spans="1:36" x14ac:dyDescent="0.3">
      <c r="A112" s="90" t="s">
        <v>40</v>
      </c>
      <c r="B112" s="26">
        <f t="shared" si="28"/>
        <v>0.98</v>
      </c>
      <c r="C112" s="3">
        <f t="shared" si="28"/>
        <v>-0.21</v>
      </c>
      <c r="D112" s="3">
        <f t="shared" si="29"/>
        <v>0.27400000000000002</v>
      </c>
      <c r="E112" s="91">
        <f t="shared" si="30"/>
        <v>1</v>
      </c>
      <c r="F112" s="91">
        <f t="shared" si="31"/>
        <v>1</v>
      </c>
      <c r="G112" s="26">
        <f t="shared" si="32"/>
        <v>1</v>
      </c>
      <c r="H112" s="3">
        <f t="shared" si="33"/>
        <v>1</v>
      </c>
      <c r="I112" s="3">
        <f t="shared" si="34"/>
        <v>1</v>
      </c>
      <c r="J112" s="91">
        <f t="shared" si="35"/>
        <v>1</v>
      </c>
      <c r="K112" s="91">
        <f t="shared" si="36"/>
        <v>1</v>
      </c>
      <c r="L112" s="26">
        <f t="shared" si="37"/>
        <v>0</v>
      </c>
      <c r="M112" s="3">
        <f t="shared" si="38"/>
        <v>-1</v>
      </c>
      <c r="N112" s="3">
        <f t="shared" si="39"/>
        <v>-0.6</v>
      </c>
      <c r="O112" s="91">
        <f t="shared" si="40"/>
        <v>0</v>
      </c>
      <c r="P112" s="91">
        <f t="shared" si="41"/>
        <v>0</v>
      </c>
      <c r="Q112" s="26">
        <f t="shared" si="42"/>
        <v>0</v>
      </c>
      <c r="R112" s="3">
        <f t="shared" si="43"/>
        <v>-1</v>
      </c>
      <c r="S112" s="3">
        <f t="shared" si="44"/>
        <v>-0.6</v>
      </c>
      <c r="T112" s="91">
        <f t="shared" si="45"/>
        <v>0</v>
      </c>
      <c r="U112" s="91">
        <f t="shared" si="46"/>
        <v>0</v>
      </c>
      <c r="V112" s="26">
        <f t="shared" si="47"/>
        <v>1</v>
      </c>
      <c r="W112" s="3">
        <f t="shared" si="48"/>
        <v>1</v>
      </c>
      <c r="X112" s="3">
        <f t="shared" si="49"/>
        <v>1</v>
      </c>
      <c r="Y112" s="91">
        <f t="shared" si="50"/>
        <v>1</v>
      </c>
      <c r="Z112" s="91">
        <f t="shared" si="51"/>
        <v>1</v>
      </c>
      <c r="AA112" s="26">
        <f t="shared" si="52"/>
        <v>0</v>
      </c>
      <c r="AB112" s="3">
        <f t="shared" si="53"/>
        <v>-1</v>
      </c>
      <c r="AC112" s="3">
        <f t="shared" si="54"/>
        <v>-0.19999999999999996</v>
      </c>
      <c r="AD112" s="91">
        <f t="shared" si="55"/>
        <v>0</v>
      </c>
      <c r="AE112" s="91">
        <f t="shared" si="56"/>
        <v>0</v>
      </c>
      <c r="AF112" s="26">
        <f t="shared" si="57"/>
        <v>1</v>
      </c>
      <c r="AG112" s="3">
        <f t="shared" si="58"/>
        <v>1</v>
      </c>
      <c r="AH112" s="3">
        <f t="shared" si="59"/>
        <v>1</v>
      </c>
      <c r="AI112" s="91">
        <f t="shared" si="60"/>
        <v>1</v>
      </c>
      <c r="AJ112" s="91">
        <f t="shared" si="61"/>
        <v>1</v>
      </c>
    </row>
    <row r="113" spans="1:36" x14ac:dyDescent="0.3">
      <c r="A113" s="90" t="s">
        <v>41</v>
      </c>
      <c r="B113" s="26">
        <f t="shared" si="28"/>
        <v>0.98</v>
      </c>
      <c r="C113" s="3">
        <f t="shared" si="28"/>
        <v>-0.21</v>
      </c>
      <c r="D113" s="3">
        <f t="shared" si="29"/>
        <v>0.27400000000000002</v>
      </c>
      <c r="E113" s="91">
        <f t="shared" si="30"/>
        <v>1</v>
      </c>
      <c r="F113" s="91">
        <f t="shared" si="31"/>
        <v>1</v>
      </c>
      <c r="G113" s="26">
        <f t="shared" si="32"/>
        <v>1</v>
      </c>
      <c r="H113" s="3">
        <f t="shared" si="33"/>
        <v>1</v>
      </c>
      <c r="I113" s="3">
        <f t="shared" si="34"/>
        <v>1</v>
      </c>
      <c r="J113" s="91">
        <f t="shared" si="35"/>
        <v>1</v>
      </c>
      <c r="K113" s="91">
        <f t="shared" si="36"/>
        <v>1</v>
      </c>
      <c r="L113" s="26">
        <f t="shared" si="37"/>
        <v>0</v>
      </c>
      <c r="M113" s="3">
        <f t="shared" si="38"/>
        <v>-1</v>
      </c>
      <c r="N113" s="3">
        <f t="shared" si="39"/>
        <v>-0.6</v>
      </c>
      <c r="O113" s="91">
        <f t="shared" si="40"/>
        <v>0</v>
      </c>
      <c r="P113" s="91">
        <f t="shared" si="41"/>
        <v>0</v>
      </c>
      <c r="Q113" s="26">
        <f t="shared" si="42"/>
        <v>0</v>
      </c>
      <c r="R113" s="3">
        <f t="shared" si="43"/>
        <v>-1</v>
      </c>
      <c r="S113" s="3">
        <f t="shared" si="44"/>
        <v>-0.6</v>
      </c>
      <c r="T113" s="91">
        <f t="shared" si="45"/>
        <v>0</v>
      </c>
      <c r="U113" s="91">
        <f t="shared" si="46"/>
        <v>0</v>
      </c>
      <c r="V113" s="26">
        <f t="shared" si="47"/>
        <v>1</v>
      </c>
      <c r="W113" s="3">
        <f t="shared" si="48"/>
        <v>1</v>
      </c>
      <c r="X113" s="3">
        <f t="shared" si="49"/>
        <v>1</v>
      </c>
      <c r="Y113" s="91">
        <f t="shared" si="50"/>
        <v>1</v>
      </c>
      <c r="Z113" s="91">
        <f t="shared" si="51"/>
        <v>1</v>
      </c>
      <c r="AA113" s="26">
        <f t="shared" si="52"/>
        <v>0</v>
      </c>
      <c r="AB113" s="3">
        <f t="shared" si="53"/>
        <v>-1</v>
      </c>
      <c r="AC113" s="3">
        <f t="shared" si="54"/>
        <v>-0.19999999999999996</v>
      </c>
      <c r="AD113" s="91">
        <f t="shared" si="55"/>
        <v>0</v>
      </c>
      <c r="AE113" s="91">
        <f t="shared" si="56"/>
        <v>0</v>
      </c>
      <c r="AF113" s="26">
        <f t="shared" si="57"/>
        <v>1</v>
      </c>
      <c r="AG113" s="3">
        <f t="shared" si="58"/>
        <v>1</v>
      </c>
      <c r="AH113" s="3">
        <f t="shared" si="59"/>
        <v>1</v>
      </c>
      <c r="AI113" s="91">
        <f t="shared" si="60"/>
        <v>1</v>
      </c>
      <c r="AJ113" s="91">
        <f t="shared" si="61"/>
        <v>1</v>
      </c>
    </row>
  </sheetData>
  <mergeCells count="53">
    <mergeCell ref="AA53:AB53"/>
    <mergeCell ref="B1:O1"/>
    <mergeCell ref="P1:AC1"/>
    <mergeCell ref="AD1:AQ1"/>
    <mergeCell ref="A3:C3"/>
    <mergeCell ref="A4:C4"/>
    <mergeCell ref="A5:C5"/>
    <mergeCell ref="A6:C6"/>
    <mergeCell ref="B8:O9"/>
    <mergeCell ref="R8:AE9"/>
    <mergeCell ref="AA50:AC51"/>
    <mergeCell ref="AA52:AB52"/>
    <mergeCell ref="AA54:AB54"/>
    <mergeCell ref="S58:S60"/>
    <mergeCell ref="T58:Z58"/>
    <mergeCell ref="AA58:AG58"/>
    <mergeCell ref="AH58:AN58"/>
    <mergeCell ref="AH59:AH60"/>
    <mergeCell ref="AI59:AK59"/>
    <mergeCell ref="AL59:AN59"/>
    <mergeCell ref="A71:H71"/>
    <mergeCell ref="AV58:BB58"/>
    <mergeCell ref="BC58:BI58"/>
    <mergeCell ref="BJ58:BP58"/>
    <mergeCell ref="A59:H59"/>
    <mergeCell ref="T59:T60"/>
    <mergeCell ref="U59:W59"/>
    <mergeCell ref="X59:Z59"/>
    <mergeCell ref="AA59:AA60"/>
    <mergeCell ref="AB59:AD59"/>
    <mergeCell ref="AE59:AG59"/>
    <mergeCell ref="AO58:AU58"/>
    <mergeCell ref="AO59:AO60"/>
    <mergeCell ref="AS59:AU59"/>
    <mergeCell ref="AV59:AV60"/>
    <mergeCell ref="AW59:AY59"/>
    <mergeCell ref="AA103:AE103"/>
    <mergeCell ref="BD59:BF59"/>
    <mergeCell ref="BG59:BI59"/>
    <mergeCell ref="BJ59:BJ60"/>
    <mergeCell ref="BK59:BM59"/>
    <mergeCell ref="AZ59:BB59"/>
    <mergeCell ref="B103:F103"/>
    <mergeCell ref="G103:K103"/>
    <mergeCell ref="L103:P103"/>
    <mergeCell ref="Q103:U103"/>
    <mergeCell ref="V103:Z103"/>
    <mergeCell ref="AP59:AR59"/>
    <mergeCell ref="BC59:BC60"/>
    <mergeCell ref="AF103:AJ103"/>
    <mergeCell ref="AR1:BE1"/>
    <mergeCell ref="BF1:BS1"/>
    <mergeCell ref="BN59:BP59"/>
  </mergeCells>
  <conditionalFormatting sqref="A73:A81">
    <cfRule type="colorScale" priority="288">
      <colorScale>
        <cfvo type="min"/>
        <cfvo type="max"/>
        <color rgb="FFFCFCFF"/>
        <color rgb="FF63BE7B"/>
      </colorScale>
    </cfRule>
  </conditionalFormatting>
  <conditionalFormatting sqref="B61:H61">
    <cfRule type="colorScale" priority="284">
      <colorScale>
        <cfvo type="min"/>
        <cfvo type="max"/>
        <color rgb="FFFCFCFF"/>
        <color rgb="FF63BE7B"/>
      </colorScale>
    </cfRule>
    <cfRule type="iconSet" priority="285">
      <iconSet iconSet="3Symbols2">
        <cfvo type="percent" val="0"/>
        <cfvo type="percent" val="33"/>
        <cfvo type="percent" val="67"/>
      </iconSet>
    </cfRule>
  </conditionalFormatting>
  <conditionalFormatting sqref="B62:H69">
    <cfRule type="iconSet" priority="290">
      <iconSet iconSet="3Symbols2">
        <cfvo type="percent" val="0"/>
        <cfvo type="percent" val="33"/>
        <cfvo type="percent" val="67"/>
      </iconSet>
    </cfRule>
    <cfRule type="colorScale" priority="289">
      <colorScale>
        <cfvo type="min"/>
        <cfvo type="max"/>
        <color rgb="FFFCFCFF"/>
        <color rgb="FF63BE7B"/>
      </colorScale>
    </cfRule>
  </conditionalFormatting>
  <conditionalFormatting sqref="B73:H73">
    <cfRule type="colorScale" priority="282">
      <colorScale>
        <cfvo type="num" val="0"/>
        <cfvo type="num" val="1"/>
        <color rgb="FFFCFCFF"/>
        <color rgb="FF63BE7B"/>
      </colorScale>
    </cfRule>
  </conditionalFormatting>
  <conditionalFormatting sqref="B74:H81">
    <cfRule type="colorScale" priority="286">
      <colorScale>
        <cfvo type="num" val="0"/>
        <cfvo type="num" val="1"/>
        <color rgb="FFFCFCFF"/>
        <color rgb="FF63BE7B"/>
      </colorScale>
    </cfRule>
  </conditionalFormatting>
  <conditionalFormatting sqref="C11:C19 E11:E19 G11:G19 I11:I19 K11:K19 M11:M19 O11:O19">
    <cfRule type="colorScale" priority="293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C105:D113">
    <cfRule type="colorScale" priority="280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H105:I113">
    <cfRule type="colorScale" priority="278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M105:N113">
    <cfRule type="colorScale" priority="272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R11:R19 T11:T19 V11:V19 X11:X19 Z11:Z19 AB11:AB19">
    <cfRule type="iconSet" priority="291">
      <iconSet iconSet="3Symbols" showValue="0">
        <cfvo type="percent" val="0"/>
        <cfvo type="percent" val="33"/>
        <cfvo type="percent" val="67"/>
      </iconSet>
    </cfRule>
  </conditionalFormatting>
  <conditionalFormatting sqref="R105:S113">
    <cfRule type="colorScale" priority="271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S2:S3 U2:U3 E2 G2 I2 K2 M2 O2 C2 Q2 BG2:BG3">
    <cfRule type="colorScale" priority="333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S2:S3 U2:U3 I2 G2 E2 M2 O2 K2 C2 Q2 BG2:BG3">
    <cfRule type="colorScale" priority="332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S11:S19 U11:U19 W11:W19 Y11:Y19 AA11:AA19 AC11:AC19 AE11:AE19">
    <cfRule type="colorScale" priority="292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T61:T65 T67:T69">
    <cfRule type="colorScale" priority="84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T66">
    <cfRule type="colorScale" priority="42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U61:W61">
    <cfRule type="colorScale" priority="19">
      <colorScale>
        <cfvo type="num" val="0"/>
        <cfvo type="num" val="1"/>
        <color rgb="FFFCFCFF"/>
        <color rgb="FF63BE7B"/>
      </colorScale>
    </cfRule>
  </conditionalFormatting>
  <conditionalFormatting sqref="U62:W64 U67:W69">
    <cfRule type="colorScale" priority="21">
      <colorScale>
        <cfvo type="num" val="0"/>
        <cfvo type="num" val="1"/>
        <color rgb="FFFCFCFF"/>
        <color rgb="FF63BE7B"/>
      </colorScale>
    </cfRule>
  </conditionalFormatting>
  <conditionalFormatting sqref="U65:W65">
    <cfRule type="colorScale" priority="1">
      <colorScale>
        <cfvo type="num" val="0"/>
        <cfvo type="num" val="1"/>
        <color rgb="FFFCFCFF"/>
        <color rgb="FF63BE7B"/>
      </colorScale>
    </cfRule>
  </conditionalFormatting>
  <conditionalFormatting sqref="U66:W66">
    <cfRule type="colorScale" priority="17">
      <colorScale>
        <cfvo type="num" val="0"/>
        <cfvo type="num" val="1"/>
        <color rgb="FFFCFCFF"/>
        <color rgb="FF63BE7B"/>
      </colorScale>
    </cfRule>
  </conditionalFormatting>
  <conditionalFormatting sqref="W105:X113">
    <cfRule type="colorScale" priority="270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X61:Z65 X67:Z69">
    <cfRule type="colorScale" priority="83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X66:Z66">
    <cfRule type="colorScale" priority="41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Y2:Y3 W2:W3 AA2:AA3 AC2:AC3">
    <cfRule type="colorScale" priority="331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AA2:AA3 W2:W3 AC2:AC3 Y2:Y3">
    <cfRule type="colorScale" priority="330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A61:AA65 AA67:AA69">
    <cfRule type="colorScale" priority="82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A66">
    <cfRule type="colorScale" priority="40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B105:AC113">
    <cfRule type="colorScale" priority="269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B61:AD61">
    <cfRule type="colorScale" priority="53">
      <colorScale>
        <cfvo type="num" val="0"/>
        <cfvo type="num" val="1"/>
        <color rgb="FFFCFCFF"/>
        <color rgb="FF63BE7B"/>
      </colorScale>
    </cfRule>
  </conditionalFormatting>
  <conditionalFormatting sqref="AB62:AD64 AB67:AD69">
    <cfRule type="colorScale" priority="93">
      <colorScale>
        <cfvo type="num" val="0"/>
        <cfvo type="num" val="1"/>
        <color rgb="FFFCFCFF"/>
        <color rgb="FF63BE7B"/>
      </colorScale>
    </cfRule>
  </conditionalFormatting>
  <conditionalFormatting sqref="AB65:AD65">
    <cfRule type="colorScale" priority="3">
      <colorScale>
        <cfvo type="num" val="0"/>
        <cfvo type="num" val="1"/>
        <color rgb="FFFCFCFF"/>
        <color rgb="FF63BE7B"/>
      </colorScale>
    </cfRule>
  </conditionalFormatting>
  <conditionalFormatting sqref="AB66:AD66">
    <cfRule type="colorScale" priority="51">
      <colorScale>
        <cfvo type="num" val="0"/>
        <cfvo type="num" val="1"/>
        <color rgb="FFFCFCFF"/>
        <color rgb="FF63BE7B"/>
      </colorScale>
    </cfRule>
  </conditionalFormatting>
  <conditionalFormatting sqref="AD11:AD19">
    <cfRule type="iconSet" priority="267">
      <iconSet iconSet="3Symbols" showValue="0">
        <cfvo type="percent" val="0"/>
        <cfvo type="percent" val="33"/>
        <cfvo type="percent" val="67"/>
      </iconSet>
    </cfRule>
  </conditionalFormatting>
  <conditionalFormatting sqref="AE61:AE65 AE67:AE69">
    <cfRule type="colorScale" priority="76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E66">
    <cfRule type="colorScale" priority="28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F61:AG65 AF67:AG69">
    <cfRule type="colorScale" priority="70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F66:AG66">
    <cfRule type="colorScale" priority="34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G2:AG3 AI2:AI3 AE2:AE3">
    <cfRule type="colorScale" priority="328">
      <colorScale>
        <cfvo type="num" val="-1"/>
        <cfvo type="num" val="0"/>
        <cfvo type="num" val="1"/>
        <color rgb="FFF8696B"/>
        <color rgb="FFFFEB84"/>
        <color rgb="FF63BE7B"/>
      </colorScale>
    </cfRule>
    <cfRule type="colorScale" priority="329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AG105:AH113">
    <cfRule type="colorScale" priority="268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H61:AH65 AH67:AH69">
    <cfRule type="colorScale" priority="81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H66">
    <cfRule type="colorScale" priority="39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I61:AK61">
    <cfRule type="colorScale" priority="63">
      <colorScale>
        <cfvo type="num" val="0"/>
        <cfvo type="num" val="1"/>
        <color rgb="FFFCFCFF"/>
        <color rgb="FF63BE7B"/>
      </colorScale>
    </cfRule>
  </conditionalFormatting>
  <conditionalFormatting sqref="AI62:AK64 AI67:AK69">
    <cfRule type="colorScale" priority="15">
      <colorScale>
        <cfvo type="num" val="0"/>
        <cfvo type="num" val="1"/>
        <color rgb="FFFCFCFF"/>
        <color rgb="FF63BE7B"/>
      </colorScale>
    </cfRule>
  </conditionalFormatting>
  <conditionalFormatting sqref="AI65:AK65">
    <cfRule type="colorScale" priority="5">
      <colorScale>
        <cfvo type="num" val="0"/>
        <cfvo type="num" val="1"/>
        <color rgb="FFFCFCFF"/>
        <color rgb="FF63BE7B"/>
      </colorScale>
    </cfRule>
  </conditionalFormatting>
  <conditionalFormatting sqref="AI66:AK66">
    <cfRule type="colorScale" priority="13">
      <colorScale>
        <cfvo type="num" val="0"/>
        <cfvo type="num" val="1"/>
        <color rgb="FFFCFCFF"/>
        <color rgb="FF63BE7B"/>
      </colorScale>
    </cfRule>
  </conditionalFormatting>
  <conditionalFormatting sqref="AK2:AK3 AM2:AM3 AO2:AO3 AQ2:AQ3">
    <cfRule type="colorScale" priority="327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AK2:AK3 AO2:AO3 AQ2:AQ3 AM2:AM3">
    <cfRule type="colorScale" priority="326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L61:AL65 AL67:AL69">
    <cfRule type="colorScale" priority="75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L66">
    <cfRule type="colorScale" priority="27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M61:AN65 AM67:AN69">
    <cfRule type="colorScale" priority="69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M66:AN66">
    <cfRule type="colorScale" priority="33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O61:AO65 AO67:AO69">
    <cfRule type="colorScale" priority="80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O66">
    <cfRule type="colorScale" priority="38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P61:AR61">
    <cfRule type="colorScale" priority="61">
      <colorScale>
        <cfvo type="num" val="0"/>
        <cfvo type="num" val="1"/>
        <color rgb="FFFCFCFF"/>
        <color rgb="FF63BE7B"/>
      </colorScale>
    </cfRule>
  </conditionalFormatting>
  <conditionalFormatting sqref="AP62:AR64 AP67:AR69">
    <cfRule type="colorScale" priority="91">
      <colorScale>
        <cfvo type="num" val="0"/>
        <cfvo type="num" val="1"/>
        <color rgb="FFFCFCFF"/>
        <color rgb="FF63BE7B"/>
      </colorScale>
    </cfRule>
  </conditionalFormatting>
  <conditionalFormatting sqref="AP65:AR65">
    <cfRule type="colorScale" priority="7">
      <colorScale>
        <cfvo type="num" val="0"/>
        <cfvo type="num" val="1"/>
        <color rgb="FFFCFCFF"/>
        <color rgb="FF63BE7B"/>
      </colorScale>
    </cfRule>
  </conditionalFormatting>
  <conditionalFormatting sqref="AP66:AR66">
    <cfRule type="colorScale" priority="49">
      <colorScale>
        <cfvo type="num" val="0"/>
        <cfvo type="num" val="1"/>
        <color rgb="FFFCFCFF"/>
        <color rgb="FF63BE7B"/>
      </colorScale>
    </cfRule>
  </conditionalFormatting>
  <conditionalFormatting sqref="AS61:AS65 AS67:AS69">
    <cfRule type="colorScale" priority="74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S66">
    <cfRule type="colorScale" priority="26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T61:AU65 AT67:AU69">
    <cfRule type="colorScale" priority="68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T66:AU66">
    <cfRule type="colorScale" priority="32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U2:AU3 AW2:AW3 AS2:AS3">
    <cfRule type="colorScale" priority="325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  <cfRule type="colorScale" priority="324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V61:AV65 AV67:AV69">
    <cfRule type="colorScale" priority="79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V66">
    <cfRule type="colorScale" priority="37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W61:AY62">
    <cfRule type="colorScale" priority="55">
      <colorScale>
        <cfvo type="num" val="0"/>
        <cfvo type="num" val="1"/>
        <color rgb="FFFCFCFF"/>
        <color rgb="FF63BE7B"/>
      </colorScale>
    </cfRule>
  </conditionalFormatting>
  <conditionalFormatting sqref="AW63:AY64 AW67:AY69">
    <cfRule type="colorScale" priority="89">
      <colorScale>
        <cfvo type="num" val="0"/>
        <cfvo type="num" val="1"/>
        <color rgb="FFFCFCFF"/>
        <color rgb="FF63BE7B"/>
      </colorScale>
    </cfRule>
  </conditionalFormatting>
  <conditionalFormatting sqref="AW65:AY65">
    <cfRule type="colorScale" priority="9">
      <colorScale>
        <cfvo type="num" val="0"/>
        <cfvo type="num" val="1"/>
        <color rgb="FFFCFCFF"/>
        <color rgb="FF63BE7B"/>
      </colorScale>
    </cfRule>
  </conditionalFormatting>
  <conditionalFormatting sqref="AW66:AY66">
    <cfRule type="colorScale" priority="47">
      <colorScale>
        <cfvo type="num" val="0"/>
        <cfvo type="num" val="1"/>
        <color rgb="FFFCFCFF"/>
        <color rgb="FF63BE7B"/>
      </colorScale>
    </cfRule>
  </conditionalFormatting>
  <conditionalFormatting sqref="AY2:AY3 BA2:BA3 BC2:BC3 BE2:BE3">
    <cfRule type="colorScale" priority="323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AY2:AY3 BC2:BC3 BE2:BE3 BA2:BA3">
    <cfRule type="colorScale" priority="322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Z61:AZ65 AZ67:AZ69">
    <cfRule type="colorScale" priority="73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Z66">
    <cfRule type="colorScale" priority="25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A61:BB65 BA67:BB69">
    <cfRule type="colorScale" priority="67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A66:BB66">
    <cfRule type="colorScale" priority="31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C61:BC65 BC67:BC69">
    <cfRule type="colorScale" priority="78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C66">
    <cfRule type="colorScale" priority="36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D61:BF61">
    <cfRule type="colorScale" priority="57">
      <colorScale>
        <cfvo type="num" val="0"/>
        <cfvo type="num" val="1"/>
        <color rgb="FFFCFCFF"/>
        <color rgb="FF63BE7B"/>
      </colorScale>
    </cfRule>
  </conditionalFormatting>
  <conditionalFormatting sqref="BD62:BF64 BD67:BF69">
    <cfRule type="colorScale" priority="87">
      <colorScale>
        <cfvo type="num" val="0"/>
        <cfvo type="num" val="1"/>
        <color rgb="FFFCFCFF"/>
        <color rgb="FF63BE7B"/>
      </colorScale>
    </cfRule>
  </conditionalFormatting>
  <conditionalFormatting sqref="BD65:BF65">
    <cfRule type="colorScale" priority="11">
      <colorScale>
        <cfvo type="num" val="0"/>
        <cfvo type="num" val="1"/>
        <color rgb="FFFCFCFF"/>
        <color rgb="FF63BE7B"/>
      </colorScale>
    </cfRule>
  </conditionalFormatting>
  <conditionalFormatting sqref="BD66:BF66">
    <cfRule type="colorScale" priority="45">
      <colorScale>
        <cfvo type="num" val="0"/>
        <cfvo type="num" val="1"/>
        <color rgb="FFFCFCFF"/>
        <color rgb="FF63BE7B"/>
      </colorScale>
    </cfRule>
  </conditionalFormatting>
  <conditionalFormatting sqref="BG61:BG65 BG67:BG69">
    <cfRule type="colorScale" priority="72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G66">
    <cfRule type="colorScale" priority="24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H61:BI65 BH67:BI69">
    <cfRule type="colorScale" priority="66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H66:BI66">
    <cfRule type="colorScale" priority="30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I2:BI3 BK2:BK3">
    <cfRule type="colorScale" priority="321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  <cfRule type="colorScale" priority="320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J61:BJ65 BJ67:BJ69">
    <cfRule type="colorScale" priority="77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J66">
    <cfRule type="colorScale" priority="35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K61:BM61">
    <cfRule type="colorScale" priority="59">
      <colorScale>
        <cfvo type="num" val="0"/>
        <cfvo type="num" val="1"/>
        <color rgb="FFFCFCFF"/>
        <color rgb="FF63BE7B"/>
      </colorScale>
    </cfRule>
  </conditionalFormatting>
  <conditionalFormatting sqref="BK62:BM65 BK67:BM69">
    <cfRule type="colorScale" priority="85">
      <colorScale>
        <cfvo type="num" val="0"/>
        <cfvo type="num" val="1"/>
        <color rgb="FFFCFCFF"/>
        <color rgb="FF63BE7B"/>
      </colorScale>
    </cfRule>
  </conditionalFormatting>
  <conditionalFormatting sqref="BK66:BM66">
    <cfRule type="colorScale" priority="43">
      <colorScale>
        <cfvo type="num" val="0"/>
        <cfvo type="num" val="1"/>
        <color rgb="FFFCFCFF"/>
        <color rgb="FF63BE7B"/>
      </colorScale>
    </cfRule>
  </conditionalFormatting>
  <conditionalFormatting sqref="BM2:BM3 BO2:BO3 BQ2:BQ3 BS2:BS3">
    <cfRule type="colorScale" priority="319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BN61:BN65 BN67:BN69">
    <cfRule type="colorScale" priority="71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N66">
    <cfRule type="colorScale" priority="23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O61:BP65 BO67:BP69">
    <cfRule type="colorScale" priority="65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O66:BP66">
    <cfRule type="colorScale" priority="29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Q2:BQ3 BM2:BM3 BS2:BS3 BO2:BO3">
    <cfRule type="colorScale" priority="318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U1">
    <cfRule type="colorScale" priority="186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  <cfRule type="colorScale" priority="185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U2:BU3">
    <cfRule type="colorScale" priority="317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  <cfRule type="colorScale" priority="316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W2:BW3 BY2:BY3">
    <cfRule type="colorScale" priority="315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  <cfRule type="colorScale" priority="314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Y1 BW1 CA1 CC1 CE1 CG1">
    <cfRule type="colorScale" priority="184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BY1 BW1 CA1 CE1 CG1 CC1">
    <cfRule type="colorScale" priority="183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CA1 CC1 CE1 CG1">
    <cfRule type="colorScale" priority="182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CA2:CA3 CC2:CC3 CE2:CE3 CG2:CG3">
    <cfRule type="colorScale" priority="313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CA2:CA3 CE2:CE3 CG2:CG3 CC2:CC3">
    <cfRule type="colorScale" priority="312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CE1 CA1 CG1 CC1">
    <cfRule type="colorScale" priority="181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CI1">
    <cfRule type="colorScale" priority="179">
      <colorScale>
        <cfvo type="num" val="-1"/>
        <cfvo type="num" val="0"/>
        <cfvo type="num" val="1"/>
        <color rgb="FFF8696B"/>
        <color rgb="FFFFEB84"/>
        <color rgb="FF63BE7B"/>
      </colorScale>
    </cfRule>
    <cfRule type="colorScale" priority="180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CI2:CI3">
    <cfRule type="colorScale" priority="311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  <cfRule type="colorScale" priority="310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CK1 CM1 CO1 CQ1 CS1 CU1">
    <cfRule type="colorScale" priority="178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CK1 CM1 CO1 CS1 CU1 CQ1">
    <cfRule type="colorScale" priority="177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CM2:CM3 CK2:CK3">
    <cfRule type="colorScale" priority="309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  <cfRule type="colorScale" priority="308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CO2:CO3 CQ2:CQ3 CS2:CS3 CU2:CU3">
    <cfRule type="colorScale" priority="307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CO2:CO3 CS2:CS3 CU2:CU3 CQ2:CQ3">
    <cfRule type="colorScale" priority="306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CQ1 CO1 CS1 CU1">
    <cfRule type="colorScale" priority="176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CS1 CO1 CU1 CQ1">
    <cfRule type="colorScale" priority="175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CW1">
    <cfRule type="colorScale" priority="173">
      <colorScale>
        <cfvo type="num" val="-1"/>
        <cfvo type="num" val="0"/>
        <cfvo type="num" val="1"/>
        <color rgb="FFF8696B"/>
        <color rgb="FFFFEB84"/>
        <color rgb="FF63BE7B"/>
      </colorScale>
    </cfRule>
    <cfRule type="colorScale" priority="174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CW2:CW3">
    <cfRule type="colorScale" priority="305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  <cfRule type="colorScale" priority="304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CY1 DA1 DC1 DE1 DG1 DI1">
    <cfRule type="colorScale" priority="172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CY1 DA1 DC1 DG1 DI1 DE1">
    <cfRule type="colorScale" priority="171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CY2:CY3 DA2:DA3">
    <cfRule type="colorScale" priority="303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  <cfRule type="colorScale" priority="302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DC2:DC3 DE2:DE3 DG2:DG3 DI2:DI3">
    <cfRule type="colorScale" priority="301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DC2:DC3 DG2:DG3 DI2:DI3 DE2:DE3">
    <cfRule type="colorScale" priority="300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DE1 DC1 DG1 DI1">
    <cfRule type="colorScale" priority="170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DG1 DC1 DI1 DE1">
    <cfRule type="colorScale" priority="169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DK1">
    <cfRule type="colorScale" priority="167">
      <colorScale>
        <cfvo type="num" val="-1"/>
        <cfvo type="num" val="0"/>
        <cfvo type="num" val="1"/>
        <color rgb="FFF8696B"/>
        <color rgb="FFFFEB84"/>
        <color rgb="FF63BE7B"/>
      </colorScale>
    </cfRule>
    <cfRule type="colorScale" priority="168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DK2:DK3">
    <cfRule type="colorScale" priority="299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  <cfRule type="colorScale" priority="298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DM2:DM3 DO2:DO3">
    <cfRule type="colorScale" priority="297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  <cfRule type="colorScale" priority="296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DO1 DM1 DQ1 DS1 DU1 DW1">
    <cfRule type="colorScale" priority="166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DO1 DM1 DQ1 DU1 DW1 DS1">
    <cfRule type="colorScale" priority="165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DQ2:DQ3 DS2:DS3 DU2:DU3 DW2:DW3">
    <cfRule type="colorScale" priority="295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DQ2:DQ3 DU2:DU3 DW2:DW3 DS2:DS3">
    <cfRule type="colorScale" priority="294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DS1 DQ1 DU1 DW1">
    <cfRule type="colorScale" priority="164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DU1 DQ1 DW1 DS1">
    <cfRule type="colorScale" priority="163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283" id="{18760110-A97C-4061-945A-0C7E33E824FF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B73:H73</xm:sqref>
        </x14:conditionalFormatting>
        <x14:conditionalFormatting xmlns:xm="http://schemas.microsoft.com/office/excel/2006/main">
          <x14:cfRule type="iconSet" priority="287" id="{C9D905F5-D9E4-494A-A69C-3B36F774A210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B74:H81</xm:sqref>
        </x14:conditionalFormatting>
        <x14:conditionalFormatting xmlns:xm="http://schemas.microsoft.com/office/excel/2006/main">
          <x14:cfRule type="iconSet" priority="281" id="{13A1F7F9-C62A-4841-92E0-43BCF0C21E04}">
            <x14:iconSet iconSet="3Symbols"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NoIcons" iconId="0"/>
              <x14:cfIcon iconSet="3Symbols" iconId="0"/>
              <x14:cfIcon iconSet="3Symbols" iconId="2"/>
            </x14:iconSet>
          </x14:cfRule>
          <xm:sqref>E105:F113</xm:sqref>
        </x14:conditionalFormatting>
        <x14:conditionalFormatting xmlns:xm="http://schemas.microsoft.com/office/excel/2006/main">
          <x14:cfRule type="iconSet" priority="279" id="{0E468C10-74AF-4272-AFE8-0C8A34E6CD88}">
            <x14:iconSet iconSet="3Symbols"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NoIcons" iconId="0"/>
              <x14:cfIcon iconSet="3Symbols" iconId="0"/>
              <x14:cfIcon iconSet="3Symbols" iconId="2"/>
            </x14:iconSet>
          </x14:cfRule>
          <xm:sqref>J105:K113</xm:sqref>
        </x14:conditionalFormatting>
        <x14:conditionalFormatting xmlns:xm="http://schemas.microsoft.com/office/excel/2006/main">
          <x14:cfRule type="iconSet" priority="277" id="{B781742C-1FDD-474D-B21B-F10B5481F60D}">
            <x14:iconSet iconSet="3Symbols"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NoIcons" iconId="0"/>
              <x14:cfIcon iconSet="3Symbols" iconId="0"/>
              <x14:cfIcon iconSet="3Symbols" iconId="2"/>
            </x14:iconSet>
          </x14:cfRule>
          <xm:sqref>O105:P113</xm:sqref>
        </x14:conditionalFormatting>
        <x14:conditionalFormatting xmlns:xm="http://schemas.microsoft.com/office/excel/2006/main">
          <x14:cfRule type="iconSet" priority="276" id="{2A54B8D4-B0BF-45B6-8023-03C3D2AA482D}">
            <x14:iconSet iconSet="3Symbols"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NoIcons" iconId="0"/>
              <x14:cfIcon iconSet="3Symbols" iconId="0"/>
              <x14:cfIcon iconSet="3Symbols" iconId="2"/>
            </x14:iconSet>
          </x14:cfRule>
          <xm:sqref>T105:U113</xm:sqref>
        </x14:conditionalFormatting>
        <x14:conditionalFormatting xmlns:xm="http://schemas.microsoft.com/office/excel/2006/main">
          <x14:cfRule type="iconSet" priority="20" id="{440C345C-A0A3-4639-83E1-A2982D8FC8BC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U61:W61</xm:sqref>
        </x14:conditionalFormatting>
        <x14:conditionalFormatting xmlns:xm="http://schemas.microsoft.com/office/excel/2006/main">
          <x14:cfRule type="iconSet" priority="22" id="{A96E0093-4CC7-4FFF-937A-137CCDA5A958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U62:W64 U67:W69</xm:sqref>
        </x14:conditionalFormatting>
        <x14:conditionalFormatting xmlns:xm="http://schemas.microsoft.com/office/excel/2006/main">
          <x14:cfRule type="iconSet" priority="2" id="{4E763EF9-E9BC-44E9-9983-AA278F17370E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U65:W65</xm:sqref>
        </x14:conditionalFormatting>
        <x14:conditionalFormatting xmlns:xm="http://schemas.microsoft.com/office/excel/2006/main">
          <x14:cfRule type="iconSet" priority="18" id="{7E456FE8-6AE6-4D84-8A94-38917A8A9CD2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U66:W66</xm:sqref>
        </x14:conditionalFormatting>
        <x14:conditionalFormatting xmlns:xm="http://schemas.microsoft.com/office/excel/2006/main">
          <x14:cfRule type="iconSet" priority="275" id="{FE76920A-8127-45A9-A880-1640028EE312}">
            <x14:iconSet iconSet="3Symbols"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NoIcons" iconId="0"/>
              <x14:cfIcon iconSet="3Symbols" iconId="0"/>
              <x14:cfIcon iconSet="3Symbols" iconId="2"/>
            </x14:iconSet>
          </x14:cfRule>
          <xm:sqref>Y105:Z113</xm:sqref>
        </x14:conditionalFormatting>
        <x14:conditionalFormatting xmlns:xm="http://schemas.microsoft.com/office/excel/2006/main">
          <x14:cfRule type="iconSet" priority="54" id="{05FCA796-B76B-42C9-9815-799CB420750C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AB61:AD61</xm:sqref>
        </x14:conditionalFormatting>
        <x14:conditionalFormatting xmlns:xm="http://schemas.microsoft.com/office/excel/2006/main">
          <x14:cfRule type="iconSet" priority="94" id="{9ABBFCCA-8EE7-43A6-8AF5-484D2E028091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AB62:AD64 AB67:AD69</xm:sqref>
        </x14:conditionalFormatting>
        <x14:conditionalFormatting xmlns:xm="http://schemas.microsoft.com/office/excel/2006/main">
          <x14:cfRule type="iconSet" priority="4" id="{7BF5BF82-244E-4038-927C-260D2A45C864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AB65:AD65</xm:sqref>
        </x14:conditionalFormatting>
        <x14:conditionalFormatting xmlns:xm="http://schemas.microsoft.com/office/excel/2006/main">
          <x14:cfRule type="iconSet" priority="52" id="{93B3FF6F-0256-4FB7-BF96-02238BE46E2F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AB66:AD66</xm:sqref>
        </x14:conditionalFormatting>
        <x14:conditionalFormatting xmlns:xm="http://schemas.microsoft.com/office/excel/2006/main">
          <x14:cfRule type="iconSet" priority="274" id="{91BA3E3C-DA5E-4B24-9EFF-BBA33AE6CAD8}">
            <x14:iconSet iconSet="3Symbols"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NoIcons" iconId="0"/>
              <x14:cfIcon iconSet="3Symbols" iconId="0"/>
              <x14:cfIcon iconSet="3Symbols" iconId="2"/>
            </x14:iconSet>
          </x14:cfRule>
          <xm:sqref>AD105:AE113</xm:sqref>
        </x14:conditionalFormatting>
        <x14:conditionalFormatting xmlns:xm="http://schemas.microsoft.com/office/excel/2006/main">
          <x14:cfRule type="iconSet" priority="273" id="{3242CE76-5D57-403A-AB9F-18F5CE260C86}">
            <x14:iconSet iconSet="3Symbols"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NoIcons" iconId="0"/>
              <x14:cfIcon iconSet="3Symbols" iconId="0"/>
              <x14:cfIcon iconSet="3Symbols" iconId="2"/>
            </x14:iconSet>
          </x14:cfRule>
          <xm:sqref>AI105:AJ113</xm:sqref>
        </x14:conditionalFormatting>
        <x14:conditionalFormatting xmlns:xm="http://schemas.microsoft.com/office/excel/2006/main">
          <x14:cfRule type="iconSet" priority="64" id="{FF85B271-D1ED-4AAE-96BD-9B21CA1537F6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AI61:AK61</xm:sqref>
        </x14:conditionalFormatting>
        <x14:conditionalFormatting xmlns:xm="http://schemas.microsoft.com/office/excel/2006/main">
          <x14:cfRule type="iconSet" priority="16" id="{4801969F-2375-4272-A71F-36429C159BFF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AI62:AK64 AI67:AK69</xm:sqref>
        </x14:conditionalFormatting>
        <x14:conditionalFormatting xmlns:xm="http://schemas.microsoft.com/office/excel/2006/main">
          <x14:cfRule type="iconSet" priority="6" id="{80739BBF-8860-46F6-9B27-1BB6640AFDE6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AI65:AK65</xm:sqref>
        </x14:conditionalFormatting>
        <x14:conditionalFormatting xmlns:xm="http://schemas.microsoft.com/office/excel/2006/main">
          <x14:cfRule type="iconSet" priority="14" id="{89DD3AB5-82E0-4A88-95D6-97FBD83DF885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AI66:AK66</xm:sqref>
        </x14:conditionalFormatting>
        <x14:conditionalFormatting xmlns:xm="http://schemas.microsoft.com/office/excel/2006/main">
          <x14:cfRule type="iconSet" priority="62" id="{05F67E44-3747-49BC-937D-A0EA8D8F6DB7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AP61:AR61</xm:sqref>
        </x14:conditionalFormatting>
        <x14:conditionalFormatting xmlns:xm="http://schemas.microsoft.com/office/excel/2006/main">
          <x14:cfRule type="iconSet" priority="92" id="{48B2D8C4-2C0B-4457-BAE7-549FE3D5E321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AP62:AR64 AP67:AR69</xm:sqref>
        </x14:conditionalFormatting>
        <x14:conditionalFormatting xmlns:xm="http://schemas.microsoft.com/office/excel/2006/main">
          <x14:cfRule type="iconSet" priority="8" id="{8CA80D22-CB12-45CC-B0BF-41CDB93A36CD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AP65:AR65</xm:sqref>
        </x14:conditionalFormatting>
        <x14:conditionalFormatting xmlns:xm="http://schemas.microsoft.com/office/excel/2006/main">
          <x14:cfRule type="iconSet" priority="50" id="{62C4484A-90A0-4676-8EB4-15D1189AF6EE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AP66:AR66</xm:sqref>
        </x14:conditionalFormatting>
        <x14:conditionalFormatting xmlns:xm="http://schemas.microsoft.com/office/excel/2006/main">
          <x14:cfRule type="iconSet" priority="56" id="{750E25F3-F781-4C07-9A3B-771923E99FD9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AW61:AY62</xm:sqref>
        </x14:conditionalFormatting>
        <x14:conditionalFormatting xmlns:xm="http://schemas.microsoft.com/office/excel/2006/main">
          <x14:cfRule type="iconSet" priority="90" id="{7D8E3084-CD33-4CB9-BFEA-5D4896D130EC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AW63:AY64 AW67:AY69</xm:sqref>
        </x14:conditionalFormatting>
        <x14:conditionalFormatting xmlns:xm="http://schemas.microsoft.com/office/excel/2006/main">
          <x14:cfRule type="iconSet" priority="10" id="{0B7F5521-FFE2-4AB4-9DF7-65FD3713C0C6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AW65:AY65</xm:sqref>
        </x14:conditionalFormatting>
        <x14:conditionalFormatting xmlns:xm="http://schemas.microsoft.com/office/excel/2006/main">
          <x14:cfRule type="iconSet" priority="48" id="{B7961AAF-4B34-4127-A2EA-6759F60BE777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AW66:AY66</xm:sqref>
        </x14:conditionalFormatting>
        <x14:conditionalFormatting xmlns:xm="http://schemas.microsoft.com/office/excel/2006/main">
          <x14:cfRule type="iconSet" priority="58" id="{CDB15042-93AA-4834-BB6F-52CB66EADAAC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BD61:BF61</xm:sqref>
        </x14:conditionalFormatting>
        <x14:conditionalFormatting xmlns:xm="http://schemas.microsoft.com/office/excel/2006/main">
          <x14:cfRule type="iconSet" priority="88" id="{89D35F21-12E3-453D-A81D-C04AD6E00CBC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BD62:BF64 BD67:BF69</xm:sqref>
        </x14:conditionalFormatting>
        <x14:conditionalFormatting xmlns:xm="http://schemas.microsoft.com/office/excel/2006/main">
          <x14:cfRule type="iconSet" priority="12" id="{5D229AF5-A0ED-4960-B778-A35463DA299B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BD65:BF65</xm:sqref>
        </x14:conditionalFormatting>
        <x14:conditionalFormatting xmlns:xm="http://schemas.microsoft.com/office/excel/2006/main">
          <x14:cfRule type="iconSet" priority="46" id="{C7E2AA76-6DAF-4A96-A387-4A1BACB40402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BD66:BF66</xm:sqref>
        </x14:conditionalFormatting>
        <x14:conditionalFormatting xmlns:xm="http://schemas.microsoft.com/office/excel/2006/main">
          <x14:cfRule type="iconSet" priority="60" id="{A7C5C466-9A8C-4DE9-9550-82993C832B1B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BK61:BM61</xm:sqref>
        </x14:conditionalFormatting>
        <x14:conditionalFormatting xmlns:xm="http://schemas.microsoft.com/office/excel/2006/main">
          <x14:cfRule type="iconSet" priority="86" id="{079FAED4-6C42-4902-A47C-D41263ADF197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BK62:BM65 BK67:BM69</xm:sqref>
        </x14:conditionalFormatting>
        <x14:conditionalFormatting xmlns:xm="http://schemas.microsoft.com/office/excel/2006/main">
          <x14:cfRule type="iconSet" priority="44" id="{F32BD71C-9AB1-41D0-B1E7-87AB7D5023E1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BK66:BM66</xm:sqref>
        </x14:conditionalFormatting>
      </x14:conditionalFormatting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6520E1-6F72-4866-8AE8-0F0172A0A48D}">
  <dimension ref="A1:DW113"/>
  <sheetViews>
    <sheetView topLeftCell="O58" zoomScale="80" zoomScaleNormal="80" workbookViewId="0">
      <selection activeCell="T59" sqref="T59:Z60"/>
    </sheetView>
  </sheetViews>
  <sheetFormatPr defaultRowHeight="14.4" x14ac:dyDescent="0.3"/>
  <cols>
    <col min="1" max="1" width="16.5546875" customWidth="1"/>
    <col min="16" max="16" width="19.6640625" customWidth="1"/>
    <col min="18" max="18" width="5.21875" customWidth="1"/>
    <col min="19" max="19" width="12.33203125" customWidth="1"/>
    <col min="21" max="21" width="8.77734375" customWidth="1"/>
  </cols>
  <sheetData>
    <row r="1" spans="1:127" x14ac:dyDescent="0.3">
      <c r="A1" s="1" t="s">
        <v>64</v>
      </c>
      <c r="B1" s="158" t="s">
        <v>61</v>
      </c>
      <c r="C1" s="159"/>
      <c r="D1" s="159"/>
      <c r="E1" s="159"/>
      <c r="F1" s="159"/>
      <c r="G1" s="159"/>
      <c r="H1" s="159"/>
      <c r="I1" s="159"/>
      <c r="J1" s="159"/>
      <c r="K1" s="159"/>
      <c r="L1" s="159"/>
      <c r="M1" s="159"/>
      <c r="N1" s="159"/>
      <c r="O1" s="160"/>
      <c r="P1" s="158" t="s">
        <v>61</v>
      </c>
      <c r="Q1" s="159"/>
      <c r="R1" s="159"/>
      <c r="S1" s="159"/>
      <c r="T1" s="159"/>
      <c r="U1" s="159"/>
      <c r="V1" s="159"/>
      <c r="W1" s="159"/>
      <c r="X1" s="159"/>
      <c r="Y1" s="159"/>
      <c r="Z1" s="159"/>
      <c r="AA1" s="159"/>
      <c r="AB1" s="159"/>
      <c r="AC1" s="160"/>
      <c r="AD1" s="158" t="s">
        <v>61</v>
      </c>
      <c r="AE1" s="159"/>
      <c r="AF1" s="159"/>
      <c r="AG1" s="159"/>
      <c r="AH1" s="159"/>
      <c r="AI1" s="159"/>
      <c r="AJ1" s="159"/>
      <c r="AK1" s="159"/>
      <c r="AL1" s="159"/>
      <c r="AM1" s="159"/>
      <c r="AN1" s="159"/>
      <c r="AO1" s="159"/>
      <c r="AP1" s="159"/>
      <c r="AQ1" s="160"/>
      <c r="AR1" s="158" t="s">
        <v>61</v>
      </c>
      <c r="AS1" s="159"/>
      <c r="AT1" s="159"/>
      <c r="AU1" s="159"/>
      <c r="AV1" s="159"/>
      <c r="AW1" s="159"/>
      <c r="AX1" s="159"/>
      <c r="AY1" s="159"/>
      <c r="AZ1" s="159"/>
      <c r="BA1" s="159"/>
      <c r="BB1" s="159"/>
      <c r="BC1" s="159"/>
      <c r="BD1" s="159"/>
      <c r="BE1" s="160"/>
      <c r="BF1" s="158" t="s">
        <v>61</v>
      </c>
      <c r="BG1" s="159"/>
      <c r="BH1" s="159"/>
      <c r="BI1" s="159"/>
      <c r="BJ1" s="159"/>
      <c r="BK1" s="159"/>
      <c r="BL1" s="159"/>
      <c r="BM1" s="159"/>
      <c r="BN1" s="159"/>
      <c r="BO1" s="159"/>
      <c r="BP1" s="159"/>
      <c r="BQ1" s="159"/>
      <c r="BR1" s="159"/>
      <c r="BS1" s="160"/>
      <c r="BT1" s="158" t="s">
        <v>61</v>
      </c>
      <c r="BU1" s="159"/>
      <c r="BV1" s="159"/>
      <c r="BW1" s="159"/>
      <c r="BX1" s="159"/>
      <c r="BY1" s="159"/>
      <c r="BZ1" s="159"/>
      <c r="CA1" s="159"/>
      <c r="CB1" s="159"/>
      <c r="CC1" s="159"/>
      <c r="CD1" s="159"/>
      <c r="CE1" s="159"/>
      <c r="CF1" s="159"/>
      <c r="CG1" s="160"/>
      <c r="CH1" s="2">
        <v>0.97</v>
      </c>
      <c r="CI1" s="3">
        <v>-0.24</v>
      </c>
      <c r="CJ1" s="2">
        <v>0.98</v>
      </c>
      <c r="CK1" s="3">
        <v>-0.19400000000000001</v>
      </c>
      <c r="CL1" s="2">
        <v>0.36</v>
      </c>
      <c r="CM1" s="3">
        <v>0.77</v>
      </c>
      <c r="CN1" s="2">
        <v>0.38</v>
      </c>
      <c r="CO1">
        <v>0.78500000000000003</v>
      </c>
      <c r="CP1" s="2">
        <v>0.62</v>
      </c>
      <c r="CQ1" s="3">
        <v>-0.78500000000000003</v>
      </c>
      <c r="CR1" s="2">
        <v>0.38</v>
      </c>
      <c r="CS1" s="3">
        <v>-0.92500000000000004</v>
      </c>
      <c r="CT1" s="2">
        <v>0.62</v>
      </c>
      <c r="CU1" s="4">
        <v>-0.78500000000000003</v>
      </c>
      <c r="CV1" s="2">
        <v>0.97</v>
      </c>
      <c r="CW1" s="3">
        <v>-0.24</v>
      </c>
      <c r="CX1" s="2">
        <v>0.98</v>
      </c>
      <c r="CY1" s="3">
        <v>-0.19</v>
      </c>
      <c r="CZ1" s="2">
        <v>0.36</v>
      </c>
      <c r="DA1" s="3">
        <v>0.77</v>
      </c>
      <c r="DB1" s="2">
        <v>0.38</v>
      </c>
      <c r="DC1">
        <v>0.79</v>
      </c>
      <c r="DD1" s="2">
        <v>0.64</v>
      </c>
      <c r="DE1" s="3">
        <v>-0.77</v>
      </c>
      <c r="DF1" s="2">
        <v>0.38</v>
      </c>
      <c r="DG1" s="3">
        <v>-0.92500000000000004</v>
      </c>
      <c r="DH1" s="2">
        <v>0.62</v>
      </c>
      <c r="DI1" s="4">
        <v>-0.78500000000000003</v>
      </c>
      <c r="DJ1" s="2">
        <v>0.97</v>
      </c>
      <c r="DK1" s="3">
        <v>-0.24</v>
      </c>
      <c r="DL1" s="2">
        <v>0.98</v>
      </c>
      <c r="DM1" s="3">
        <v>-0.19</v>
      </c>
      <c r="DN1" s="2">
        <v>0.35</v>
      </c>
      <c r="DO1" s="3">
        <v>0.76</v>
      </c>
      <c r="DP1" s="2">
        <v>0.36</v>
      </c>
      <c r="DQ1">
        <v>0.77</v>
      </c>
      <c r="DR1" s="2">
        <v>0.64</v>
      </c>
      <c r="DS1" s="3">
        <v>-0.77200000000000002</v>
      </c>
      <c r="DT1" s="2">
        <v>0.36</v>
      </c>
      <c r="DU1" s="3">
        <v>-0.93100000000000005</v>
      </c>
      <c r="DV1" s="2">
        <v>0.64</v>
      </c>
      <c r="DW1" s="4">
        <v>-0.77200000000000002</v>
      </c>
    </row>
    <row r="2" spans="1:127" x14ac:dyDescent="0.3">
      <c r="B2" s="2"/>
      <c r="C2" s="3"/>
      <c r="D2" s="2"/>
      <c r="E2" s="3"/>
      <c r="F2" s="2"/>
      <c r="G2" s="3"/>
      <c r="H2" s="2"/>
      <c r="J2" s="2"/>
      <c r="K2" s="3"/>
      <c r="L2" s="2"/>
      <c r="M2" s="3"/>
      <c r="N2" s="2"/>
      <c r="O2" s="3"/>
      <c r="P2" s="2"/>
      <c r="Q2" s="3"/>
      <c r="R2" s="2"/>
      <c r="S2" s="3"/>
      <c r="T2" s="2"/>
      <c r="U2" s="3"/>
      <c r="V2" s="2"/>
      <c r="W2" s="3"/>
      <c r="X2" s="2"/>
      <c r="Y2" s="3"/>
      <c r="Z2" s="2"/>
      <c r="AA2" s="3"/>
      <c r="AB2" s="2"/>
      <c r="AC2" s="3"/>
      <c r="AD2" s="2"/>
      <c r="AE2" s="3"/>
      <c r="AF2" s="2"/>
      <c r="AG2" s="3"/>
      <c r="AH2" s="2"/>
      <c r="AI2" s="3"/>
      <c r="AJ2" s="2"/>
      <c r="AK2" s="3"/>
      <c r="AL2" s="2"/>
      <c r="AM2" s="3"/>
      <c r="AN2" s="2"/>
      <c r="AO2" s="3"/>
      <c r="AP2" s="2"/>
      <c r="AQ2" s="3"/>
      <c r="AR2" s="2"/>
      <c r="AS2" s="3"/>
      <c r="AT2" s="2"/>
      <c r="AU2" s="3"/>
      <c r="AV2" s="2"/>
      <c r="AW2" s="3"/>
      <c r="AX2" s="2"/>
      <c r="AY2" s="3"/>
      <c r="AZ2" s="2"/>
      <c r="BA2" s="3"/>
      <c r="BB2" s="2"/>
      <c r="BC2" s="3"/>
      <c r="BD2" s="2"/>
      <c r="BE2" s="3"/>
      <c r="BF2" s="2"/>
      <c r="BG2" s="3"/>
      <c r="BH2" s="2"/>
      <c r="BI2" s="3"/>
      <c r="BJ2" s="2"/>
      <c r="BK2" s="3"/>
      <c r="BL2" s="2"/>
      <c r="BM2" s="3"/>
      <c r="BN2" s="2"/>
      <c r="BO2" s="3"/>
      <c r="BP2" s="2"/>
      <c r="BQ2" s="3"/>
      <c r="BR2" s="2"/>
      <c r="BS2" s="3"/>
      <c r="BT2" s="2"/>
      <c r="BU2" s="3"/>
      <c r="BV2" s="2"/>
      <c r="BW2" s="3"/>
      <c r="BX2" s="2"/>
      <c r="BY2" s="3"/>
      <c r="BZ2" s="2"/>
      <c r="CA2" s="3"/>
      <c r="CB2" s="2"/>
      <c r="CC2" s="3"/>
      <c r="CD2" s="2"/>
      <c r="CE2" s="3"/>
      <c r="CF2" s="2"/>
      <c r="CG2" s="3"/>
      <c r="CH2" s="2"/>
      <c r="CI2" s="3"/>
      <c r="CJ2" s="2"/>
      <c r="CK2" s="3"/>
      <c r="CL2" s="2"/>
      <c r="CM2" s="3"/>
      <c r="CN2" s="2"/>
      <c r="CO2" s="3"/>
      <c r="CP2" s="2"/>
      <c r="CQ2" s="3"/>
      <c r="CR2" s="2"/>
      <c r="CS2" s="3"/>
      <c r="CT2" s="2"/>
      <c r="CU2" s="3"/>
      <c r="CV2" s="2"/>
      <c r="CW2" s="3"/>
      <c r="CX2" s="2"/>
      <c r="CY2" s="3"/>
      <c r="CZ2" s="2"/>
      <c r="DA2" s="3"/>
      <c r="DB2" s="2"/>
      <c r="DC2" s="3"/>
      <c r="DD2" s="2"/>
      <c r="DE2" s="3"/>
      <c r="DF2" s="2"/>
      <c r="DG2" s="3"/>
      <c r="DH2" s="2"/>
      <c r="DI2" s="3"/>
      <c r="DJ2" s="2"/>
      <c r="DK2" s="3"/>
      <c r="DL2" s="2"/>
      <c r="DM2" s="3"/>
      <c r="DN2" s="2"/>
      <c r="DO2" s="3"/>
      <c r="DP2" s="2"/>
      <c r="DQ2" s="3"/>
      <c r="DR2" s="2"/>
      <c r="DS2" s="3"/>
      <c r="DT2" s="2"/>
      <c r="DU2" s="3"/>
      <c r="DV2" s="2"/>
      <c r="DW2" s="3"/>
    </row>
    <row r="3" spans="1:127" x14ac:dyDescent="0.3">
      <c r="A3" s="166" t="s">
        <v>1</v>
      </c>
      <c r="B3" s="167"/>
      <c r="C3" s="168"/>
      <c r="D3" s="6">
        <v>0.95</v>
      </c>
      <c r="E3" s="7">
        <f>D3</f>
        <v>0.95</v>
      </c>
      <c r="F3" s="7">
        <f t="shared" ref="F3:R6" si="0">E3</f>
        <v>0.95</v>
      </c>
      <c r="G3" s="7">
        <f t="shared" si="0"/>
        <v>0.95</v>
      </c>
      <c r="H3" s="7">
        <f t="shared" si="0"/>
        <v>0.95</v>
      </c>
      <c r="I3" s="7">
        <f t="shared" si="0"/>
        <v>0.95</v>
      </c>
      <c r="J3" s="7">
        <f t="shared" si="0"/>
        <v>0.95</v>
      </c>
      <c r="K3" s="7">
        <f t="shared" si="0"/>
        <v>0.95</v>
      </c>
      <c r="L3" s="7">
        <f t="shared" si="0"/>
        <v>0.95</v>
      </c>
      <c r="M3" s="7">
        <f t="shared" si="0"/>
        <v>0.95</v>
      </c>
      <c r="N3" s="7">
        <f t="shared" si="0"/>
        <v>0.95</v>
      </c>
      <c r="O3" s="7">
        <f t="shared" si="0"/>
        <v>0.95</v>
      </c>
      <c r="P3" s="8">
        <f t="shared" si="0"/>
        <v>0.95</v>
      </c>
      <c r="Q3" s="8">
        <f t="shared" si="0"/>
        <v>0.95</v>
      </c>
      <c r="R3" s="8">
        <f t="shared" si="0"/>
        <v>0.95</v>
      </c>
      <c r="S3" s="3"/>
      <c r="T3" s="2"/>
      <c r="U3" s="3"/>
      <c r="V3" s="2"/>
      <c r="W3" s="3"/>
      <c r="X3" s="2"/>
      <c r="Y3" s="3"/>
      <c r="Z3" s="2"/>
      <c r="AA3" s="3"/>
      <c r="AB3" s="2"/>
      <c r="AC3" s="3"/>
      <c r="AD3" s="2"/>
      <c r="AE3" s="3"/>
      <c r="AF3" s="2"/>
      <c r="AG3" s="3"/>
      <c r="AH3" s="2"/>
      <c r="AI3" s="3"/>
      <c r="AJ3" s="2"/>
      <c r="AK3" s="3"/>
      <c r="AL3" s="2"/>
      <c r="AM3" s="3"/>
      <c r="AN3" s="2"/>
      <c r="AO3" s="3"/>
      <c r="AP3" s="2"/>
      <c r="AQ3" s="3"/>
      <c r="AR3" s="2"/>
      <c r="AS3" s="3"/>
      <c r="AT3" s="2"/>
      <c r="AU3" s="3"/>
      <c r="AV3" s="2"/>
      <c r="AW3" s="3"/>
      <c r="AX3" s="2"/>
      <c r="AY3" s="3"/>
      <c r="AZ3" s="2"/>
      <c r="BA3" s="3"/>
      <c r="BB3" s="2"/>
      <c r="BC3" s="3"/>
      <c r="BD3" s="2"/>
      <c r="BE3" s="3"/>
      <c r="BF3" s="2"/>
      <c r="BG3" s="3"/>
      <c r="BH3" s="2"/>
      <c r="BI3" s="3"/>
      <c r="BJ3" s="2"/>
      <c r="BK3" s="3"/>
      <c r="BL3" s="2"/>
      <c r="BM3" s="3"/>
      <c r="BN3" s="2"/>
      <c r="BO3" s="3"/>
      <c r="BP3" s="2"/>
      <c r="BQ3" s="3"/>
      <c r="BR3" s="2"/>
      <c r="BS3" s="3"/>
      <c r="BT3" s="2"/>
      <c r="BU3" s="3"/>
      <c r="BV3" s="2"/>
      <c r="BW3" s="3"/>
      <c r="BX3" s="2"/>
      <c r="BY3" s="3"/>
      <c r="BZ3" s="2"/>
      <c r="CA3" s="3"/>
      <c r="CB3" s="2"/>
      <c r="CC3" s="3"/>
      <c r="CD3" s="2"/>
      <c r="CE3" s="3"/>
      <c r="CF3" s="2"/>
      <c r="CG3" s="3"/>
      <c r="CH3" s="2"/>
      <c r="CI3" s="3"/>
      <c r="CJ3" s="2"/>
      <c r="CK3" s="3"/>
      <c r="CL3" s="2"/>
      <c r="CM3" s="3"/>
      <c r="CN3" s="2"/>
      <c r="CO3" s="3"/>
      <c r="CP3" s="2"/>
      <c r="CQ3" s="3"/>
      <c r="CR3" s="2"/>
      <c r="CS3" s="3"/>
      <c r="CT3" s="2"/>
      <c r="CU3" s="3"/>
      <c r="CV3" s="2"/>
      <c r="CW3" s="3"/>
      <c r="CX3" s="2"/>
      <c r="CY3" s="3"/>
      <c r="CZ3" s="2"/>
      <c r="DA3" s="3"/>
      <c r="DB3" s="2"/>
      <c r="DC3" s="3"/>
      <c r="DD3" s="2"/>
      <c r="DE3" s="3"/>
      <c r="DF3" s="2"/>
      <c r="DG3" s="3"/>
      <c r="DH3" s="2"/>
      <c r="DI3" s="3"/>
      <c r="DJ3" s="2"/>
      <c r="DK3" s="3"/>
      <c r="DL3" s="2"/>
      <c r="DM3" s="3"/>
      <c r="DN3" s="2"/>
      <c r="DO3" s="3"/>
      <c r="DP3" s="2"/>
      <c r="DQ3" s="3"/>
      <c r="DR3" s="2"/>
      <c r="DS3" s="3"/>
      <c r="DT3" s="2"/>
      <c r="DU3" s="3"/>
      <c r="DV3" s="2"/>
      <c r="DW3" s="3"/>
    </row>
    <row r="4" spans="1:127" x14ac:dyDescent="0.3">
      <c r="A4" s="166" t="s">
        <v>2</v>
      </c>
      <c r="B4" s="167"/>
      <c r="C4" s="168"/>
      <c r="D4" s="6">
        <f>[1]Folha1!F42</f>
        <v>0.5</v>
      </c>
      <c r="E4" s="7">
        <f>D4</f>
        <v>0.5</v>
      </c>
      <c r="F4" s="7">
        <f t="shared" si="0"/>
        <v>0.5</v>
      </c>
      <c r="G4" s="7">
        <f t="shared" si="0"/>
        <v>0.5</v>
      </c>
      <c r="H4" s="7">
        <f t="shared" si="0"/>
        <v>0.5</v>
      </c>
      <c r="I4" s="7">
        <f t="shared" si="0"/>
        <v>0.5</v>
      </c>
      <c r="J4" s="7">
        <f t="shared" si="0"/>
        <v>0.5</v>
      </c>
      <c r="K4" s="7">
        <f t="shared" si="0"/>
        <v>0.5</v>
      </c>
      <c r="L4" s="7">
        <f t="shared" si="0"/>
        <v>0.5</v>
      </c>
      <c r="M4" s="7">
        <f t="shared" si="0"/>
        <v>0.5</v>
      </c>
      <c r="N4" s="7">
        <f t="shared" si="0"/>
        <v>0.5</v>
      </c>
      <c r="O4" s="7">
        <f t="shared" si="0"/>
        <v>0.5</v>
      </c>
      <c r="P4" s="8">
        <f t="shared" si="0"/>
        <v>0.5</v>
      </c>
      <c r="Q4" s="8">
        <f t="shared" si="0"/>
        <v>0.5</v>
      </c>
      <c r="R4" s="8">
        <f t="shared" si="0"/>
        <v>0.5</v>
      </c>
    </row>
    <row r="5" spans="1:127" x14ac:dyDescent="0.3">
      <c r="A5" s="166" t="s">
        <v>3</v>
      </c>
      <c r="B5" s="167"/>
      <c r="C5" s="168"/>
      <c r="D5" s="6">
        <f>[1]Folha1!F43</f>
        <v>0.5</v>
      </c>
      <c r="E5" s="7">
        <f>D5</f>
        <v>0.5</v>
      </c>
      <c r="F5" s="7">
        <f t="shared" si="0"/>
        <v>0.5</v>
      </c>
      <c r="G5" s="7">
        <f t="shared" si="0"/>
        <v>0.5</v>
      </c>
      <c r="H5" s="7">
        <f t="shared" si="0"/>
        <v>0.5</v>
      </c>
      <c r="I5" s="7">
        <f t="shared" si="0"/>
        <v>0.5</v>
      </c>
      <c r="J5" s="7">
        <f t="shared" si="0"/>
        <v>0.5</v>
      </c>
      <c r="K5" s="7">
        <f t="shared" si="0"/>
        <v>0.5</v>
      </c>
      <c r="L5" s="7">
        <f t="shared" si="0"/>
        <v>0.5</v>
      </c>
      <c r="M5" s="7">
        <f t="shared" si="0"/>
        <v>0.5</v>
      </c>
      <c r="N5" s="7">
        <f t="shared" si="0"/>
        <v>0.5</v>
      </c>
      <c r="O5" s="7">
        <f t="shared" si="0"/>
        <v>0.5</v>
      </c>
      <c r="P5" s="8">
        <f t="shared" si="0"/>
        <v>0.5</v>
      </c>
      <c r="Q5" s="8">
        <f t="shared" si="0"/>
        <v>0.5</v>
      </c>
      <c r="R5" s="8">
        <f t="shared" si="0"/>
        <v>0.5</v>
      </c>
    </row>
    <row r="6" spans="1:127" x14ac:dyDescent="0.3">
      <c r="A6" s="166" t="s">
        <v>4</v>
      </c>
      <c r="B6" s="167"/>
      <c r="C6" s="168"/>
      <c r="D6" s="6">
        <f>[1]Folha1!F44</f>
        <v>0.4</v>
      </c>
      <c r="E6" s="7">
        <f>D6</f>
        <v>0.4</v>
      </c>
      <c r="F6" s="7">
        <f t="shared" si="0"/>
        <v>0.4</v>
      </c>
      <c r="G6" s="7">
        <f t="shared" si="0"/>
        <v>0.4</v>
      </c>
      <c r="H6" s="7">
        <f t="shared" si="0"/>
        <v>0.4</v>
      </c>
      <c r="I6" s="7">
        <f t="shared" si="0"/>
        <v>0.4</v>
      </c>
      <c r="J6" s="7">
        <f t="shared" si="0"/>
        <v>0.4</v>
      </c>
      <c r="K6" s="7">
        <f t="shared" si="0"/>
        <v>0.4</v>
      </c>
      <c r="L6" s="7">
        <f t="shared" si="0"/>
        <v>0.4</v>
      </c>
      <c r="M6" s="7">
        <f t="shared" si="0"/>
        <v>0.4</v>
      </c>
      <c r="N6" s="7">
        <f t="shared" si="0"/>
        <v>0.4</v>
      </c>
      <c r="O6" s="7">
        <f t="shared" si="0"/>
        <v>0.4</v>
      </c>
      <c r="P6" s="8">
        <f t="shared" si="0"/>
        <v>0.4</v>
      </c>
      <c r="Q6" s="8">
        <f t="shared" si="0"/>
        <v>0.4</v>
      </c>
      <c r="R6" s="8">
        <f t="shared" si="0"/>
        <v>0.4</v>
      </c>
    </row>
    <row r="7" spans="1:127" ht="15" thickBot="1" x14ac:dyDescent="0.35"/>
    <row r="8" spans="1:127" ht="14.4" customHeight="1" x14ac:dyDescent="0.3">
      <c r="A8" s="9"/>
      <c r="B8" s="198" t="str">
        <f>A1</f>
        <v>hasRegionalForm</v>
      </c>
      <c r="C8" s="199"/>
      <c r="D8" s="199"/>
      <c r="E8" s="199"/>
      <c r="F8" s="199"/>
      <c r="G8" s="199"/>
      <c r="H8" s="199"/>
      <c r="I8" s="199"/>
      <c r="J8" s="199"/>
      <c r="K8" s="199"/>
      <c r="L8" s="199"/>
      <c r="M8" s="199"/>
      <c r="N8" s="199"/>
      <c r="O8" s="200"/>
      <c r="Q8" s="9"/>
      <c r="R8" s="198" t="str">
        <f>B8</f>
        <v>hasRegionalForm</v>
      </c>
      <c r="S8" s="199"/>
      <c r="T8" s="199"/>
      <c r="U8" s="199"/>
      <c r="V8" s="199"/>
      <c r="W8" s="199"/>
      <c r="X8" s="199"/>
      <c r="Y8" s="199"/>
      <c r="Z8" s="199"/>
      <c r="AA8" s="199"/>
      <c r="AB8" s="199"/>
      <c r="AC8" s="199"/>
      <c r="AD8" s="199"/>
      <c r="AE8" s="200"/>
    </row>
    <row r="9" spans="1:127" ht="14.4" customHeight="1" x14ac:dyDescent="0.3">
      <c r="A9" s="10"/>
      <c r="B9" s="212"/>
      <c r="C9" s="213"/>
      <c r="D9" s="213"/>
      <c r="E9" s="213"/>
      <c r="F9" s="213"/>
      <c r="G9" s="213"/>
      <c r="H9" s="213"/>
      <c r="I9" s="213"/>
      <c r="J9" s="213"/>
      <c r="K9" s="213"/>
      <c r="L9" s="213"/>
      <c r="M9" s="213"/>
      <c r="N9" s="213"/>
      <c r="O9" s="214"/>
      <c r="Q9" s="10"/>
      <c r="R9" s="212"/>
      <c r="S9" s="213"/>
      <c r="T9" s="213"/>
      <c r="U9" s="213"/>
      <c r="V9" s="213"/>
      <c r="W9" s="213"/>
      <c r="X9" s="213"/>
      <c r="Y9" s="213"/>
      <c r="Z9" s="213"/>
      <c r="AA9" s="213"/>
      <c r="AB9" s="213"/>
      <c r="AC9" s="213"/>
      <c r="AD9" s="213"/>
      <c r="AE9" s="214"/>
    </row>
    <row r="10" spans="1:127" ht="46.2" customHeight="1" thickBot="1" x14ac:dyDescent="0.35">
      <c r="A10" s="11"/>
      <c r="B10" s="12" t="s">
        <v>5</v>
      </c>
      <c r="C10" s="13" t="s">
        <v>6</v>
      </c>
      <c r="D10" s="14" t="s">
        <v>7</v>
      </c>
      <c r="E10" s="13" t="s">
        <v>8</v>
      </c>
      <c r="F10" s="14" t="s">
        <v>9</v>
      </c>
      <c r="G10" s="13" t="s">
        <v>10</v>
      </c>
      <c r="H10" s="14" t="s">
        <v>11</v>
      </c>
      <c r="I10" s="13" t="s">
        <v>12</v>
      </c>
      <c r="J10" s="14" t="s">
        <v>13</v>
      </c>
      <c r="K10" s="13" t="s">
        <v>14</v>
      </c>
      <c r="L10" s="14" t="s">
        <v>15</v>
      </c>
      <c r="M10" s="13" t="s">
        <v>16</v>
      </c>
      <c r="N10" s="15" t="s">
        <v>17</v>
      </c>
      <c r="O10" s="16" t="s">
        <v>18</v>
      </c>
      <c r="Q10" s="11"/>
      <c r="R10" s="17" t="s">
        <v>19</v>
      </c>
      <c r="S10" s="18" t="s">
        <v>20</v>
      </c>
      <c r="T10" s="19" t="s">
        <v>21</v>
      </c>
      <c r="U10" s="18" t="s">
        <v>22</v>
      </c>
      <c r="V10" s="19" t="s">
        <v>23</v>
      </c>
      <c r="W10" s="18" t="s">
        <v>24</v>
      </c>
      <c r="X10" s="19" t="s">
        <v>25</v>
      </c>
      <c r="Y10" s="18" t="s">
        <v>26</v>
      </c>
      <c r="Z10" s="19" t="s">
        <v>27</v>
      </c>
      <c r="AA10" s="18" t="s">
        <v>28</v>
      </c>
      <c r="AB10" s="19" t="s">
        <v>29</v>
      </c>
      <c r="AC10" s="18" t="s">
        <v>30</v>
      </c>
      <c r="AD10" s="20" t="s">
        <v>31</v>
      </c>
      <c r="AE10" s="21" t="s">
        <v>32</v>
      </c>
    </row>
    <row r="11" spans="1:127" x14ac:dyDescent="0.3">
      <c r="A11" s="22" t="s">
        <v>33</v>
      </c>
      <c r="B11" s="23"/>
      <c r="C11" s="24"/>
      <c r="D11" s="25"/>
      <c r="E11" s="24"/>
      <c r="F11" s="25"/>
      <c r="G11" s="24"/>
      <c r="H11" s="25"/>
      <c r="I11" s="24"/>
      <c r="J11" s="25"/>
      <c r="K11" s="24"/>
      <c r="L11" s="26"/>
      <c r="M11" s="24"/>
      <c r="N11" s="25"/>
      <c r="O11" s="27"/>
      <c r="Q11" s="22" t="s">
        <v>33</v>
      </c>
      <c r="R11" s="28">
        <v>0</v>
      </c>
      <c r="S11" s="29">
        <f>C11</f>
        <v>0</v>
      </c>
      <c r="T11" s="30">
        <v>0</v>
      </c>
      <c r="U11" s="29">
        <f t="shared" ref="U11:AE11" si="1">E11</f>
        <v>0</v>
      </c>
      <c r="V11" s="30">
        <v>0</v>
      </c>
      <c r="W11" s="29">
        <f t="shared" si="1"/>
        <v>0</v>
      </c>
      <c r="X11" s="30">
        <v>0</v>
      </c>
      <c r="Y11" s="29">
        <f t="shared" si="1"/>
        <v>0</v>
      </c>
      <c r="Z11" s="30">
        <v>0</v>
      </c>
      <c r="AA11" s="29">
        <f>K11</f>
        <v>0</v>
      </c>
      <c r="AB11" s="30">
        <v>0</v>
      </c>
      <c r="AC11" s="29">
        <f t="shared" si="1"/>
        <v>0</v>
      </c>
      <c r="AD11" s="31">
        <v>0</v>
      </c>
      <c r="AE11" s="32">
        <f t="shared" si="1"/>
        <v>0</v>
      </c>
    </row>
    <row r="12" spans="1:127" x14ac:dyDescent="0.3">
      <c r="A12" s="22" t="s">
        <v>34</v>
      </c>
      <c r="B12" s="23"/>
      <c r="C12" s="24"/>
      <c r="D12" s="25"/>
      <c r="E12" s="24"/>
      <c r="F12" s="25"/>
      <c r="G12" s="24"/>
      <c r="H12" s="25"/>
      <c r="I12" s="24"/>
      <c r="J12" s="25"/>
      <c r="K12" s="24"/>
      <c r="L12" s="26"/>
      <c r="M12" s="24"/>
      <c r="N12" s="25"/>
      <c r="O12" s="27"/>
      <c r="Q12" s="22" t="s">
        <v>34</v>
      </c>
      <c r="R12" s="33">
        <f>B62</f>
        <v>0</v>
      </c>
      <c r="S12" s="24">
        <f>(R12*D6)+(C12*(1-D6))</f>
        <v>0</v>
      </c>
      <c r="T12" s="34">
        <f>C73</f>
        <v>0</v>
      </c>
      <c r="U12" s="24">
        <f>(T12*D6)+(E12*(1-D6))</f>
        <v>0</v>
      </c>
      <c r="V12" s="34">
        <f>D73</f>
        <v>0</v>
      </c>
      <c r="W12" s="24">
        <f>(V12*D6)+(G12*(1-D6))</f>
        <v>0</v>
      </c>
      <c r="X12" s="34">
        <f>E73</f>
        <v>0</v>
      </c>
      <c r="Y12" s="24">
        <f>(X12*H6)+(I12*(1-H6))</f>
        <v>0</v>
      </c>
      <c r="Z12" s="34">
        <f>F73</f>
        <v>0</v>
      </c>
      <c r="AA12" s="24">
        <f>(Z12*J6)+(K12*(1-J6))</f>
        <v>0</v>
      </c>
      <c r="AB12" s="34">
        <f>F73</f>
        <v>0</v>
      </c>
      <c r="AC12" s="24">
        <f>(AB12*L6)+(M12*(1-L6))</f>
        <v>0</v>
      </c>
      <c r="AD12" s="35">
        <f>H73</f>
        <v>0</v>
      </c>
      <c r="AE12" s="36">
        <f>(AD12*N6)+(O12*(1-N6))</f>
        <v>0</v>
      </c>
    </row>
    <row r="13" spans="1:127" x14ac:dyDescent="0.3">
      <c r="A13" s="22" t="s">
        <v>35</v>
      </c>
      <c r="B13" s="23"/>
      <c r="C13" s="24"/>
      <c r="D13" s="25"/>
      <c r="E13" s="24"/>
      <c r="F13" s="25"/>
      <c r="G13" s="24"/>
      <c r="H13" s="25"/>
      <c r="I13" s="24"/>
      <c r="J13" s="25"/>
      <c r="K13" s="24"/>
      <c r="L13" s="26"/>
      <c r="M13" s="24"/>
      <c r="N13" s="25"/>
      <c r="O13" s="27"/>
      <c r="Q13" s="22" t="s">
        <v>35</v>
      </c>
      <c r="R13" s="33">
        <f>B63</f>
        <v>0</v>
      </c>
      <c r="S13" s="24">
        <f>(D6*R13)+(C13*(1-D6))</f>
        <v>0</v>
      </c>
      <c r="T13" s="34">
        <f t="shared" ref="T13:T19" si="2">C74</f>
        <v>0</v>
      </c>
      <c r="U13" s="24">
        <f>(F6*T13)+(E13*(1-F6))</f>
        <v>0</v>
      </c>
      <c r="V13" s="34">
        <f t="shared" ref="V13:V19" si="3">D74</f>
        <v>0</v>
      </c>
      <c r="W13" s="24">
        <f>(H6*V13)+(G13*(1-H6))</f>
        <v>0</v>
      </c>
      <c r="X13" s="34">
        <f t="shared" ref="X13:X19" si="4">E74</f>
        <v>0</v>
      </c>
      <c r="Y13" s="24">
        <f>(J6*X13)+(I13*(1-J6))</f>
        <v>0</v>
      </c>
      <c r="Z13" s="34">
        <f t="shared" ref="Z13:Z19" si="5">F74</f>
        <v>0</v>
      </c>
      <c r="AA13" s="24">
        <f>(L6*Z13)+(K13*(1-L6))</f>
        <v>0</v>
      </c>
      <c r="AB13" s="34">
        <f t="shared" ref="AB13:AB19" si="6">F74</f>
        <v>0</v>
      </c>
      <c r="AC13" s="24">
        <f>(N6*AB13)+(M13*(1-N6))</f>
        <v>0</v>
      </c>
      <c r="AD13" s="35">
        <f t="shared" ref="AD13:AD19" si="7">H74</f>
        <v>0</v>
      </c>
      <c r="AE13" s="36">
        <f>(P6*AD13)+(O13*(1-P6))</f>
        <v>0</v>
      </c>
    </row>
    <row r="14" spans="1:127" x14ac:dyDescent="0.3">
      <c r="A14" s="22" t="s">
        <v>36</v>
      </c>
      <c r="B14" s="23"/>
      <c r="C14" s="24"/>
      <c r="D14" s="25"/>
      <c r="E14" s="24"/>
      <c r="F14" s="25"/>
      <c r="G14" s="24"/>
      <c r="H14" s="25"/>
      <c r="I14" s="24"/>
      <c r="J14" s="25"/>
      <c r="K14" s="24"/>
      <c r="L14" s="26"/>
      <c r="M14" s="24"/>
      <c r="N14" s="25"/>
      <c r="O14" s="27"/>
      <c r="Q14" s="22" t="s">
        <v>36</v>
      </c>
      <c r="R14" s="33">
        <f t="shared" ref="R14:R19" si="8">B64</f>
        <v>0</v>
      </c>
      <c r="S14" s="24">
        <f>(D6*R14)+(C14*(1-D6))</f>
        <v>0</v>
      </c>
      <c r="T14" s="34">
        <f t="shared" si="2"/>
        <v>0</v>
      </c>
      <c r="U14" s="24">
        <f>(F6*T14)+(E14*(1-F6))</f>
        <v>0</v>
      </c>
      <c r="V14" s="34">
        <f t="shared" si="3"/>
        <v>0</v>
      </c>
      <c r="W14" s="24">
        <f>(H6*V14)+(G14*(1-H6))</f>
        <v>0</v>
      </c>
      <c r="X14" s="34">
        <f t="shared" si="4"/>
        <v>0</v>
      </c>
      <c r="Y14" s="24">
        <f>(J6*X14)+(I14*(1-J6))</f>
        <v>0</v>
      </c>
      <c r="Z14" s="34">
        <f t="shared" si="5"/>
        <v>0</v>
      </c>
      <c r="AA14" s="24">
        <f>(L6*Z14)+(K14*(1-L6))</f>
        <v>0</v>
      </c>
      <c r="AB14" s="34">
        <f t="shared" si="6"/>
        <v>0</v>
      </c>
      <c r="AC14" s="24">
        <f>(N6*AB14)+(M14*(1-N6))</f>
        <v>0</v>
      </c>
      <c r="AD14" s="35">
        <f t="shared" si="7"/>
        <v>0</v>
      </c>
      <c r="AE14" s="36">
        <f>(P6*AD14)+(O14*(1-P6))</f>
        <v>0</v>
      </c>
    </row>
    <row r="15" spans="1:127" x14ac:dyDescent="0.3">
      <c r="A15" s="22" t="s">
        <v>37</v>
      </c>
      <c r="B15" s="23"/>
      <c r="C15" s="24"/>
      <c r="D15" s="25"/>
      <c r="E15" s="24"/>
      <c r="F15" s="25"/>
      <c r="G15" s="24"/>
      <c r="H15" s="25"/>
      <c r="I15" s="24"/>
      <c r="J15" s="25"/>
      <c r="K15" s="24"/>
      <c r="L15" s="26"/>
      <c r="M15" s="24"/>
      <c r="N15" s="25"/>
      <c r="O15" s="27"/>
      <c r="Q15" s="22" t="s">
        <v>37</v>
      </c>
      <c r="R15" s="33">
        <f t="shared" si="8"/>
        <v>0</v>
      </c>
      <c r="S15" s="24">
        <f>(D6*R15)+(C15*(1-D6))</f>
        <v>0</v>
      </c>
      <c r="T15" s="34">
        <f t="shared" si="2"/>
        <v>0</v>
      </c>
      <c r="U15" s="24">
        <f>(F6*T15)+(E15*(1-F6))</f>
        <v>0</v>
      </c>
      <c r="V15" s="34">
        <f t="shared" si="3"/>
        <v>0</v>
      </c>
      <c r="W15" s="24">
        <f>(H6*V15)+(G15*(1-H6))</f>
        <v>0</v>
      </c>
      <c r="X15" s="34">
        <f t="shared" si="4"/>
        <v>0</v>
      </c>
      <c r="Y15" s="24">
        <f>(J6*X15)+(I15*(1-J6))</f>
        <v>0</v>
      </c>
      <c r="Z15" s="34">
        <f t="shared" si="5"/>
        <v>0</v>
      </c>
      <c r="AA15" s="24">
        <f>(L6*Z15)+(K15*(1-L6))</f>
        <v>0</v>
      </c>
      <c r="AB15" s="34">
        <f t="shared" si="6"/>
        <v>0</v>
      </c>
      <c r="AC15" s="24">
        <f>(N6*AB15)+(M15*(1-N6))</f>
        <v>0</v>
      </c>
      <c r="AD15" s="35">
        <f t="shared" si="7"/>
        <v>0</v>
      </c>
      <c r="AE15" s="36">
        <f>(P6*AD15)+(O15*(1-P6))</f>
        <v>0</v>
      </c>
    </row>
    <row r="16" spans="1:127" x14ac:dyDescent="0.3">
      <c r="A16" s="22" t="s">
        <v>38</v>
      </c>
      <c r="B16" s="23"/>
      <c r="C16" s="24"/>
      <c r="D16" s="25"/>
      <c r="E16" s="24"/>
      <c r="F16" s="25"/>
      <c r="G16" s="24"/>
      <c r="H16" s="25"/>
      <c r="I16" s="24"/>
      <c r="J16" s="25"/>
      <c r="K16" s="24"/>
      <c r="L16" s="26"/>
      <c r="M16" s="24"/>
      <c r="N16" s="25"/>
      <c r="O16" s="27"/>
      <c r="Q16" s="22" t="s">
        <v>38</v>
      </c>
      <c r="R16" s="33">
        <f t="shared" si="8"/>
        <v>0</v>
      </c>
      <c r="S16" s="37">
        <f>(D6*R16)+(C16*(1-D6))</f>
        <v>0</v>
      </c>
      <c r="T16" s="34">
        <f t="shared" si="2"/>
        <v>0</v>
      </c>
      <c r="U16" s="37">
        <f>(F6*T16)+(E16*(1-F6))</f>
        <v>0</v>
      </c>
      <c r="V16" s="34">
        <f t="shared" si="3"/>
        <v>0</v>
      </c>
      <c r="W16" s="37">
        <f>(H6*V16)+(G16*(1-H6))</f>
        <v>0</v>
      </c>
      <c r="X16" s="34">
        <f t="shared" si="4"/>
        <v>0</v>
      </c>
      <c r="Y16" s="37">
        <f>(J6*X16)+(I16*(1-J6))</f>
        <v>0</v>
      </c>
      <c r="Z16" s="34">
        <f t="shared" si="5"/>
        <v>0</v>
      </c>
      <c r="AA16" s="37">
        <f>(L6*Z16)+(K16*(1-L6))</f>
        <v>0</v>
      </c>
      <c r="AB16" s="34">
        <f t="shared" si="6"/>
        <v>0</v>
      </c>
      <c r="AC16" s="37">
        <f>(N6*AB16)+(M16*(1-N6))</f>
        <v>0</v>
      </c>
      <c r="AD16" s="35">
        <f t="shared" si="7"/>
        <v>0</v>
      </c>
      <c r="AE16" s="38">
        <f>(P6*AD16)+(O16*(1-P6))</f>
        <v>0</v>
      </c>
    </row>
    <row r="17" spans="1:31" x14ac:dyDescent="0.3">
      <c r="A17" s="22" t="s">
        <v>39</v>
      </c>
      <c r="B17" s="23">
        <f>CH1</f>
        <v>0.97</v>
      </c>
      <c r="C17" s="24">
        <f t="shared" ref="C17:O17" si="9">CI1</f>
        <v>-0.24</v>
      </c>
      <c r="D17" s="25">
        <f t="shared" si="9"/>
        <v>0.98</v>
      </c>
      <c r="E17" s="24">
        <f t="shared" si="9"/>
        <v>-0.19400000000000001</v>
      </c>
      <c r="F17" s="25">
        <f t="shared" si="9"/>
        <v>0.36</v>
      </c>
      <c r="G17" s="24">
        <f t="shared" si="9"/>
        <v>0.77</v>
      </c>
      <c r="H17" s="25">
        <f t="shared" si="9"/>
        <v>0.38</v>
      </c>
      <c r="I17" s="24">
        <f t="shared" si="9"/>
        <v>0.78500000000000003</v>
      </c>
      <c r="J17" s="25">
        <f t="shared" si="9"/>
        <v>0.62</v>
      </c>
      <c r="K17" s="24">
        <f t="shared" si="9"/>
        <v>-0.78500000000000003</v>
      </c>
      <c r="L17" s="26">
        <f t="shared" si="9"/>
        <v>0.38</v>
      </c>
      <c r="M17" s="24">
        <f t="shared" si="9"/>
        <v>-0.92500000000000004</v>
      </c>
      <c r="N17" s="25">
        <f t="shared" si="9"/>
        <v>0.62</v>
      </c>
      <c r="O17" s="27">
        <f t="shared" si="9"/>
        <v>-0.78500000000000003</v>
      </c>
      <c r="Q17" s="22" t="s">
        <v>39</v>
      </c>
      <c r="R17" s="33">
        <f t="shared" si="8"/>
        <v>1</v>
      </c>
      <c r="S17" s="24">
        <f>(D6*R17)+(C17*(1-D6))</f>
        <v>0.25600000000000001</v>
      </c>
      <c r="T17" s="34">
        <f t="shared" si="2"/>
        <v>0</v>
      </c>
      <c r="U17" s="24">
        <f>(F6*T17)+(E17*(1-F6))</f>
        <v>-0.1164</v>
      </c>
      <c r="V17" s="34">
        <f t="shared" si="3"/>
        <v>0</v>
      </c>
      <c r="W17" s="24">
        <f>(H6*V17)+(G17*(1-H6))</f>
        <v>0.46199999999999997</v>
      </c>
      <c r="X17" s="34">
        <f t="shared" si="4"/>
        <v>0</v>
      </c>
      <c r="Y17" s="24">
        <f>(J6*X17)+(I17*(1-J6))</f>
        <v>0.47099999999999997</v>
      </c>
      <c r="Z17" s="34">
        <f t="shared" si="5"/>
        <v>0</v>
      </c>
      <c r="AA17" s="24">
        <f>(L6*Z17)+(K17*(1-L6))</f>
        <v>-0.47099999999999997</v>
      </c>
      <c r="AB17" s="34">
        <f t="shared" si="6"/>
        <v>0</v>
      </c>
      <c r="AC17" s="24">
        <f>(N6*AB17)+(M17*(1-N6))</f>
        <v>-0.55500000000000005</v>
      </c>
      <c r="AD17" s="35">
        <f t="shared" si="7"/>
        <v>0</v>
      </c>
      <c r="AE17" s="36">
        <f>(P6*AD17)+(O17*(1-P6))</f>
        <v>-0.47099999999999997</v>
      </c>
    </row>
    <row r="18" spans="1:31" x14ac:dyDescent="0.3">
      <c r="A18" s="22" t="s">
        <v>40</v>
      </c>
      <c r="B18" s="23">
        <f>CV1</f>
        <v>0.97</v>
      </c>
      <c r="C18" s="24">
        <f t="shared" ref="C18:O18" si="10">CW1</f>
        <v>-0.24</v>
      </c>
      <c r="D18" s="25">
        <f t="shared" si="10"/>
        <v>0.98</v>
      </c>
      <c r="E18" s="24">
        <f t="shared" si="10"/>
        <v>-0.19</v>
      </c>
      <c r="F18" s="25">
        <f t="shared" si="10"/>
        <v>0.36</v>
      </c>
      <c r="G18" s="24">
        <f t="shared" si="10"/>
        <v>0.77</v>
      </c>
      <c r="H18" s="25">
        <f t="shared" si="10"/>
        <v>0.38</v>
      </c>
      <c r="I18" s="24">
        <f t="shared" si="10"/>
        <v>0.79</v>
      </c>
      <c r="J18" s="25">
        <f t="shared" si="10"/>
        <v>0.64</v>
      </c>
      <c r="K18" s="24">
        <f t="shared" si="10"/>
        <v>-0.77</v>
      </c>
      <c r="L18" s="26">
        <f t="shared" si="10"/>
        <v>0.38</v>
      </c>
      <c r="M18" s="24">
        <f t="shared" si="10"/>
        <v>-0.92500000000000004</v>
      </c>
      <c r="N18" s="25">
        <f t="shared" si="10"/>
        <v>0.62</v>
      </c>
      <c r="O18" s="27">
        <f t="shared" si="10"/>
        <v>-0.78500000000000003</v>
      </c>
      <c r="Q18" s="22" t="s">
        <v>40</v>
      </c>
      <c r="R18" s="33">
        <f t="shared" si="8"/>
        <v>1</v>
      </c>
      <c r="S18" s="24">
        <f>(D6*R18)+(C18*(1-D6))</f>
        <v>0.25600000000000001</v>
      </c>
      <c r="T18" s="34">
        <f t="shared" si="2"/>
        <v>1</v>
      </c>
      <c r="U18" s="24">
        <f>(F6*T18)+(E18*(1-F6))</f>
        <v>0.28600000000000003</v>
      </c>
      <c r="V18" s="34">
        <f t="shared" si="3"/>
        <v>0</v>
      </c>
      <c r="W18" s="24">
        <f>(H6*V18)+(G18*(1-H6))</f>
        <v>0.46199999999999997</v>
      </c>
      <c r="X18" s="34">
        <f t="shared" si="4"/>
        <v>0</v>
      </c>
      <c r="Y18" s="24">
        <f>(J6*X18)+(I18*(1-J6))</f>
        <v>0.47399999999999998</v>
      </c>
      <c r="Z18" s="34">
        <f t="shared" si="5"/>
        <v>0</v>
      </c>
      <c r="AA18" s="24">
        <f>(L6*Z18)+(K18*(1-L6))</f>
        <v>-0.46199999999999997</v>
      </c>
      <c r="AB18" s="34">
        <f t="shared" si="6"/>
        <v>0</v>
      </c>
      <c r="AC18" s="24">
        <f>(N6*AB18)+(M18*(1-N6))</f>
        <v>-0.55500000000000005</v>
      </c>
      <c r="AD18" s="35">
        <f t="shared" si="7"/>
        <v>0</v>
      </c>
      <c r="AE18" s="36">
        <f>(P6*AD18)+(O18*(1-P6))</f>
        <v>-0.47099999999999997</v>
      </c>
    </row>
    <row r="19" spans="1:31" ht="15" thickBot="1" x14ac:dyDescent="0.35">
      <c r="A19" s="39" t="s">
        <v>41</v>
      </c>
      <c r="B19" s="40">
        <f>DJ1</f>
        <v>0.97</v>
      </c>
      <c r="C19" s="41">
        <f t="shared" ref="C19:O19" si="11">DK1</f>
        <v>-0.24</v>
      </c>
      <c r="D19" s="42">
        <f t="shared" si="11"/>
        <v>0.98</v>
      </c>
      <c r="E19" s="41">
        <f t="shared" si="11"/>
        <v>-0.19</v>
      </c>
      <c r="F19" s="42">
        <f t="shared" si="11"/>
        <v>0.35</v>
      </c>
      <c r="G19" s="41">
        <f t="shared" si="11"/>
        <v>0.76</v>
      </c>
      <c r="H19" s="42">
        <f t="shared" si="11"/>
        <v>0.36</v>
      </c>
      <c r="I19" s="41">
        <f t="shared" si="11"/>
        <v>0.77</v>
      </c>
      <c r="J19" s="42">
        <f t="shared" si="11"/>
        <v>0.64</v>
      </c>
      <c r="K19" s="41">
        <f t="shared" si="11"/>
        <v>-0.77200000000000002</v>
      </c>
      <c r="L19" s="43">
        <f t="shared" si="11"/>
        <v>0.36</v>
      </c>
      <c r="M19" s="41">
        <f t="shared" si="11"/>
        <v>-0.93100000000000005</v>
      </c>
      <c r="N19" s="42">
        <f t="shared" si="11"/>
        <v>0.64</v>
      </c>
      <c r="O19" s="44">
        <f t="shared" si="11"/>
        <v>-0.77200000000000002</v>
      </c>
      <c r="Q19" s="39" t="s">
        <v>41</v>
      </c>
      <c r="R19" s="45">
        <f t="shared" si="8"/>
        <v>1</v>
      </c>
      <c r="S19" s="46">
        <f>(D6*R19)+(C19*(1-D6))</f>
        <v>0.25600000000000001</v>
      </c>
      <c r="T19" s="47">
        <f t="shared" si="2"/>
        <v>1</v>
      </c>
      <c r="U19" s="46">
        <f>(F6*T19)+(E19*(1-F6))</f>
        <v>0.28600000000000003</v>
      </c>
      <c r="V19" s="47">
        <f t="shared" si="3"/>
        <v>0</v>
      </c>
      <c r="W19" s="46">
        <f>(H6*V19)+(G19*(1-H6))</f>
        <v>0.45599999999999996</v>
      </c>
      <c r="X19" s="47">
        <f t="shared" si="4"/>
        <v>0</v>
      </c>
      <c r="Y19" s="46">
        <f>(J6*X19)+(I19*(1-J6))</f>
        <v>0.46199999999999997</v>
      </c>
      <c r="Z19" s="47">
        <f t="shared" si="5"/>
        <v>0</v>
      </c>
      <c r="AA19" s="46">
        <f>(L6*Z19)+(K19*(1-L6))</f>
        <v>-0.4632</v>
      </c>
      <c r="AB19" s="47">
        <f t="shared" si="6"/>
        <v>0</v>
      </c>
      <c r="AC19" s="46">
        <f>(N6*AB19)+(M19*(1-N6))</f>
        <v>-0.55859999999999999</v>
      </c>
      <c r="AD19" s="48">
        <f t="shared" si="7"/>
        <v>0</v>
      </c>
      <c r="AE19" s="49">
        <f>(P6*AD19)+(O19*(1-P6))</f>
        <v>-0.4632</v>
      </c>
    </row>
    <row r="49" spans="1:71" ht="15" thickBot="1" x14ac:dyDescent="0.35"/>
    <row r="50" spans="1:71" x14ac:dyDescent="0.3">
      <c r="AA50" s="182" t="s">
        <v>69</v>
      </c>
      <c r="AB50" s="183"/>
      <c r="AC50" s="184"/>
      <c r="AD50" s="98"/>
      <c r="AE50" s="98"/>
      <c r="AF50" s="98"/>
      <c r="AG50" s="98"/>
      <c r="AH50" s="98"/>
      <c r="AI50" s="98"/>
      <c r="AJ50" s="98"/>
      <c r="AK50" s="98"/>
      <c r="AL50" s="98"/>
      <c r="AM50" s="98"/>
      <c r="AN50" s="98"/>
      <c r="AO50" s="98"/>
      <c r="AP50" s="98"/>
      <c r="AQ50" s="98"/>
      <c r="AR50" s="98"/>
      <c r="AS50" s="98"/>
      <c r="AT50" s="98"/>
      <c r="AU50" s="98"/>
      <c r="AV50" s="98"/>
      <c r="AW50" s="98"/>
      <c r="AX50" s="98"/>
      <c r="AY50" s="98"/>
      <c r="AZ50" s="98"/>
      <c r="BA50" s="98"/>
      <c r="BB50" s="98"/>
      <c r="BC50" s="98"/>
      <c r="BD50" s="98"/>
      <c r="BE50" s="98"/>
      <c r="BF50" s="98"/>
      <c r="BG50" s="98"/>
      <c r="BH50" s="98"/>
      <c r="BI50" s="98"/>
      <c r="BJ50" s="98"/>
      <c r="BK50" s="98"/>
      <c r="BL50" s="98"/>
      <c r="BM50" s="98"/>
      <c r="BN50" s="98"/>
      <c r="BO50" s="98"/>
      <c r="BP50" s="98"/>
      <c r="BQ50" s="98"/>
      <c r="BR50" s="98"/>
      <c r="BS50" s="98"/>
    </row>
    <row r="51" spans="1:71" x14ac:dyDescent="0.3">
      <c r="AA51" s="185"/>
      <c r="AB51" s="186"/>
      <c r="AC51" s="187"/>
      <c r="AD51" s="98"/>
      <c r="AE51" s="98"/>
      <c r="AF51" s="98"/>
      <c r="AG51" s="98"/>
      <c r="AH51" s="98"/>
      <c r="AI51" s="98"/>
      <c r="AJ51" s="98"/>
      <c r="AK51" s="98"/>
      <c r="AL51" s="98"/>
      <c r="AM51" s="98"/>
      <c r="AN51" s="98"/>
      <c r="AO51" s="98"/>
      <c r="AP51" s="98"/>
      <c r="AQ51" s="98"/>
      <c r="AR51" s="98"/>
      <c r="AS51" s="98"/>
      <c r="AT51" s="98"/>
      <c r="AU51" s="98"/>
      <c r="AV51" s="98"/>
      <c r="AW51" s="98"/>
      <c r="AX51" s="98"/>
      <c r="AY51" s="98"/>
      <c r="AZ51" s="98"/>
      <c r="BA51" s="98"/>
      <c r="BB51" s="98"/>
      <c r="BC51" s="98"/>
      <c r="BD51" s="98"/>
      <c r="BE51" s="98"/>
      <c r="BF51" s="98"/>
      <c r="BG51" s="98"/>
      <c r="BH51" s="98"/>
      <c r="BI51" s="98"/>
      <c r="BJ51" s="98"/>
      <c r="BK51" s="98"/>
      <c r="BL51" s="98"/>
      <c r="BM51" s="98"/>
      <c r="BN51" s="98"/>
      <c r="BO51" s="98"/>
      <c r="BP51" s="98"/>
      <c r="BQ51" s="98"/>
      <c r="BR51" s="98"/>
      <c r="BS51" s="98"/>
    </row>
    <row r="52" spans="1:71" x14ac:dyDescent="0.3">
      <c r="AA52" s="192" t="s">
        <v>70</v>
      </c>
      <c r="AB52" s="193"/>
      <c r="AC52" s="95">
        <f>BASE!AC52</f>
        <v>0.8</v>
      </c>
      <c r="AD52" s="98">
        <f>AC52</f>
        <v>0.8</v>
      </c>
      <c r="AE52" s="98">
        <f t="shared" ref="AE52:BS54" si="12">AD52</f>
        <v>0.8</v>
      </c>
      <c r="AF52" s="98">
        <f t="shared" si="12"/>
        <v>0.8</v>
      </c>
      <c r="AG52" s="98">
        <f t="shared" si="12"/>
        <v>0.8</v>
      </c>
      <c r="AH52" s="98">
        <f t="shared" si="12"/>
        <v>0.8</v>
      </c>
      <c r="AI52" s="98">
        <f t="shared" si="12"/>
        <v>0.8</v>
      </c>
      <c r="AJ52" s="98">
        <f t="shared" si="12"/>
        <v>0.8</v>
      </c>
      <c r="AK52" s="98">
        <f t="shared" si="12"/>
        <v>0.8</v>
      </c>
      <c r="AL52" s="98">
        <f t="shared" si="12"/>
        <v>0.8</v>
      </c>
      <c r="AM52" s="98">
        <f t="shared" si="12"/>
        <v>0.8</v>
      </c>
      <c r="AN52" s="98">
        <f t="shared" si="12"/>
        <v>0.8</v>
      </c>
      <c r="AO52" s="98">
        <f t="shared" si="12"/>
        <v>0.8</v>
      </c>
      <c r="AP52" s="98">
        <f t="shared" si="12"/>
        <v>0.8</v>
      </c>
      <c r="AQ52" s="98">
        <f t="shared" si="12"/>
        <v>0.8</v>
      </c>
      <c r="AR52" s="98">
        <f t="shared" si="12"/>
        <v>0.8</v>
      </c>
      <c r="AS52" s="98">
        <f t="shared" si="12"/>
        <v>0.8</v>
      </c>
      <c r="AT52" s="98">
        <f t="shared" si="12"/>
        <v>0.8</v>
      </c>
      <c r="AU52" s="98">
        <f t="shared" si="12"/>
        <v>0.8</v>
      </c>
      <c r="AV52" s="98">
        <f t="shared" si="12"/>
        <v>0.8</v>
      </c>
      <c r="AW52" s="98">
        <f t="shared" si="12"/>
        <v>0.8</v>
      </c>
      <c r="AX52" s="98">
        <f t="shared" si="12"/>
        <v>0.8</v>
      </c>
      <c r="AY52" s="98">
        <f t="shared" si="12"/>
        <v>0.8</v>
      </c>
      <c r="AZ52" s="98">
        <f t="shared" si="12"/>
        <v>0.8</v>
      </c>
      <c r="BA52" s="98">
        <f t="shared" si="12"/>
        <v>0.8</v>
      </c>
      <c r="BB52" s="98">
        <f t="shared" si="12"/>
        <v>0.8</v>
      </c>
      <c r="BC52" s="98">
        <f t="shared" si="12"/>
        <v>0.8</v>
      </c>
      <c r="BD52" s="98">
        <f t="shared" si="12"/>
        <v>0.8</v>
      </c>
      <c r="BE52" s="98">
        <f t="shared" si="12"/>
        <v>0.8</v>
      </c>
      <c r="BF52" s="98">
        <f t="shared" si="12"/>
        <v>0.8</v>
      </c>
      <c r="BG52" s="98">
        <f t="shared" si="12"/>
        <v>0.8</v>
      </c>
      <c r="BH52" s="98">
        <f t="shared" si="12"/>
        <v>0.8</v>
      </c>
      <c r="BI52" s="98">
        <f t="shared" si="12"/>
        <v>0.8</v>
      </c>
      <c r="BJ52" s="98">
        <f t="shared" si="12"/>
        <v>0.8</v>
      </c>
      <c r="BK52" s="98">
        <f t="shared" si="12"/>
        <v>0.8</v>
      </c>
      <c r="BL52" s="98">
        <f t="shared" si="12"/>
        <v>0.8</v>
      </c>
      <c r="BM52" s="98">
        <f t="shared" si="12"/>
        <v>0.8</v>
      </c>
      <c r="BN52" s="98">
        <f t="shared" si="12"/>
        <v>0.8</v>
      </c>
      <c r="BO52" s="98">
        <f t="shared" si="12"/>
        <v>0.8</v>
      </c>
      <c r="BP52" s="98">
        <f t="shared" si="12"/>
        <v>0.8</v>
      </c>
      <c r="BQ52" s="98">
        <f t="shared" si="12"/>
        <v>0.8</v>
      </c>
      <c r="BR52" s="98">
        <f t="shared" si="12"/>
        <v>0.8</v>
      </c>
      <c r="BS52" s="98">
        <f t="shared" si="12"/>
        <v>0.8</v>
      </c>
    </row>
    <row r="53" spans="1:71" x14ac:dyDescent="0.3">
      <c r="AA53" s="192" t="s">
        <v>71</v>
      </c>
      <c r="AB53" s="193"/>
      <c r="AC53" s="95">
        <f>BASE!AC53</f>
        <v>0.7</v>
      </c>
      <c r="AD53" s="98">
        <f>AC53</f>
        <v>0.7</v>
      </c>
      <c r="AE53" s="98">
        <f t="shared" si="12"/>
        <v>0.7</v>
      </c>
      <c r="AF53" s="98">
        <f t="shared" si="12"/>
        <v>0.7</v>
      </c>
      <c r="AG53" s="98">
        <f t="shared" si="12"/>
        <v>0.7</v>
      </c>
      <c r="AH53" s="98">
        <f t="shared" si="12"/>
        <v>0.7</v>
      </c>
      <c r="AI53" s="98">
        <f t="shared" si="12"/>
        <v>0.7</v>
      </c>
      <c r="AJ53" s="98">
        <f t="shared" si="12"/>
        <v>0.7</v>
      </c>
      <c r="AK53" s="98">
        <f t="shared" si="12"/>
        <v>0.7</v>
      </c>
      <c r="AL53" s="98">
        <f t="shared" si="12"/>
        <v>0.7</v>
      </c>
      <c r="AM53" s="98">
        <f t="shared" si="12"/>
        <v>0.7</v>
      </c>
      <c r="AN53" s="98">
        <f t="shared" si="12"/>
        <v>0.7</v>
      </c>
      <c r="AO53" s="98">
        <f t="shared" si="12"/>
        <v>0.7</v>
      </c>
      <c r="AP53" s="98">
        <f t="shared" si="12"/>
        <v>0.7</v>
      </c>
      <c r="AQ53" s="98">
        <f t="shared" si="12"/>
        <v>0.7</v>
      </c>
      <c r="AR53" s="98">
        <f t="shared" si="12"/>
        <v>0.7</v>
      </c>
      <c r="AS53" s="98">
        <f t="shared" si="12"/>
        <v>0.7</v>
      </c>
      <c r="AT53" s="98">
        <f t="shared" si="12"/>
        <v>0.7</v>
      </c>
      <c r="AU53" s="98">
        <f t="shared" si="12"/>
        <v>0.7</v>
      </c>
      <c r="AV53" s="98">
        <f t="shared" si="12"/>
        <v>0.7</v>
      </c>
      <c r="AW53" s="98">
        <f t="shared" si="12"/>
        <v>0.7</v>
      </c>
      <c r="AX53" s="98">
        <f t="shared" si="12"/>
        <v>0.7</v>
      </c>
      <c r="AY53" s="98">
        <f t="shared" si="12"/>
        <v>0.7</v>
      </c>
      <c r="AZ53" s="98">
        <f t="shared" si="12"/>
        <v>0.7</v>
      </c>
      <c r="BA53" s="98">
        <f t="shared" si="12"/>
        <v>0.7</v>
      </c>
      <c r="BB53" s="98">
        <f t="shared" si="12"/>
        <v>0.7</v>
      </c>
      <c r="BC53" s="98">
        <f t="shared" si="12"/>
        <v>0.7</v>
      </c>
      <c r="BD53" s="98">
        <f t="shared" si="12"/>
        <v>0.7</v>
      </c>
      <c r="BE53" s="98">
        <f t="shared" si="12"/>
        <v>0.7</v>
      </c>
      <c r="BF53" s="98">
        <f t="shared" si="12"/>
        <v>0.7</v>
      </c>
      <c r="BG53" s="98">
        <f t="shared" si="12"/>
        <v>0.7</v>
      </c>
      <c r="BH53" s="98">
        <f t="shared" si="12"/>
        <v>0.7</v>
      </c>
      <c r="BI53" s="98">
        <f t="shared" si="12"/>
        <v>0.7</v>
      </c>
      <c r="BJ53" s="98">
        <f t="shared" si="12"/>
        <v>0.7</v>
      </c>
      <c r="BK53" s="98">
        <f t="shared" si="12"/>
        <v>0.7</v>
      </c>
      <c r="BL53" s="98">
        <f t="shared" si="12"/>
        <v>0.7</v>
      </c>
      <c r="BM53" s="98">
        <f t="shared" si="12"/>
        <v>0.7</v>
      </c>
      <c r="BN53" s="98">
        <f t="shared" si="12"/>
        <v>0.7</v>
      </c>
      <c r="BO53" s="98">
        <f t="shared" si="12"/>
        <v>0.7</v>
      </c>
      <c r="BP53" s="98">
        <f t="shared" si="12"/>
        <v>0.7</v>
      </c>
      <c r="BQ53" s="98">
        <f t="shared" si="12"/>
        <v>0.7</v>
      </c>
      <c r="BR53" s="98">
        <f t="shared" si="12"/>
        <v>0.7</v>
      </c>
      <c r="BS53" s="98">
        <f t="shared" si="12"/>
        <v>0.7</v>
      </c>
    </row>
    <row r="54" spans="1:71" ht="15" thickBot="1" x14ac:dyDescent="0.35">
      <c r="AA54" s="194" t="s">
        <v>72</v>
      </c>
      <c r="AB54" s="195"/>
      <c r="AC54" s="96">
        <f>BASE!AC54</f>
        <v>0.4</v>
      </c>
      <c r="AD54" s="98">
        <f>AC54</f>
        <v>0.4</v>
      </c>
      <c r="AE54" s="98">
        <f t="shared" si="12"/>
        <v>0.4</v>
      </c>
      <c r="AF54" s="98">
        <f t="shared" si="12"/>
        <v>0.4</v>
      </c>
      <c r="AG54" s="98">
        <f t="shared" si="12"/>
        <v>0.4</v>
      </c>
      <c r="AH54" s="98">
        <f t="shared" si="12"/>
        <v>0.4</v>
      </c>
      <c r="AI54" s="98">
        <f t="shared" si="12"/>
        <v>0.4</v>
      </c>
      <c r="AJ54" s="98">
        <f t="shared" si="12"/>
        <v>0.4</v>
      </c>
      <c r="AK54" s="98">
        <f t="shared" si="12"/>
        <v>0.4</v>
      </c>
      <c r="AL54" s="98">
        <f t="shared" si="12"/>
        <v>0.4</v>
      </c>
      <c r="AM54" s="98">
        <f t="shared" si="12"/>
        <v>0.4</v>
      </c>
      <c r="AN54" s="98">
        <f t="shared" si="12"/>
        <v>0.4</v>
      </c>
      <c r="AO54" s="98">
        <f t="shared" si="12"/>
        <v>0.4</v>
      </c>
      <c r="AP54" s="98">
        <f t="shared" si="12"/>
        <v>0.4</v>
      </c>
      <c r="AQ54" s="98">
        <f t="shared" si="12"/>
        <v>0.4</v>
      </c>
      <c r="AR54" s="98">
        <f t="shared" si="12"/>
        <v>0.4</v>
      </c>
      <c r="AS54" s="98">
        <f t="shared" si="12"/>
        <v>0.4</v>
      </c>
      <c r="AT54" s="98">
        <f t="shared" si="12"/>
        <v>0.4</v>
      </c>
      <c r="AU54" s="98">
        <f t="shared" si="12"/>
        <v>0.4</v>
      </c>
      <c r="AV54" s="98">
        <f t="shared" si="12"/>
        <v>0.4</v>
      </c>
      <c r="AW54" s="98">
        <f t="shared" si="12"/>
        <v>0.4</v>
      </c>
      <c r="AX54" s="98">
        <f t="shared" si="12"/>
        <v>0.4</v>
      </c>
      <c r="AY54" s="98">
        <f t="shared" si="12"/>
        <v>0.4</v>
      </c>
      <c r="AZ54" s="98">
        <f t="shared" si="12"/>
        <v>0.4</v>
      </c>
      <c r="BA54" s="98">
        <f t="shared" si="12"/>
        <v>0.4</v>
      </c>
      <c r="BB54" s="98">
        <f t="shared" si="12"/>
        <v>0.4</v>
      </c>
      <c r="BC54" s="98">
        <f t="shared" si="12"/>
        <v>0.4</v>
      </c>
      <c r="BD54" s="98">
        <f t="shared" si="12"/>
        <v>0.4</v>
      </c>
      <c r="BE54" s="98">
        <f t="shared" si="12"/>
        <v>0.4</v>
      </c>
      <c r="BF54" s="98">
        <f t="shared" si="12"/>
        <v>0.4</v>
      </c>
      <c r="BG54" s="98">
        <f t="shared" si="12"/>
        <v>0.4</v>
      </c>
      <c r="BH54" s="98">
        <f t="shared" si="12"/>
        <v>0.4</v>
      </c>
      <c r="BI54" s="98">
        <f t="shared" si="12"/>
        <v>0.4</v>
      </c>
      <c r="BJ54" s="98">
        <f t="shared" si="12"/>
        <v>0.4</v>
      </c>
      <c r="BK54" s="98">
        <f t="shared" si="12"/>
        <v>0.4</v>
      </c>
      <c r="BL54" s="98">
        <f t="shared" si="12"/>
        <v>0.4</v>
      </c>
      <c r="BM54" s="98">
        <f t="shared" si="12"/>
        <v>0.4</v>
      </c>
      <c r="BN54" s="98">
        <f t="shared" si="12"/>
        <v>0.4</v>
      </c>
      <c r="BO54" s="98">
        <f t="shared" si="12"/>
        <v>0.4</v>
      </c>
      <c r="BP54" s="98">
        <f t="shared" si="12"/>
        <v>0.4</v>
      </c>
      <c r="BQ54" s="98">
        <f t="shared" si="12"/>
        <v>0.4</v>
      </c>
      <c r="BR54" s="98">
        <f t="shared" si="12"/>
        <v>0.4</v>
      </c>
      <c r="BS54" s="98">
        <f t="shared" si="12"/>
        <v>0.4</v>
      </c>
    </row>
    <row r="57" spans="1:71" ht="15" thickBot="1" x14ac:dyDescent="0.35"/>
    <row r="58" spans="1:71" ht="28.8" customHeight="1" thickBot="1" x14ac:dyDescent="0.35">
      <c r="S58" s="210"/>
      <c r="T58" s="206" t="s">
        <v>42</v>
      </c>
      <c r="U58" s="207"/>
      <c r="V58" s="207"/>
      <c r="W58" s="207"/>
      <c r="X58" s="207"/>
      <c r="Y58" s="207"/>
      <c r="Z58" s="208"/>
      <c r="AA58" s="206" t="s">
        <v>43</v>
      </c>
      <c r="AB58" s="207"/>
      <c r="AC58" s="207"/>
      <c r="AD58" s="207"/>
      <c r="AE58" s="207"/>
      <c r="AF58" s="207"/>
      <c r="AG58" s="208"/>
      <c r="AH58" s="206" t="s">
        <v>44</v>
      </c>
      <c r="AI58" s="207"/>
      <c r="AJ58" s="207"/>
      <c r="AK58" s="207"/>
      <c r="AL58" s="207"/>
      <c r="AM58" s="207"/>
      <c r="AN58" s="208"/>
      <c r="AO58" s="206" t="s">
        <v>45</v>
      </c>
      <c r="AP58" s="207"/>
      <c r="AQ58" s="207"/>
      <c r="AR58" s="207"/>
      <c r="AS58" s="207"/>
      <c r="AT58" s="207"/>
      <c r="AU58" s="208"/>
      <c r="AV58" s="206" t="s">
        <v>46</v>
      </c>
      <c r="AW58" s="207"/>
      <c r="AX58" s="207"/>
      <c r="AY58" s="207"/>
      <c r="AZ58" s="207"/>
      <c r="BA58" s="207"/>
      <c r="BB58" s="208"/>
      <c r="BC58" s="206" t="s">
        <v>47</v>
      </c>
      <c r="BD58" s="207"/>
      <c r="BE58" s="207"/>
      <c r="BF58" s="207"/>
      <c r="BG58" s="207"/>
      <c r="BH58" s="207"/>
      <c r="BI58" s="208"/>
      <c r="BJ58" s="206" t="s">
        <v>48</v>
      </c>
      <c r="BK58" s="207"/>
      <c r="BL58" s="207"/>
      <c r="BM58" s="207"/>
      <c r="BN58" s="207"/>
      <c r="BO58" s="207"/>
      <c r="BP58" s="209"/>
    </row>
    <row r="59" spans="1:71" ht="29.4" customHeight="1" thickBot="1" x14ac:dyDescent="0.4">
      <c r="A59" s="189" t="s">
        <v>84</v>
      </c>
      <c r="B59" s="190"/>
      <c r="C59" s="190"/>
      <c r="D59" s="190"/>
      <c r="E59" s="190"/>
      <c r="F59" s="190"/>
      <c r="G59" s="190"/>
      <c r="H59" s="191"/>
      <c r="S59" s="211"/>
      <c r="T59" s="173" t="s">
        <v>49</v>
      </c>
      <c r="U59" s="175" t="s">
        <v>86</v>
      </c>
      <c r="V59" s="176"/>
      <c r="W59" s="177"/>
      <c r="X59" s="175" t="s">
        <v>77</v>
      </c>
      <c r="Y59" s="176"/>
      <c r="Z59" s="177"/>
      <c r="AA59" s="173" t="s">
        <v>49</v>
      </c>
      <c r="AB59" s="175" t="s">
        <v>50</v>
      </c>
      <c r="AC59" s="176"/>
      <c r="AD59" s="177"/>
      <c r="AE59" s="175" t="s">
        <v>51</v>
      </c>
      <c r="AF59" s="176"/>
      <c r="AG59" s="177"/>
      <c r="AH59" s="173" t="s">
        <v>49</v>
      </c>
      <c r="AI59" s="175" t="s">
        <v>50</v>
      </c>
      <c r="AJ59" s="176"/>
      <c r="AK59" s="177"/>
      <c r="AL59" s="175" t="s">
        <v>51</v>
      </c>
      <c r="AM59" s="176"/>
      <c r="AN59" s="177"/>
      <c r="AO59" s="173" t="s">
        <v>49</v>
      </c>
      <c r="AP59" s="175" t="s">
        <v>50</v>
      </c>
      <c r="AQ59" s="176"/>
      <c r="AR59" s="177"/>
      <c r="AS59" s="175" t="s">
        <v>51</v>
      </c>
      <c r="AT59" s="176"/>
      <c r="AU59" s="177"/>
      <c r="AV59" s="173" t="s">
        <v>49</v>
      </c>
      <c r="AW59" s="175" t="s">
        <v>50</v>
      </c>
      <c r="AX59" s="176"/>
      <c r="AY59" s="177"/>
      <c r="AZ59" s="175" t="s">
        <v>51</v>
      </c>
      <c r="BA59" s="176"/>
      <c r="BB59" s="177"/>
      <c r="BC59" s="173" t="s">
        <v>49</v>
      </c>
      <c r="BD59" s="175" t="s">
        <v>50</v>
      </c>
      <c r="BE59" s="176"/>
      <c r="BF59" s="177"/>
      <c r="BG59" s="175" t="s">
        <v>51</v>
      </c>
      <c r="BH59" s="176"/>
      <c r="BI59" s="177"/>
      <c r="BJ59" s="173" t="s">
        <v>49</v>
      </c>
      <c r="BK59" s="175" t="s">
        <v>50</v>
      </c>
      <c r="BL59" s="176"/>
      <c r="BM59" s="177"/>
      <c r="BN59" s="175" t="s">
        <v>51</v>
      </c>
      <c r="BO59" s="176"/>
      <c r="BP59" s="188"/>
    </row>
    <row r="60" spans="1:71" ht="82.2" customHeight="1" thickBot="1" x14ac:dyDescent="0.35">
      <c r="A60" s="50"/>
      <c r="B60" s="51" t="s">
        <v>42</v>
      </c>
      <c r="C60" s="51" t="s">
        <v>43</v>
      </c>
      <c r="D60" s="51" t="s">
        <v>44</v>
      </c>
      <c r="E60" s="51" t="s">
        <v>45</v>
      </c>
      <c r="F60" s="51" t="s">
        <v>46</v>
      </c>
      <c r="G60" s="51" t="s">
        <v>47</v>
      </c>
      <c r="H60" s="52" t="s">
        <v>48</v>
      </c>
      <c r="S60" s="211"/>
      <c r="T60" s="174"/>
      <c r="U60" s="53" t="str">
        <f>U59&amp;(AC52)</f>
        <v>wp=0,8</v>
      </c>
      <c r="V60" s="97" t="str">
        <f>U59&amp;(AC53)</f>
        <v>wp=0,7</v>
      </c>
      <c r="W60" s="54" t="str">
        <f>U59&amp;(AC54)</f>
        <v>wp=0,4</v>
      </c>
      <c r="X60" s="53" t="str">
        <f>X59&amp;(AC52)</f>
        <v>ARIe=0,8</v>
      </c>
      <c r="Y60" s="97" t="str">
        <f>X59&amp;(AC53)</f>
        <v>ARIe=0,7</v>
      </c>
      <c r="Z60" s="54" t="str">
        <f>X59&amp;(AC54)</f>
        <v>ARIe=0,4</v>
      </c>
      <c r="AA60" s="205"/>
      <c r="AB60" s="53">
        <v>0.2</v>
      </c>
      <c r="AC60" s="97">
        <v>0.5</v>
      </c>
      <c r="AD60" s="54">
        <v>0.7</v>
      </c>
      <c r="AE60" s="53" t="s">
        <v>52</v>
      </c>
      <c r="AF60" s="97" t="s">
        <v>53</v>
      </c>
      <c r="AG60" s="54" t="s">
        <v>54</v>
      </c>
      <c r="AH60" s="205"/>
      <c r="AI60" s="53">
        <v>0.2</v>
      </c>
      <c r="AJ60" s="97">
        <v>0.5</v>
      </c>
      <c r="AK60" s="54">
        <v>0.7</v>
      </c>
      <c r="AL60" s="53" t="s">
        <v>52</v>
      </c>
      <c r="AM60" s="97" t="s">
        <v>53</v>
      </c>
      <c r="AN60" s="54" t="s">
        <v>54</v>
      </c>
      <c r="AO60" s="205"/>
      <c r="AP60" s="53">
        <v>0.2</v>
      </c>
      <c r="AQ60" s="97">
        <v>0.5</v>
      </c>
      <c r="AR60" s="54">
        <v>0.7</v>
      </c>
      <c r="AS60" s="53" t="s">
        <v>52</v>
      </c>
      <c r="AT60" s="97" t="s">
        <v>53</v>
      </c>
      <c r="AU60" s="54" t="s">
        <v>54</v>
      </c>
      <c r="AV60" s="205"/>
      <c r="AW60" s="53">
        <v>0.2</v>
      </c>
      <c r="AX60" s="97">
        <v>0.5</v>
      </c>
      <c r="AY60" s="54">
        <v>0.7</v>
      </c>
      <c r="AZ60" s="53" t="s">
        <v>52</v>
      </c>
      <c r="BA60" s="97" t="s">
        <v>53</v>
      </c>
      <c r="BB60" s="54" t="s">
        <v>54</v>
      </c>
      <c r="BC60" s="205"/>
      <c r="BD60" s="53">
        <v>0.2</v>
      </c>
      <c r="BE60" s="97">
        <v>0.5</v>
      </c>
      <c r="BF60" s="54">
        <v>0.7</v>
      </c>
      <c r="BG60" s="53" t="s">
        <v>52</v>
      </c>
      <c r="BH60" s="97" t="s">
        <v>53</v>
      </c>
      <c r="BI60" s="54" t="s">
        <v>54</v>
      </c>
      <c r="BJ60" s="205"/>
      <c r="BK60" s="53">
        <v>0.2</v>
      </c>
      <c r="BL60" s="97">
        <v>0.5</v>
      </c>
      <c r="BM60" s="54">
        <v>0.7</v>
      </c>
      <c r="BN60" s="53" t="s">
        <v>52</v>
      </c>
      <c r="BO60" s="97" t="s">
        <v>53</v>
      </c>
      <c r="BP60" s="55" t="s">
        <v>54</v>
      </c>
    </row>
    <row r="61" spans="1:71" x14ac:dyDescent="0.3">
      <c r="A61" s="56" t="s">
        <v>33</v>
      </c>
      <c r="B61" s="57"/>
      <c r="C61" s="57"/>
      <c r="D61" s="57"/>
      <c r="E61" s="57"/>
      <c r="F61" s="57"/>
      <c r="G61" s="57"/>
      <c r="H61" s="58"/>
      <c r="S61" s="59" t="s">
        <v>33</v>
      </c>
      <c r="T61" s="60"/>
      <c r="X61" s="64"/>
      <c r="Y61" s="64"/>
      <c r="Z61" s="64"/>
      <c r="AA61" s="60"/>
      <c r="AE61" s="64"/>
      <c r="AF61" s="64"/>
      <c r="AG61" s="64"/>
      <c r="AH61" s="60"/>
      <c r="AI61" s="61"/>
      <c r="AJ61" s="61"/>
      <c r="AK61" s="61"/>
      <c r="AL61" s="64"/>
      <c r="AM61" s="64"/>
      <c r="AN61" s="64"/>
      <c r="AO61" s="60"/>
      <c r="AP61" s="61"/>
      <c r="AQ61" s="61"/>
      <c r="AR61" s="61"/>
      <c r="AS61" s="64"/>
      <c r="AT61" s="64"/>
      <c r="AU61" s="64"/>
      <c r="AV61" s="60"/>
      <c r="AZ61" s="64"/>
      <c r="BA61" s="64"/>
      <c r="BB61" s="64"/>
      <c r="BC61" s="60"/>
      <c r="BG61" s="64"/>
      <c r="BH61" s="64"/>
      <c r="BI61" s="64"/>
      <c r="BJ61" s="60"/>
      <c r="BK61" s="68"/>
      <c r="BM61" s="69"/>
      <c r="BN61" s="64"/>
      <c r="BO61" s="64"/>
      <c r="BP61" s="65"/>
    </row>
    <row r="62" spans="1:71" x14ac:dyDescent="0.3">
      <c r="A62" s="66" t="s">
        <v>34</v>
      </c>
      <c r="H62" s="67"/>
      <c r="S62" s="59" t="s">
        <v>34</v>
      </c>
      <c r="T62" s="60"/>
      <c r="X62" s="24"/>
      <c r="Y62" s="24"/>
      <c r="Z62" s="24"/>
      <c r="AA62" s="60"/>
      <c r="AE62" s="24"/>
      <c r="AF62" s="24"/>
      <c r="AG62" s="24"/>
      <c r="AH62" s="60"/>
      <c r="AL62" s="24"/>
      <c r="AM62" s="24"/>
      <c r="AN62" s="24"/>
      <c r="AO62" s="60"/>
      <c r="AS62" s="24"/>
      <c r="AT62" s="24"/>
      <c r="AU62" s="24"/>
      <c r="AV62" s="60"/>
      <c r="AZ62" s="24"/>
      <c r="BA62" s="24"/>
      <c r="BB62" s="24"/>
      <c r="BC62" s="60"/>
      <c r="BG62" s="24"/>
      <c r="BH62" s="24"/>
      <c r="BI62" s="24"/>
      <c r="BJ62" s="60"/>
      <c r="BK62" s="68"/>
      <c r="BM62" s="69"/>
      <c r="BN62" s="24"/>
      <c r="BO62" s="24"/>
      <c r="BP62" s="70"/>
    </row>
    <row r="63" spans="1:71" x14ac:dyDescent="0.3">
      <c r="A63" s="66" t="s">
        <v>35</v>
      </c>
      <c r="H63" s="67"/>
      <c r="S63" s="59" t="s">
        <v>35</v>
      </c>
      <c r="T63" s="60"/>
      <c r="X63" s="24"/>
      <c r="Y63" s="24"/>
      <c r="Z63" s="24"/>
      <c r="AA63" s="60"/>
      <c r="AE63" s="24"/>
      <c r="AF63" s="24"/>
      <c r="AG63" s="24"/>
      <c r="AH63" s="60"/>
      <c r="AL63" s="24"/>
      <c r="AM63" s="24"/>
      <c r="AN63" s="24"/>
      <c r="AO63" s="60"/>
      <c r="AS63" s="24"/>
      <c r="AT63" s="24"/>
      <c r="AU63" s="24"/>
      <c r="AV63" s="60"/>
      <c r="AZ63" s="24"/>
      <c r="BA63" s="24"/>
      <c r="BB63" s="24"/>
      <c r="BC63" s="60"/>
      <c r="BG63" s="24"/>
      <c r="BH63" s="24"/>
      <c r="BI63" s="24"/>
      <c r="BJ63" s="60"/>
      <c r="BK63" s="68"/>
      <c r="BM63" s="69"/>
      <c r="BN63" s="24"/>
      <c r="BO63" s="24"/>
      <c r="BP63" s="70"/>
    </row>
    <row r="64" spans="1:71" x14ac:dyDescent="0.3">
      <c r="A64" s="66" t="s">
        <v>36</v>
      </c>
      <c r="H64" s="67"/>
      <c r="S64" s="59" t="s">
        <v>36</v>
      </c>
      <c r="T64" s="60"/>
      <c r="X64" s="24"/>
      <c r="Y64" s="24"/>
      <c r="Z64" s="24"/>
      <c r="AA64" s="60"/>
      <c r="AE64" s="24"/>
      <c r="AF64" s="24"/>
      <c r="AG64" s="24"/>
      <c r="AH64" s="60"/>
      <c r="AL64" s="24"/>
      <c r="AM64" s="24"/>
      <c r="AN64" s="24"/>
      <c r="AO64" s="60"/>
      <c r="AS64" s="24"/>
      <c r="AT64" s="24"/>
      <c r="AU64" s="24"/>
      <c r="AV64" s="60"/>
      <c r="AZ64" s="24"/>
      <c r="BA64" s="24"/>
      <c r="BB64" s="24"/>
      <c r="BC64" s="60"/>
      <c r="BG64" s="24"/>
      <c r="BH64" s="24"/>
      <c r="BI64" s="24"/>
      <c r="BJ64" s="60"/>
      <c r="BK64" s="68"/>
      <c r="BM64" s="69"/>
      <c r="BN64" s="24"/>
      <c r="BO64" s="24"/>
      <c r="BP64" s="70"/>
    </row>
    <row r="65" spans="1:68" x14ac:dyDescent="0.3">
      <c r="A65" s="66" t="s">
        <v>37</v>
      </c>
      <c r="H65" s="67"/>
      <c r="S65" s="59" t="s">
        <v>37</v>
      </c>
      <c r="T65" s="60"/>
      <c r="U65" s="68"/>
      <c r="W65" s="69"/>
      <c r="X65" s="24"/>
      <c r="Y65" s="24"/>
      <c r="Z65" s="24"/>
      <c r="AA65" s="60"/>
      <c r="AB65" s="68"/>
      <c r="AD65" s="69"/>
      <c r="AE65" s="24"/>
      <c r="AF65" s="24"/>
      <c r="AG65" s="24"/>
      <c r="AH65" s="60"/>
      <c r="AI65" s="68"/>
      <c r="AK65" s="69"/>
      <c r="AL65" s="24"/>
      <c r="AM65" s="24"/>
      <c r="AN65" s="24"/>
      <c r="AO65" s="60"/>
      <c r="AP65" s="68"/>
      <c r="AR65" s="69"/>
      <c r="AS65" s="24"/>
      <c r="AT65" s="24"/>
      <c r="AU65" s="24"/>
      <c r="AV65" s="60"/>
      <c r="AW65" s="68"/>
      <c r="AY65" s="69"/>
      <c r="AZ65" s="24"/>
      <c r="BA65" s="24"/>
      <c r="BB65" s="24"/>
      <c r="BC65" s="60"/>
      <c r="BD65" s="68"/>
      <c r="BF65" s="69"/>
      <c r="BG65" s="24"/>
      <c r="BH65" s="24"/>
      <c r="BI65" s="24"/>
      <c r="BJ65" s="60"/>
      <c r="BK65" s="68"/>
      <c r="BM65" s="69"/>
      <c r="BN65" s="24"/>
      <c r="BO65" s="24"/>
      <c r="BP65" s="70"/>
    </row>
    <row r="66" spans="1:68" x14ac:dyDescent="0.3">
      <c r="A66" s="66" t="s">
        <v>38</v>
      </c>
      <c r="B66">
        <f>IF(B16&gt;D3,1,IF(C16&gt;0,1,0))</f>
        <v>0</v>
      </c>
      <c r="C66">
        <f>IF(D16&gt;E3,1,IF(E16&gt;0,1,0))</f>
        <v>0</v>
      </c>
      <c r="D66">
        <f>IF(B66=1,0,IF(G16&gt;D4,1,0))</f>
        <v>0</v>
      </c>
      <c r="E66">
        <f>IF(I16&gt;E4,1,0)</f>
        <v>0</v>
      </c>
      <c r="F66">
        <f>IF(J16&gt;H3,1,IF(K16&gt;0,1,0))</f>
        <v>0</v>
      </c>
      <c r="G66">
        <f>IF(L16&gt;I3,1,IF(M16&gt;0,1,0))</f>
        <v>0</v>
      </c>
      <c r="H66" s="67">
        <f>IF(N16&gt;J3,1,IF(O16&gt;0,1,0))</f>
        <v>0</v>
      </c>
      <c r="S66" s="59" t="s">
        <v>38</v>
      </c>
      <c r="T66" s="60"/>
      <c r="U66">
        <v>0.5</v>
      </c>
      <c r="V66">
        <v>0.5</v>
      </c>
      <c r="W66">
        <v>0.5</v>
      </c>
      <c r="X66" s="24"/>
      <c r="Y66" s="24"/>
      <c r="Z66" s="24"/>
      <c r="AA66" s="60"/>
      <c r="AB66">
        <v>0.5</v>
      </c>
      <c r="AC66">
        <v>0.5</v>
      </c>
      <c r="AD66">
        <v>0.5</v>
      </c>
      <c r="AE66" s="24"/>
      <c r="AF66" s="24"/>
      <c r="AG66" s="24"/>
      <c r="AH66" s="60"/>
      <c r="AI66">
        <v>0.5</v>
      </c>
      <c r="AJ66">
        <v>0.5</v>
      </c>
      <c r="AK66">
        <v>0.5</v>
      </c>
      <c r="AL66" s="24"/>
      <c r="AM66" s="24"/>
      <c r="AN66" s="24"/>
      <c r="AO66" s="60"/>
      <c r="AP66">
        <v>0.5</v>
      </c>
      <c r="AQ66">
        <v>0.5</v>
      </c>
      <c r="AR66">
        <v>0.5</v>
      </c>
      <c r="AS66" s="24"/>
      <c r="AT66" s="24"/>
      <c r="AU66" s="24"/>
      <c r="AV66" s="60"/>
      <c r="AW66">
        <v>0.5</v>
      </c>
      <c r="AX66">
        <v>0.5</v>
      </c>
      <c r="AY66">
        <v>0.5</v>
      </c>
      <c r="AZ66" s="24"/>
      <c r="BA66" s="24"/>
      <c r="BB66" s="24"/>
      <c r="BC66" s="60"/>
      <c r="BD66">
        <v>0.5</v>
      </c>
      <c r="BE66">
        <v>0.5</v>
      </c>
      <c r="BF66">
        <v>0.5</v>
      </c>
      <c r="BG66" s="24"/>
      <c r="BH66" s="24"/>
      <c r="BI66" s="24"/>
      <c r="BJ66" s="60"/>
      <c r="BK66">
        <v>0.5</v>
      </c>
      <c r="BL66">
        <v>0.5</v>
      </c>
      <c r="BM66">
        <v>0.5</v>
      </c>
      <c r="BN66" s="24"/>
      <c r="BO66" s="24"/>
      <c r="BP66" s="70"/>
    </row>
    <row r="67" spans="1:68" x14ac:dyDescent="0.3">
      <c r="A67" s="66" t="s">
        <v>39</v>
      </c>
      <c r="B67">
        <f>IF(B17&gt;D3,1,IF(C17&gt;0,1,0))</f>
        <v>1</v>
      </c>
      <c r="C67">
        <f>IF(D17&gt;E3,1,IF(E17&gt;0,1,0))</f>
        <v>1</v>
      </c>
      <c r="D67">
        <f>IF(B67=1,0,IF(G17&gt;D4,1,0))</f>
        <v>0</v>
      </c>
      <c r="E67">
        <f>IF(I17&gt;E4,1,0)</f>
        <v>1</v>
      </c>
      <c r="F67">
        <f>IF(J17&gt;H3,1,IF(K17&gt;0,1,0))</f>
        <v>0</v>
      </c>
      <c r="G67">
        <f>IF(L17&gt;I3,1,IF(M17&gt;0,1,0))</f>
        <v>0</v>
      </c>
      <c r="H67" s="67">
        <f>IF(N17&gt;J3,1,IF(O17&gt;0,1,0))</f>
        <v>0</v>
      </c>
      <c r="S67" s="59" t="s">
        <v>39</v>
      </c>
      <c r="T67" s="60">
        <f t="shared" ref="T67:T69" si="13">C17</f>
        <v>-0.24</v>
      </c>
      <c r="U67">
        <f t="shared" ref="U67:W69" si="14">IF(X67&gt;0.5,1,0)</f>
        <v>0</v>
      </c>
      <c r="V67">
        <f t="shared" si="14"/>
        <v>0</v>
      </c>
      <c r="W67">
        <f t="shared" si="14"/>
        <v>0</v>
      </c>
      <c r="X67" s="24">
        <f>(T67*(1-AC52))+(U66*AC52)</f>
        <v>0.35200000000000004</v>
      </c>
      <c r="Y67" s="24">
        <f>(T67*(1-AC53))+(V66*AC53)</f>
        <v>0.27799999999999997</v>
      </c>
      <c r="Z67" s="24">
        <f>(T67*(1-AC54))+(W66*AC54)</f>
        <v>5.6000000000000022E-2</v>
      </c>
      <c r="AA67" s="60">
        <f t="shared" ref="AA67:AA69" si="15">E17</f>
        <v>-0.19400000000000001</v>
      </c>
      <c r="AB67">
        <f t="shared" ref="AB67:AD69" si="16">IF(AE67&gt;0.5,1,0)</f>
        <v>0</v>
      </c>
      <c r="AC67">
        <f t="shared" si="16"/>
        <v>0</v>
      </c>
      <c r="AD67">
        <f t="shared" si="16"/>
        <v>0</v>
      </c>
      <c r="AE67" s="24">
        <f>(AA67*(1-AJ52))+(AB66*AJ52)</f>
        <v>0.36120000000000002</v>
      </c>
      <c r="AF67" s="24">
        <f>(AA67*(1-AJ53))+(AC66*AJ53)</f>
        <v>0.29179999999999995</v>
      </c>
      <c r="AG67" s="24">
        <f>(AA67*(1-AJ54))+(AD66*AJ54)</f>
        <v>8.3600000000000008E-2</v>
      </c>
      <c r="AH67" s="60">
        <f t="shared" ref="AH67:AH69" si="17">G17</f>
        <v>0.77</v>
      </c>
      <c r="AI67">
        <f t="shared" ref="AI67:AK69" si="18">IF(U67=1,0,IF(AL67&gt;0.5,1,0))</f>
        <v>1</v>
      </c>
      <c r="AJ67">
        <f t="shared" si="18"/>
        <v>1</v>
      </c>
      <c r="AK67">
        <f t="shared" si="18"/>
        <v>1</v>
      </c>
      <c r="AL67" s="24">
        <f>(AH67*(1-AQ52))+(AI66*AQ52)</f>
        <v>0.55400000000000005</v>
      </c>
      <c r="AM67" s="24">
        <f>(AH67*(1-AQ53))+(AJ66*AQ53)</f>
        <v>0.58099999999999996</v>
      </c>
      <c r="AN67" s="24">
        <f>(AH67*(1-AQ54))+(AK66*AQ54)</f>
        <v>0.66199999999999992</v>
      </c>
      <c r="AO67" s="60">
        <f t="shared" ref="AO67:AO69" si="19">I17</f>
        <v>0.78500000000000003</v>
      </c>
      <c r="AP67">
        <f t="shared" ref="AP67:AR69" si="20">IF(AS67&gt;0.5,1,0)</f>
        <v>1</v>
      </c>
      <c r="AQ67">
        <f t="shared" si="20"/>
        <v>1</v>
      </c>
      <c r="AR67">
        <f t="shared" si="20"/>
        <v>1</v>
      </c>
      <c r="AS67" s="24">
        <f>(AO67*(1-AX52))+(AP66*AX52)</f>
        <v>0.55699999999999994</v>
      </c>
      <c r="AT67" s="24">
        <f>(AO67*(1-AX53))+(AQ66*AX53)</f>
        <v>0.58550000000000002</v>
      </c>
      <c r="AU67" s="24">
        <f>(AO67*(1-AX54))+(AR66*AX54)</f>
        <v>0.67100000000000004</v>
      </c>
      <c r="AV67" s="60">
        <f t="shared" ref="AV67:AV69" si="21">K17</f>
        <v>-0.78500000000000003</v>
      </c>
      <c r="AW67">
        <f t="shared" ref="AW67:AY69" si="22">IF(AZ67&gt;0.5,1,0)</f>
        <v>0</v>
      </c>
      <c r="AX67">
        <f t="shared" si="22"/>
        <v>0</v>
      </c>
      <c r="AY67">
        <f t="shared" si="22"/>
        <v>0</v>
      </c>
      <c r="AZ67" s="24">
        <f>(AV67*(1-BE52))+(AW66*BE52)</f>
        <v>0.24300000000000005</v>
      </c>
      <c r="BA67" s="24">
        <f>(AV67*(1-BE53))+(AX66*BE53)</f>
        <v>0.11449999999999994</v>
      </c>
      <c r="BB67" s="24">
        <f>(AV67*(1-BE54))+(AY66*BE54)</f>
        <v>-0.27099999999999996</v>
      </c>
      <c r="BC67" s="60">
        <f t="shared" ref="BC67:BC69" si="23">M17</f>
        <v>-0.92500000000000004</v>
      </c>
      <c r="BD67">
        <f t="shared" ref="BD67:BF69" si="24">IF(BG67&gt;0.5,1,0)</f>
        <v>0</v>
      </c>
      <c r="BE67">
        <f t="shared" si="24"/>
        <v>0</v>
      </c>
      <c r="BF67">
        <f t="shared" si="24"/>
        <v>0</v>
      </c>
      <c r="BG67" s="24">
        <f>(BC67*(1-BL52))+(BD66*BL52)</f>
        <v>0.21500000000000005</v>
      </c>
      <c r="BH67" s="24">
        <f>(BC67*(1-BL53))+(BE66*BL53)</f>
        <v>7.2499999999999898E-2</v>
      </c>
      <c r="BI67" s="24">
        <f>(BC67*(1-BL54))+(BF66*BL54)</f>
        <v>-0.35500000000000004</v>
      </c>
      <c r="BJ67" s="60">
        <f t="shared" ref="BJ67:BJ69" si="25">O17</f>
        <v>-0.78500000000000003</v>
      </c>
      <c r="BK67" s="68">
        <f t="shared" ref="BK67:BM69" si="26">IF(AP67=1,0,IF(BN67&gt;0.5,1,0))</f>
        <v>0</v>
      </c>
      <c r="BL67">
        <f t="shared" si="26"/>
        <v>0</v>
      </c>
      <c r="BM67" s="69">
        <f t="shared" si="26"/>
        <v>0</v>
      </c>
      <c r="BN67" s="24">
        <f>(BJ67*(1-BS52))+(BK66*BS52)</f>
        <v>0.24300000000000005</v>
      </c>
      <c r="BO67" s="24">
        <f>(BJ67*(1-BS53))+(BL66*BS53)</f>
        <v>0.11449999999999994</v>
      </c>
      <c r="BP67" s="70">
        <f>(BJ67*(1-BS54))+(BM66*BS54)</f>
        <v>-0.27099999999999996</v>
      </c>
    </row>
    <row r="68" spans="1:68" x14ac:dyDescent="0.3">
      <c r="A68" s="66" t="s">
        <v>40</v>
      </c>
      <c r="B68">
        <f>IF(B18&gt;D3,1,IF(C18&gt;0,1,0))</f>
        <v>1</v>
      </c>
      <c r="C68">
        <f>IF(D18&gt;E3,1,IF(E18&gt;0,1,0))</f>
        <v>1</v>
      </c>
      <c r="D68">
        <f>IF(B68=1,0,IF(G18&gt;D4,1,0))</f>
        <v>0</v>
      </c>
      <c r="E68">
        <f>IF(I18&gt;E4,1,0)</f>
        <v>1</v>
      </c>
      <c r="F68">
        <f>IF(J18&gt;H3,1,IF(K18&gt;0,1,0))</f>
        <v>0</v>
      </c>
      <c r="G68">
        <f>IF(L18&gt;I3,1,IF(M18&gt;0,1,0))</f>
        <v>0</v>
      </c>
      <c r="H68" s="67">
        <f>IF(N18&gt;J3,1,IF(O18&gt;0,1,0))</f>
        <v>0</v>
      </c>
      <c r="S68" s="59" t="s">
        <v>40</v>
      </c>
      <c r="T68" s="60">
        <f t="shared" si="13"/>
        <v>-0.24</v>
      </c>
      <c r="U68">
        <f t="shared" si="14"/>
        <v>0</v>
      </c>
      <c r="V68">
        <f t="shared" si="14"/>
        <v>0</v>
      </c>
      <c r="W68">
        <f t="shared" si="14"/>
        <v>0</v>
      </c>
      <c r="X68" s="24">
        <f>(T68*(1-AC52))+(U67*AC52)</f>
        <v>-4.7999999999999987E-2</v>
      </c>
      <c r="Y68" s="24">
        <f>(T68*(1-AC53))+(V67*AC53)</f>
        <v>-7.2000000000000008E-2</v>
      </c>
      <c r="Z68" s="24">
        <f>(T68*(1-AC54))+(W67*AC54)</f>
        <v>-0.14399999999999999</v>
      </c>
      <c r="AA68" s="60">
        <f t="shared" si="15"/>
        <v>-0.19</v>
      </c>
      <c r="AB68">
        <f t="shared" si="16"/>
        <v>0</v>
      </c>
      <c r="AC68">
        <f t="shared" si="16"/>
        <v>0</v>
      </c>
      <c r="AD68">
        <f t="shared" si="16"/>
        <v>0</v>
      </c>
      <c r="AE68" s="24">
        <f>(AA68*(1-AJ52))+(AB67*AJ52)</f>
        <v>-3.7999999999999992E-2</v>
      </c>
      <c r="AF68" s="24">
        <f>(AA68*(1-AJ53))+(AC67*AJ53)</f>
        <v>-5.7000000000000009E-2</v>
      </c>
      <c r="AG68" s="24">
        <f>(AA68*(1-AJ54))+(AD67*AJ54)</f>
        <v>-0.11399999999999999</v>
      </c>
      <c r="AH68" s="60">
        <f t="shared" si="17"/>
        <v>0.77</v>
      </c>
      <c r="AI68">
        <f t="shared" si="18"/>
        <v>1</v>
      </c>
      <c r="AJ68">
        <f t="shared" si="18"/>
        <v>1</v>
      </c>
      <c r="AK68">
        <f t="shared" si="18"/>
        <v>1</v>
      </c>
      <c r="AL68" s="24">
        <f>(AH68*(1-AQ52))+(AI67*AQ52)</f>
        <v>0.95399999999999996</v>
      </c>
      <c r="AM68" s="24">
        <f>(AH68*(1-AQ53))+(AJ67*AQ53)</f>
        <v>0.93100000000000005</v>
      </c>
      <c r="AN68" s="24">
        <f>(AH68*(1-AQ54))+(AK67*AQ54)</f>
        <v>0.86199999999999999</v>
      </c>
      <c r="AO68" s="60">
        <f t="shared" si="19"/>
        <v>0.79</v>
      </c>
      <c r="AP68">
        <f t="shared" si="20"/>
        <v>1</v>
      </c>
      <c r="AQ68">
        <f t="shared" si="20"/>
        <v>1</v>
      </c>
      <c r="AR68">
        <f t="shared" si="20"/>
        <v>1</v>
      </c>
      <c r="AS68" s="24">
        <f>(AO68*(1-AX52))+(AP67*AX52)</f>
        <v>0.95799999999999996</v>
      </c>
      <c r="AT68" s="24">
        <f>(AO68*(1-AX53))+(AQ67*AX53)</f>
        <v>0.93700000000000006</v>
      </c>
      <c r="AU68" s="24">
        <f>(AO68*(1-AX54))+(AR67*AX54)</f>
        <v>0.874</v>
      </c>
      <c r="AV68" s="60">
        <f t="shared" si="21"/>
        <v>-0.77</v>
      </c>
      <c r="AW68">
        <f t="shared" si="22"/>
        <v>0</v>
      </c>
      <c r="AX68">
        <f t="shared" si="22"/>
        <v>0</v>
      </c>
      <c r="AY68">
        <f t="shared" si="22"/>
        <v>0</v>
      </c>
      <c r="AZ68" s="24">
        <f>(AV68*(1-BE52))+(AW67*BE52)</f>
        <v>-0.15399999999999997</v>
      </c>
      <c r="BA68" s="24">
        <f>(AV68*(1-BE53))+(AX67*BE53)</f>
        <v>-0.23100000000000004</v>
      </c>
      <c r="BB68" s="24">
        <f>(AV68*(1-BE54))+(AY67*BE54)</f>
        <v>-0.46199999999999997</v>
      </c>
      <c r="BC68" s="60">
        <f t="shared" si="23"/>
        <v>-0.92500000000000004</v>
      </c>
      <c r="BD68">
        <f t="shared" si="24"/>
        <v>0</v>
      </c>
      <c r="BE68">
        <f t="shared" si="24"/>
        <v>0</v>
      </c>
      <c r="BF68">
        <f t="shared" si="24"/>
        <v>0</v>
      </c>
      <c r="BG68" s="24">
        <f>(BC68*(1-BL52))+(BD67*BL52)</f>
        <v>-0.18499999999999997</v>
      </c>
      <c r="BH68" s="24">
        <f>(BC68*(1-BL53))+(BE67*BL53)</f>
        <v>-0.27750000000000008</v>
      </c>
      <c r="BI68" s="24">
        <f>(BC68*(1-BL54))+(BF67*BL54)</f>
        <v>-0.55500000000000005</v>
      </c>
      <c r="BJ68" s="60">
        <f t="shared" si="25"/>
        <v>-0.78500000000000003</v>
      </c>
      <c r="BK68" s="68">
        <f t="shared" si="26"/>
        <v>0</v>
      </c>
      <c r="BL68">
        <f t="shared" si="26"/>
        <v>0</v>
      </c>
      <c r="BM68" s="69">
        <f t="shared" si="26"/>
        <v>0</v>
      </c>
      <c r="BN68" s="24">
        <f>(BJ68*(1-BS52))+(BK67*BS52)</f>
        <v>-0.15699999999999997</v>
      </c>
      <c r="BO68" s="24">
        <f>(BJ68*(1-BS53))+(BL67*BS53)</f>
        <v>-0.23550000000000004</v>
      </c>
      <c r="BP68" s="70">
        <f>(BJ68*(1-BS54))+(BM67*BS54)</f>
        <v>-0.47099999999999997</v>
      </c>
    </row>
    <row r="69" spans="1:68" ht="15" thickBot="1" x14ac:dyDescent="0.35">
      <c r="A69" s="71" t="s">
        <v>41</v>
      </c>
      <c r="B69" s="72">
        <f>IF(B19&gt;D3,1,IF(C19&gt;0,1,0))</f>
        <v>1</v>
      </c>
      <c r="C69" s="72">
        <f>IF(D19&gt;E3,1,IF(E19&gt;0,1,0))</f>
        <v>1</v>
      </c>
      <c r="D69" s="72">
        <f>IF(B69=1,0,IF(G19&gt;D4,1,0))</f>
        <v>0</v>
      </c>
      <c r="E69" s="72">
        <f>IF(I19&gt;E4,1,0)</f>
        <v>1</v>
      </c>
      <c r="F69" s="72">
        <f>IF(J19&gt;H3,1,IF(K19&gt;0,1,0))</f>
        <v>0</v>
      </c>
      <c r="G69" s="72">
        <f>IF(L19&gt;I3,1,IF(M19&gt;0,1,0))</f>
        <v>0</v>
      </c>
      <c r="H69" s="73">
        <f>IF(N19&gt;J3,1,IF(O19&gt;0,1,0))</f>
        <v>0</v>
      </c>
      <c r="S69" s="74" t="s">
        <v>41</v>
      </c>
      <c r="T69" s="75">
        <f t="shared" si="13"/>
        <v>-0.24</v>
      </c>
      <c r="U69" s="77">
        <f t="shared" si="14"/>
        <v>0</v>
      </c>
      <c r="V69" s="77">
        <f t="shared" si="14"/>
        <v>0</v>
      </c>
      <c r="W69" s="77">
        <f>IF(Z69&gt;0.5,1,0)</f>
        <v>0</v>
      </c>
      <c r="X69" s="79">
        <f>(T69*(1-AC52))+(U68*AC52)</f>
        <v>-4.7999999999999987E-2</v>
      </c>
      <c r="Y69" s="79">
        <f>(T69*(1-AC53))+(V68*AC53)</f>
        <v>-7.2000000000000008E-2</v>
      </c>
      <c r="Z69" s="79">
        <f>(T69*(1-AC54))+(W68*AC54)</f>
        <v>-0.14399999999999999</v>
      </c>
      <c r="AA69" s="75">
        <f t="shared" si="15"/>
        <v>-0.19</v>
      </c>
      <c r="AB69" s="77">
        <f t="shared" si="16"/>
        <v>0</v>
      </c>
      <c r="AC69" s="77">
        <f t="shared" si="16"/>
        <v>0</v>
      </c>
      <c r="AD69" s="77">
        <f t="shared" si="16"/>
        <v>0</v>
      </c>
      <c r="AE69" s="79">
        <f>(AA69*(1-AJ52))+(AB68*AJ52)</f>
        <v>-3.7999999999999992E-2</v>
      </c>
      <c r="AF69" s="79">
        <f>(AA69*(1-AJ53))+(AC68*AJ53)</f>
        <v>-5.7000000000000009E-2</v>
      </c>
      <c r="AG69" s="79">
        <f>(AA69*(1-AJ54))+(AD68*AJ54)</f>
        <v>-0.11399999999999999</v>
      </c>
      <c r="AH69" s="75">
        <f t="shared" si="17"/>
        <v>0.76</v>
      </c>
      <c r="AI69" s="77">
        <f t="shared" si="18"/>
        <v>1</v>
      </c>
      <c r="AJ69" s="77">
        <f t="shared" si="18"/>
        <v>1</v>
      </c>
      <c r="AK69" s="77">
        <f t="shared" si="18"/>
        <v>1</v>
      </c>
      <c r="AL69" s="79">
        <f>(AH69*(1-AQ52))+(AI68*AQ52)</f>
        <v>0.95199999999999996</v>
      </c>
      <c r="AM69" s="79">
        <f>(AH69*(1-AQ53))+(AJ68*AQ53)</f>
        <v>0.92799999999999994</v>
      </c>
      <c r="AN69" s="79">
        <f>(AH69*(1-AQ54))+(AK68*AQ54)</f>
        <v>0.85599999999999998</v>
      </c>
      <c r="AO69" s="75">
        <f t="shared" si="19"/>
        <v>0.77</v>
      </c>
      <c r="AP69" s="77">
        <f t="shared" si="20"/>
        <v>1</v>
      </c>
      <c r="AQ69" s="77">
        <f t="shared" si="20"/>
        <v>1</v>
      </c>
      <c r="AR69" s="77">
        <f t="shared" si="20"/>
        <v>1</v>
      </c>
      <c r="AS69" s="79">
        <f>(AO69*(1-AX52))+(AP68*AX52)</f>
        <v>0.95399999999999996</v>
      </c>
      <c r="AT69" s="79">
        <f>(AO69*(1-AX53))+(AQ68*AX53)</f>
        <v>0.93100000000000005</v>
      </c>
      <c r="AU69" s="79">
        <f>(AO69*(1-AX54))+(AR68*AX54)</f>
        <v>0.86199999999999999</v>
      </c>
      <c r="AV69" s="75">
        <f t="shared" si="21"/>
        <v>-0.77200000000000002</v>
      </c>
      <c r="AW69" s="77">
        <f t="shared" si="22"/>
        <v>0</v>
      </c>
      <c r="AX69" s="77">
        <f t="shared" si="22"/>
        <v>0</v>
      </c>
      <c r="AY69" s="77">
        <f t="shared" si="22"/>
        <v>0</v>
      </c>
      <c r="AZ69" s="79">
        <f>(AV69*(1-BE52))+(AW68*BE52)</f>
        <v>-0.15439999999999998</v>
      </c>
      <c r="BA69" s="79">
        <f>(AV69*(1-BE53))+(AX68*BE53)</f>
        <v>-0.23160000000000003</v>
      </c>
      <c r="BB69" s="79">
        <f>(AV69*(1-BE54))+(AY68*BE54)</f>
        <v>-0.4632</v>
      </c>
      <c r="BC69" s="75">
        <f t="shared" si="23"/>
        <v>-0.93100000000000005</v>
      </c>
      <c r="BD69" s="77">
        <f t="shared" si="24"/>
        <v>0</v>
      </c>
      <c r="BE69" s="77">
        <f t="shared" si="24"/>
        <v>0</v>
      </c>
      <c r="BF69" s="77">
        <f t="shared" si="24"/>
        <v>0</v>
      </c>
      <c r="BG69" s="79">
        <f>(BC69*(1-BL52))+(BD68*BL52)</f>
        <v>-0.18619999999999998</v>
      </c>
      <c r="BH69" s="79">
        <f>(BC69*(1-BL53))+(BE68*BL53)</f>
        <v>-0.27930000000000005</v>
      </c>
      <c r="BI69" s="79">
        <f>(BC69*(1-BL54))+(BF68*BL54)</f>
        <v>-0.55859999999999999</v>
      </c>
      <c r="BJ69" s="75">
        <f t="shared" si="25"/>
        <v>-0.77200000000000002</v>
      </c>
      <c r="BK69" s="76">
        <f t="shared" si="26"/>
        <v>0</v>
      </c>
      <c r="BL69" s="77">
        <f t="shared" si="26"/>
        <v>0</v>
      </c>
      <c r="BM69" s="78">
        <f t="shared" si="26"/>
        <v>0</v>
      </c>
      <c r="BN69" s="79">
        <f>(BJ69*(1-BS52))+(BK68*BS52)</f>
        <v>-0.15439999999999998</v>
      </c>
      <c r="BO69" s="79">
        <f>(BJ69*(1-BS53))+(BL68*BS53)</f>
        <v>-0.23160000000000003</v>
      </c>
      <c r="BP69" s="80">
        <f>(BJ69*(1-BS54))+(BM68*BS54)</f>
        <v>-0.4632</v>
      </c>
    </row>
    <row r="70" spans="1:68" ht="15" thickBot="1" x14ac:dyDescent="0.35"/>
    <row r="71" spans="1:68" ht="34.799999999999997" customHeight="1" thickBot="1" x14ac:dyDescent="0.4">
      <c r="A71" s="189" t="s">
        <v>55</v>
      </c>
      <c r="B71" s="190"/>
      <c r="C71" s="190"/>
      <c r="D71" s="190"/>
      <c r="E71" s="190"/>
      <c r="F71" s="190"/>
      <c r="G71" s="190"/>
      <c r="H71" s="191"/>
    </row>
    <row r="72" spans="1:68" ht="69.599999999999994" thickBot="1" x14ac:dyDescent="0.35">
      <c r="A72" s="50"/>
      <c r="B72" s="51" t="s">
        <v>42</v>
      </c>
      <c r="C72" s="51" t="s">
        <v>43</v>
      </c>
      <c r="D72" s="51" t="s">
        <v>44</v>
      </c>
      <c r="E72" s="51" t="s">
        <v>45</v>
      </c>
      <c r="F72" s="51" t="s">
        <v>46</v>
      </c>
      <c r="G72" s="51" t="s">
        <v>47</v>
      </c>
      <c r="H72" s="52" t="s">
        <v>48</v>
      </c>
    </row>
    <row r="73" spans="1:68" x14ac:dyDescent="0.3">
      <c r="A73" s="56" t="s">
        <v>33</v>
      </c>
      <c r="B73" s="81">
        <f>IF(B11&gt;D3,1,IF(S11&gt;D5,1,0))</f>
        <v>0</v>
      </c>
      <c r="C73" s="57">
        <f>IF(D11&gt;D3,1,IF(U11&gt;D5,1,0))</f>
        <v>0</v>
      </c>
      <c r="D73" s="57">
        <f>IF(B73=1,0,IF(W11&gt;D4,1,0))</f>
        <v>0</v>
      </c>
      <c r="E73" s="57">
        <f>IF(Y11&gt;E4,1,0)</f>
        <v>0</v>
      </c>
      <c r="F73" s="57">
        <f>IF(J11&gt;D3,1,IF(AA11&gt;D5,1,0))</f>
        <v>0</v>
      </c>
      <c r="G73" s="57">
        <f>IF(L11&gt;D3,1,IF(AC11&gt;D5,1,0))</f>
        <v>0</v>
      </c>
      <c r="H73" s="58">
        <f>IF(N11&gt;D3,1,IF(AE11&gt;D5,1,0))</f>
        <v>0</v>
      </c>
    </row>
    <row r="74" spans="1:68" x14ac:dyDescent="0.3">
      <c r="A74" s="66" t="s">
        <v>34</v>
      </c>
      <c r="B74" s="82">
        <f>IF(B12&gt;D3,1,IF(S12&gt;D5,1,0))</f>
        <v>0</v>
      </c>
      <c r="C74">
        <f>IF(D12&gt;D3,1,IF(U12&gt;D5,1,0))</f>
        <v>0</v>
      </c>
      <c r="D74">
        <f>IF(B74=1,0,IF(W12&gt;D4,1,0))</f>
        <v>0</v>
      </c>
      <c r="E74">
        <f>IF(Y12&gt;E4,1,0)</f>
        <v>0</v>
      </c>
      <c r="F74">
        <f>IF(J12&gt;D3,1,IF(AA12&gt;D5,1,0))</f>
        <v>0</v>
      </c>
      <c r="G74">
        <f>IF(L12&gt;D3,1,IF(AC12&gt;D5,1,0))</f>
        <v>0</v>
      </c>
      <c r="H74" s="67">
        <f>IF(N12&gt;D3,1,IF(AE12&gt;D5,1,0))</f>
        <v>0</v>
      </c>
      <c r="J74">
        <f>IF(U11&gt;D5,1,0)</f>
        <v>0</v>
      </c>
    </row>
    <row r="75" spans="1:68" x14ac:dyDescent="0.3">
      <c r="A75" s="66" t="s">
        <v>35</v>
      </c>
      <c r="B75" s="82">
        <f>IF(B13&gt;D3,1,IF(S13&gt;D5,1,0))</f>
        <v>0</v>
      </c>
      <c r="C75">
        <f>IF(D13&gt;D3,1,IF(U13&gt;D5,1,0))</f>
        <v>0</v>
      </c>
      <c r="D75">
        <f>IF(B75=1,0,IF(W13&gt;D4,1,0))</f>
        <v>0</v>
      </c>
      <c r="E75">
        <f>IF(Y13&gt;E4,1,0)</f>
        <v>0</v>
      </c>
      <c r="F75">
        <f>IF(J13&gt;D3,1,IF(AA13&gt;D5,1,0))</f>
        <v>0</v>
      </c>
      <c r="G75">
        <f>IF(L13&gt;D3,1,IF(AC13&gt;D5,1,0))</f>
        <v>0</v>
      </c>
      <c r="H75" s="67">
        <f>IF(N13&gt;D3,1,IF(AE13&gt;D5,1,0))</f>
        <v>0</v>
      </c>
    </row>
    <row r="76" spans="1:68" x14ac:dyDescent="0.3">
      <c r="A76" s="66" t="s">
        <v>36</v>
      </c>
      <c r="B76" s="82">
        <f>IF(B14&gt;D3,1,IF(S14&gt;D5,1,0))</f>
        <v>0</v>
      </c>
      <c r="C76">
        <f>IF(D14&gt;D3,1,IF(U14&gt;D5,1,0))</f>
        <v>0</v>
      </c>
      <c r="D76">
        <f>IF(B76=1,0,IF(W14&gt;D4,1,0))</f>
        <v>0</v>
      </c>
      <c r="E76">
        <f>IF(Y14&gt;E4,1,0)</f>
        <v>0</v>
      </c>
      <c r="F76">
        <f>IF(J14&gt;D3,1,IF(AA14&gt;D5,1,0))</f>
        <v>0</v>
      </c>
      <c r="G76">
        <f>IF(L14&gt;D3,1,IF(AC14&gt;D5,1,0))</f>
        <v>0</v>
      </c>
      <c r="H76" s="67">
        <f>IF(N14&gt;D3,1,IF(AE14&gt;D5,1,0))</f>
        <v>0</v>
      </c>
    </row>
    <row r="77" spans="1:68" x14ac:dyDescent="0.3">
      <c r="A77" s="66" t="s">
        <v>37</v>
      </c>
      <c r="B77" s="82">
        <f>IF(B15&gt;D3,1,IF(S15&gt;D5,1,0))</f>
        <v>0</v>
      </c>
      <c r="C77">
        <f>IF(D15&gt;D3,1,IF(U15&gt;D5,1,0))</f>
        <v>0</v>
      </c>
      <c r="D77">
        <f>IF(B77=1,0,IF(W15&gt;D4,1,0))</f>
        <v>0</v>
      </c>
      <c r="E77">
        <f>IF(Y15&gt;E4,1,0)</f>
        <v>0</v>
      </c>
      <c r="F77">
        <f>IF(J15&gt;D3,1,IF(AA15&gt;D5,1,0))</f>
        <v>0</v>
      </c>
      <c r="G77">
        <f>IF(L15&gt;D3,1,IF(AC15&gt;D5,1,0))</f>
        <v>0</v>
      </c>
      <c r="H77" s="67">
        <f>IF(N15&gt;D3,1,IF(AE15&gt;D5,1,0))</f>
        <v>0</v>
      </c>
    </row>
    <row r="78" spans="1:68" x14ac:dyDescent="0.3">
      <c r="A78" s="66" t="s">
        <v>38</v>
      </c>
      <c r="B78" s="82">
        <f>IF(B16&gt;D3,1,IF(S16&gt;D5,1,0))</f>
        <v>0</v>
      </c>
      <c r="C78">
        <f>IF(D16&gt;D3,1,IF(U16&gt;D5,1,0))</f>
        <v>0</v>
      </c>
      <c r="D78">
        <f>IF(B78=1,0,IF(W16&gt;D4,1,0))</f>
        <v>0</v>
      </c>
      <c r="E78">
        <f>IF(Y16&gt;E4,1,0)</f>
        <v>0</v>
      </c>
      <c r="F78">
        <f>IF(J16&gt;D3,1,IF(AA16&gt;D5,1,0))</f>
        <v>0</v>
      </c>
      <c r="G78">
        <f>IF(L16&gt;D3,1,IF(AC16&gt;D5,1,0))</f>
        <v>0</v>
      </c>
      <c r="H78" s="67">
        <f>IF(N16&gt;D3,1,IF(AE16&gt;D5,1,0))</f>
        <v>0</v>
      </c>
    </row>
    <row r="79" spans="1:68" x14ac:dyDescent="0.3">
      <c r="A79" s="66" t="s">
        <v>39</v>
      </c>
      <c r="B79" s="82">
        <f>IF(B17&gt;D3,1,IF(S17&gt;D5,1,0))</f>
        <v>1</v>
      </c>
      <c r="C79">
        <f>IF(D17&gt;D3,1,IF(U17&gt;D5,1,0))</f>
        <v>1</v>
      </c>
      <c r="D79">
        <f>IF(B79=1,0,IF(W17&gt;D4,1,0))</f>
        <v>0</v>
      </c>
      <c r="E79">
        <f>IF(Y17&gt;E4,1,0)</f>
        <v>0</v>
      </c>
      <c r="F79">
        <f>IF(J17&gt;D3,1,IF(AA17&gt;D5,1,0))</f>
        <v>0</v>
      </c>
      <c r="G79">
        <f>IF(L17&gt;D3,1,IF(AC17&gt;D5,1,0))</f>
        <v>0</v>
      </c>
      <c r="H79" s="67">
        <f>IF(N17&gt;D3,1,IF(AE17&gt;D5,1,0))</f>
        <v>0</v>
      </c>
    </row>
    <row r="80" spans="1:68" x14ac:dyDescent="0.3">
      <c r="A80" s="66" t="s">
        <v>40</v>
      </c>
      <c r="B80" s="82">
        <f>IF(B18&gt;D3,1,IF(S18&gt;D5,1,0))</f>
        <v>1</v>
      </c>
      <c r="C80">
        <f>IF(D18&gt;D3,1,IF(U18&gt;D5,1,0))</f>
        <v>1</v>
      </c>
      <c r="D80">
        <f>IF(B80=1,0,IF(W18&gt;D4,1,0))</f>
        <v>0</v>
      </c>
      <c r="E80">
        <f>IF(Y18&gt;E4,1,0)</f>
        <v>0</v>
      </c>
      <c r="F80">
        <f>IF(J18&gt;D3,1,IF(AA18&gt;D5,1,0))</f>
        <v>0</v>
      </c>
      <c r="G80">
        <f>IF(L18&gt;D3,1,IF(AC18&gt;D5,1,0))</f>
        <v>0</v>
      </c>
      <c r="H80" s="67">
        <f>IF(N18&gt;D3,1,IF(AE18&gt;D5,1,0))</f>
        <v>0</v>
      </c>
    </row>
    <row r="81" spans="1:8" ht="15" thickBot="1" x14ac:dyDescent="0.35">
      <c r="A81" s="71" t="s">
        <v>41</v>
      </c>
      <c r="B81" s="83">
        <f>IF(B19&gt;D3,1,IF(S19&gt;D5,1,0))</f>
        <v>1</v>
      </c>
      <c r="C81" s="72">
        <f>IF(D19&gt;D3,1,IF(U19&gt;D5,1,0))</f>
        <v>1</v>
      </c>
      <c r="D81" s="72">
        <f>IF(B81=1,0,IF(W19&gt;D4,1,0))</f>
        <v>0</v>
      </c>
      <c r="E81" s="72">
        <f>IF(Y19&gt;E4,1,0)</f>
        <v>0</v>
      </c>
      <c r="F81" s="72">
        <f>IF(J19&gt;D3,1,IF(AA19&gt;D5,1,0))</f>
        <v>0</v>
      </c>
      <c r="G81" s="72">
        <f>IF(L19&gt;D3,1,IF(AC19&gt;D5,1,0))</f>
        <v>0</v>
      </c>
      <c r="H81" s="73">
        <f>IF(N19&gt;D3,1,IF(AE19&gt;D5,1,0))</f>
        <v>0</v>
      </c>
    </row>
    <row r="89" spans="1:8" s="84" customFormat="1" ht="59.4" customHeight="1" x14ac:dyDescent="0.3"/>
    <row r="90" spans="1:8" s="85" customFormat="1" ht="61.05" customHeight="1" x14ac:dyDescent="0.3"/>
    <row r="103" spans="1:36" x14ac:dyDescent="0.3">
      <c r="A103" s="86"/>
      <c r="B103" s="170" t="s">
        <v>42</v>
      </c>
      <c r="C103" s="171"/>
      <c r="D103" s="171"/>
      <c r="E103" s="171"/>
      <c r="F103" s="172"/>
      <c r="G103" s="170" t="s">
        <v>43</v>
      </c>
      <c r="H103" s="171"/>
      <c r="I103" s="171"/>
      <c r="J103" s="171"/>
      <c r="K103" s="172"/>
      <c r="L103" s="170" t="s">
        <v>44</v>
      </c>
      <c r="M103" s="171"/>
      <c r="N103" s="171"/>
      <c r="O103" s="171"/>
      <c r="P103" s="172"/>
      <c r="Q103" s="170" t="s">
        <v>45</v>
      </c>
      <c r="R103" s="171"/>
      <c r="S103" s="171"/>
      <c r="T103" s="171"/>
      <c r="U103" s="172"/>
      <c r="V103" s="170" t="s">
        <v>46</v>
      </c>
      <c r="W103" s="171"/>
      <c r="X103" s="171"/>
      <c r="Y103" s="171"/>
      <c r="Z103" s="172"/>
      <c r="AA103" s="170" t="s">
        <v>47</v>
      </c>
      <c r="AB103" s="171"/>
      <c r="AC103" s="171"/>
      <c r="AD103" s="171"/>
      <c r="AE103" s="172"/>
      <c r="AF103" s="170" t="s">
        <v>48</v>
      </c>
      <c r="AG103" s="171"/>
      <c r="AH103" s="171"/>
      <c r="AI103" s="171"/>
      <c r="AJ103" s="172"/>
    </row>
    <row r="104" spans="1:36" ht="29.4" x14ac:dyDescent="0.3">
      <c r="A104" s="87"/>
      <c r="B104" s="88" t="s">
        <v>56</v>
      </c>
      <c r="C104" s="88" t="s">
        <v>49</v>
      </c>
      <c r="D104" s="89" t="s">
        <v>57</v>
      </c>
      <c r="E104" s="88" t="s">
        <v>58</v>
      </c>
      <c r="F104" s="88" t="s">
        <v>59</v>
      </c>
      <c r="G104" s="88" t="s">
        <v>56</v>
      </c>
      <c r="H104" s="88" t="s">
        <v>49</v>
      </c>
      <c r="I104" s="89" t="s">
        <v>57</v>
      </c>
      <c r="J104" s="88" t="s">
        <v>58</v>
      </c>
      <c r="K104" s="88" t="s">
        <v>59</v>
      </c>
      <c r="L104" s="88" t="s">
        <v>56</v>
      </c>
      <c r="M104" s="88" t="s">
        <v>49</v>
      </c>
      <c r="N104" s="89" t="s">
        <v>57</v>
      </c>
      <c r="O104" s="88" t="s">
        <v>58</v>
      </c>
      <c r="P104" s="88" t="s">
        <v>59</v>
      </c>
      <c r="Q104" s="88" t="s">
        <v>56</v>
      </c>
      <c r="R104" s="88" t="s">
        <v>49</v>
      </c>
      <c r="S104" s="89" t="s">
        <v>57</v>
      </c>
      <c r="T104" s="88" t="s">
        <v>58</v>
      </c>
      <c r="U104" s="88" t="s">
        <v>59</v>
      </c>
      <c r="V104" s="88" t="s">
        <v>56</v>
      </c>
      <c r="W104" s="88" t="s">
        <v>49</v>
      </c>
      <c r="X104" s="89" t="s">
        <v>57</v>
      </c>
      <c r="Y104" s="88" t="s">
        <v>58</v>
      </c>
      <c r="Z104" s="88" t="s">
        <v>59</v>
      </c>
      <c r="AA104" s="88" t="s">
        <v>56</v>
      </c>
      <c r="AB104" s="88" t="s">
        <v>49</v>
      </c>
      <c r="AC104" s="89" t="s">
        <v>57</v>
      </c>
      <c r="AD104" s="88" t="s">
        <v>58</v>
      </c>
      <c r="AE104" s="88" t="s">
        <v>59</v>
      </c>
      <c r="AF104" s="88" t="s">
        <v>56</v>
      </c>
      <c r="AG104" s="88" t="s">
        <v>49</v>
      </c>
      <c r="AH104" s="89" t="s">
        <v>57</v>
      </c>
      <c r="AI104" s="88" t="s">
        <v>58</v>
      </c>
      <c r="AJ104" s="88" t="s">
        <v>59</v>
      </c>
    </row>
    <row r="105" spans="1:36" x14ac:dyDescent="0.3">
      <c r="A105" s="90" t="s">
        <v>33</v>
      </c>
      <c r="B105" s="26">
        <f t="shared" ref="B105:C113" si="27">B11</f>
        <v>0</v>
      </c>
      <c r="C105" s="3">
        <f t="shared" si="27"/>
        <v>0</v>
      </c>
      <c r="D105" s="3">
        <f t="shared" ref="D105:D113" si="28">S11</f>
        <v>0</v>
      </c>
      <c r="E105" s="91">
        <f t="shared" ref="E105:E113" si="29">B61</f>
        <v>0</v>
      </c>
      <c r="F105" s="91">
        <f t="shared" ref="F105:F113" si="30">B73</f>
        <v>0</v>
      </c>
      <c r="G105" s="26">
        <f t="shared" ref="G105:G113" si="31">D11</f>
        <v>0</v>
      </c>
      <c r="H105" s="3">
        <f t="shared" ref="H105:H113" si="32">E11</f>
        <v>0</v>
      </c>
      <c r="I105" s="3">
        <f t="shared" ref="I105:I113" si="33">U11</f>
        <v>0</v>
      </c>
      <c r="J105" s="91">
        <f t="shared" ref="J105:J113" si="34">C61</f>
        <v>0</v>
      </c>
      <c r="K105" s="91">
        <f t="shared" ref="K105:K113" si="35">C73</f>
        <v>0</v>
      </c>
      <c r="L105" s="26">
        <f t="shared" ref="L105:L113" si="36">F11</f>
        <v>0</v>
      </c>
      <c r="M105" s="3">
        <f t="shared" ref="M105:M113" si="37">G11</f>
        <v>0</v>
      </c>
      <c r="N105" s="3">
        <f t="shared" ref="N105:N113" si="38">W11</f>
        <v>0</v>
      </c>
      <c r="O105" s="91">
        <f t="shared" ref="O105:O113" si="39">D61</f>
        <v>0</v>
      </c>
      <c r="P105" s="91">
        <f t="shared" ref="P105:P113" si="40">D73</f>
        <v>0</v>
      </c>
      <c r="Q105" s="26">
        <f t="shared" ref="Q105:Q113" si="41">H11</f>
        <v>0</v>
      </c>
      <c r="R105" s="3">
        <f t="shared" ref="R105:R113" si="42">I11</f>
        <v>0</v>
      </c>
      <c r="S105" s="3">
        <f t="shared" ref="S105:S113" si="43">Y11</f>
        <v>0</v>
      </c>
      <c r="T105" s="91">
        <f t="shared" ref="T105:T113" si="44">E61</f>
        <v>0</v>
      </c>
      <c r="U105" s="91">
        <f t="shared" ref="U105:U113" si="45">E73</f>
        <v>0</v>
      </c>
      <c r="V105" s="26">
        <f t="shared" ref="V105:V113" si="46">J11</f>
        <v>0</v>
      </c>
      <c r="W105" s="3">
        <f t="shared" ref="W105:W113" si="47">K11</f>
        <v>0</v>
      </c>
      <c r="X105" s="3">
        <f t="shared" ref="X105:X113" si="48">AA11</f>
        <v>0</v>
      </c>
      <c r="Y105" s="91">
        <f t="shared" ref="Y105:Y113" si="49">F61</f>
        <v>0</v>
      </c>
      <c r="Z105" s="91">
        <f t="shared" ref="Z105:Z113" si="50">F73</f>
        <v>0</v>
      </c>
      <c r="AA105" s="26">
        <f t="shared" ref="AA105:AA113" si="51">L11</f>
        <v>0</v>
      </c>
      <c r="AB105" s="3">
        <f t="shared" ref="AB105:AB113" si="52">M11</f>
        <v>0</v>
      </c>
      <c r="AC105" s="3">
        <f t="shared" ref="AC105:AC113" si="53">AC11</f>
        <v>0</v>
      </c>
      <c r="AD105" s="91">
        <f t="shared" ref="AD105:AD113" si="54">G61</f>
        <v>0</v>
      </c>
      <c r="AE105" s="91">
        <f t="shared" ref="AE105:AE113" si="55">G73</f>
        <v>0</v>
      </c>
      <c r="AF105" s="26">
        <f t="shared" ref="AF105:AF113" si="56">N11</f>
        <v>0</v>
      </c>
      <c r="AG105" s="3">
        <f t="shared" ref="AG105:AG113" si="57">O11</f>
        <v>0</v>
      </c>
      <c r="AH105" s="3">
        <f t="shared" ref="AH105:AH113" si="58">AE11</f>
        <v>0</v>
      </c>
      <c r="AI105" s="91">
        <f t="shared" ref="AI105:AI113" si="59">H61</f>
        <v>0</v>
      </c>
      <c r="AJ105" s="91">
        <f t="shared" ref="AJ105:AJ113" si="60">H73</f>
        <v>0</v>
      </c>
    </row>
    <row r="106" spans="1:36" x14ac:dyDescent="0.3">
      <c r="A106" s="90" t="s">
        <v>34</v>
      </c>
      <c r="B106" s="26">
        <f t="shared" si="27"/>
        <v>0</v>
      </c>
      <c r="C106" s="3">
        <f t="shared" si="27"/>
        <v>0</v>
      </c>
      <c r="D106" s="3">
        <f t="shared" si="28"/>
        <v>0</v>
      </c>
      <c r="E106" s="91">
        <f t="shared" si="29"/>
        <v>0</v>
      </c>
      <c r="F106" s="91">
        <f t="shared" si="30"/>
        <v>0</v>
      </c>
      <c r="G106" s="26">
        <f t="shared" si="31"/>
        <v>0</v>
      </c>
      <c r="H106" s="3">
        <f t="shared" si="32"/>
        <v>0</v>
      </c>
      <c r="I106" s="3">
        <f t="shared" si="33"/>
        <v>0</v>
      </c>
      <c r="J106" s="91">
        <f t="shared" si="34"/>
        <v>0</v>
      </c>
      <c r="K106" s="91">
        <f t="shared" si="35"/>
        <v>0</v>
      </c>
      <c r="L106" s="26">
        <f t="shared" si="36"/>
        <v>0</v>
      </c>
      <c r="M106" s="3">
        <f t="shared" si="37"/>
        <v>0</v>
      </c>
      <c r="N106" s="3">
        <f t="shared" si="38"/>
        <v>0</v>
      </c>
      <c r="O106" s="91">
        <f t="shared" si="39"/>
        <v>0</v>
      </c>
      <c r="P106" s="91">
        <f t="shared" si="40"/>
        <v>0</v>
      </c>
      <c r="Q106" s="26">
        <f t="shared" si="41"/>
        <v>0</v>
      </c>
      <c r="R106" s="3">
        <f t="shared" si="42"/>
        <v>0</v>
      </c>
      <c r="S106" s="3">
        <f t="shared" si="43"/>
        <v>0</v>
      </c>
      <c r="T106" s="91">
        <f t="shared" si="44"/>
        <v>0</v>
      </c>
      <c r="U106" s="91">
        <f t="shared" si="45"/>
        <v>0</v>
      </c>
      <c r="V106" s="26">
        <f t="shared" si="46"/>
        <v>0</v>
      </c>
      <c r="W106" s="3">
        <f t="shared" si="47"/>
        <v>0</v>
      </c>
      <c r="X106" s="3">
        <f t="shared" si="48"/>
        <v>0</v>
      </c>
      <c r="Y106" s="91">
        <f t="shared" si="49"/>
        <v>0</v>
      </c>
      <c r="Z106" s="91">
        <f t="shared" si="50"/>
        <v>0</v>
      </c>
      <c r="AA106" s="26">
        <f t="shared" si="51"/>
        <v>0</v>
      </c>
      <c r="AB106" s="3">
        <f t="shared" si="52"/>
        <v>0</v>
      </c>
      <c r="AC106" s="3">
        <f t="shared" si="53"/>
        <v>0</v>
      </c>
      <c r="AD106" s="91">
        <f t="shared" si="54"/>
        <v>0</v>
      </c>
      <c r="AE106" s="91">
        <f t="shared" si="55"/>
        <v>0</v>
      </c>
      <c r="AF106" s="26">
        <f t="shared" si="56"/>
        <v>0</v>
      </c>
      <c r="AG106" s="3">
        <f t="shared" si="57"/>
        <v>0</v>
      </c>
      <c r="AH106" s="3">
        <f t="shared" si="58"/>
        <v>0</v>
      </c>
      <c r="AI106" s="91">
        <f t="shared" si="59"/>
        <v>0</v>
      </c>
      <c r="AJ106" s="91">
        <f t="shared" si="60"/>
        <v>0</v>
      </c>
    </row>
    <row r="107" spans="1:36" x14ac:dyDescent="0.3">
      <c r="A107" s="90" t="s">
        <v>35</v>
      </c>
      <c r="B107" s="26">
        <f t="shared" si="27"/>
        <v>0</v>
      </c>
      <c r="C107" s="3">
        <f t="shared" si="27"/>
        <v>0</v>
      </c>
      <c r="D107" s="3">
        <f t="shared" si="28"/>
        <v>0</v>
      </c>
      <c r="E107" s="91">
        <f t="shared" si="29"/>
        <v>0</v>
      </c>
      <c r="F107" s="91">
        <f t="shared" si="30"/>
        <v>0</v>
      </c>
      <c r="G107" s="26">
        <f t="shared" si="31"/>
        <v>0</v>
      </c>
      <c r="H107" s="3">
        <f t="shared" si="32"/>
        <v>0</v>
      </c>
      <c r="I107" s="3">
        <f t="shared" si="33"/>
        <v>0</v>
      </c>
      <c r="J107" s="91">
        <f t="shared" si="34"/>
        <v>0</v>
      </c>
      <c r="K107" s="91">
        <f t="shared" si="35"/>
        <v>0</v>
      </c>
      <c r="L107" s="26">
        <f t="shared" si="36"/>
        <v>0</v>
      </c>
      <c r="M107" s="3">
        <f t="shared" si="37"/>
        <v>0</v>
      </c>
      <c r="N107" s="3">
        <f t="shared" si="38"/>
        <v>0</v>
      </c>
      <c r="O107" s="91">
        <f t="shared" si="39"/>
        <v>0</v>
      </c>
      <c r="P107" s="91">
        <f t="shared" si="40"/>
        <v>0</v>
      </c>
      <c r="Q107" s="26">
        <f t="shared" si="41"/>
        <v>0</v>
      </c>
      <c r="R107" s="3">
        <f t="shared" si="42"/>
        <v>0</v>
      </c>
      <c r="S107" s="3">
        <f t="shared" si="43"/>
        <v>0</v>
      </c>
      <c r="T107" s="91">
        <f t="shared" si="44"/>
        <v>0</v>
      </c>
      <c r="U107" s="91">
        <f t="shared" si="45"/>
        <v>0</v>
      </c>
      <c r="V107" s="26">
        <f t="shared" si="46"/>
        <v>0</v>
      </c>
      <c r="W107" s="3">
        <f t="shared" si="47"/>
        <v>0</v>
      </c>
      <c r="X107" s="3">
        <f t="shared" si="48"/>
        <v>0</v>
      </c>
      <c r="Y107" s="91">
        <f t="shared" si="49"/>
        <v>0</v>
      </c>
      <c r="Z107" s="91">
        <f t="shared" si="50"/>
        <v>0</v>
      </c>
      <c r="AA107" s="26">
        <f t="shared" si="51"/>
        <v>0</v>
      </c>
      <c r="AB107" s="3">
        <f t="shared" si="52"/>
        <v>0</v>
      </c>
      <c r="AC107" s="3">
        <f t="shared" si="53"/>
        <v>0</v>
      </c>
      <c r="AD107" s="91">
        <f t="shared" si="54"/>
        <v>0</v>
      </c>
      <c r="AE107" s="91">
        <f t="shared" si="55"/>
        <v>0</v>
      </c>
      <c r="AF107" s="26">
        <f t="shared" si="56"/>
        <v>0</v>
      </c>
      <c r="AG107" s="3">
        <f t="shared" si="57"/>
        <v>0</v>
      </c>
      <c r="AH107" s="3">
        <f t="shared" si="58"/>
        <v>0</v>
      </c>
      <c r="AI107" s="91">
        <f t="shared" si="59"/>
        <v>0</v>
      </c>
      <c r="AJ107" s="91">
        <f t="shared" si="60"/>
        <v>0</v>
      </c>
    </row>
    <row r="108" spans="1:36" x14ac:dyDescent="0.3">
      <c r="A108" s="90" t="s">
        <v>36</v>
      </c>
      <c r="B108" s="26">
        <f t="shared" si="27"/>
        <v>0</v>
      </c>
      <c r="C108" s="3">
        <f t="shared" si="27"/>
        <v>0</v>
      </c>
      <c r="D108" s="3">
        <f t="shared" si="28"/>
        <v>0</v>
      </c>
      <c r="E108" s="91">
        <f t="shared" si="29"/>
        <v>0</v>
      </c>
      <c r="F108" s="91">
        <f t="shared" si="30"/>
        <v>0</v>
      </c>
      <c r="G108" s="26">
        <f t="shared" si="31"/>
        <v>0</v>
      </c>
      <c r="H108" s="3">
        <f t="shared" si="32"/>
        <v>0</v>
      </c>
      <c r="I108" s="3">
        <f t="shared" si="33"/>
        <v>0</v>
      </c>
      <c r="J108" s="91">
        <f t="shared" si="34"/>
        <v>0</v>
      </c>
      <c r="K108" s="91">
        <f t="shared" si="35"/>
        <v>0</v>
      </c>
      <c r="L108" s="26">
        <f t="shared" si="36"/>
        <v>0</v>
      </c>
      <c r="M108" s="3">
        <f t="shared" si="37"/>
        <v>0</v>
      </c>
      <c r="N108" s="3">
        <f t="shared" si="38"/>
        <v>0</v>
      </c>
      <c r="O108" s="91">
        <f t="shared" si="39"/>
        <v>0</v>
      </c>
      <c r="P108" s="91">
        <f t="shared" si="40"/>
        <v>0</v>
      </c>
      <c r="Q108" s="26">
        <f t="shared" si="41"/>
        <v>0</v>
      </c>
      <c r="R108" s="3">
        <f t="shared" si="42"/>
        <v>0</v>
      </c>
      <c r="S108" s="3">
        <f t="shared" si="43"/>
        <v>0</v>
      </c>
      <c r="T108" s="91">
        <f t="shared" si="44"/>
        <v>0</v>
      </c>
      <c r="U108" s="91">
        <f t="shared" si="45"/>
        <v>0</v>
      </c>
      <c r="V108" s="26">
        <f t="shared" si="46"/>
        <v>0</v>
      </c>
      <c r="W108" s="3">
        <f t="shared" si="47"/>
        <v>0</v>
      </c>
      <c r="X108" s="3">
        <f t="shared" si="48"/>
        <v>0</v>
      </c>
      <c r="Y108" s="91">
        <f t="shared" si="49"/>
        <v>0</v>
      </c>
      <c r="Z108" s="91">
        <f t="shared" si="50"/>
        <v>0</v>
      </c>
      <c r="AA108" s="26">
        <f t="shared" si="51"/>
        <v>0</v>
      </c>
      <c r="AB108" s="3">
        <f t="shared" si="52"/>
        <v>0</v>
      </c>
      <c r="AC108" s="3">
        <f t="shared" si="53"/>
        <v>0</v>
      </c>
      <c r="AD108" s="91">
        <f t="shared" si="54"/>
        <v>0</v>
      </c>
      <c r="AE108" s="91">
        <f t="shared" si="55"/>
        <v>0</v>
      </c>
      <c r="AF108" s="26">
        <f t="shared" si="56"/>
        <v>0</v>
      </c>
      <c r="AG108" s="3">
        <f t="shared" si="57"/>
        <v>0</v>
      </c>
      <c r="AH108" s="3">
        <f t="shared" si="58"/>
        <v>0</v>
      </c>
      <c r="AI108" s="91">
        <f t="shared" si="59"/>
        <v>0</v>
      </c>
      <c r="AJ108" s="91">
        <f t="shared" si="60"/>
        <v>0</v>
      </c>
    </row>
    <row r="109" spans="1:36" x14ac:dyDescent="0.3">
      <c r="A109" s="90" t="s">
        <v>37</v>
      </c>
      <c r="B109" s="26">
        <f t="shared" si="27"/>
        <v>0</v>
      </c>
      <c r="C109" s="3">
        <f t="shared" si="27"/>
        <v>0</v>
      </c>
      <c r="D109" s="3">
        <f t="shared" si="28"/>
        <v>0</v>
      </c>
      <c r="E109" s="91">
        <f t="shared" si="29"/>
        <v>0</v>
      </c>
      <c r="F109" s="91">
        <f t="shared" si="30"/>
        <v>0</v>
      </c>
      <c r="G109" s="26">
        <f t="shared" si="31"/>
        <v>0</v>
      </c>
      <c r="H109" s="3">
        <f t="shared" si="32"/>
        <v>0</v>
      </c>
      <c r="I109" s="3">
        <f t="shared" si="33"/>
        <v>0</v>
      </c>
      <c r="J109" s="91">
        <f t="shared" si="34"/>
        <v>0</v>
      </c>
      <c r="K109" s="91">
        <f t="shared" si="35"/>
        <v>0</v>
      </c>
      <c r="L109" s="26">
        <f t="shared" si="36"/>
        <v>0</v>
      </c>
      <c r="M109" s="3">
        <f t="shared" si="37"/>
        <v>0</v>
      </c>
      <c r="N109" s="3">
        <f t="shared" si="38"/>
        <v>0</v>
      </c>
      <c r="O109" s="91">
        <f t="shared" si="39"/>
        <v>0</v>
      </c>
      <c r="P109" s="91">
        <f t="shared" si="40"/>
        <v>0</v>
      </c>
      <c r="Q109" s="26">
        <f t="shared" si="41"/>
        <v>0</v>
      </c>
      <c r="R109" s="3">
        <f t="shared" si="42"/>
        <v>0</v>
      </c>
      <c r="S109" s="3">
        <f t="shared" si="43"/>
        <v>0</v>
      </c>
      <c r="T109" s="91">
        <f t="shared" si="44"/>
        <v>0</v>
      </c>
      <c r="U109" s="91">
        <f t="shared" si="45"/>
        <v>0</v>
      </c>
      <c r="V109" s="26">
        <f t="shared" si="46"/>
        <v>0</v>
      </c>
      <c r="W109" s="3">
        <f t="shared" si="47"/>
        <v>0</v>
      </c>
      <c r="X109" s="3">
        <f t="shared" si="48"/>
        <v>0</v>
      </c>
      <c r="Y109" s="91">
        <f t="shared" si="49"/>
        <v>0</v>
      </c>
      <c r="Z109" s="91">
        <f t="shared" si="50"/>
        <v>0</v>
      </c>
      <c r="AA109" s="26">
        <f t="shared" si="51"/>
        <v>0</v>
      </c>
      <c r="AB109" s="3">
        <f t="shared" si="52"/>
        <v>0</v>
      </c>
      <c r="AC109" s="3">
        <f t="shared" si="53"/>
        <v>0</v>
      </c>
      <c r="AD109" s="91">
        <f t="shared" si="54"/>
        <v>0</v>
      </c>
      <c r="AE109" s="91">
        <f t="shared" si="55"/>
        <v>0</v>
      </c>
      <c r="AF109" s="26">
        <f t="shared" si="56"/>
        <v>0</v>
      </c>
      <c r="AG109" s="3">
        <f t="shared" si="57"/>
        <v>0</v>
      </c>
      <c r="AH109" s="3">
        <f t="shared" si="58"/>
        <v>0</v>
      </c>
      <c r="AI109" s="91">
        <f t="shared" si="59"/>
        <v>0</v>
      </c>
      <c r="AJ109" s="91">
        <f t="shared" si="60"/>
        <v>0</v>
      </c>
    </row>
    <row r="110" spans="1:36" x14ac:dyDescent="0.3">
      <c r="A110" s="90" t="s">
        <v>38</v>
      </c>
      <c r="B110" s="26">
        <f t="shared" si="27"/>
        <v>0</v>
      </c>
      <c r="C110" s="3">
        <f t="shared" si="27"/>
        <v>0</v>
      </c>
      <c r="D110" s="3">
        <f t="shared" si="28"/>
        <v>0</v>
      </c>
      <c r="E110" s="91">
        <f t="shared" si="29"/>
        <v>0</v>
      </c>
      <c r="F110" s="91">
        <f t="shared" si="30"/>
        <v>0</v>
      </c>
      <c r="G110" s="26">
        <f t="shared" si="31"/>
        <v>0</v>
      </c>
      <c r="H110" s="3">
        <f t="shared" si="32"/>
        <v>0</v>
      </c>
      <c r="I110" s="3">
        <f t="shared" si="33"/>
        <v>0</v>
      </c>
      <c r="J110" s="91">
        <f t="shared" si="34"/>
        <v>0</v>
      </c>
      <c r="K110" s="91">
        <f t="shared" si="35"/>
        <v>0</v>
      </c>
      <c r="L110" s="26">
        <f t="shared" si="36"/>
        <v>0</v>
      </c>
      <c r="M110" s="3">
        <f t="shared" si="37"/>
        <v>0</v>
      </c>
      <c r="N110" s="3">
        <f t="shared" si="38"/>
        <v>0</v>
      </c>
      <c r="O110" s="91">
        <f t="shared" si="39"/>
        <v>0</v>
      </c>
      <c r="P110" s="91">
        <f t="shared" si="40"/>
        <v>0</v>
      </c>
      <c r="Q110" s="26">
        <f t="shared" si="41"/>
        <v>0</v>
      </c>
      <c r="R110" s="3">
        <f t="shared" si="42"/>
        <v>0</v>
      </c>
      <c r="S110" s="3">
        <f t="shared" si="43"/>
        <v>0</v>
      </c>
      <c r="T110" s="91">
        <f t="shared" si="44"/>
        <v>0</v>
      </c>
      <c r="U110" s="91">
        <f t="shared" si="45"/>
        <v>0</v>
      </c>
      <c r="V110" s="26">
        <f t="shared" si="46"/>
        <v>0</v>
      </c>
      <c r="W110" s="3">
        <f t="shared" si="47"/>
        <v>0</v>
      </c>
      <c r="X110" s="3">
        <f t="shared" si="48"/>
        <v>0</v>
      </c>
      <c r="Y110" s="91">
        <f t="shared" si="49"/>
        <v>0</v>
      </c>
      <c r="Z110" s="91">
        <f t="shared" si="50"/>
        <v>0</v>
      </c>
      <c r="AA110" s="26">
        <f t="shared" si="51"/>
        <v>0</v>
      </c>
      <c r="AB110" s="3">
        <f t="shared" si="52"/>
        <v>0</v>
      </c>
      <c r="AC110" s="3">
        <f t="shared" si="53"/>
        <v>0</v>
      </c>
      <c r="AD110" s="91">
        <f t="shared" si="54"/>
        <v>0</v>
      </c>
      <c r="AE110" s="91">
        <f t="shared" si="55"/>
        <v>0</v>
      </c>
      <c r="AF110" s="26">
        <f t="shared" si="56"/>
        <v>0</v>
      </c>
      <c r="AG110" s="3">
        <f t="shared" si="57"/>
        <v>0</v>
      </c>
      <c r="AH110" s="3">
        <f t="shared" si="58"/>
        <v>0</v>
      </c>
      <c r="AI110" s="91">
        <f t="shared" si="59"/>
        <v>0</v>
      </c>
      <c r="AJ110" s="91">
        <f t="shared" si="60"/>
        <v>0</v>
      </c>
    </row>
    <row r="111" spans="1:36" x14ac:dyDescent="0.3">
      <c r="A111" s="90" t="s">
        <v>39</v>
      </c>
      <c r="B111" s="26">
        <f t="shared" si="27"/>
        <v>0.97</v>
      </c>
      <c r="C111" s="3">
        <f t="shared" si="27"/>
        <v>-0.24</v>
      </c>
      <c r="D111" s="3">
        <f t="shared" si="28"/>
        <v>0.25600000000000001</v>
      </c>
      <c r="E111" s="91">
        <f t="shared" si="29"/>
        <v>1</v>
      </c>
      <c r="F111" s="91">
        <f t="shared" si="30"/>
        <v>1</v>
      </c>
      <c r="G111" s="26">
        <f t="shared" si="31"/>
        <v>0.98</v>
      </c>
      <c r="H111" s="3">
        <f t="shared" si="32"/>
        <v>-0.19400000000000001</v>
      </c>
      <c r="I111" s="3">
        <f t="shared" si="33"/>
        <v>-0.1164</v>
      </c>
      <c r="J111" s="91">
        <f t="shared" si="34"/>
        <v>1</v>
      </c>
      <c r="K111" s="91">
        <f t="shared" si="35"/>
        <v>1</v>
      </c>
      <c r="L111" s="26">
        <f t="shared" si="36"/>
        <v>0.36</v>
      </c>
      <c r="M111" s="3">
        <f t="shared" si="37"/>
        <v>0.77</v>
      </c>
      <c r="N111" s="3">
        <f t="shared" si="38"/>
        <v>0.46199999999999997</v>
      </c>
      <c r="O111" s="91">
        <f t="shared" si="39"/>
        <v>0</v>
      </c>
      <c r="P111" s="91">
        <f t="shared" si="40"/>
        <v>0</v>
      </c>
      <c r="Q111" s="26">
        <f t="shared" si="41"/>
        <v>0.38</v>
      </c>
      <c r="R111" s="3">
        <f t="shared" si="42"/>
        <v>0.78500000000000003</v>
      </c>
      <c r="S111" s="3">
        <f t="shared" si="43"/>
        <v>0.47099999999999997</v>
      </c>
      <c r="T111" s="91">
        <f t="shared" si="44"/>
        <v>1</v>
      </c>
      <c r="U111" s="91">
        <f t="shared" si="45"/>
        <v>0</v>
      </c>
      <c r="V111" s="26">
        <f t="shared" si="46"/>
        <v>0.62</v>
      </c>
      <c r="W111" s="3">
        <f t="shared" si="47"/>
        <v>-0.78500000000000003</v>
      </c>
      <c r="X111" s="3">
        <f t="shared" si="48"/>
        <v>-0.47099999999999997</v>
      </c>
      <c r="Y111" s="91">
        <f t="shared" si="49"/>
        <v>0</v>
      </c>
      <c r="Z111" s="91">
        <f t="shared" si="50"/>
        <v>0</v>
      </c>
      <c r="AA111" s="26">
        <f t="shared" si="51"/>
        <v>0.38</v>
      </c>
      <c r="AB111" s="3">
        <f t="shared" si="52"/>
        <v>-0.92500000000000004</v>
      </c>
      <c r="AC111" s="3">
        <f t="shared" si="53"/>
        <v>-0.55500000000000005</v>
      </c>
      <c r="AD111" s="91">
        <f t="shared" si="54"/>
        <v>0</v>
      </c>
      <c r="AE111" s="91">
        <f t="shared" si="55"/>
        <v>0</v>
      </c>
      <c r="AF111" s="26">
        <f t="shared" si="56"/>
        <v>0.62</v>
      </c>
      <c r="AG111" s="3">
        <f t="shared" si="57"/>
        <v>-0.78500000000000003</v>
      </c>
      <c r="AH111" s="3">
        <f t="shared" si="58"/>
        <v>-0.47099999999999997</v>
      </c>
      <c r="AI111" s="91">
        <f t="shared" si="59"/>
        <v>0</v>
      </c>
      <c r="AJ111" s="91">
        <f t="shared" si="60"/>
        <v>0</v>
      </c>
    </row>
    <row r="112" spans="1:36" x14ac:dyDescent="0.3">
      <c r="A112" s="90" t="s">
        <v>40</v>
      </c>
      <c r="B112" s="26">
        <f t="shared" si="27"/>
        <v>0.97</v>
      </c>
      <c r="C112" s="3">
        <f t="shared" si="27"/>
        <v>-0.24</v>
      </c>
      <c r="D112" s="3">
        <f t="shared" si="28"/>
        <v>0.25600000000000001</v>
      </c>
      <c r="E112" s="91">
        <f t="shared" si="29"/>
        <v>1</v>
      </c>
      <c r="F112" s="91">
        <f t="shared" si="30"/>
        <v>1</v>
      </c>
      <c r="G112" s="26">
        <f t="shared" si="31"/>
        <v>0.98</v>
      </c>
      <c r="H112" s="3">
        <f t="shared" si="32"/>
        <v>-0.19</v>
      </c>
      <c r="I112" s="3">
        <f t="shared" si="33"/>
        <v>0.28600000000000003</v>
      </c>
      <c r="J112" s="91">
        <f t="shared" si="34"/>
        <v>1</v>
      </c>
      <c r="K112" s="91">
        <f t="shared" si="35"/>
        <v>1</v>
      </c>
      <c r="L112" s="26">
        <f t="shared" si="36"/>
        <v>0.36</v>
      </c>
      <c r="M112" s="3">
        <f t="shared" si="37"/>
        <v>0.77</v>
      </c>
      <c r="N112" s="3">
        <f t="shared" si="38"/>
        <v>0.46199999999999997</v>
      </c>
      <c r="O112" s="91">
        <f t="shared" si="39"/>
        <v>0</v>
      </c>
      <c r="P112" s="91">
        <f t="shared" si="40"/>
        <v>0</v>
      </c>
      <c r="Q112" s="26">
        <f t="shared" si="41"/>
        <v>0.38</v>
      </c>
      <c r="R112" s="3">
        <f t="shared" si="42"/>
        <v>0.79</v>
      </c>
      <c r="S112" s="3">
        <f t="shared" si="43"/>
        <v>0.47399999999999998</v>
      </c>
      <c r="T112" s="91">
        <f t="shared" si="44"/>
        <v>1</v>
      </c>
      <c r="U112" s="91">
        <f t="shared" si="45"/>
        <v>0</v>
      </c>
      <c r="V112" s="26">
        <f t="shared" si="46"/>
        <v>0.64</v>
      </c>
      <c r="W112" s="3">
        <f t="shared" si="47"/>
        <v>-0.77</v>
      </c>
      <c r="X112" s="3">
        <f t="shared" si="48"/>
        <v>-0.46199999999999997</v>
      </c>
      <c r="Y112" s="91">
        <f t="shared" si="49"/>
        <v>0</v>
      </c>
      <c r="Z112" s="91">
        <f t="shared" si="50"/>
        <v>0</v>
      </c>
      <c r="AA112" s="26">
        <f t="shared" si="51"/>
        <v>0.38</v>
      </c>
      <c r="AB112" s="3">
        <f t="shared" si="52"/>
        <v>-0.92500000000000004</v>
      </c>
      <c r="AC112" s="3">
        <f t="shared" si="53"/>
        <v>-0.55500000000000005</v>
      </c>
      <c r="AD112" s="91">
        <f t="shared" si="54"/>
        <v>0</v>
      </c>
      <c r="AE112" s="91">
        <f t="shared" si="55"/>
        <v>0</v>
      </c>
      <c r="AF112" s="26">
        <f t="shared" si="56"/>
        <v>0.62</v>
      </c>
      <c r="AG112" s="3">
        <f t="shared" si="57"/>
        <v>-0.78500000000000003</v>
      </c>
      <c r="AH112" s="3">
        <f t="shared" si="58"/>
        <v>-0.47099999999999997</v>
      </c>
      <c r="AI112" s="91">
        <f t="shared" si="59"/>
        <v>0</v>
      </c>
      <c r="AJ112" s="91">
        <f t="shared" si="60"/>
        <v>0</v>
      </c>
    </row>
    <row r="113" spans="1:36" x14ac:dyDescent="0.3">
      <c r="A113" s="90" t="s">
        <v>41</v>
      </c>
      <c r="B113" s="26">
        <f t="shared" si="27"/>
        <v>0.97</v>
      </c>
      <c r="C113" s="3">
        <f t="shared" si="27"/>
        <v>-0.24</v>
      </c>
      <c r="D113" s="3">
        <f t="shared" si="28"/>
        <v>0.25600000000000001</v>
      </c>
      <c r="E113" s="91">
        <f t="shared" si="29"/>
        <v>1</v>
      </c>
      <c r="F113" s="91">
        <f t="shared" si="30"/>
        <v>1</v>
      </c>
      <c r="G113" s="26">
        <f t="shared" si="31"/>
        <v>0.98</v>
      </c>
      <c r="H113" s="3">
        <f t="shared" si="32"/>
        <v>-0.19</v>
      </c>
      <c r="I113" s="3">
        <f t="shared" si="33"/>
        <v>0.28600000000000003</v>
      </c>
      <c r="J113" s="91">
        <f t="shared" si="34"/>
        <v>1</v>
      </c>
      <c r="K113" s="91">
        <f t="shared" si="35"/>
        <v>1</v>
      </c>
      <c r="L113" s="26">
        <f t="shared" si="36"/>
        <v>0.35</v>
      </c>
      <c r="M113" s="3">
        <f t="shared" si="37"/>
        <v>0.76</v>
      </c>
      <c r="N113" s="3">
        <f t="shared" si="38"/>
        <v>0.45599999999999996</v>
      </c>
      <c r="O113" s="91">
        <f t="shared" si="39"/>
        <v>0</v>
      </c>
      <c r="P113" s="91">
        <f t="shared" si="40"/>
        <v>0</v>
      </c>
      <c r="Q113" s="26">
        <f t="shared" si="41"/>
        <v>0.36</v>
      </c>
      <c r="R113" s="3">
        <f t="shared" si="42"/>
        <v>0.77</v>
      </c>
      <c r="S113" s="3">
        <f t="shared" si="43"/>
        <v>0.46199999999999997</v>
      </c>
      <c r="T113" s="91">
        <f t="shared" si="44"/>
        <v>1</v>
      </c>
      <c r="U113" s="91">
        <f t="shared" si="45"/>
        <v>0</v>
      </c>
      <c r="V113" s="26">
        <f t="shared" si="46"/>
        <v>0.64</v>
      </c>
      <c r="W113" s="3">
        <f t="shared" si="47"/>
        <v>-0.77200000000000002</v>
      </c>
      <c r="X113" s="3">
        <f t="shared" si="48"/>
        <v>-0.4632</v>
      </c>
      <c r="Y113" s="91">
        <f t="shared" si="49"/>
        <v>0</v>
      </c>
      <c r="Z113" s="91">
        <f t="shared" si="50"/>
        <v>0</v>
      </c>
      <c r="AA113" s="26">
        <f t="shared" si="51"/>
        <v>0.36</v>
      </c>
      <c r="AB113" s="3">
        <f t="shared" si="52"/>
        <v>-0.93100000000000005</v>
      </c>
      <c r="AC113" s="3">
        <f t="shared" si="53"/>
        <v>-0.55859999999999999</v>
      </c>
      <c r="AD113" s="91">
        <f t="shared" si="54"/>
        <v>0</v>
      </c>
      <c r="AE113" s="91">
        <f t="shared" si="55"/>
        <v>0</v>
      </c>
      <c r="AF113" s="26">
        <f t="shared" si="56"/>
        <v>0.64</v>
      </c>
      <c r="AG113" s="3">
        <f t="shared" si="57"/>
        <v>-0.77200000000000002</v>
      </c>
      <c r="AH113" s="3">
        <f t="shared" si="58"/>
        <v>-0.4632</v>
      </c>
      <c r="AI113" s="91">
        <f t="shared" si="59"/>
        <v>0</v>
      </c>
      <c r="AJ113" s="91">
        <f t="shared" si="60"/>
        <v>0</v>
      </c>
    </row>
  </sheetData>
  <mergeCells count="54">
    <mergeCell ref="AA50:AC51"/>
    <mergeCell ref="B1:O1"/>
    <mergeCell ref="P1:AC1"/>
    <mergeCell ref="AD1:AQ1"/>
    <mergeCell ref="AR1:BE1"/>
    <mergeCell ref="A3:C3"/>
    <mergeCell ref="A4:C4"/>
    <mergeCell ref="A5:C5"/>
    <mergeCell ref="A6:C6"/>
    <mergeCell ref="B8:O9"/>
    <mergeCell ref="R8:AE9"/>
    <mergeCell ref="AA52:AB52"/>
    <mergeCell ref="AA53:AB53"/>
    <mergeCell ref="AA54:AB54"/>
    <mergeCell ref="S58:S60"/>
    <mergeCell ref="T58:Z58"/>
    <mergeCell ref="AA58:AG58"/>
    <mergeCell ref="AB59:AD59"/>
    <mergeCell ref="AE59:AG59"/>
    <mergeCell ref="A59:H59"/>
    <mergeCell ref="T59:T60"/>
    <mergeCell ref="U59:W59"/>
    <mergeCell ref="X59:Z59"/>
    <mergeCell ref="AA59:AA60"/>
    <mergeCell ref="V103:Z103"/>
    <mergeCell ref="AA103:AE103"/>
    <mergeCell ref="AV59:AV60"/>
    <mergeCell ref="AW59:AY59"/>
    <mergeCell ref="AZ59:BB59"/>
    <mergeCell ref="AH59:AH60"/>
    <mergeCell ref="AI59:AK59"/>
    <mergeCell ref="AL59:AN59"/>
    <mergeCell ref="AO59:AO60"/>
    <mergeCell ref="AP59:AR59"/>
    <mergeCell ref="AS59:AU59"/>
    <mergeCell ref="AF103:AJ103"/>
    <mergeCell ref="A71:H71"/>
    <mergeCell ref="B103:F103"/>
    <mergeCell ref="G103:K103"/>
    <mergeCell ref="L103:P103"/>
    <mergeCell ref="Q103:U103"/>
    <mergeCell ref="BT1:CG1"/>
    <mergeCell ref="BJ59:BJ60"/>
    <mergeCell ref="BK59:BM59"/>
    <mergeCell ref="BN59:BP59"/>
    <mergeCell ref="BC59:BC60"/>
    <mergeCell ref="BD59:BF59"/>
    <mergeCell ref="BG59:BI59"/>
    <mergeCell ref="BF1:BS1"/>
    <mergeCell ref="AH58:AN58"/>
    <mergeCell ref="AO58:AU58"/>
    <mergeCell ref="AV58:BB58"/>
    <mergeCell ref="BC58:BI58"/>
    <mergeCell ref="BJ58:BP58"/>
  </mergeCells>
  <conditionalFormatting sqref="A73:A81">
    <cfRule type="colorScale" priority="270">
      <colorScale>
        <cfvo type="min"/>
        <cfvo type="max"/>
        <color rgb="FFFCFCFF"/>
        <color rgb="FF63BE7B"/>
      </colorScale>
    </cfRule>
  </conditionalFormatting>
  <conditionalFormatting sqref="B61:H61">
    <cfRule type="colorScale" priority="266">
      <colorScale>
        <cfvo type="min"/>
        <cfvo type="max"/>
        <color rgb="FFFCFCFF"/>
        <color rgb="FF63BE7B"/>
      </colorScale>
    </cfRule>
    <cfRule type="iconSet" priority="267">
      <iconSet iconSet="3Symbols2">
        <cfvo type="percent" val="0"/>
        <cfvo type="percent" val="33"/>
        <cfvo type="percent" val="67"/>
      </iconSet>
    </cfRule>
  </conditionalFormatting>
  <conditionalFormatting sqref="B62:H69">
    <cfRule type="iconSet" priority="272">
      <iconSet iconSet="3Symbols2">
        <cfvo type="percent" val="0"/>
        <cfvo type="percent" val="33"/>
        <cfvo type="percent" val="67"/>
      </iconSet>
    </cfRule>
    <cfRule type="colorScale" priority="271">
      <colorScale>
        <cfvo type="min"/>
        <cfvo type="max"/>
        <color rgb="FFFCFCFF"/>
        <color rgb="FF63BE7B"/>
      </colorScale>
    </cfRule>
  </conditionalFormatting>
  <conditionalFormatting sqref="B73:H73">
    <cfRule type="colorScale" priority="264">
      <colorScale>
        <cfvo type="num" val="0"/>
        <cfvo type="num" val="1"/>
        <color rgb="FFFCFCFF"/>
        <color rgb="FF63BE7B"/>
      </colorScale>
    </cfRule>
  </conditionalFormatting>
  <conditionalFormatting sqref="B74:H81">
    <cfRule type="colorScale" priority="268">
      <colorScale>
        <cfvo type="num" val="0"/>
        <cfvo type="num" val="1"/>
        <color rgb="FFFCFCFF"/>
        <color rgb="FF63BE7B"/>
      </colorScale>
    </cfRule>
  </conditionalFormatting>
  <conditionalFormatting sqref="C11:C19 E11:E19 G11:G19 I11:I19 K11:K19 M11:M19 O11:O19">
    <cfRule type="colorScale" priority="275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C105:D113">
    <cfRule type="colorScale" priority="262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H105:I113">
    <cfRule type="colorScale" priority="260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M105:N113">
    <cfRule type="colorScale" priority="254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R11:R19 T11:T19 V11:V19 X11:X19 Z11:Z19 AB11:AB19">
    <cfRule type="iconSet" priority="273">
      <iconSet iconSet="3Symbols" showValue="0">
        <cfvo type="percent" val="0"/>
        <cfvo type="percent" val="33"/>
        <cfvo type="percent" val="67"/>
      </iconSet>
    </cfRule>
  </conditionalFormatting>
  <conditionalFormatting sqref="R105:S113">
    <cfRule type="colorScale" priority="253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S2:S3 U2:U3 E2 G2 I2 K2 M2 O2 C2 Q2 BG2:BG3">
    <cfRule type="colorScale" priority="315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S2:S3 U2:U3 I2 G2 E2 M2 O2 K2 C2 Q2 BG2:BG3">
    <cfRule type="colorScale" priority="314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S11:S19 U11:U19 W11:W19 Y11:Y19 AA11:AA19 AC11:AC19 AE11:AE19">
    <cfRule type="colorScale" priority="274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T61:T65 T67:T69">
    <cfRule type="colorScale" priority="96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T66">
    <cfRule type="colorScale" priority="54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U61:W61">
    <cfRule type="colorScale" priority="31">
      <colorScale>
        <cfvo type="num" val="0"/>
        <cfvo type="num" val="1"/>
        <color rgb="FFFCFCFF"/>
        <color rgb="FF63BE7B"/>
      </colorScale>
    </cfRule>
  </conditionalFormatting>
  <conditionalFormatting sqref="U62:W64 U67:W69">
    <cfRule type="colorScale" priority="33">
      <colorScale>
        <cfvo type="num" val="0"/>
        <cfvo type="num" val="1"/>
        <color rgb="FFFCFCFF"/>
        <color rgb="FF63BE7B"/>
      </colorScale>
    </cfRule>
  </conditionalFormatting>
  <conditionalFormatting sqref="U65:W65">
    <cfRule type="colorScale" priority="13">
      <colorScale>
        <cfvo type="num" val="0"/>
        <cfvo type="num" val="1"/>
        <color rgb="FFFCFCFF"/>
        <color rgb="FF63BE7B"/>
      </colorScale>
    </cfRule>
  </conditionalFormatting>
  <conditionalFormatting sqref="U66:W66">
    <cfRule type="colorScale" priority="29">
      <colorScale>
        <cfvo type="num" val="0"/>
        <cfvo type="num" val="1"/>
        <color rgb="FFFCFCFF"/>
        <color rgb="FF63BE7B"/>
      </colorScale>
    </cfRule>
  </conditionalFormatting>
  <conditionalFormatting sqref="W105:X113">
    <cfRule type="colorScale" priority="252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X61:Z65 X67:Z69">
    <cfRule type="colorScale" priority="95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X66:Z66">
    <cfRule type="colorScale" priority="53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Y2:Y3 W2:W3 AA2:AA3 AC2:AC3">
    <cfRule type="colorScale" priority="313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AA2:AA3 W2:W3 AC2:AC3 Y2:Y3">
    <cfRule type="colorScale" priority="312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A61:AA65 AA67:AA69">
    <cfRule type="colorScale" priority="94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A66">
    <cfRule type="colorScale" priority="52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B105:AC113">
    <cfRule type="colorScale" priority="251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B61:AD61">
    <cfRule type="colorScale" priority="65">
      <colorScale>
        <cfvo type="num" val="0"/>
        <cfvo type="num" val="1"/>
        <color rgb="FFFCFCFF"/>
        <color rgb="FF63BE7B"/>
      </colorScale>
    </cfRule>
  </conditionalFormatting>
  <conditionalFormatting sqref="AB62:AD64 AB67:AD69">
    <cfRule type="colorScale" priority="105">
      <colorScale>
        <cfvo type="num" val="0"/>
        <cfvo type="num" val="1"/>
        <color rgb="FFFCFCFF"/>
        <color rgb="FF63BE7B"/>
      </colorScale>
    </cfRule>
  </conditionalFormatting>
  <conditionalFormatting sqref="AB65:AD65">
    <cfRule type="colorScale" priority="15">
      <colorScale>
        <cfvo type="num" val="0"/>
        <cfvo type="num" val="1"/>
        <color rgb="FFFCFCFF"/>
        <color rgb="FF63BE7B"/>
      </colorScale>
    </cfRule>
  </conditionalFormatting>
  <conditionalFormatting sqref="AB66:AD66">
    <cfRule type="colorScale" priority="11">
      <colorScale>
        <cfvo type="num" val="0"/>
        <cfvo type="num" val="1"/>
        <color rgb="FFFCFCFF"/>
        <color rgb="FF63BE7B"/>
      </colorScale>
    </cfRule>
  </conditionalFormatting>
  <conditionalFormatting sqref="AD11:AD19">
    <cfRule type="iconSet" priority="249">
      <iconSet iconSet="3Symbols" showValue="0">
        <cfvo type="percent" val="0"/>
        <cfvo type="percent" val="33"/>
        <cfvo type="percent" val="67"/>
      </iconSet>
    </cfRule>
  </conditionalFormatting>
  <conditionalFormatting sqref="AE61:AE65 AE67:AE69">
    <cfRule type="colorScale" priority="88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E66">
    <cfRule type="colorScale" priority="40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F61:AG65 AF67:AG69">
    <cfRule type="colorScale" priority="82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F66:AG66">
    <cfRule type="colorScale" priority="46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G2:AG3 AI2:AI3 AE2:AE3">
    <cfRule type="colorScale" priority="311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  <cfRule type="colorScale" priority="310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G105:AH113">
    <cfRule type="colorScale" priority="250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H61:AH65 AH67:AH69">
    <cfRule type="colorScale" priority="93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H66">
    <cfRule type="colorScale" priority="51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I61:AK61">
    <cfRule type="colorScale" priority="75">
      <colorScale>
        <cfvo type="num" val="0"/>
        <cfvo type="num" val="1"/>
        <color rgb="FFFCFCFF"/>
        <color rgb="FF63BE7B"/>
      </colorScale>
    </cfRule>
  </conditionalFormatting>
  <conditionalFormatting sqref="AI62:AK64 AI67:AK69">
    <cfRule type="colorScale" priority="27">
      <colorScale>
        <cfvo type="num" val="0"/>
        <cfvo type="num" val="1"/>
        <color rgb="FFFCFCFF"/>
        <color rgb="FF63BE7B"/>
      </colorScale>
    </cfRule>
  </conditionalFormatting>
  <conditionalFormatting sqref="AI65:AK65">
    <cfRule type="colorScale" priority="17">
      <colorScale>
        <cfvo type="num" val="0"/>
        <cfvo type="num" val="1"/>
        <color rgb="FFFCFCFF"/>
        <color rgb="FF63BE7B"/>
      </colorScale>
    </cfRule>
  </conditionalFormatting>
  <conditionalFormatting sqref="AI66:AK66">
    <cfRule type="colorScale" priority="9">
      <colorScale>
        <cfvo type="num" val="0"/>
        <cfvo type="num" val="1"/>
        <color rgb="FFFCFCFF"/>
        <color rgb="FF63BE7B"/>
      </colorScale>
    </cfRule>
  </conditionalFormatting>
  <conditionalFormatting sqref="AK2:AK3 AM2:AM3 AO2:AO3 AQ2:AQ3">
    <cfRule type="colorScale" priority="309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AK2:AK3 AO2:AO3 AQ2:AQ3 AM2:AM3">
    <cfRule type="colorScale" priority="308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L61:AL65 AL67:AL69">
    <cfRule type="colorScale" priority="87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L66">
    <cfRule type="colorScale" priority="39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M61:AN65 AM67:AN69">
    <cfRule type="colorScale" priority="81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M66:AN66">
    <cfRule type="colorScale" priority="45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O61:AO65 AO67:AO69">
    <cfRule type="colorScale" priority="92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O66">
    <cfRule type="colorScale" priority="50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P61:AR61">
    <cfRule type="colorScale" priority="73">
      <colorScale>
        <cfvo type="num" val="0"/>
        <cfvo type="num" val="1"/>
        <color rgb="FFFCFCFF"/>
        <color rgb="FF63BE7B"/>
      </colorScale>
    </cfRule>
  </conditionalFormatting>
  <conditionalFormatting sqref="AP62:AR64 AP67:AR69">
    <cfRule type="colorScale" priority="103">
      <colorScale>
        <cfvo type="num" val="0"/>
        <cfvo type="num" val="1"/>
        <color rgb="FFFCFCFF"/>
        <color rgb="FF63BE7B"/>
      </colorScale>
    </cfRule>
  </conditionalFormatting>
  <conditionalFormatting sqref="AP65:AR65">
    <cfRule type="colorScale" priority="19">
      <colorScale>
        <cfvo type="num" val="0"/>
        <cfvo type="num" val="1"/>
        <color rgb="FFFCFCFF"/>
        <color rgb="FF63BE7B"/>
      </colorScale>
    </cfRule>
  </conditionalFormatting>
  <conditionalFormatting sqref="AP66:AR66">
    <cfRule type="colorScale" priority="7">
      <colorScale>
        <cfvo type="num" val="0"/>
        <cfvo type="num" val="1"/>
        <color rgb="FFFCFCFF"/>
        <color rgb="FF63BE7B"/>
      </colorScale>
    </cfRule>
  </conditionalFormatting>
  <conditionalFormatting sqref="AS61:AS65 AS67:AS69">
    <cfRule type="colorScale" priority="86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S66">
    <cfRule type="colorScale" priority="38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T61:AU65 AT67:AU69">
    <cfRule type="colorScale" priority="80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T66:AU66">
    <cfRule type="colorScale" priority="44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U2:AU3 AW2:AW3 AS2:AS3">
    <cfRule type="colorScale" priority="307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  <cfRule type="colorScale" priority="306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V61:AV65 AV67:AV69">
    <cfRule type="colorScale" priority="91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V66">
    <cfRule type="colorScale" priority="49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W61:AY62">
    <cfRule type="colorScale" priority="67">
      <colorScale>
        <cfvo type="num" val="0"/>
        <cfvo type="num" val="1"/>
        <color rgb="FFFCFCFF"/>
        <color rgb="FF63BE7B"/>
      </colorScale>
    </cfRule>
  </conditionalFormatting>
  <conditionalFormatting sqref="AW63:AY64 AW67:AY69">
    <cfRule type="colorScale" priority="101">
      <colorScale>
        <cfvo type="num" val="0"/>
        <cfvo type="num" val="1"/>
        <color rgb="FFFCFCFF"/>
        <color rgb="FF63BE7B"/>
      </colorScale>
    </cfRule>
  </conditionalFormatting>
  <conditionalFormatting sqref="AW65:AY65">
    <cfRule type="colorScale" priority="21">
      <colorScale>
        <cfvo type="num" val="0"/>
        <cfvo type="num" val="1"/>
        <color rgb="FFFCFCFF"/>
        <color rgb="FF63BE7B"/>
      </colorScale>
    </cfRule>
  </conditionalFormatting>
  <conditionalFormatting sqref="AW66:AY66">
    <cfRule type="colorScale" priority="5">
      <colorScale>
        <cfvo type="num" val="0"/>
        <cfvo type="num" val="1"/>
        <color rgb="FFFCFCFF"/>
        <color rgb="FF63BE7B"/>
      </colorScale>
    </cfRule>
  </conditionalFormatting>
  <conditionalFormatting sqref="AY2:AY3 BA2:BA3 BC2:BC3 BE2:BE3">
    <cfRule type="colorScale" priority="305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AY2:AY3 BC2:BC3 BE2:BE3 BA2:BA3">
    <cfRule type="colorScale" priority="304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Z61:AZ65 AZ67:AZ69">
    <cfRule type="colorScale" priority="85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Z66">
    <cfRule type="colorScale" priority="37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A61:BB65 BA67:BB69">
    <cfRule type="colorScale" priority="79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A66:BB66">
    <cfRule type="colorScale" priority="43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C61:BC65 BC67:BC69">
    <cfRule type="colorScale" priority="90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C66">
    <cfRule type="colorScale" priority="48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D61:BF61">
    <cfRule type="colorScale" priority="69">
      <colorScale>
        <cfvo type="num" val="0"/>
        <cfvo type="num" val="1"/>
        <color rgb="FFFCFCFF"/>
        <color rgb="FF63BE7B"/>
      </colorScale>
    </cfRule>
  </conditionalFormatting>
  <conditionalFormatting sqref="BD62:BF64 BD67:BF69">
    <cfRule type="colorScale" priority="99">
      <colorScale>
        <cfvo type="num" val="0"/>
        <cfvo type="num" val="1"/>
        <color rgb="FFFCFCFF"/>
        <color rgb="FF63BE7B"/>
      </colorScale>
    </cfRule>
  </conditionalFormatting>
  <conditionalFormatting sqref="BD65:BF65">
    <cfRule type="colorScale" priority="23">
      <colorScale>
        <cfvo type="num" val="0"/>
        <cfvo type="num" val="1"/>
        <color rgb="FFFCFCFF"/>
        <color rgb="FF63BE7B"/>
      </colorScale>
    </cfRule>
  </conditionalFormatting>
  <conditionalFormatting sqref="BD66:BF66">
    <cfRule type="colorScale" priority="3">
      <colorScale>
        <cfvo type="num" val="0"/>
        <cfvo type="num" val="1"/>
        <color rgb="FFFCFCFF"/>
        <color rgb="FF63BE7B"/>
      </colorScale>
    </cfRule>
  </conditionalFormatting>
  <conditionalFormatting sqref="BG61:BG65 BG67:BG69">
    <cfRule type="colorScale" priority="84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G66">
    <cfRule type="colorScale" priority="36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H61:BI65 BH67:BI69">
    <cfRule type="colorScale" priority="78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H66:BI66">
    <cfRule type="colorScale" priority="42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I2:BI3 BK2:BK3">
    <cfRule type="colorScale" priority="303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  <cfRule type="colorScale" priority="302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J61:BJ65 BJ67:BJ69">
    <cfRule type="colorScale" priority="89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J66">
    <cfRule type="colorScale" priority="47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K61:BM61">
    <cfRule type="colorScale" priority="71">
      <colorScale>
        <cfvo type="num" val="0"/>
        <cfvo type="num" val="1"/>
        <color rgb="FFFCFCFF"/>
        <color rgb="FF63BE7B"/>
      </colorScale>
    </cfRule>
  </conditionalFormatting>
  <conditionalFormatting sqref="BK62:BM65 BK67:BM69">
    <cfRule type="colorScale" priority="97">
      <colorScale>
        <cfvo type="num" val="0"/>
        <cfvo type="num" val="1"/>
        <color rgb="FFFCFCFF"/>
        <color rgb="FF63BE7B"/>
      </colorScale>
    </cfRule>
  </conditionalFormatting>
  <conditionalFormatting sqref="BK66:BM66">
    <cfRule type="colorScale" priority="1">
      <colorScale>
        <cfvo type="num" val="0"/>
        <cfvo type="num" val="1"/>
        <color rgb="FFFCFCFF"/>
        <color rgb="FF63BE7B"/>
      </colorScale>
    </cfRule>
  </conditionalFormatting>
  <conditionalFormatting sqref="BM2:BM3 BO2:BO3 BQ2:BQ3 BS2:BS3">
    <cfRule type="colorScale" priority="301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BN61:BN65 BN67:BN69">
    <cfRule type="colorScale" priority="83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N66">
    <cfRule type="colorScale" priority="35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O61:BP65 BO67:BP69">
    <cfRule type="colorScale" priority="77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O66:BP66">
    <cfRule type="colorScale" priority="41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Q2:BQ3 BM2:BM3 BS2:BS3 BO2:BO3">
    <cfRule type="colorScale" priority="300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U2:BU3">
    <cfRule type="colorScale" priority="298">
      <colorScale>
        <cfvo type="num" val="-1"/>
        <cfvo type="num" val="0"/>
        <cfvo type="num" val="1"/>
        <color rgb="FFF8696B"/>
        <color rgb="FFFFEB84"/>
        <color rgb="FF63BE7B"/>
      </colorScale>
    </cfRule>
    <cfRule type="colorScale" priority="299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BW2:BW3 BY2:BY3">
    <cfRule type="colorScale" priority="296">
      <colorScale>
        <cfvo type="num" val="-1"/>
        <cfvo type="num" val="0"/>
        <cfvo type="num" val="1"/>
        <color rgb="FFF8696B"/>
        <color rgb="FFFFEB84"/>
        <color rgb="FF63BE7B"/>
      </colorScale>
    </cfRule>
    <cfRule type="colorScale" priority="297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CA2:CA3 CC2:CC3 CE2:CE3 CG2:CG3">
    <cfRule type="colorScale" priority="295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CA2:CA3 CE2:CE3 CG2:CG3 CC2:CC3">
    <cfRule type="colorScale" priority="294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CI1">
    <cfRule type="colorScale" priority="138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  <cfRule type="colorScale" priority="137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CI2:CI3">
    <cfRule type="colorScale" priority="293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  <cfRule type="colorScale" priority="292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CM1 CK1 CQ1 CU1 CS1 CO1">
    <cfRule type="colorScale" priority="135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CM1 CK1 CU1 CS1 CQ1 CO1">
    <cfRule type="colorScale" priority="136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CM2:CM3 CK2:CK3">
    <cfRule type="colorScale" priority="290">
      <colorScale>
        <cfvo type="num" val="-1"/>
        <cfvo type="num" val="0"/>
        <cfvo type="num" val="1"/>
        <color rgb="FFF8696B"/>
        <color rgb="FFFFEB84"/>
        <color rgb="FF63BE7B"/>
      </colorScale>
    </cfRule>
    <cfRule type="colorScale" priority="291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CO1 CQ1 CS1 CU1">
    <cfRule type="colorScale" priority="134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CO1 CS1 CU1 CQ1">
    <cfRule type="colorScale" priority="133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CO2:CO3 CQ2:CQ3 CS2:CS3 CU2:CU3">
    <cfRule type="colorScale" priority="289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CO2:CO3 CS2:CS3 CU2:CU3 CQ2:CQ3">
    <cfRule type="colorScale" priority="288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CW1">
    <cfRule type="colorScale" priority="132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  <cfRule type="colorScale" priority="131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CW2:CW3">
    <cfRule type="colorScale" priority="286">
      <colorScale>
        <cfvo type="num" val="-1"/>
        <cfvo type="num" val="0"/>
        <cfvo type="num" val="1"/>
        <color rgb="FFF8696B"/>
        <color rgb="FFFFEB84"/>
        <color rgb="FF63BE7B"/>
      </colorScale>
    </cfRule>
    <cfRule type="colorScale" priority="287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CY1 DA1 DE1 DI1 DG1 DC1">
    <cfRule type="colorScale" priority="129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CY1 DA1 DI1 DG1 DE1 DC1">
    <cfRule type="colorScale" priority="130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CY2:CY3 DA2:DA3">
    <cfRule type="colorScale" priority="284">
      <colorScale>
        <cfvo type="num" val="-1"/>
        <cfvo type="num" val="0"/>
        <cfvo type="num" val="1"/>
        <color rgb="FFF8696B"/>
        <color rgb="FFFFEB84"/>
        <color rgb="FF63BE7B"/>
      </colorScale>
    </cfRule>
    <cfRule type="colorScale" priority="285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DC2:DC3 DE2:DE3 DG2:DG3 DI2:DI3">
    <cfRule type="colorScale" priority="283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DC2:DC3 DG2:DG3 DI2:DI3 DE2:DE3">
    <cfRule type="colorScale" priority="282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DE1 DC1 DG1 DI1">
    <cfRule type="colorScale" priority="128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DG1 DC1 DI1 DE1">
    <cfRule type="colorScale" priority="127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DK1">
    <cfRule type="colorScale" priority="126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  <cfRule type="colorScale" priority="125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DK2:DK3">
    <cfRule type="colorScale" priority="280">
      <colorScale>
        <cfvo type="num" val="-1"/>
        <cfvo type="num" val="0"/>
        <cfvo type="num" val="1"/>
        <color rgb="FFF8696B"/>
        <color rgb="FFFFEB84"/>
        <color rgb="FF63BE7B"/>
      </colorScale>
    </cfRule>
    <cfRule type="colorScale" priority="281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DM2:DM3 DO2:DO3">
    <cfRule type="colorScale" priority="278">
      <colorScale>
        <cfvo type="num" val="-1"/>
        <cfvo type="num" val="0"/>
        <cfvo type="num" val="1"/>
        <color rgb="FFF8696B"/>
        <color rgb="FFFFEB84"/>
        <color rgb="FF63BE7B"/>
      </colorScale>
    </cfRule>
    <cfRule type="colorScale" priority="279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DO1 DM1 DS1 DW1 DU1 DQ1">
    <cfRule type="colorScale" priority="123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DO1 DM1 DW1 DU1 DS1 DQ1">
    <cfRule type="colorScale" priority="124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DQ2:DQ3 DS2:DS3 DU2:DU3 DW2:DW3">
    <cfRule type="colorScale" priority="277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DQ2:DQ3 DU2:DU3 DW2:DW3 DS2:DS3">
    <cfRule type="colorScale" priority="276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DS1 DQ1 DU1 DW1">
    <cfRule type="colorScale" priority="122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DU1 DQ1 DW1 DS1">
    <cfRule type="colorScale" priority="121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265" id="{D5BAA00D-A48A-42B7-BC02-07C63804D2A3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B73:H73</xm:sqref>
        </x14:conditionalFormatting>
        <x14:conditionalFormatting xmlns:xm="http://schemas.microsoft.com/office/excel/2006/main">
          <x14:cfRule type="iconSet" priority="269" id="{DBB23204-0FBC-4DDB-AF67-9B586977BC0F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B74:H81</xm:sqref>
        </x14:conditionalFormatting>
        <x14:conditionalFormatting xmlns:xm="http://schemas.microsoft.com/office/excel/2006/main">
          <x14:cfRule type="iconSet" priority="263" id="{F84D57FA-678C-42E5-AA91-69017F258197}">
            <x14:iconSet iconSet="3Symbols"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NoIcons" iconId="0"/>
              <x14:cfIcon iconSet="3Symbols" iconId="0"/>
              <x14:cfIcon iconSet="3Symbols" iconId="2"/>
            </x14:iconSet>
          </x14:cfRule>
          <xm:sqref>E105:F113</xm:sqref>
        </x14:conditionalFormatting>
        <x14:conditionalFormatting xmlns:xm="http://schemas.microsoft.com/office/excel/2006/main">
          <x14:cfRule type="iconSet" priority="261" id="{C3D4CF17-A269-4071-83B1-8031A6F4AADB}">
            <x14:iconSet iconSet="3Symbols"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NoIcons" iconId="0"/>
              <x14:cfIcon iconSet="3Symbols" iconId="0"/>
              <x14:cfIcon iconSet="3Symbols" iconId="2"/>
            </x14:iconSet>
          </x14:cfRule>
          <xm:sqref>J105:K113</xm:sqref>
        </x14:conditionalFormatting>
        <x14:conditionalFormatting xmlns:xm="http://schemas.microsoft.com/office/excel/2006/main">
          <x14:cfRule type="iconSet" priority="259" id="{B7E93DC2-F7FC-4567-96AE-2AB48B5AA33C}">
            <x14:iconSet iconSet="3Symbols"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NoIcons" iconId="0"/>
              <x14:cfIcon iconSet="3Symbols" iconId="0"/>
              <x14:cfIcon iconSet="3Symbols" iconId="2"/>
            </x14:iconSet>
          </x14:cfRule>
          <xm:sqref>O105:P113</xm:sqref>
        </x14:conditionalFormatting>
        <x14:conditionalFormatting xmlns:xm="http://schemas.microsoft.com/office/excel/2006/main">
          <x14:cfRule type="iconSet" priority="258" id="{4C523ED2-1DFD-4FF3-83AF-746D0440F00C}">
            <x14:iconSet iconSet="3Symbols"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NoIcons" iconId="0"/>
              <x14:cfIcon iconSet="3Symbols" iconId="0"/>
              <x14:cfIcon iconSet="3Symbols" iconId="2"/>
            </x14:iconSet>
          </x14:cfRule>
          <xm:sqref>T105:U113</xm:sqref>
        </x14:conditionalFormatting>
        <x14:conditionalFormatting xmlns:xm="http://schemas.microsoft.com/office/excel/2006/main">
          <x14:cfRule type="iconSet" priority="32" id="{054CC7F9-7EE8-4389-AACB-2E8754BAA88C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U61:W61</xm:sqref>
        </x14:conditionalFormatting>
        <x14:conditionalFormatting xmlns:xm="http://schemas.microsoft.com/office/excel/2006/main">
          <x14:cfRule type="iconSet" priority="34" id="{93EBAFF1-71C1-420E-929E-3EA3C22FBF37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U62:W64 U67:W69</xm:sqref>
        </x14:conditionalFormatting>
        <x14:conditionalFormatting xmlns:xm="http://schemas.microsoft.com/office/excel/2006/main">
          <x14:cfRule type="iconSet" priority="14" id="{DDD7A539-3372-4C62-8503-D3D53024C75C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U65:W65</xm:sqref>
        </x14:conditionalFormatting>
        <x14:conditionalFormatting xmlns:xm="http://schemas.microsoft.com/office/excel/2006/main">
          <x14:cfRule type="iconSet" priority="30" id="{87C495CD-3FDD-4E4E-8FC5-4330F5BAAB05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U66:W66</xm:sqref>
        </x14:conditionalFormatting>
        <x14:conditionalFormatting xmlns:xm="http://schemas.microsoft.com/office/excel/2006/main">
          <x14:cfRule type="iconSet" priority="257" id="{19D65D75-5DF1-408C-B4C6-9EF8EA690B5E}">
            <x14:iconSet iconSet="3Symbols"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NoIcons" iconId="0"/>
              <x14:cfIcon iconSet="3Symbols" iconId="0"/>
              <x14:cfIcon iconSet="3Symbols" iconId="2"/>
            </x14:iconSet>
          </x14:cfRule>
          <xm:sqref>Y105:Z113</xm:sqref>
        </x14:conditionalFormatting>
        <x14:conditionalFormatting xmlns:xm="http://schemas.microsoft.com/office/excel/2006/main">
          <x14:cfRule type="iconSet" priority="66" id="{1DE746B4-22A6-4956-8950-A5636AB79B2D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AB61:AD61</xm:sqref>
        </x14:conditionalFormatting>
        <x14:conditionalFormatting xmlns:xm="http://schemas.microsoft.com/office/excel/2006/main">
          <x14:cfRule type="iconSet" priority="106" id="{E797B4DC-00F6-4730-A816-710C966B6F25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AB62:AD64 AB67:AD69</xm:sqref>
        </x14:conditionalFormatting>
        <x14:conditionalFormatting xmlns:xm="http://schemas.microsoft.com/office/excel/2006/main">
          <x14:cfRule type="iconSet" priority="16" id="{E553E6EC-0378-426C-A0F3-EDB0034C14AE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AB65:AD65</xm:sqref>
        </x14:conditionalFormatting>
        <x14:conditionalFormatting xmlns:xm="http://schemas.microsoft.com/office/excel/2006/main">
          <x14:cfRule type="iconSet" priority="12" id="{AC8F0105-5788-4569-9891-C4D159066C51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AB66:AD66</xm:sqref>
        </x14:conditionalFormatting>
        <x14:conditionalFormatting xmlns:xm="http://schemas.microsoft.com/office/excel/2006/main">
          <x14:cfRule type="iconSet" priority="256" id="{853E3147-11E2-41EE-B8C4-666FDDEC8A92}">
            <x14:iconSet iconSet="3Symbols"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NoIcons" iconId="0"/>
              <x14:cfIcon iconSet="3Symbols" iconId="0"/>
              <x14:cfIcon iconSet="3Symbols" iconId="2"/>
            </x14:iconSet>
          </x14:cfRule>
          <xm:sqref>AD105:AE113</xm:sqref>
        </x14:conditionalFormatting>
        <x14:conditionalFormatting xmlns:xm="http://schemas.microsoft.com/office/excel/2006/main">
          <x14:cfRule type="iconSet" priority="255" id="{9BD52E2E-B5F0-41EF-AF60-CBD55AF1384A}">
            <x14:iconSet iconSet="3Symbols"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NoIcons" iconId="0"/>
              <x14:cfIcon iconSet="3Symbols" iconId="0"/>
              <x14:cfIcon iconSet="3Symbols" iconId="2"/>
            </x14:iconSet>
          </x14:cfRule>
          <xm:sqref>AI105:AJ113</xm:sqref>
        </x14:conditionalFormatting>
        <x14:conditionalFormatting xmlns:xm="http://schemas.microsoft.com/office/excel/2006/main">
          <x14:cfRule type="iconSet" priority="76" id="{51A01591-4BDE-4D9C-9BE4-F3D355D7195C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AI61:AK61</xm:sqref>
        </x14:conditionalFormatting>
        <x14:conditionalFormatting xmlns:xm="http://schemas.microsoft.com/office/excel/2006/main">
          <x14:cfRule type="iconSet" priority="28" id="{74ABEB6F-1782-4BCC-8D23-8B2BAF55BB70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AI62:AK64 AI67:AK69</xm:sqref>
        </x14:conditionalFormatting>
        <x14:conditionalFormatting xmlns:xm="http://schemas.microsoft.com/office/excel/2006/main">
          <x14:cfRule type="iconSet" priority="18" id="{9190CB2F-C2A9-47B9-AA00-BD87CB86E71B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AI65:AK65</xm:sqref>
        </x14:conditionalFormatting>
        <x14:conditionalFormatting xmlns:xm="http://schemas.microsoft.com/office/excel/2006/main">
          <x14:cfRule type="iconSet" priority="10" id="{830B49DC-A303-4962-951E-1CC85AF987EF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AI66:AK66</xm:sqref>
        </x14:conditionalFormatting>
        <x14:conditionalFormatting xmlns:xm="http://schemas.microsoft.com/office/excel/2006/main">
          <x14:cfRule type="iconSet" priority="74" id="{2D11EEBB-1025-47EF-AB2C-A6BC24C35D5C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AP61:AR61</xm:sqref>
        </x14:conditionalFormatting>
        <x14:conditionalFormatting xmlns:xm="http://schemas.microsoft.com/office/excel/2006/main">
          <x14:cfRule type="iconSet" priority="104" id="{4A378779-01FC-46E4-82F9-80A9915F9655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AP62:AR64 AP67:AR69</xm:sqref>
        </x14:conditionalFormatting>
        <x14:conditionalFormatting xmlns:xm="http://schemas.microsoft.com/office/excel/2006/main">
          <x14:cfRule type="iconSet" priority="20" id="{12DA1EF4-14D5-4F8C-B133-0FFBDA70FBFB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AP65:AR65</xm:sqref>
        </x14:conditionalFormatting>
        <x14:conditionalFormatting xmlns:xm="http://schemas.microsoft.com/office/excel/2006/main">
          <x14:cfRule type="iconSet" priority="8" id="{8070A75E-1A69-43DC-9B3D-7D5635D787ED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AP66:AR66</xm:sqref>
        </x14:conditionalFormatting>
        <x14:conditionalFormatting xmlns:xm="http://schemas.microsoft.com/office/excel/2006/main">
          <x14:cfRule type="iconSet" priority="68" id="{0E4486AD-937E-483F-B85D-63113B298B70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AW61:AY62</xm:sqref>
        </x14:conditionalFormatting>
        <x14:conditionalFormatting xmlns:xm="http://schemas.microsoft.com/office/excel/2006/main">
          <x14:cfRule type="iconSet" priority="102" id="{16B6182A-4F30-4CD6-8ECC-9591DD0DE2E9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AW63:AY64 AW67:AY69</xm:sqref>
        </x14:conditionalFormatting>
        <x14:conditionalFormatting xmlns:xm="http://schemas.microsoft.com/office/excel/2006/main">
          <x14:cfRule type="iconSet" priority="22" id="{EEC953D2-8E6E-4BA0-8623-427018F6B7FF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AW65:AY65</xm:sqref>
        </x14:conditionalFormatting>
        <x14:conditionalFormatting xmlns:xm="http://schemas.microsoft.com/office/excel/2006/main">
          <x14:cfRule type="iconSet" priority="6" id="{962E8B5A-92DB-46DB-95D6-0964D658214D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AW66:AY66</xm:sqref>
        </x14:conditionalFormatting>
        <x14:conditionalFormatting xmlns:xm="http://schemas.microsoft.com/office/excel/2006/main">
          <x14:cfRule type="iconSet" priority="70" id="{906EDFB4-2371-4FCF-A5EC-127DA70D64A9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BD61:BF61</xm:sqref>
        </x14:conditionalFormatting>
        <x14:conditionalFormatting xmlns:xm="http://schemas.microsoft.com/office/excel/2006/main">
          <x14:cfRule type="iconSet" priority="100" id="{1DB93B38-5B71-4D3E-B0EE-29577B8B3484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BD62:BF64 BD67:BF69</xm:sqref>
        </x14:conditionalFormatting>
        <x14:conditionalFormatting xmlns:xm="http://schemas.microsoft.com/office/excel/2006/main">
          <x14:cfRule type="iconSet" priority="24" id="{FE056026-FA74-4234-8EBE-11EE16DF9D86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BD65:BF65</xm:sqref>
        </x14:conditionalFormatting>
        <x14:conditionalFormatting xmlns:xm="http://schemas.microsoft.com/office/excel/2006/main">
          <x14:cfRule type="iconSet" priority="4" id="{FD90B880-6E92-4A04-9417-C1BE05E98C56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BD66:BF66</xm:sqref>
        </x14:conditionalFormatting>
        <x14:conditionalFormatting xmlns:xm="http://schemas.microsoft.com/office/excel/2006/main">
          <x14:cfRule type="iconSet" priority="72" id="{C3987041-FC8D-4899-A0AF-A9092D9595DE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BK61:BM61</xm:sqref>
        </x14:conditionalFormatting>
        <x14:conditionalFormatting xmlns:xm="http://schemas.microsoft.com/office/excel/2006/main">
          <x14:cfRule type="iconSet" priority="98" id="{1E89AF1A-8750-490F-937E-D81FC83494FC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BK62:BM65 BK67:BM69</xm:sqref>
        </x14:conditionalFormatting>
        <x14:conditionalFormatting xmlns:xm="http://schemas.microsoft.com/office/excel/2006/main">
          <x14:cfRule type="iconSet" priority="2" id="{63C3E69A-3676-4826-BF7C-90E83BC32773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BK66:BM66</xm:sqref>
        </x14:conditionalFormatting>
      </x14:conditionalFormatting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93F03F-E05B-4F1A-B0E2-DF63C63FEF5F}">
  <dimension ref="A1:DW113"/>
  <sheetViews>
    <sheetView topLeftCell="D52" zoomScale="80" zoomScaleNormal="80" workbookViewId="0">
      <selection activeCell="T59" sqref="T59:Z60"/>
    </sheetView>
  </sheetViews>
  <sheetFormatPr defaultRowHeight="14.4" x14ac:dyDescent="0.3"/>
  <cols>
    <col min="1" max="1" width="16.5546875" customWidth="1"/>
    <col min="16" max="16" width="19.6640625" customWidth="1"/>
    <col min="18" max="18" width="5.21875" customWidth="1"/>
    <col min="19" max="19" width="12.33203125" customWidth="1"/>
    <col min="21" max="21" width="8.77734375" customWidth="1"/>
  </cols>
  <sheetData>
    <row r="1" spans="1:127" x14ac:dyDescent="0.3">
      <c r="A1" s="90" t="s">
        <v>65</v>
      </c>
      <c r="B1" s="158" t="s">
        <v>61</v>
      </c>
      <c r="C1" s="159"/>
      <c r="D1" s="159"/>
      <c r="E1" s="159"/>
      <c r="F1" s="159"/>
      <c r="G1" s="159"/>
      <c r="H1" s="159"/>
      <c r="I1" s="159"/>
      <c r="J1" s="159"/>
      <c r="K1" s="159"/>
      <c r="L1" s="159"/>
      <c r="M1" s="159"/>
      <c r="N1" s="159"/>
      <c r="O1" s="160"/>
      <c r="P1" s="158" t="s">
        <v>61</v>
      </c>
      <c r="Q1" s="159"/>
      <c r="R1" s="159"/>
      <c r="S1" s="159"/>
      <c r="T1" s="159"/>
      <c r="U1" s="159"/>
      <c r="V1" s="159"/>
      <c r="W1" s="159"/>
      <c r="X1" s="159"/>
      <c r="Y1" s="159"/>
      <c r="Z1" s="159"/>
      <c r="AA1" s="159"/>
      <c r="AB1" s="159"/>
      <c r="AC1" s="160"/>
      <c r="AD1" s="2">
        <v>1</v>
      </c>
      <c r="AE1" s="3">
        <v>1</v>
      </c>
      <c r="AF1" s="2">
        <v>1</v>
      </c>
      <c r="AG1" s="3">
        <v>1</v>
      </c>
      <c r="AH1" s="2">
        <v>0</v>
      </c>
      <c r="AI1" s="3">
        <v>-1</v>
      </c>
      <c r="AJ1" s="2">
        <v>0</v>
      </c>
      <c r="AK1">
        <v>-1</v>
      </c>
      <c r="AL1" s="2">
        <v>1</v>
      </c>
      <c r="AM1" s="3">
        <v>1</v>
      </c>
      <c r="AN1" s="2">
        <v>0</v>
      </c>
      <c r="AO1" s="3">
        <v>-1</v>
      </c>
      <c r="AP1" s="2">
        <v>1</v>
      </c>
      <c r="AQ1" s="94">
        <v>1</v>
      </c>
      <c r="AR1" s="2">
        <v>0.97</v>
      </c>
      <c r="AS1" s="3">
        <v>-0.24</v>
      </c>
      <c r="AT1" s="2">
        <v>1</v>
      </c>
      <c r="AU1" s="3">
        <v>1</v>
      </c>
      <c r="AV1" s="2">
        <v>0</v>
      </c>
      <c r="AW1" s="3">
        <v>-1</v>
      </c>
      <c r="AX1" s="2">
        <v>0</v>
      </c>
      <c r="AY1">
        <v>-1</v>
      </c>
      <c r="AZ1" s="2">
        <v>1</v>
      </c>
      <c r="BA1" s="3">
        <v>1</v>
      </c>
      <c r="BB1" s="2">
        <v>0</v>
      </c>
      <c r="BC1" s="3">
        <v>-1</v>
      </c>
      <c r="BD1" s="2">
        <v>1</v>
      </c>
      <c r="BE1" s="94">
        <v>1</v>
      </c>
      <c r="BF1" s="2">
        <v>1</v>
      </c>
      <c r="BG1" s="3">
        <v>1</v>
      </c>
      <c r="BH1" s="2">
        <v>1</v>
      </c>
      <c r="BI1" s="3">
        <v>1</v>
      </c>
      <c r="BJ1" s="2">
        <v>0</v>
      </c>
      <c r="BK1" s="3">
        <v>-1</v>
      </c>
      <c r="BL1" s="2">
        <v>0</v>
      </c>
      <c r="BM1">
        <v>-1</v>
      </c>
      <c r="BN1" s="2">
        <v>1</v>
      </c>
      <c r="BO1" s="3">
        <v>1</v>
      </c>
      <c r="BP1" s="2">
        <v>0</v>
      </c>
      <c r="BQ1" s="3">
        <v>-1</v>
      </c>
      <c r="BR1" s="2">
        <v>1</v>
      </c>
      <c r="BS1" s="94">
        <v>1</v>
      </c>
      <c r="BT1" s="2">
        <v>1</v>
      </c>
      <c r="BU1" s="3">
        <v>1</v>
      </c>
      <c r="BV1" s="2">
        <v>1</v>
      </c>
      <c r="BW1" s="3">
        <v>1</v>
      </c>
      <c r="BX1" s="2">
        <v>0</v>
      </c>
      <c r="BY1" s="3">
        <v>-1</v>
      </c>
      <c r="BZ1" s="2">
        <v>0</v>
      </c>
      <c r="CA1">
        <v>-1</v>
      </c>
      <c r="CB1" s="2">
        <v>1</v>
      </c>
      <c r="CC1" s="3">
        <v>1</v>
      </c>
      <c r="CD1" s="2">
        <v>0</v>
      </c>
      <c r="CE1" s="3">
        <v>-1</v>
      </c>
      <c r="CF1" s="2">
        <v>1</v>
      </c>
      <c r="CG1" s="94">
        <v>1</v>
      </c>
      <c r="CH1" s="2">
        <v>0.94</v>
      </c>
      <c r="CI1" s="3">
        <v>-0.33</v>
      </c>
      <c r="CJ1" s="2">
        <v>1</v>
      </c>
      <c r="CK1" s="3">
        <v>1</v>
      </c>
      <c r="CL1" s="2">
        <v>0</v>
      </c>
      <c r="CM1" s="3">
        <v>-1</v>
      </c>
      <c r="CN1" s="2">
        <v>0</v>
      </c>
      <c r="CO1">
        <v>-1</v>
      </c>
      <c r="CP1" s="2">
        <v>1</v>
      </c>
      <c r="CQ1" s="3">
        <v>1</v>
      </c>
      <c r="CR1" s="2">
        <v>0</v>
      </c>
      <c r="CS1" s="3">
        <v>-1</v>
      </c>
      <c r="CT1" s="2">
        <v>1</v>
      </c>
      <c r="CU1" s="94">
        <v>1</v>
      </c>
      <c r="CV1" s="2">
        <v>0.96</v>
      </c>
      <c r="CW1" s="3">
        <v>-0.28000000000000003</v>
      </c>
      <c r="CX1" s="2">
        <v>1</v>
      </c>
      <c r="CY1" s="3">
        <v>1</v>
      </c>
      <c r="CZ1" s="2">
        <v>0</v>
      </c>
      <c r="DA1" s="3">
        <v>-1</v>
      </c>
      <c r="DB1" s="2">
        <v>0</v>
      </c>
      <c r="DC1">
        <v>-1</v>
      </c>
      <c r="DD1" s="2">
        <v>1</v>
      </c>
      <c r="DE1" s="3">
        <v>1</v>
      </c>
      <c r="DF1" s="2">
        <v>0</v>
      </c>
      <c r="DG1" s="3">
        <v>-1</v>
      </c>
      <c r="DH1" s="2">
        <v>1</v>
      </c>
      <c r="DI1" s="94">
        <v>1</v>
      </c>
      <c r="DJ1" s="2">
        <v>0.98</v>
      </c>
      <c r="DK1" s="3">
        <v>-0.21</v>
      </c>
      <c r="DL1" s="2">
        <v>1</v>
      </c>
      <c r="DM1" s="3">
        <v>1</v>
      </c>
      <c r="DN1" s="2">
        <v>0</v>
      </c>
      <c r="DO1" s="3">
        <v>-1</v>
      </c>
      <c r="DP1" s="2">
        <v>0</v>
      </c>
      <c r="DQ1">
        <v>-1</v>
      </c>
      <c r="DR1" s="2">
        <v>1</v>
      </c>
      <c r="DS1" s="3">
        <v>1</v>
      </c>
      <c r="DT1" s="2">
        <v>0</v>
      </c>
      <c r="DU1" s="3">
        <v>-1</v>
      </c>
      <c r="DV1" s="2">
        <v>1</v>
      </c>
      <c r="DW1" s="94">
        <v>1</v>
      </c>
    </row>
    <row r="2" spans="1:127" x14ac:dyDescent="0.3">
      <c r="B2" s="2"/>
      <c r="C2" s="3"/>
      <c r="D2" s="2"/>
      <c r="E2" s="3"/>
      <c r="F2" s="2"/>
      <c r="G2" s="3"/>
      <c r="H2" s="2"/>
      <c r="J2" s="2"/>
      <c r="K2" s="3"/>
      <c r="L2" s="2"/>
      <c r="M2" s="3"/>
      <c r="N2" s="2"/>
      <c r="O2" s="3"/>
      <c r="P2" s="2"/>
      <c r="Q2" s="3"/>
      <c r="R2" s="2"/>
      <c r="S2" s="3"/>
      <c r="T2" s="2"/>
      <c r="U2" s="3"/>
      <c r="V2" s="2"/>
      <c r="W2" s="3"/>
      <c r="X2" s="2"/>
      <c r="Y2" s="3"/>
      <c r="Z2" s="2"/>
      <c r="AA2" s="3"/>
      <c r="AB2" s="2"/>
      <c r="AC2" s="3"/>
      <c r="AD2" s="2"/>
      <c r="AE2" s="3"/>
      <c r="AF2" s="2"/>
      <c r="AG2" s="3"/>
      <c r="AH2" s="2"/>
      <c r="AI2" s="3"/>
      <c r="AJ2" s="2"/>
      <c r="AK2" s="3"/>
      <c r="AL2" s="2"/>
      <c r="AM2" s="3"/>
      <c r="AN2" s="2"/>
      <c r="AO2" s="3"/>
      <c r="AP2" s="2"/>
      <c r="AQ2" s="3"/>
      <c r="AR2" s="2"/>
      <c r="AS2" s="3"/>
      <c r="AT2" s="2"/>
      <c r="AU2" s="3"/>
      <c r="AV2" s="2"/>
      <c r="AW2" s="3"/>
      <c r="AX2" s="2"/>
      <c r="AY2" s="3"/>
      <c r="AZ2" s="2"/>
      <c r="BA2" s="3"/>
      <c r="BB2" s="2"/>
      <c r="BC2" s="3"/>
      <c r="BD2" s="2"/>
      <c r="BE2" s="3"/>
      <c r="BF2" s="2"/>
      <c r="BG2" s="3"/>
      <c r="BH2" s="2"/>
      <c r="BI2" s="3"/>
      <c r="BJ2" s="2"/>
      <c r="BK2" s="3"/>
      <c r="BL2" s="2"/>
      <c r="BM2" s="3"/>
      <c r="BN2" s="2"/>
      <c r="BO2" s="3"/>
      <c r="BP2" s="2"/>
      <c r="BQ2" s="3"/>
      <c r="BR2" s="2"/>
      <c r="BS2" s="3"/>
      <c r="BT2" s="2"/>
      <c r="BU2" s="3"/>
      <c r="BV2" s="2"/>
      <c r="BW2" s="3"/>
      <c r="BX2" s="2"/>
      <c r="BY2" s="3"/>
      <c r="BZ2" s="2"/>
      <c r="CA2" s="3"/>
      <c r="CB2" s="2"/>
      <c r="CC2" s="3"/>
      <c r="CD2" s="2"/>
      <c r="CE2" s="3"/>
      <c r="CF2" s="2"/>
      <c r="CG2" s="3"/>
      <c r="CH2" s="2"/>
      <c r="CI2" s="3"/>
      <c r="CJ2" s="2"/>
      <c r="CK2" s="3"/>
      <c r="CL2" s="2"/>
      <c r="CM2" s="3"/>
      <c r="CN2" s="2"/>
      <c r="CO2" s="3"/>
      <c r="CP2" s="2"/>
      <c r="CQ2" s="3"/>
      <c r="CR2" s="2"/>
      <c r="CS2" s="3"/>
      <c r="CT2" s="2"/>
      <c r="CU2" s="3"/>
      <c r="CV2" s="2"/>
      <c r="CW2" s="3"/>
      <c r="CX2" s="2"/>
      <c r="CY2" s="3"/>
      <c r="CZ2" s="2"/>
      <c r="DA2" s="3"/>
      <c r="DB2" s="2"/>
      <c r="DC2" s="3"/>
      <c r="DD2" s="2"/>
      <c r="DE2" s="3"/>
      <c r="DF2" s="2"/>
      <c r="DG2" s="3"/>
      <c r="DH2" s="2"/>
      <c r="DI2" s="3"/>
      <c r="DJ2" s="2"/>
      <c r="DK2" s="3"/>
      <c r="DL2" s="2"/>
      <c r="DM2" s="3"/>
      <c r="DN2" s="2"/>
      <c r="DO2" s="3"/>
      <c r="DP2" s="2"/>
      <c r="DQ2" s="3"/>
      <c r="DR2" s="2"/>
      <c r="DS2" s="3"/>
      <c r="DT2" s="2"/>
      <c r="DU2" s="3"/>
      <c r="DV2" s="2"/>
      <c r="DW2" s="3"/>
    </row>
    <row r="3" spans="1:127" x14ac:dyDescent="0.3">
      <c r="A3" s="166" t="s">
        <v>1</v>
      </c>
      <c r="B3" s="167"/>
      <c r="C3" s="168"/>
      <c r="D3" s="6">
        <v>0.95</v>
      </c>
      <c r="E3" s="7">
        <f>D3</f>
        <v>0.95</v>
      </c>
      <c r="F3" s="7">
        <f t="shared" ref="F3:R6" si="0">E3</f>
        <v>0.95</v>
      </c>
      <c r="G3" s="7">
        <f t="shared" si="0"/>
        <v>0.95</v>
      </c>
      <c r="H3" s="7">
        <f t="shared" si="0"/>
        <v>0.95</v>
      </c>
      <c r="I3" s="7">
        <f t="shared" si="0"/>
        <v>0.95</v>
      </c>
      <c r="J3" s="7">
        <f t="shared" si="0"/>
        <v>0.95</v>
      </c>
      <c r="K3" s="7">
        <f t="shared" si="0"/>
        <v>0.95</v>
      </c>
      <c r="L3" s="7">
        <f t="shared" si="0"/>
        <v>0.95</v>
      </c>
      <c r="M3" s="7">
        <f t="shared" si="0"/>
        <v>0.95</v>
      </c>
      <c r="N3" s="7">
        <f t="shared" si="0"/>
        <v>0.95</v>
      </c>
      <c r="O3" s="7">
        <f t="shared" si="0"/>
        <v>0.95</v>
      </c>
      <c r="P3" s="8">
        <f t="shared" si="0"/>
        <v>0.95</v>
      </c>
      <c r="Q3" s="8">
        <f t="shared" si="0"/>
        <v>0.95</v>
      </c>
      <c r="R3" s="8">
        <f t="shared" si="0"/>
        <v>0.95</v>
      </c>
      <c r="S3" s="3"/>
      <c r="T3" s="2"/>
      <c r="U3" s="3"/>
      <c r="V3" s="2"/>
      <c r="W3" s="3"/>
      <c r="X3" s="2"/>
      <c r="Y3" s="3"/>
      <c r="Z3" s="2"/>
      <c r="AA3" s="3"/>
      <c r="AB3" s="2"/>
      <c r="AC3" s="3"/>
      <c r="AD3" s="2"/>
      <c r="AE3" s="3"/>
      <c r="AF3" s="2"/>
      <c r="AG3" s="3"/>
      <c r="AH3" s="2"/>
      <c r="AI3" s="3"/>
      <c r="AJ3" s="2"/>
      <c r="AK3" s="3"/>
      <c r="AL3" s="2"/>
      <c r="AM3" s="3"/>
      <c r="AN3" s="2"/>
      <c r="AO3" s="3"/>
      <c r="AP3" s="2"/>
      <c r="AQ3" s="3"/>
      <c r="AR3" s="2"/>
      <c r="AS3" s="3"/>
      <c r="AT3" s="2"/>
      <c r="AU3" s="3"/>
      <c r="AV3" s="2"/>
      <c r="AW3" s="3"/>
      <c r="AX3" s="2"/>
      <c r="AY3" s="3"/>
      <c r="AZ3" s="2"/>
      <c r="BA3" s="3"/>
      <c r="BB3" s="2"/>
      <c r="BC3" s="3"/>
      <c r="BD3" s="2"/>
      <c r="BE3" s="3"/>
      <c r="BF3" s="2"/>
      <c r="BG3" s="3"/>
      <c r="BH3" s="2"/>
      <c r="BI3" s="3"/>
      <c r="BJ3" s="2"/>
      <c r="BK3" s="3"/>
      <c r="BL3" s="2"/>
      <c r="BM3" s="3"/>
      <c r="BN3" s="2"/>
      <c r="BO3" s="3"/>
      <c r="BP3" s="2"/>
      <c r="BQ3" s="3"/>
      <c r="BR3" s="2"/>
      <c r="BS3" s="3"/>
      <c r="BT3" s="2"/>
      <c r="BU3" s="3"/>
      <c r="BV3" s="2"/>
      <c r="BW3" s="3"/>
      <c r="BX3" s="2"/>
      <c r="BY3" s="3"/>
      <c r="BZ3" s="2"/>
      <c r="CA3" s="3"/>
      <c r="CB3" s="2"/>
      <c r="CC3" s="3"/>
      <c r="CD3" s="2"/>
      <c r="CE3" s="3"/>
      <c r="CF3" s="2"/>
      <c r="CG3" s="3"/>
      <c r="CH3" s="2"/>
      <c r="CI3" s="3"/>
      <c r="CJ3" s="2"/>
      <c r="CK3" s="3"/>
      <c r="CL3" s="2"/>
      <c r="CM3" s="3"/>
      <c r="CN3" s="2"/>
      <c r="CO3" s="3"/>
      <c r="CP3" s="2"/>
      <c r="CQ3" s="3"/>
      <c r="CR3" s="2"/>
      <c r="CS3" s="3"/>
      <c r="CT3" s="2"/>
      <c r="CU3" s="3"/>
      <c r="CV3" s="2"/>
      <c r="CW3" s="3"/>
      <c r="CX3" s="2"/>
      <c r="CY3" s="3"/>
      <c r="CZ3" s="2"/>
      <c r="DA3" s="3"/>
      <c r="DB3" s="2"/>
      <c r="DC3" s="3"/>
      <c r="DD3" s="2"/>
      <c r="DE3" s="3"/>
      <c r="DF3" s="2"/>
      <c r="DG3" s="3"/>
      <c r="DH3" s="2"/>
      <c r="DI3" s="3"/>
      <c r="DJ3" s="2"/>
      <c r="DK3" s="3"/>
      <c r="DL3" s="2"/>
      <c r="DM3" s="3"/>
      <c r="DN3" s="2"/>
      <c r="DO3" s="3"/>
      <c r="DP3" s="2"/>
      <c r="DQ3" s="3"/>
      <c r="DR3" s="2"/>
      <c r="DS3" s="3"/>
      <c r="DT3" s="2"/>
      <c r="DU3" s="3"/>
      <c r="DV3" s="2"/>
      <c r="DW3" s="3"/>
    </row>
    <row r="4" spans="1:127" x14ac:dyDescent="0.3">
      <c r="A4" s="166" t="s">
        <v>2</v>
      </c>
      <c r="B4" s="167"/>
      <c r="C4" s="168"/>
      <c r="D4" s="6">
        <f>[1]Folha1!F42</f>
        <v>0.5</v>
      </c>
      <c r="E4" s="7">
        <f>D4</f>
        <v>0.5</v>
      </c>
      <c r="F4" s="7">
        <f t="shared" si="0"/>
        <v>0.5</v>
      </c>
      <c r="G4" s="7">
        <f t="shared" si="0"/>
        <v>0.5</v>
      </c>
      <c r="H4" s="7">
        <f t="shared" si="0"/>
        <v>0.5</v>
      </c>
      <c r="I4" s="7">
        <f t="shared" si="0"/>
        <v>0.5</v>
      </c>
      <c r="J4" s="7">
        <f t="shared" si="0"/>
        <v>0.5</v>
      </c>
      <c r="K4" s="7">
        <f t="shared" si="0"/>
        <v>0.5</v>
      </c>
      <c r="L4" s="7">
        <f t="shared" si="0"/>
        <v>0.5</v>
      </c>
      <c r="M4" s="7">
        <f t="shared" si="0"/>
        <v>0.5</v>
      </c>
      <c r="N4" s="7">
        <f t="shared" si="0"/>
        <v>0.5</v>
      </c>
      <c r="O4" s="7">
        <f t="shared" si="0"/>
        <v>0.5</v>
      </c>
      <c r="P4" s="8">
        <f t="shared" si="0"/>
        <v>0.5</v>
      </c>
      <c r="Q4" s="8">
        <f t="shared" si="0"/>
        <v>0.5</v>
      </c>
      <c r="R4" s="8">
        <f t="shared" si="0"/>
        <v>0.5</v>
      </c>
    </row>
    <row r="5" spans="1:127" x14ac:dyDescent="0.3">
      <c r="A5" s="166" t="s">
        <v>3</v>
      </c>
      <c r="B5" s="167"/>
      <c r="C5" s="168"/>
      <c r="D5" s="6">
        <f>[1]Folha1!F43</f>
        <v>0.5</v>
      </c>
      <c r="E5" s="7">
        <f>D5</f>
        <v>0.5</v>
      </c>
      <c r="F5" s="7">
        <f t="shared" si="0"/>
        <v>0.5</v>
      </c>
      <c r="G5" s="7">
        <f t="shared" si="0"/>
        <v>0.5</v>
      </c>
      <c r="H5" s="7">
        <f t="shared" si="0"/>
        <v>0.5</v>
      </c>
      <c r="I5" s="7">
        <f t="shared" si="0"/>
        <v>0.5</v>
      </c>
      <c r="J5" s="7">
        <f t="shared" si="0"/>
        <v>0.5</v>
      </c>
      <c r="K5" s="7">
        <f t="shared" si="0"/>
        <v>0.5</v>
      </c>
      <c r="L5" s="7">
        <f t="shared" si="0"/>
        <v>0.5</v>
      </c>
      <c r="M5" s="7">
        <f t="shared" si="0"/>
        <v>0.5</v>
      </c>
      <c r="N5" s="7">
        <f t="shared" si="0"/>
        <v>0.5</v>
      </c>
      <c r="O5" s="7">
        <f t="shared" si="0"/>
        <v>0.5</v>
      </c>
      <c r="P5" s="8">
        <f t="shared" si="0"/>
        <v>0.5</v>
      </c>
      <c r="Q5" s="8">
        <f t="shared" si="0"/>
        <v>0.5</v>
      </c>
      <c r="R5" s="8">
        <f t="shared" si="0"/>
        <v>0.5</v>
      </c>
    </row>
    <row r="6" spans="1:127" x14ac:dyDescent="0.3">
      <c r="A6" s="169" t="s">
        <v>4</v>
      </c>
      <c r="B6" s="169"/>
      <c r="C6" s="169"/>
      <c r="D6" s="6">
        <f>[1]Folha1!F44</f>
        <v>0.4</v>
      </c>
      <c r="E6" s="7">
        <f>D6</f>
        <v>0.4</v>
      </c>
      <c r="F6" s="7">
        <f t="shared" si="0"/>
        <v>0.4</v>
      </c>
      <c r="G6" s="7">
        <f t="shared" si="0"/>
        <v>0.4</v>
      </c>
      <c r="H6" s="7">
        <f t="shared" si="0"/>
        <v>0.4</v>
      </c>
      <c r="I6" s="7">
        <f t="shared" si="0"/>
        <v>0.4</v>
      </c>
      <c r="J6" s="7">
        <f t="shared" si="0"/>
        <v>0.4</v>
      </c>
      <c r="K6" s="7">
        <f t="shared" si="0"/>
        <v>0.4</v>
      </c>
      <c r="L6" s="7">
        <f t="shared" si="0"/>
        <v>0.4</v>
      </c>
      <c r="M6" s="7">
        <f t="shared" si="0"/>
        <v>0.4</v>
      </c>
      <c r="N6" s="7">
        <f t="shared" si="0"/>
        <v>0.4</v>
      </c>
      <c r="O6" s="7">
        <f t="shared" si="0"/>
        <v>0.4</v>
      </c>
      <c r="P6" s="8">
        <f t="shared" si="0"/>
        <v>0.4</v>
      </c>
      <c r="Q6" s="8">
        <f t="shared" si="0"/>
        <v>0.4</v>
      </c>
      <c r="R6" s="8">
        <f t="shared" si="0"/>
        <v>0.4</v>
      </c>
    </row>
    <row r="7" spans="1:127" ht="15" thickBot="1" x14ac:dyDescent="0.35"/>
    <row r="8" spans="1:127" x14ac:dyDescent="0.3">
      <c r="A8" s="9"/>
      <c r="B8" s="198" t="str">
        <f>A1</f>
        <v>hasSignatureAbility</v>
      </c>
      <c r="C8" s="199"/>
      <c r="D8" s="199"/>
      <c r="E8" s="199"/>
      <c r="F8" s="199"/>
      <c r="G8" s="199"/>
      <c r="H8" s="199"/>
      <c r="I8" s="199"/>
      <c r="J8" s="199"/>
      <c r="K8" s="199"/>
      <c r="L8" s="199"/>
      <c r="M8" s="199"/>
      <c r="N8" s="199"/>
      <c r="O8" s="200"/>
      <c r="Q8" s="9"/>
      <c r="R8" s="198" t="str">
        <f>B8</f>
        <v>hasSignatureAbility</v>
      </c>
      <c r="S8" s="199"/>
      <c r="T8" s="199"/>
      <c r="U8" s="199"/>
      <c r="V8" s="199"/>
      <c r="W8" s="199"/>
      <c r="X8" s="199"/>
      <c r="Y8" s="199"/>
      <c r="Z8" s="199"/>
      <c r="AA8" s="199"/>
      <c r="AB8" s="199"/>
      <c r="AC8" s="199"/>
      <c r="AD8" s="199"/>
      <c r="AE8" s="200"/>
    </row>
    <row r="9" spans="1:127" x14ac:dyDescent="0.3">
      <c r="A9" s="10"/>
      <c r="B9" s="201"/>
      <c r="C9" s="202"/>
      <c r="D9" s="202"/>
      <c r="E9" s="202"/>
      <c r="F9" s="202"/>
      <c r="G9" s="202"/>
      <c r="H9" s="202"/>
      <c r="I9" s="202"/>
      <c r="J9" s="202"/>
      <c r="K9" s="202"/>
      <c r="L9" s="202"/>
      <c r="M9" s="202"/>
      <c r="N9" s="202"/>
      <c r="O9" s="203"/>
      <c r="Q9" s="10"/>
      <c r="R9" s="201"/>
      <c r="S9" s="202"/>
      <c r="T9" s="202"/>
      <c r="U9" s="202"/>
      <c r="V9" s="202"/>
      <c r="W9" s="202"/>
      <c r="X9" s="202"/>
      <c r="Y9" s="202"/>
      <c r="Z9" s="202"/>
      <c r="AA9" s="202"/>
      <c r="AB9" s="202"/>
      <c r="AC9" s="202"/>
      <c r="AD9" s="202"/>
      <c r="AE9" s="203"/>
    </row>
    <row r="10" spans="1:127" ht="46.2" customHeight="1" thickBot="1" x14ac:dyDescent="0.35">
      <c r="A10" s="11"/>
      <c r="B10" s="12" t="s">
        <v>5</v>
      </c>
      <c r="C10" s="13" t="s">
        <v>6</v>
      </c>
      <c r="D10" s="14" t="s">
        <v>7</v>
      </c>
      <c r="E10" s="13" t="s">
        <v>8</v>
      </c>
      <c r="F10" s="14" t="s">
        <v>9</v>
      </c>
      <c r="G10" s="13" t="s">
        <v>10</v>
      </c>
      <c r="H10" s="14" t="s">
        <v>11</v>
      </c>
      <c r="I10" s="13" t="s">
        <v>12</v>
      </c>
      <c r="J10" s="14" t="s">
        <v>13</v>
      </c>
      <c r="K10" s="13" t="s">
        <v>14</v>
      </c>
      <c r="L10" s="14" t="s">
        <v>15</v>
      </c>
      <c r="M10" s="13" t="s">
        <v>16</v>
      </c>
      <c r="N10" s="15" t="s">
        <v>17</v>
      </c>
      <c r="O10" s="16" t="s">
        <v>18</v>
      </c>
      <c r="Q10" s="11"/>
      <c r="R10" s="17" t="s">
        <v>19</v>
      </c>
      <c r="S10" s="18" t="s">
        <v>20</v>
      </c>
      <c r="T10" s="19" t="s">
        <v>21</v>
      </c>
      <c r="U10" s="18" t="s">
        <v>22</v>
      </c>
      <c r="V10" s="19" t="s">
        <v>23</v>
      </c>
      <c r="W10" s="18" t="s">
        <v>24</v>
      </c>
      <c r="X10" s="19" t="s">
        <v>25</v>
      </c>
      <c r="Y10" s="18" t="s">
        <v>26</v>
      </c>
      <c r="Z10" s="19" t="s">
        <v>27</v>
      </c>
      <c r="AA10" s="18" t="s">
        <v>28</v>
      </c>
      <c r="AB10" s="19" t="s">
        <v>29</v>
      </c>
      <c r="AC10" s="18" t="s">
        <v>30</v>
      </c>
      <c r="AD10" s="20" t="s">
        <v>31</v>
      </c>
      <c r="AE10" s="21" t="s">
        <v>32</v>
      </c>
    </row>
    <row r="11" spans="1:127" x14ac:dyDescent="0.3">
      <c r="A11" s="22" t="s">
        <v>33</v>
      </c>
      <c r="B11" s="23"/>
      <c r="C11" s="24"/>
      <c r="D11" s="25"/>
      <c r="E11" s="24"/>
      <c r="F11" s="25"/>
      <c r="G11" s="24"/>
      <c r="H11" s="25"/>
      <c r="I11" s="24"/>
      <c r="J11" s="25"/>
      <c r="K11" s="24"/>
      <c r="L11" s="26"/>
      <c r="M11" s="24"/>
      <c r="N11" s="25"/>
      <c r="O11" s="27"/>
      <c r="Q11" s="22" t="s">
        <v>33</v>
      </c>
      <c r="R11" s="28">
        <v>0</v>
      </c>
      <c r="S11" s="29">
        <f>C11</f>
        <v>0</v>
      </c>
      <c r="T11" s="30">
        <v>0</v>
      </c>
      <c r="U11" s="29">
        <f t="shared" ref="U11:AE11" si="1">E11</f>
        <v>0</v>
      </c>
      <c r="V11" s="30">
        <v>0</v>
      </c>
      <c r="W11" s="29">
        <f t="shared" si="1"/>
        <v>0</v>
      </c>
      <c r="X11" s="30">
        <v>0</v>
      </c>
      <c r="Y11" s="29">
        <f t="shared" si="1"/>
        <v>0</v>
      </c>
      <c r="Z11" s="30">
        <v>0</v>
      </c>
      <c r="AA11" s="29">
        <f>K11</f>
        <v>0</v>
      </c>
      <c r="AB11" s="30">
        <v>0</v>
      </c>
      <c r="AC11" s="29">
        <f t="shared" si="1"/>
        <v>0</v>
      </c>
      <c r="AD11" s="31">
        <v>0</v>
      </c>
      <c r="AE11" s="32">
        <f t="shared" si="1"/>
        <v>0</v>
      </c>
    </row>
    <row r="12" spans="1:127" x14ac:dyDescent="0.3">
      <c r="A12" s="22" t="s">
        <v>34</v>
      </c>
      <c r="B12" s="23"/>
      <c r="C12" s="24"/>
      <c r="D12" s="25"/>
      <c r="E12" s="24"/>
      <c r="F12" s="25"/>
      <c r="G12" s="24"/>
      <c r="H12" s="25"/>
      <c r="I12" s="24"/>
      <c r="J12" s="25"/>
      <c r="K12" s="24"/>
      <c r="L12" s="26"/>
      <c r="M12" s="24"/>
      <c r="N12" s="25"/>
      <c r="O12" s="27"/>
      <c r="Q12" s="22" t="s">
        <v>34</v>
      </c>
      <c r="R12" s="33">
        <f>B62</f>
        <v>0</v>
      </c>
      <c r="S12" s="24">
        <f>(R12*D6)+(C12*(1-D6))</f>
        <v>0</v>
      </c>
      <c r="T12" s="34">
        <f>C73</f>
        <v>0</v>
      </c>
      <c r="U12" s="24">
        <f>(T12*D6)+(E12*(1-D6))</f>
        <v>0</v>
      </c>
      <c r="V12" s="34">
        <f>D73</f>
        <v>0</v>
      </c>
      <c r="W12" s="24">
        <f>(V12*D6)+(G12*(1-D6))</f>
        <v>0</v>
      </c>
      <c r="X12" s="34">
        <f>E73</f>
        <v>0</v>
      </c>
      <c r="Y12" s="24">
        <f>(X12*H6)+(I12*(1-H6))</f>
        <v>0</v>
      </c>
      <c r="Z12" s="34">
        <f>F73</f>
        <v>0</v>
      </c>
      <c r="AA12" s="24">
        <f>(Z12*J6)+(K12*(1-J6))</f>
        <v>0</v>
      </c>
      <c r="AB12" s="34">
        <f>F73</f>
        <v>0</v>
      </c>
      <c r="AC12" s="24">
        <f>(AB12*L6)+(M12*(1-L6))</f>
        <v>0</v>
      </c>
      <c r="AD12" s="35">
        <f>H73</f>
        <v>0</v>
      </c>
      <c r="AE12" s="36">
        <f>(AD12*N6)+(O12*(1-N6))</f>
        <v>0</v>
      </c>
    </row>
    <row r="13" spans="1:127" x14ac:dyDescent="0.3">
      <c r="A13" s="22" t="s">
        <v>35</v>
      </c>
      <c r="B13" s="23">
        <f>AD1</f>
        <v>1</v>
      </c>
      <c r="C13" s="24">
        <f t="shared" ref="C13:O13" si="2">AE1</f>
        <v>1</v>
      </c>
      <c r="D13" s="25">
        <f t="shared" si="2"/>
        <v>1</v>
      </c>
      <c r="E13" s="24">
        <f t="shared" si="2"/>
        <v>1</v>
      </c>
      <c r="F13" s="25">
        <f t="shared" si="2"/>
        <v>0</v>
      </c>
      <c r="G13" s="24">
        <f t="shared" si="2"/>
        <v>-1</v>
      </c>
      <c r="H13" s="25">
        <f t="shared" si="2"/>
        <v>0</v>
      </c>
      <c r="I13" s="24">
        <f t="shared" si="2"/>
        <v>-1</v>
      </c>
      <c r="J13" s="25">
        <f t="shared" si="2"/>
        <v>1</v>
      </c>
      <c r="K13" s="24">
        <f t="shared" si="2"/>
        <v>1</v>
      </c>
      <c r="L13" s="26">
        <f t="shared" si="2"/>
        <v>0</v>
      </c>
      <c r="M13" s="24">
        <f t="shared" si="2"/>
        <v>-1</v>
      </c>
      <c r="N13" s="25">
        <f t="shared" si="2"/>
        <v>1</v>
      </c>
      <c r="O13" s="27">
        <f t="shared" si="2"/>
        <v>1</v>
      </c>
      <c r="Q13" s="22" t="s">
        <v>35</v>
      </c>
      <c r="R13" s="33">
        <f>B63</f>
        <v>1</v>
      </c>
      <c r="S13" s="24">
        <f>(D6*R13)+(C13*(1-D6))</f>
        <v>1</v>
      </c>
      <c r="T13" s="34">
        <f t="shared" ref="T13:T19" si="3">C74</f>
        <v>0</v>
      </c>
      <c r="U13" s="24">
        <f>(F6*T13)+(E13*(1-F6))</f>
        <v>0.6</v>
      </c>
      <c r="V13" s="34">
        <f t="shared" ref="V13:V19" si="4">D74</f>
        <v>0</v>
      </c>
      <c r="W13" s="24">
        <f>(H6*V13)+(G13*(1-H6))</f>
        <v>-0.6</v>
      </c>
      <c r="X13" s="34">
        <f t="shared" ref="X13:X19" si="5">E74</f>
        <v>0</v>
      </c>
      <c r="Y13" s="24">
        <f>(J6*X13)+(I13*(1-J6))</f>
        <v>-0.6</v>
      </c>
      <c r="Z13" s="34">
        <f t="shared" ref="Z13:Z19" si="6">F74</f>
        <v>0</v>
      </c>
      <c r="AA13" s="24">
        <f>(L6*Z13)+(K13*(1-L6))</f>
        <v>0.6</v>
      </c>
      <c r="AB13" s="34">
        <f t="shared" ref="AB13:AB19" si="7">F74</f>
        <v>0</v>
      </c>
      <c r="AC13" s="24">
        <f>(N6*AB13)+(M13*(1-N6))</f>
        <v>-0.6</v>
      </c>
      <c r="AD13" s="35">
        <f t="shared" ref="AD13:AD19" si="8">H74</f>
        <v>0</v>
      </c>
      <c r="AE13" s="36">
        <f>(P6*AD13)+(O13*(1-P6))</f>
        <v>0.6</v>
      </c>
    </row>
    <row r="14" spans="1:127" x14ac:dyDescent="0.3">
      <c r="A14" s="22" t="s">
        <v>36</v>
      </c>
      <c r="B14" s="23">
        <f>AR1</f>
        <v>0.97</v>
      </c>
      <c r="C14" s="24">
        <f t="shared" ref="C14:O14" si="9">AS1</f>
        <v>-0.24</v>
      </c>
      <c r="D14" s="25">
        <f t="shared" si="9"/>
        <v>1</v>
      </c>
      <c r="E14" s="24">
        <f t="shared" si="9"/>
        <v>1</v>
      </c>
      <c r="F14" s="25">
        <f t="shared" si="9"/>
        <v>0</v>
      </c>
      <c r="G14" s="24">
        <f t="shared" si="9"/>
        <v>-1</v>
      </c>
      <c r="H14" s="25">
        <f t="shared" si="9"/>
        <v>0</v>
      </c>
      <c r="I14" s="24">
        <f t="shared" si="9"/>
        <v>-1</v>
      </c>
      <c r="J14" s="25">
        <f t="shared" si="9"/>
        <v>1</v>
      </c>
      <c r="K14" s="24">
        <f t="shared" si="9"/>
        <v>1</v>
      </c>
      <c r="L14" s="26">
        <f t="shared" si="9"/>
        <v>0</v>
      </c>
      <c r="M14" s="24">
        <f t="shared" si="9"/>
        <v>-1</v>
      </c>
      <c r="N14" s="25">
        <f t="shared" si="9"/>
        <v>1</v>
      </c>
      <c r="O14" s="27">
        <f t="shared" si="9"/>
        <v>1</v>
      </c>
      <c r="Q14" s="22" t="s">
        <v>36</v>
      </c>
      <c r="R14" s="33">
        <f t="shared" ref="R14:R19" si="10">B64</f>
        <v>1</v>
      </c>
      <c r="S14" s="24">
        <f>(D6*R14)+(C14*(1-D6))</f>
        <v>0.25600000000000001</v>
      </c>
      <c r="T14" s="34">
        <f t="shared" si="3"/>
        <v>1</v>
      </c>
      <c r="U14" s="24">
        <f>(F6*T14)+(E14*(1-F6))</f>
        <v>1</v>
      </c>
      <c r="V14" s="34">
        <f t="shared" si="4"/>
        <v>0</v>
      </c>
      <c r="W14" s="24">
        <f>(H6*V14)+(G14*(1-H6))</f>
        <v>-0.6</v>
      </c>
      <c r="X14" s="34">
        <f t="shared" si="5"/>
        <v>0</v>
      </c>
      <c r="Y14" s="24">
        <f>(J6*X14)+(I14*(1-J6))</f>
        <v>-0.6</v>
      </c>
      <c r="Z14" s="34">
        <f t="shared" si="6"/>
        <v>1</v>
      </c>
      <c r="AA14" s="24">
        <f>(L6*Z14)+(K14*(1-L6))</f>
        <v>1</v>
      </c>
      <c r="AB14" s="34">
        <f t="shared" si="7"/>
        <v>1</v>
      </c>
      <c r="AC14" s="24">
        <f>(N6*AB14)+(M14*(1-N6))</f>
        <v>-0.19999999999999996</v>
      </c>
      <c r="AD14" s="35">
        <f t="shared" si="8"/>
        <v>1</v>
      </c>
      <c r="AE14" s="36">
        <f>(P6*AD14)+(O14*(1-P6))</f>
        <v>1</v>
      </c>
    </row>
    <row r="15" spans="1:127" x14ac:dyDescent="0.3">
      <c r="A15" s="22" t="s">
        <v>37</v>
      </c>
      <c r="B15" s="23">
        <f>BF1</f>
        <v>1</v>
      </c>
      <c r="C15" s="24">
        <f t="shared" ref="C15:O15" si="11">BG1</f>
        <v>1</v>
      </c>
      <c r="D15" s="25">
        <f t="shared" si="11"/>
        <v>1</v>
      </c>
      <c r="E15" s="24">
        <f t="shared" si="11"/>
        <v>1</v>
      </c>
      <c r="F15" s="25">
        <f t="shared" si="11"/>
        <v>0</v>
      </c>
      <c r="G15" s="24">
        <f t="shared" si="11"/>
        <v>-1</v>
      </c>
      <c r="H15" s="25">
        <f t="shared" si="11"/>
        <v>0</v>
      </c>
      <c r="I15" s="24">
        <f t="shared" si="11"/>
        <v>-1</v>
      </c>
      <c r="J15" s="25">
        <f t="shared" si="11"/>
        <v>1</v>
      </c>
      <c r="K15" s="24">
        <f t="shared" si="11"/>
        <v>1</v>
      </c>
      <c r="L15" s="26">
        <f t="shared" si="11"/>
        <v>0</v>
      </c>
      <c r="M15" s="24">
        <f t="shared" si="11"/>
        <v>-1</v>
      </c>
      <c r="N15" s="25">
        <f t="shared" si="11"/>
        <v>1</v>
      </c>
      <c r="O15" s="27">
        <f t="shared" si="11"/>
        <v>1</v>
      </c>
      <c r="Q15" s="22" t="s">
        <v>37</v>
      </c>
      <c r="R15" s="33">
        <f t="shared" si="10"/>
        <v>1</v>
      </c>
      <c r="S15" s="24">
        <f>(D6*R15)+(C15*(1-D6))</f>
        <v>1</v>
      </c>
      <c r="T15" s="34">
        <f t="shared" si="3"/>
        <v>1</v>
      </c>
      <c r="U15" s="24">
        <f>(F6*T15)+(E15*(1-F6))</f>
        <v>1</v>
      </c>
      <c r="V15" s="34">
        <f t="shared" si="4"/>
        <v>0</v>
      </c>
      <c r="W15" s="24">
        <f>(H6*V15)+(G15*(1-H6))</f>
        <v>-0.6</v>
      </c>
      <c r="X15" s="34">
        <f t="shared" si="5"/>
        <v>0</v>
      </c>
      <c r="Y15" s="24">
        <f>(J6*X15)+(I15*(1-J6))</f>
        <v>-0.6</v>
      </c>
      <c r="Z15" s="34">
        <f t="shared" si="6"/>
        <v>1</v>
      </c>
      <c r="AA15" s="24">
        <f>(L6*Z15)+(K15*(1-L6))</f>
        <v>1</v>
      </c>
      <c r="AB15" s="34">
        <f t="shared" si="7"/>
        <v>1</v>
      </c>
      <c r="AC15" s="24">
        <f>(N6*AB15)+(M15*(1-N6))</f>
        <v>-0.19999999999999996</v>
      </c>
      <c r="AD15" s="35">
        <f t="shared" si="8"/>
        <v>1</v>
      </c>
      <c r="AE15" s="36">
        <f>(P6*AD15)+(O15*(1-P6))</f>
        <v>1</v>
      </c>
    </row>
    <row r="16" spans="1:127" x14ac:dyDescent="0.3">
      <c r="A16" s="22" t="s">
        <v>38</v>
      </c>
      <c r="B16" s="23">
        <f>BT1</f>
        <v>1</v>
      </c>
      <c r="C16" s="24">
        <f t="shared" ref="C16:O16" si="12">BU1</f>
        <v>1</v>
      </c>
      <c r="D16" s="25">
        <f t="shared" si="12"/>
        <v>1</v>
      </c>
      <c r="E16" s="24">
        <f t="shared" si="12"/>
        <v>1</v>
      </c>
      <c r="F16" s="25">
        <f t="shared" si="12"/>
        <v>0</v>
      </c>
      <c r="G16" s="24">
        <f t="shared" si="12"/>
        <v>-1</v>
      </c>
      <c r="H16" s="25">
        <f t="shared" si="12"/>
        <v>0</v>
      </c>
      <c r="I16" s="24">
        <f t="shared" si="12"/>
        <v>-1</v>
      </c>
      <c r="J16" s="25">
        <f t="shared" si="12"/>
        <v>1</v>
      </c>
      <c r="K16" s="24">
        <f t="shared" si="12"/>
        <v>1</v>
      </c>
      <c r="L16" s="26">
        <f t="shared" si="12"/>
        <v>0</v>
      </c>
      <c r="M16" s="24">
        <f t="shared" si="12"/>
        <v>-1</v>
      </c>
      <c r="N16" s="25">
        <f t="shared" si="12"/>
        <v>1</v>
      </c>
      <c r="O16" s="27">
        <f t="shared" si="12"/>
        <v>1</v>
      </c>
      <c r="Q16" s="22" t="s">
        <v>38</v>
      </c>
      <c r="R16" s="33">
        <f t="shared" si="10"/>
        <v>1</v>
      </c>
      <c r="S16" s="37">
        <f>(D6*R16)+(C16*(1-D6))</f>
        <v>1</v>
      </c>
      <c r="T16" s="34">
        <f t="shared" si="3"/>
        <v>1</v>
      </c>
      <c r="U16" s="37">
        <f>(F6*T16)+(E16*(1-F6))</f>
        <v>1</v>
      </c>
      <c r="V16" s="34">
        <f t="shared" si="4"/>
        <v>0</v>
      </c>
      <c r="W16" s="37">
        <f>(H6*V16)+(G16*(1-H6))</f>
        <v>-0.6</v>
      </c>
      <c r="X16" s="34">
        <f t="shared" si="5"/>
        <v>0</v>
      </c>
      <c r="Y16" s="37">
        <f>(J6*X16)+(I16*(1-J6))</f>
        <v>-0.6</v>
      </c>
      <c r="Z16" s="34">
        <f t="shared" si="6"/>
        <v>1</v>
      </c>
      <c r="AA16" s="37">
        <f>(L6*Z16)+(K16*(1-L6))</f>
        <v>1</v>
      </c>
      <c r="AB16" s="34">
        <f t="shared" si="7"/>
        <v>1</v>
      </c>
      <c r="AC16" s="37">
        <f>(N6*AB16)+(M16*(1-N6))</f>
        <v>-0.19999999999999996</v>
      </c>
      <c r="AD16" s="35">
        <f t="shared" si="8"/>
        <v>1</v>
      </c>
      <c r="AE16" s="38">
        <f>(P6*AD16)+(O16*(1-P6))</f>
        <v>1</v>
      </c>
    </row>
    <row r="17" spans="1:31" x14ac:dyDescent="0.3">
      <c r="A17" s="22" t="s">
        <v>39</v>
      </c>
      <c r="B17" s="23">
        <f>CH1</f>
        <v>0.94</v>
      </c>
      <c r="C17" s="24">
        <f t="shared" ref="C17:O17" si="13">CI1</f>
        <v>-0.33</v>
      </c>
      <c r="D17" s="25">
        <f t="shared" si="13"/>
        <v>1</v>
      </c>
      <c r="E17" s="24">
        <f t="shared" si="13"/>
        <v>1</v>
      </c>
      <c r="F17" s="25">
        <f t="shared" si="13"/>
        <v>0</v>
      </c>
      <c r="G17" s="24">
        <f t="shared" si="13"/>
        <v>-1</v>
      </c>
      <c r="H17" s="25">
        <f t="shared" si="13"/>
        <v>0</v>
      </c>
      <c r="I17" s="24">
        <f t="shared" si="13"/>
        <v>-1</v>
      </c>
      <c r="J17" s="25">
        <f t="shared" si="13"/>
        <v>1</v>
      </c>
      <c r="K17" s="24">
        <f t="shared" si="13"/>
        <v>1</v>
      </c>
      <c r="L17" s="26">
        <f t="shared" si="13"/>
        <v>0</v>
      </c>
      <c r="M17" s="24">
        <f t="shared" si="13"/>
        <v>-1</v>
      </c>
      <c r="N17" s="25">
        <f t="shared" si="13"/>
        <v>1</v>
      </c>
      <c r="O17" s="27">
        <f t="shared" si="13"/>
        <v>1</v>
      </c>
      <c r="Q17" s="22" t="s">
        <v>39</v>
      </c>
      <c r="R17" s="33">
        <f t="shared" si="10"/>
        <v>0</v>
      </c>
      <c r="S17" s="24">
        <f>(D6*R17)+(C17*(1-D6))</f>
        <v>-0.19800000000000001</v>
      </c>
      <c r="T17" s="34">
        <f t="shared" si="3"/>
        <v>1</v>
      </c>
      <c r="U17" s="24">
        <f>(F6*T17)+(E17*(1-F6))</f>
        <v>1</v>
      </c>
      <c r="V17" s="34">
        <f t="shared" si="4"/>
        <v>0</v>
      </c>
      <c r="W17" s="24">
        <f>(H6*V17)+(G17*(1-H6))</f>
        <v>-0.6</v>
      </c>
      <c r="X17" s="34">
        <f t="shared" si="5"/>
        <v>0</v>
      </c>
      <c r="Y17" s="24">
        <f>(J6*X17)+(I17*(1-J6))</f>
        <v>-0.6</v>
      </c>
      <c r="Z17" s="34">
        <f t="shared" si="6"/>
        <v>1</v>
      </c>
      <c r="AA17" s="24">
        <f>(L6*Z17)+(K17*(1-L6))</f>
        <v>1</v>
      </c>
      <c r="AB17" s="34">
        <f t="shared" si="7"/>
        <v>1</v>
      </c>
      <c r="AC17" s="24">
        <f>(N6*AB17)+(M17*(1-N6))</f>
        <v>-0.19999999999999996</v>
      </c>
      <c r="AD17" s="35">
        <f t="shared" si="8"/>
        <v>1</v>
      </c>
      <c r="AE17" s="36">
        <f>(P6*AD17)+(O17*(1-P6))</f>
        <v>1</v>
      </c>
    </row>
    <row r="18" spans="1:31" x14ac:dyDescent="0.3">
      <c r="A18" s="22" t="s">
        <v>40</v>
      </c>
      <c r="B18" s="23">
        <f>CV1</f>
        <v>0.96</v>
      </c>
      <c r="C18" s="24">
        <f t="shared" ref="C18:O18" si="14">CW1</f>
        <v>-0.28000000000000003</v>
      </c>
      <c r="D18" s="25">
        <f t="shared" si="14"/>
        <v>1</v>
      </c>
      <c r="E18" s="24">
        <f t="shared" si="14"/>
        <v>1</v>
      </c>
      <c r="F18" s="25">
        <f t="shared" si="14"/>
        <v>0</v>
      </c>
      <c r="G18" s="24">
        <f t="shared" si="14"/>
        <v>-1</v>
      </c>
      <c r="H18" s="25">
        <f t="shared" si="14"/>
        <v>0</v>
      </c>
      <c r="I18" s="24">
        <f t="shared" si="14"/>
        <v>-1</v>
      </c>
      <c r="J18" s="25">
        <f t="shared" si="14"/>
        <v>1</v>
      </c>
      <c r="K18" s="24">
        <f t="shared" si="14"/>
        <v>1</v>
      </c>
      <c r="L18" s="26">
        <f t="shared" si="14"/>
        <v>0</v>
      </c>
      <c r="M18" s="24">
        <f t="shared" si="14"/>
        <v>-1</v>
      </c>
      <c r="N18" s="25">
        <f t="shared" si="14"/>
        <v>1</v>
      </c>
      <c r="O18" s="27">
        <f t="shared" si="14"/>
        <v>1</v>
      </c>
      <c r="Q18" s="22" t="s">
        <v>40</v>
      </c>
      <c r="R18" s="33">
        <f t="shared" si="10"/>
        <v>1</v>
      </c>
      <c r="S18" s="24">
        <f>(D6*R18)+(C18*(1-D6))</f>
        <v>0.23200000000000001</v>
      </c>
      <c r="T18" s="34">
        <f t="shared" si="3"/>
        <v>1</v>
      </c>
      <c r="U18" s="24">
        <f>(F6*T18)+(E18*(1-F6))</f>
        <v>1</v>
      </c>
      <c r="V18" s="34">
        <f t="shared" si="4"/>
        <v>0</v>
      </c>
      <c r="W18" s="24">
        <f>(H6*V18)+(G18*(1-H6))</f>
        <v>-0.6</v>
      </c>
      <c r="X18" s="34">
        <f t="shared" si="5"/>
        <v>0</v>
      </c>
      <c r="Y18" s="24">
        <f>(J6*X18)+(I18*(1-J6))</f>
        <v>-0.6</v>
      </c>
      <c r="Z18" s="34">
        <f t="shared" si="6"/>
        <v>1</v>
      </c>
      <c r="AA18" s="24">
        <f>(L6*Z18)+(K18*(1-L6))</f>
        <v>1</v>
      </c>
      <c r="AB18" s="34">
        <f t="shared" si="7"/>
        <v>1</v>
      </c>
      <c r="AC18" s="24">
        <f>(N6*AB18)+(M18*(1-N6))</f>
        <v>-0.19999999999999996</v>
      </c>
      <c r="AD18" s="35">
        <f t="shared" si="8"/>
        <v>1</v>
      </c>
      <c r="AE18" s="36">
        <f>(P6*AD18)+(O18*(1-P6))</f>
        <v>1</v>
      </c>
    </row>
    <row r="19" spans="1:31" ht="15" thickBot="1" x14ac:dyDescent="0.35">
      <c r="A19" s="39" t="s">
        <v>41</v>
      </c>
      <c r="B19" s="40">
        <f>DJ1</f>
        <v>0.98</v>
      </c>
      <c r="C19" s="41">
        <f t="shared" ref="C19:O19" si="15">DK1</f>
        <v>-0.21</v>
      </c>
      <c r="D19" s="42">
        <f t="shared" si="15"/>
        <v>1</v>
      </c>
      <c r="E19" s="41">
        <f t="shared" si="15"/>
        <v>1</v>
      </c>
      <c r="F19" s="42">
        <f t="shared" si="15"/>
        <v>0</v>
      </c>
      <c r="G19" s="41">
        <f t="shared" si="15"/>
        <v>-1</v>
      </c>
      <c r="H19" s="42">
        <f t="shared" si="15"/>
        <v>0</v>
      </c>
      <c r="I19" s="41">
        <f t="shared" si="15"/>
        <v>-1</v>
      </c>
      <c r="J19" s="42">
        <f t="shared" si="15"/>
        <v>1</v>
      </c>
      <c r="K19" s="41">
        <f t="shared" si="15"/>
        <v>1</v>
      </c>
      <c r="L19" s="43">
        <f t="shared" si="15"/>
        <v>0</v>
      </c>
      <c r="M19" s="41">
        <f t="shared" si="15"/>
        <v>-1</v>
      </c>
      <c r="N19" s="42">
        <f t="shared" si="15"/>
        <v>1</v>
      </c>
      <c r="O19" s="44">
        <f t="shared" si="15"/>
        <v>1</v>
      </c>
      <c r="Q19" s="39" t="s">
        <v>41</v>
      </c>
      <c r="R19" s="45">
        <f t="shared" si="10"/>
        <v>1</v>
      </c>
      <c r="S19" s="46">
        <f>(D6*R19)+(C19*(1-D6))</f>
        <v>0.27400000000000002</v>
      </c>
      <c r="T19" s="47">
        <f t="shared" si="3"/>
        <v>1</v>
      </c>
      <c r="U19" s="46">
        <f>(F6*T19)+(E19*(1-F6))</f>
        <v>1</v>
      </c>
      <c r="V19" s="47">
        <f t="shared" si="4"/>
        <v>0</v>
      </c>
      <c r="W19" s="46">
        <f>(H6*V19)+(G19*(1-H6))</f>
        <v>-0.6</v>
      </c>
      <c r="X19" s="47">
        <f t="shared" si="5"/>
        <v>0</v>
      </c>
      <c r="Y19" s="46">
        <f>(J6*X19)+(I19*(1-J6))</f>
        <v>-0.6</v>
      </c>
      <c r="Z19" s="47">
        <f t="shared" si="6"/>
        <v>1</v>
      </c>
      <c r="AA19" s="46">
        <f>(L6*Z19)+(K19*(1-L6))</f>
        <v>1</v>
      </c>
      <c r="AB19" s="47">
        <f t="shared" si="7"/>
        <v>1</v>
      </c>
      <c r="AC19" s="46">
        <f>(N6*AB19)+(M19*(1-N6))</f>
        <v>-0.19999999999999996</v>
      </c>
      <c r="AD19" s="48">
        <f t="shared" si="8"/>
        <v>1</v>
      </c>
      <c r="AE19" s="49">
        <f>(P6*AD19)+(O19*(1-P6))</f>
        <v>1</v>
      </c>
    </row>
    <row r="49" spans="1:71" ht="15" thickBot="1" x14ac:dyDescent="0.35"/>
    <row r="50" spans="1:71" x14ac:dyDescent="0.3">
      <c r="AA50" s="182" t="s">
        <v>69</v>
      </c>
      <c r="AB50" s="183"/>
      <c r="AC50" s="184"/>
      <c r="AD50" s="98"/>
      <c r="AE50" s="98"/>
      <c r="AF50" s="98"/>
      <c r="AG50" s="98"/>
      <c r="AH50" s="98"/>
      <c r="AI50" s="98"/>
      <c r="AJ50" s="98"/>
      <c r="AK50" s="98"/>
      <c r="AL50" s="98"/>
      <c r="AM50" s="98"/>
      <c r="AN50" s="98"/>
      <c r="AO50" s="98"/>
      <c r="AP50" s="98"/>
      <c r="AQ50" s="98"/>
      <c r="AR50" s="98"/>
      <c r="AS50" s="98"/>
      <c r="AT50" s="98"/>
      <c r="AU50" s="98"/>
      <c r="AV50" s="98"/>
      <c r="AW50" s="98"/>
      <c r="AX50" s="98"/>
      <c r="AY50" s="98"/>
      <c r="AZ50" s="98"/>
      <c r="BA50" s="98"/>
      <c r="BB50" s="98"/>
      <c r="BC50" s="98"/>
      <c r="BD50" s="98"/>
      <c r="BE50" s="98"/>
      <c r="BF50" s="98"/>
      <c r="BG50" s="98"/>
      <c r="BH50" s="98"/>
      <c r="BI50" s="98"/>
      <c r="BJ50" s="98"/>
      <c r="BK50" s="98"/>
      <c r="BL50" s="98"/>
      <c r="BM50" s="98"/>
      <c r="BN50" s="98"/>
      <c r="BO50" s="98"/>
      <c r="BP50" s="98"/>
      <c r="BQ50" s="98"/>
      <c r="BR50" s="98"/>
      <c r="BS50" s="98"/>
    </row>
    <row r="51" spans="1:71" x14ac:dyDescent="0.3">
      <c r="AA51" s="185"/>
      <c r="AB51" s="186"/>
      <c r="AC51" s="187"/>
      <c r="AD51" s="98"/>
      <c r="AE51" s="98"/>
      <c r="AF51" s="98"/>
      <c r="AG51" s="98"/>
      <c r="AH51" s="98"/>
      <c r="AI51" s="98"/>
      <c r="AJ51" s="98"/>
      <c r="AK51" s="98"/>
      <c r="AL51" s="98"/>
      <c r="AM51" s="98"/>
      <c r="AN51" s="98"/>
      <c r="AO51" s="98"/>
      <c r="AP51" s="98"/>
      <c r="AQ51" s="98"/>
      <c r="AR51" s="98"/>
      <c r="AS51" s="98"/>
      <c r="AT51" s="98"/>
      <c r="AU51" s="98"/>
      <c r="AV51" s="98"/>
      <c r="AW51" s="98"/>
      <c r="AX51" s="98"/>
      <c r="AY51" s="98"/>
      <c r="AZ51" s="98"/>
      <c r="BA51" s="98"/>
      <c r="BB51" s="98"/>
      <c r="BC51" s="98"/>
      <c r="BD51" s="98"/>
      <c r="BE51" s="98"/>
      <c r="BF51" s="98"/>
      <c r="BG51" s="98"/>
      <c r="BH51" s="98"/>
      <c r="BI51" s="98"/>
      <c r="BJ51" s="98"/>
      <c r="BK51" s="98"/>
      <c r="BL51" s="98"/>
      <c r="BM51" s="98"/>
      <c r="BN51" s="98"/>
      <c r="BO51" s="98"/>
      <c r="BP51" s="98"/>
      <c r="BQ51" s="98"/>
      <c r="BR51" s="98"/>
      <c r="BS51" s="98"/>
    </row>
    <row r="52" spans="1:71" x14ac:dyDescent="0.3">
      <c r="AA52" s="192" t="s">
        <v>70</v>
      </c>
      <c r="AB52" s="193"/>
      <c r="AC52" s="95">
        <f>BASE!AC52</f>
        <v>0.8</v>
      </c>
      <c r="AD52" s="98">
        <f>AC52</f>
        <v>0.8</v>
      </c>
      <c r="AE52" s="98">
        <f t="shared" ref="AE52:BS54" si="16">AD52</f>
        <v>0.8</v>
      </c>
      <c r="AF52" s="98">
        <f t="shared" si="16"/>
        <v>0.8</v>
      </c>
      <c r="AG52" s="98">
        <f t="shared" si="16"/>
        <v>0.8</v>
      </c>
      <c r="AH52" s="98">
        <f t="shared" si="16"/>
        <v>0.8</v>
      </c>
      <c r="AI52" s="98">
        <f t="shared" si="16"/>
        <v>0.8</v>
      </c>
      <c r="AJ52" s="98">
        <f t="shared" si="16"/>
        <v>0.8</v>
      </c>
      <c r="AK52" s="98">
        <f t="shared" si="16"/>
        <v>0.8</v>
      </c>
      <c r="AL52" s="98">
        <f t="shared" si="16"/>
        <v>0.8</v>
      </c>
      <c r="AM52" s="98">
        <f t="shared" si="16"/>
        <v>0.8</v>
      </c>
      <c r="AN52" s="98">
        <f t="shared" si="16"/>
        <v>0.8</v>
      </c>
      <c r="AO52" s="98">
        <f t="shared" si="16"/>
        <v>0.8</v>
      </c>
      <c r="AP52" s="98">
        <f t="shared" si="16"/>
        <v>0.8</v>
      </c>
      <c r="AQ52" s="98">
        <f t="shared" si="16"/>
        <v>0.8</v>
      </c>
      <c r="AR52" s="98">
        <f t="shared" si="16"/>
        <v>0.8</v>
      </c>
      <c r="AS52" s="98">
        <f t="shared" si="16"/>
        <v>0.8</v>
      </c>
      <c r="AT52" s="98">
        <f t="shared" si="16"/>
        <v>0.8</v>
      </c>
      <c r="AU52" s="98">
        <f t="shared" si="16"/>
        <v>0.8</v>
      </c>
      <c r="AV52" s="98">
        <f t="shared" si="16"/>
        <v>0.8</v>
      </c>
      <c r="AW52" s="98">
        <f t="shared" si="16"/>
        <v>0.8</v>
      </c>
      <c r="AX52" s="98">
        <f t="shared" si="16"/>
        <v>0.8</v>
      </c>
      <c r="AY52" s="98">
        <f t="shared" si="16"/>
        <v>0.8</v>
      </c>
      <c r="AZ52" s="98">
        <f t="shared" si="16"/>
        <v>0.8</v>
      </c>
      <c r="BA52" s="98">
        <f t="shared" si="16"/>
        <v>0.8</v>
      </c>
      <c r="BB52" s="98">
        <f t="shared" si="16"/>
        <v>0.8</v>
      </c>
      <c r="BC52" s="98">
        <f t="shared" si="16"/>
        <v>0.8</v>
      </c>
      <c r="BD52" s="98">
        <f t="shared" si="16"/>
        <v>0.8</v>
      </c>
      <c r="BE52" s="98">
        <f t="shared" si="16"/>
        <v>0.8</v>
      </c>
      <c r="BF52" s="98">
        <f t="shared" si="16"/>
        <v>0.8</v>
      </c>
      <c r="BG52" s="98">
        <f t="shared" si="16"/>
        <v>0.8</v>
      </c>
      <c r="BH52" s="98">
        <f t="shared" si="16"/>
        <v>0.8</v>
      </c>
      <c r="BI52" s="98">
        <f t="shared" si="16"/>
        <v>0.8</v>
      </c>
      <c r="BJ52" s="98">
        <f t="shared" si="16"/>
        <v>0.8</v>
      </c>
      <c r="BK52" s="98">
        <f t="shared" si="16"/>
        <v>0.8</v>
      </c>
      <c r="BL52" s="98">
        <f t="shared" si="16"/>
        <v>0.8</v>
      </c>
      <c r="BM52" s="98">
        <f t="shared" si="16"/>
        <v>0.8</v>
      </c>
      <c r="BN52" s="98">
        <f t="shared" si="16"/>
        <v>0.8</v>
      </c>
      <c r="BO52" s="98">
        <f t="shared" si="16"/>
        <v>0.8</v>
      </c>
      <c r="BP52" s="98">
        <f t="shared" si="16"/>
        <v>0.8</v>
      </c>
      <c r="BQ52" s="98">
        <f t="shared" si="16"/>
        <v>0.8</v>
      </c>
      <c r="BR52" s="98">
        <f t="shared" si="16"/>
        <v>0.8</v>
      </c>
      <c r="BS52" s="98">
        <f t="shared" si="16"/>
        <v>0.8</v>
      </c>
    </row>
    <row r="53" spans="1:71" x14ac:dyDescent="0.3">
      <c r="AA53" s="192" t="s">
        <v>71</v>
      </c>
      <c r="AB53" s="193"/>
      <c r="AC53" s="95">
        <f>BASE!AC53</f>
        <v>0.7</v>
      </c>
      <c r="AD53" s="98">
        <f>AC53</f>
        <v>0.7</v>
      </c>
      <c r="AE53" s="98">
        <f t="shared" si="16"/>
        <v>0.7</v>
      </c>
      <c r="AF53" s="98">
        <f t="shared" si="16"/>
        <v>0.7</v>
      </c>
      <c r="AG53" s="98">
        <f t="shared" si="16"/>
        <v>0.7</v>
      </c>
      <c r="AH53" s="98">
        <f t="shared" si="16"/>
        <v>0.7</v>
      </c>
      <c r="AI53" s="98">
        <f t="shared" si="16"/>
        <v>0.7</v>
      </c>
      <c r="AJ53" s="98">
        <f t="shared" si="16"/>
        <v>0.7</v>
      </c>
      <c r="AK53" s="98">
        <f t="shared" si="16"/>
        <v>0.7</v>
      </c>
      <c r="AL53" s="98">
        <f t="shared" si="16"/>
        <v>0.7</v>
      </c>
      <c r="AM53" s="98">
        <f t="shared" si="16"/>
        <v>0.7</v>
      </c>
      <c r="AN53" s="98">
        <f t="shared" si="16"/>
        <v>0.7</v>
      </c>
      <c r="AO53" s="98">
        <f t="shared" si="16"/>
        <v>0.7</v>
      </c>
      <c r="AP53" s="98">
        <f t="shared" si="16"/>
        <v>0.7</v>
      </c>
      <c r="AQ53" s="98">
        <f t="shared" si="16"/>
        <v>0.7</v>
      </c>
      <c r="AR53" s="98">
        <f t="shared" si="16"/>
        <v>0.7</v>
      </c>
      <c r="AS53" s="98">
        <f t="shared" si="16"/>
        <v>0.7</v>
      </c>
      <c r="AT53" s="98">
        <f t="shared" si="16"/>
        <v>0.7</v>
      </c>
      <c r="AU53" s="98">
        <f t="shared" si="16"/>
        <v>0.7</v>
      </c>
      <c r="AV53" s="98">
        <f t="shared" si="16"/>
        <v>0.7</v>
      </c>
      <c r="AW53" s="98">
        <f t="shared" si="16"/>
        <v>0.7</v>
      </c>
      <c r="AX53" s="98">
        <f t="shared" si="16"/>
        <v>0.7</v>
      </c>
      <c r="AY53" s="98">
        <f t="shared" si="16"/>
        <v>0.7</v>
      </c>
      <c r="AZ53" s="98">
        <f t="shared" si="16"/>
        <v>0.7</v>
      </c>
      <c r="BA53" s="98">
        <f t="shared" si="16"/>
        <v>0.7</v>
      </c>
      <c r="BB53" s="98">
        <f t="shared" si="16"/>
        <v>0.7</v>
      </c>
      <c r="BC53" s="98">
        <f t="shared" si="16"/>
        <v>0.7</v>
      </c>
      <c r="BD53" s="98">
        <f t="shared" si="16"/>
        <v>0.7</v>
      </c>
      <c r="BE53" s="98">
        <f t="shared" si="16"/>
        <v>0.7</v>
      </c>
      <c r="BF53" s="98">
        <f t="shared" si="16"/>
        <v>0.7</v>
      </c>
      <c r="BG53" s="98">
        <f t="shared" si="16"/>
        <v>0.7</v>
      </c>
      <c r="BH53" s="98">
        <f t="shared" si="16"/>
        <v>0.7</v>
      </c>
      <c r="BI53" s="98">
        <f t="shared" si="16"/>
        <v>0.7</v>
      </c>
      <c r="BJ53" s="98">
        <f t="shared" si="16"/>
        <v>0.7</v>
      </c>
      <c r="BK53" s="98">
        <f t="shared" si="16"/>
        <v>0.7</v>
      </c>
      <c r="BL53" s="98">
        <f t="shared" si="16"/>
        <v>0.7</v>
      </c>
      <c r="BM53" s="98">
        <f t="shared" si="16"/>
        <v>0.7</v>
      </c>
      <c r="BN53" s="98">
        <f t="shared" si="16"/>
        <v>0.7</v>
      </c>
      <c r="BO53" s="98">
        <f t="shared" si="16"/>
        <v>0.7</v>
      </c>
      <c r="BP53" s="98">
        <f t="shared" si="16"/>
        <v>0.7</v>
      </c>
      <c r="BQ53" s="98">
        <f t="shared" si="16"/>
        <v>0.7</v>
      </c>
      <c r="BR53" s="98">
        <f t="shared" si="16"/>
        <v>0.7</v>
      </c>
      <c r="BS53" s="98">
        <f t="shared" si="16"/>
        <v>0.7</v>
      </c>
    </row>
    <row r="54" spans="1:71" ht="15" thickBot="1" x14ac:dyDescent="0.35">
      <c r="AA54" s="194" t="s">
        <v>72</v>
      </c>
      <c r="AB54" s="195"/>
      <c r="AC54" s="96">
        <v>0.4</v>
      </c>
      <c r="AD54" s="98">
        <f>AC54</f>
        <v>0.4</v>
      </c>
      <c r="AE54" s="98">
        <f t="shared" si="16"/>
        <v>0.4</v>
      </c>
      <c r="AF54" s="98">
        <f t="shared" si="16"/>
        <v>0.4</v>
      </c>
      <c r="AG54" s="98">
        <f t="shared" si="16"/>
        <v>0.4</v>
      </c>
      <c r="AH54" s="98">
        <f t="shared" si="16"/>
        <v>0.4</v>
      </c>
      <c r="AI54" s="98">
        <f t="shared" si="16"/>
        <v>0.4</v>
      </c>
      <c r="AJ54" s="98">
        <f t="shared" si="16"/>
        <v>0.4</v>
      </c>
      <c r="AK54" s="98">
        <f t="shared" si="16"/>
        <v>0.4</v>
      </c>
      <c r="AL54" s="98">
        <f t="shared" si="16"/>
        <v>0.4</v>
      </c>
      <c r="AM54" s="98">
        <f t="shared" si="16"/>
        <v>0.4</v>
      </c>
      <c r="AN54" s="98">
        <f t="shared" si="16"/>
        <v>0.4</v>
      </c>
      <c r="AO54" s="98">
        <f t="shared" si="16"/>
        <v>0.4</v>
      </c>
      <c r="AP54" s="98">
        <f t="shared" si="16"/>
        <v>0.4</v>
      </c>
      <c r="AQ54" s="98">
        <f t="shared" si="16"/>
        <v>0.4</v>
      </c>
      <c r="AR54" s="98">
        <f t="shared" si="16"/>
        <v>0.4</v>
      </c>
      <c r="AS54" s="98">
        <f t="shared" si="16"/>
        <v>0.4</v>
      </c>
      <c r="AT54" s="98">
        <f t="shared" si="16"/>
        <v>0.4</v>
      </c>
      <c r="AU54" s="98">
        <f t="shared" si="16"/>
        <v>0.4</v>
      </c>
      <c r="AV54" s="98">
        <f t="shared" si="16"/>
        <v>0.4</v>
      </c>
      <c r="AW54" s="98">
        <f t="shared" si="16"/>
        <v>0.4</v>
      </c>
      <c r="AX54" s="98">
        <f t="shared" si="16"/>
        <v>0.4</v>
      </c>
      <c r="AY54" s="98">
        <f t="shared" si="16"/>
        <v>0.4</v>
      </c>
      <c r="AZ54" s="98">
        <f t="shared" si="16"/>
        <v>0.4</v>
      </c>
      <c r="BA54" s="98">
        <f t="shared" si="16"/>
        <v>0.4</v>
      </c>
      <c r="BB54" s="98">
        <f t="shared" si="16"/>
        <v>0.4</v>
      </c>
      <c r="BC54" s="98">
        <f t="shared" si="16"/>
        <v>0.4</v>
      </c>
      <c r="BD54" s="98">
        <f t="shared" si="16"/>
        <v>0.4</v>
      </c>
      <c r="BE54" s="98">
        <f t="shared" si="16"/>
        <v>0.4</v>
      </c>
      <c r="BF54" s="98">
        <f t="shared" si="16"/>
        <v>0.4</v>
      </c>
      <c r="BG54" s="98">
        <f t="shared" si="16"/>
        <v>0.4</v>
      </c>
      <c r="BH54" s="98">
        <f t="shared" si="16"/>
        <v>0.4</v>
      </c>
      <c r="BI54" s="98">
        <f t="shared" si="16"/>
        <v>0.4</v>
      </c>
      <c r="BJ54" s="98">
        <f t="shared" si="16"/>
        <v>0.4</v>
      </c>
      <c r="BK54" s="98">
        <f t="shared" si="16"/>
        <v>0.4</v>
      </c>
      <c r="BL54" s="98">
        <f t="shared" si="16"/>
        <v>0.4</v>
      </c>
      <c r="BM54" s="98">
        <f t="shared" si="16"/>
        <v>0.4</v>
      </c>
      <c r="BN54" s="98">
        <f t="shared" si="16"/>
        <v>0.4</v>
      </c>
      <c r="BO54" s="98">
        <f t="shared" si="16"/>
        <v>0.4</v>
      </c>
      <c r="BP54" s="98">
        <f t="shared" si="16"/>
        <v>0.4</v>
      </c>
      <c r="BQ54" s="98">
        <f t="shared" si="16"/>
        <v>0.4</v>
      </c>
      <c r="BR54" s="98">
        <f t="shared" si="16"/>
        <v>0.4</v>
      </c>
      <c r="BS54" s="98">
        <f t="shared" si="16"/>
        <v>0.4</v>
      </c>
    </row>
    <row r="57" spans="1:71" ht="15" thickBot="1" x14ac:dyDescent="0.35"/>
    <row r="58" spans="1:71" ht="28.8" customHeight="1" thickBot="1" x14ac:dyDescent="0.35">
      <c r="S58" s="196"/>
      <c r="T58" s="178" t="s">
        <v>42</v>
      </c>
      <c r="U58" s="179"/>
      <c r="V58" s="179"/>
      <c r="W58" s="179"/>
      <c r="X58" s="179"/>
      <c r="Y58" s="179"/>
      <c r="Z58" s="180"/>
      <c r="AA58" s="178" t="s">
        <v>43</v>
      </c>
      <c r="AB58" s="179"/>
      <c r="AC58" s="179"/>
      <c r="AD58" s="179"/>
      <c r="AE58" s="179"/>
      <c r="AF58" s="179"/>
      <c r="AG58" s="180"/>
      <c r="AH58" s="178" t="s">
        <v>44</v>
      </c>
      <c r="AI58" s="179"/>
      <c r="AJ58" s="179"/>
      <c r="AK58" s="179"/>
      <c r="AL58" s="179"/>
      <c r="AM58" s="179"/>
      <c r="AN58" s="180"/>
      <c r="AO58" s="178" t="s">
        <v>45</v>
      </c>
      <c r="AP58" s="179"/>
      <c r="AQ58" s="179"/>
      <c r="AR58" s="179"/>
      <c r="AS58" s="179"/>
      <c r="AT58" s="179"/>
      <c r="AU58" s="180"/>
      <c r="AV58" s="178" t="s">
        <v>46</v>
      </c>
      <c r="AW58" s="179"/>
      <c r="AX58" s="179"/>
      <c r="AY58" s="179"/>
      <c r="AZ58" s="179"/>
      <c r="BA58" s="179"/>
      <c r="BB58" s="180"/>
      <c r="BC58" s="178" t="s">
        <v>47</v>
      </c>
      <c r="BD58" s="179"/>
      <c r="BE58" s="179"/>
      <c r="BF58" s="179"/>
      <c r="BG58" s="179"/>
      <c r="BH58" s="179"/>
      <c r="BI58" s="180"/>
      <c r="BJ58" s="178" t="s">
        <v>48</v>
      </c>
      <c r="BK58" s="179"/>
      <c r="BL58" s="179"/>
      <c r="BM58" s="179"/>
      <c r="BN58" s="179"/>
      <c r="BO58" s="179"/>
      <c r="BP58" s="181"/>
    </row>
    <row r="59" spans="1:71" ht="29.4" customHeight="1" thickBot="1" x14ac:dyDescent="0.4">
      <c r="A59" s="189" t="s">
        <v>84</v>
      </c>
      <c r="B59" s="190"/>
      <c r="C59" s="190"/>
      <c r="D59" s="190"/>
      <c r="E59" s="190"/>
      <c r="F59" s="190"/>
      <c r="G59" s="190"/>
      <c r="H59" s="191"/>
      <c r="S59" s="197"/>
      <c r="T59" s="173" t="s">
        <v>49</v>
      </c>
      <c r="U59" s="175" t="s">
        <v>86</v>
      </c>
      <c r="V59" s="176"/>
      <c r="W59" s="177"/>
      <c r="X59" s="175" t="s">
        <v>77</v>
      </c>
      <c r="Y59" s="176"/>
      <c r="Z59" s="177"/>
      <c r="AA59" s="173" t="s">
        <v>49</v>
      </c>
      <c r="AB59" s="175" t="s">
        <v>50</v>
      </c>
      <c r="AC59" s="176"/>
      <c r="AD59" s="177"/>
      <c r="AE59" s="175" t="s">
        <v>51</v>
      </c>
      <c r="AF59" s="176"/>
      <c r="AG59" s="177"/>
      <c r="AH59" s="173" t="s">
        <v>49</v>
      </c>
      <c r="AI59" s="175" t="s">
        <v>50</v>
      </c>
      <c r="AJ59" s="176"/>
      <c r="AK59" s="177"/>
      <c r="AL59" s="175" t="s">
        <v>51</v>
      </c>
      <c r="AM59" s="176"/>
      <c r="AN59" s="177"/>
      <c r="AO59" s="173" t="s">
        <v>49</v>
      </c>
      <c r="AP59" s="175" t="s">
        <v>50</v>
      </c>
      <c r="AQ59" s="176"/>
      <c r="AR59" s="177"/>
      <c r="AS59" s="175" t="s">
        <v>51</v>
      </c>
      <c r="AT59" s="176"/>
      <c r="AU59" s="177"/>
      <c r="AV59" s="173" t="s">
        <v>49</v>
      </c>
      <c r="AW59" s="175" t="s">
        <v>50</v>
      </c>
      <c r="AX59" s="176"/>
      <c r="AY59" s="177"/>
      <c r="AZ59" s="175" t="s">
        <v>51</v>
      </c>
      <c r="BA59" s="176"/>
      <c r="BB59" s="177"/>
      <c r="BC59" s="173" t="s">
        <v>49</v>
      </c>
      <c r="BD59" s="175" t="s">
        <v>50</v>
      </c>
      <c r="BE59" s="176"/>
      <c r="BF59" s="177"/>
      <c r="BG59" s="175" t="s">
        <v>51</v>
      </c>
      <c r="BH59" s="176"/>
      <c r="BI59" s="177"/>
      <c r="BJ59" s="173" t="s">
        <v>49</v>
      </c>
      <c r="BK59" s="175" t="s">
        <v>50</v>
      </c>
      <c r="BL59" s="176"/>
      <c r="BM59" s="177"/>
      <c r="BN59" s="175" t="s">
        <v>51</v>
      </c>
      <c r="BO59" s="176"/>
      <c r="BP59" s="188"/>
    </row>
    <row r="60" spans="1:71" ht="82.2" customHeight="1" thickBot="1" x14ac:dyDescent="0.35">
      <c r="A60" s="50"/>
      <c r="B60" s="51" t="s">
        <v>42</v>
      </c>
      <c r="C60" s="51" t="s">
        <v>43</v>
      </c>
      <c r="D60" s="51" t="s">
        <v>44</v>
      </c>
      <c r="E60" s="51" t="s">
        <v>45</v>
      </c>
      <c r="F60" s="51" t="s">
        <v>46</v>
      </c>
      <c r="G60" s="51" t="s">
        <v>47</v>
      </c>
      <c r="H60" s="52" t="s">
        <v>48</v>
      </c>
      <c r="S60" s="197"/>
      <c r="T60" s="174"/>
      <c r="U60" s="53" t="str">
        <f>U59&amp;(AC52)</f>
        <v>wp=0,8</v>
      </c>
      <c r="V60" s="97" t="str">
        <f>U59&amp;(AC53)</f>
        <v>wp=0,7</v>
      </c>
      <c r="W60" s="54" t="str">
        <f>U59&amp;(AC54)</f>
        <v>wp=0,4</v>
      </c>
      <c r="X60" s="53" t="str">
        <f>X59&amp;(AC52)</f>
        <v>ARIe=0,8</v>
      </c>
      <c r="Y60" s="97" t="str">
        <f>X59&amp;(AC53)</f>
        <v>ARIe=0,7</v>
      </c>
      <c r="Z60" s="54" t="str">
        <f>X59&amp;(AC54)</f>
        <v>ARIe=0,4</v>
      </c>
      <c r="AA60" s="174"/>
      <c r="AB60" s="53">
        <v>0.2</v>
      </c>
      <c r="AC60" s="97">
        <v>0.5</v>
      </c>
      <c r="AD60" s="54">
        <v>0.7</v>
      </c>
      <c r="AE60" s="53" t="s">
        <v>52</v>
      </c>
      <c r="AF60" s="97" t="s">
        <v>53</v>
      </c>
      <c r="AG60" s="54" t="s">
        <v>54</v>
      </c>
      <c r="AH60" s="174"/>
      <c r="AI60" s="53">
        <v>0.2</v>
      </c>
      <c r="AJ60" s="97">
        <v>0.5</v>
      </c>
      <c r="AK60" s="54">
        <v>0.7</v>
      </c>
      <c r="AL60" s="53" t="s">
        <v>52</v>
      </c>
      <c r="AM60" s="97" t="s">
        <v>53</v>
      </c>
      <c r="AN60" s="54" t="s">
        <v>54</v>
      </c>
      <c r="AO60" s="174"/>
      <c r="AP60" s="53">
        <v>0.2</v>
      </c>
      <c r="AQ60" s="97">
        <v>0.5</v>
      </c>
      <c r="AR60" s="54">
        <v>0.7</v>
      </c>
      <c r="AS60" s="53" t="s">
        <v>52</v>
      </c>
      <c r="AT60" s="97" t="s">
        <v>53</v>
      </c>
      <c r="AU60" s="54" t="s">
        <v>54</v>
      </c>
      <c r="AV60" s="174"/>
      <c r="AW60" s="53">
        <v>0.2</v>
      </c>
      <c r="AX60" s="97">
        <v>0.5</v>
      </c>
      <c r="AY60" s="54">
        <v>0.7</v>
      </c>
      <c r="AZ60" s="53" t="s">
        <v>52</v>
      </c>
      <c r="BA60" s="97" t="s">
        <v>53</v>
      </c>
      <c r="BB60" s="54" t="s">
        <v>54</v>
      </c>
      <c r="BC60" s="174"/>
      <c r="BD60" s="53">
        <v>0.2</v>
      </c>
      <c r="BE60" s="97">
        <v>0.5</v>
      </c>
      <c r="BF60" s="54">
        <v>0.7</v>
      </c>
      <c r="BG60" s="53" t="s">
        <v>52</v>
      </c>
      <c r="BH60" s="97" t="s">
        <v>53</v>
      </c>
      <c r="BI60" s="54" t="s">
        <v>54</v>
      </c>
      <c r="BJ60" s="174"/>
      <c r="BK60" s="53">
        <v>0.2</v>
      </c>
      <c r="BL60" s="97">
        <v>0.5</v>
      </c>
      <c r="BM60" s="54">
        <v>0.7</v>
      </c>
      <c r="BN60" s="53" t="s">
        <v>52</v>
      </c>
      <c r="BO60" s="97" t="s">
        <v>53</v>
      </c>
      <c r="BP60" s="55" t="s">
        <v>54</v>
      </c>
    </row>
    <row r="61" spans="1:71" x14ac:dyDescent="0.3">
      <c r="A61" s="56" t="s">
        <v>33</v>
      </c>
      <c r="B61" s="57"/>
      <c r="C61" s="57"/>
      <c r="D61" s="57"/>
      <c r="E61" s="57"/>
      <c r="F61" s="57"/>
      <c r="G61" s="57"/>
      <c r="H61" s="58"/>
      <c r="S61" s="59" t="s">
        <v>33</v>
      </c>
      <c r="T61" s="60"/>
      <c r="X61" s="64"/>
      <c r="Y61" s="64"/>
      <c r="Z61" s="64"/>
      <c r="AA61" s="60"/>
      <c r="AE61" s="64"/>
      <c r="AF61" s="64"/>
      <c r="AG61" s="64"/>
      <c r="AH61" s="60"/>
      <c r="AI61" s="61"/>
      <c r="AJ61" s="61"/>
      <c r="AK61" s="61"/>
      <c r="AL61" s="64"/>
      <c r="AM61" s="64"/>
      <c r="AN61" s="64"/>
      <c r="AO61" s="60"/>
      <c r="AP61" s="61"/>
      <c r="AQ61" s="61"/>
      <c r="AR61" s="61"/>
      <c r="AS61" s="64"/>
      <c r="AT61" s="64"/>
      <c r="AU61" s="64"/>
      <c r="AV61" s="60"/>
      <c r="AZ61" s="64"/>
      <c r="BA61" s="64"/>
      <c r="BB61" s="64"/>
      <c r="BC61" s="60"/>
      <c r="BG61" s="64"/>
      <c r="BH61" s="64"/>
      <c r="BI61" s="64"/>
      <c r="BJ61" s="60"/>
      <c r="BK61" s="68"/>
      <c r="BM61" s="69"/>
      <c r="BN61" s="64"/>
      <c r="BO61" s="64"/>
      <c r="BP61" s="65"/>
    </row>
    <row r="62" spans="1:71" x14ac:dyDescent="0.3">
      <c r="A62" s="66" t="s">
        <v>34</v>
      </c>
      <c r="H62" s="67"/>
      <c r="S62" s="59" t="s">
        <v>34</v>
      </c>
      <c r="T62" s="60"/>
      <c r="U62">
        <v>0.5</v>
      </c>
      <c r="V62">
        <v>0.5</v>
      </c>
      <c r="W62">
        <v>0.5</v>
      </c>
      <c r="X62" s="24"/>
      <c r="Y62" s="24"/>
      <c r="Z62" s="24"/>
      <c r="AA62" s="60"/>
      <c r="AB62">
        <v>0.5</v>
      </c>
      <c r="AC62">
        <v>0.5</v>
      </c>
      <c r="AD62">
        <v>0.5</v>
      </c>
      <c r="AE62" s="24"/>
      <c r="AF62" s="24"/>
      <c r="AG62" s="24"/>
      <c r="AH62" s="60"/>
      <c r="AI62">
        <v>0.5</v>
      </c>
      <c r="AJ62">
        <v>0.5</v>
      </c>
      <c r="AK62">
        <v>0.5</v>
      </c>
      <c r="AL62" s="24"/>
      <c r="AM62" s="24"/>
      <c r="AN62" s="24"/>
      <c r="AO62" s="60"/>
      <c r="AP62">
        <v>0.5</v>
      </c>
      <c r="AQ62">
        <v>0.5</v>
      </c>
      <c r="AR62">
        <v>0.5</v>
      </c>
      <c r="AS62" s="24"/>
      <c r="AT62" s="24"/>
      <c r="AU62" s="24"/>
      <c r="AV62" s="60"/>
      <c r="AW62">
        <v>0.5</v>
      </c>
      <c r="AX62">
        <v>0.5</v>
      </c>
      <c r="AY62">
        <v>0.5</v>
      </c>
      <c r="AZ62" s="24"/>
      <c r="BA62" s="24"/>
      <c r="BB62" s="24"/>
      <c r="BC62" s="60"/>
      <c r="BD62">
        <v>0.5</v>
      </c>
      <c r="BE62">
        <v>0.5</v>
      </c>
      <c r="BF62">
        <v>0.5</v>
      </c>
      <c r="BG62" s="24"/>
      <c r="BH62" s="24"/>
      <c r="BI62" s="24"/>
      <c r="BJ62" s="60"/>
      <c r="BK62">
        <v>0.5</v>
      </c>
      <c r="BL62">
        <v>0.5</v>
      </c>
      <c r="BM62">
        <v>0.5</v>
      </c>
      <c r="BN62" s="24"/>
      <c r="BO62" s="24"/>
      <c r="BP62" s="70"/>
    </row>
    <row r="63" spans="1:71" x14ac:dyDescent="0.3">
      <c r="A63" s="66" t="s">
        <v>35</v>
      </c>
      <c r="B63">
        <f>IF(B13&gt;D3,1,IF(C13&gt;0,1,0))</f>
        <v>1</v>
      </c>
      <c r="C63">
        <f>IF(D13&gt;E3,1,IF(E13&gt;0,1,0))</f>
        <v>1</v>
      </c>
      <c r="D63">
        <f>IF(B63=1,0,IF(G13&gt;D4,1,0))</f>
        <v>0</v>
      </c>
      <c r="E63">
        <f>IF(I13&gt;E4,1,0)</f>
        <v>0</v>
      </c>
      <c r="F63">
        <f>IF(J13&gt;H3,1,IF(K13&gt;0,1,0))</f>
        <v>1</v>
      </c>
      <c r="G63">
        <f>IF(L13&gt;I3,1,IF(M13&gt;0,1,0))</f>
        <v>0</v>
      </c>
      <c r="H63" s="67">
        <f>IF(N13&gt;J3,1,IF(O13&gt;0,1,0))</f>
        <v>1</v>
      </c>
      <c r="S63" s="59" t="s">
        <v>35</v>
      </c>
      <c r="T63" s="60">
        <f t="shared" ref="T63:T69" si="17">C13</f>
        <v>1</v>
      </c>
      <c r="U63">
        <f t="shared" ref="U63:U69" si="18">IF(X63&gt;0.5,1,0)</f>
        <v>1</v>
      </c>
      <c r="V63">
        <f t="shared" ref="V63:W69" si="19">IF(Y63&gt;0.5,1,0)</f>
        <v>1</v>
      </c>
      <c r="W63">
        <f t="shared" si="19"/>
        <v>1</v>
      </c>
      <c r="X63" s="24">
        <f>(T63*(1-AC52))+(U62*AC52)</f>
        <v>0.6</v>
      </c>
      <c r="Y63" s="24">
        <f>(T63*(1-AC53))+(V62*AC53)</f>
        <v>0.65</v>
      </c>
      <c r="Z63" s="24">
        <f>(T63*(1-AC54))+(W62*AC54)</f>
        <v>0.8</v>
      </c>
      <c r="AA63" s="60">
        <f t="shared" ref="AA63:AA69" si="20">E13</f>
        <v>1</v>
      </c>
      <c r="AB63">
        <f>IF(AE63&gt;0.5,1,0)</f>
        <v>1</v>
      </c>
      <c r="AC63">
        <f t="shared" ref="AC63:AC69" si="21">IF(AF63&gt;0.5,1,0)</f>
        <v>1</v>
      </c>
      <c r="AD63">
        <f t="shared" ref="AD63:AD69" si="22">IF(AG63&gt;0.5,1,0)</f>
        <v>1</v>
      </c>
      <c r="AE63" s="24">
        <f>(AA63*(1-AJ52))+(AB62*AJ52)</f>
        <v>0.6</v>
      </c>
      <c r="AF63" s="24">
        <f>(AA63*(1-AJ53))+(AC62*AJ53)</f>
        <v>0.65</v>
      </c>
      <c r="AG63" s="24">
        <f>(AA63*(1-AJ54))+(AD62*AJ54)</f>
        <v>0.8</v>
      </c>
      <c r="AH63" s="60">
        <f t="shared" ref="AH63:AH69" si="23">G13</f>
        <v>-1</v>
      </c>
      <c r="AI63">
        <f t="shared" ref="AI63:AI69" si="24">IF(U63=1,0,IF(AL63&gt;0.5,1,0))</f>
        <v>0</v>
      </c>
      <c r="AJ63">
        <f t="shared" ref="AJ63:AK69" si="25">IF(V63=1,0,IF(AM63&gt;0.5,1,0))</f>
        <v>0</v>
      </c>
      <c r="AK63">
        <f t="shared" si="25"/>
        <v>0</v>
      </c>
      <c r="AL63" s="24">
        <f>(AH63*(1-AQ52))+(AI62*AQ52)</f>
        <v>0.20000000000000007</v>
      </c>
      <c r="AM63" s="24">
        <f>(AH63*(1-AQ53))+(AJ62*AQ53)</f>
        <v>4.9999999999999933E-2</v>
      </c>
      <c r="AN63" s="24">
        <f>(AH63*(1-AQ54))+(AK62*AQ54)</f>
        <v>-0.39999999999999997</v>
      </c>
      <c r="AO63" s="60">
        <f t="shared" ref="AO63:AO69" si="26">I13</f>
        <v>-1</v>
      </c>
      <c r="AP63">
        <f>IF(AS63&gt;0.5,1,0)</f>
        <v>0</v>
      </c>
      <c r="AQ63">
        <f t="shared" ref="AQ63:AQ69" si="27">IF(AT63&gt;0.5,1,0)</f>
        <v>0</v>
      </c>
      <c r="AR63">
        <f t="shared" ref="AR63:AR69" si="28">IF(AU63&gt;0.5,1,0)</f>
        <v>0</v>
      </c>
      <c r="AS63" s="24">
        <f>(AO63*(1-AX52))+(AP62*AX52)</f>
        <v>0.20000000000000007</v>
      </c>
      <c r="AT63" s="24">
        <f>(AO63*(1-AX53))+(AQ62*AX53)</f>
        <v>4.9999999999999933E-2</v>
      </c>
      <c r="AU63" s="24">
        <f>(AO63*(1-AX54))+(AR62*AX54)</f>
        <v>-0.39999999999999997</v>
      </c>
      <c r="AV63" s="60">
        <f t="shared" ref="AV63:AV69" si="29">K13</f>
        <v>1</v>
      </c>
      <c r="AW63">
        <f>IF(AZ63&gt;0.5,1,0)</f>
        <v>1</v>
      </c>
      <c r="AX63">
        <f t="shared" ref="AX63:AX69" si="30">IF(BA63&gt;0.5,1,0)</f>
        <v>1</v>
      </c>
      <c r="AY63">
        <f t="shared" ref="AY63:AY69" si="31">IF(BB63&gt;0.5,1,0)</f>
        <v>1</v>
      </c>
      <c r="AZ63" s="24">
        <f>(AV63*(1-BE52))+(AW62*BE52)</f>
        <v>0.6</v>
      </c>
      <c r="BA63" s="24">
        <f>(AV63*(1-BE53))+(AX62*BE53)</f>
        <v>0.65</v>
      </c>
      <c r="BB63" s="24">
        <f>(AV63*(1-BE54))+(AY62*BE54)</f>
        <v>0.8</v>
      </c>
      <c r="BC63" s="60">
        <f t="shared" ref="BC63:BC69" si="32">M13</f>
        <v>-1</v>
      </c>
      <c r="BD63">
        <f>IF(BG63&gt;0.5,1,0)</f>
        <v>0</v>
      </c>
      <c r="BE63">
        <f t="shared" ref="BE63:BE69" si="33">IF(BH63&gt;0.5,1,0)</f>
        <v>0</v>
      </c>
      <c r="BF63">
        <f t="shared" ref="BF63:BF69" si="34">IF(BI63&gt;0.5,1,0)</f>
        <v>0</v>
      </c>
      <c r="BG63" s="24">
        <f>(BC63*(1-BL52))+(BD62*BL52)</f>
        <v>0.20000000000000007</v>
      </c>
      <c r="BH63" s="24">
        <f>(BC63*(1-BL53))+(BE62*BL53)</f>
        <v>4.9999999999999933E-2</v>
      </c>
      <c r="BI63" s="24">
        <f>(BC63*(1-BL54))+(BF62*BL54)</f>
        <v>-0.39999999999999997</v>
      </c>
      <c r="BJ63" s="60">
        <f t="shared" ref="BJ63:BJ69" si="35">O13</f>
        <v>1</v>
      </c>
      <c r="BK63" s="68">
        <f t="shared" ref="BK63:BM69" si="36">IF(AP63=1,0,IF(BN63&gt;0.5,1,0))</f>
        <v>1</v>
      </c>
      <c r="BL63">
        <f t="shared" si="36"/>
        <v>1</v>
      </c>
      <c r="BM63" s="69">
        <f t="shared" si="36"/>
        <v>1</v>
      </c>
      <c r="BN63" s="24">
        <f>(BJ63*(1-BS52))+(BK62*BS52)</f>
        <v>0.6</v>
      </c>
      <c r="BO63" s="24">
        <f>(BJ63*(1-BS53))+(BL62*BS53)</f>
        <v>0.65</v>
      </c>
      <c r="BP63" s="70">
        <f>(BJ63*(1-BS54))+(BM62*BS54)</f>
        <v>0.8</v>
      </c>
    </row>
    <row r="64" spans="1:71" x14ac:dyDescent="0.3">
      <c r="A64" s="66" t="s">
        <v>36</v>
      </c>
      <c r="B64">
        <f>IF(B14&gt;D3,1,IF(C14&gt;0,1,0))</f>
        <v>1</v>
      </c>
      <c r="C64">
        <f>IF(D14&gt;E3,1,IF(E14&gt;0,1,0))</f>
        <v>1</v>
      </c>
      <c r="D64">
        <f>IF(B64=1,0,IF(G14&gt;D4,1,0))</f>
        <v>0</v>
      </c>
      <c r="E64">
        <f>IF(I14&gt;E4,1,0)</f>
        <v>0</v>
      </c>
      <c r="F64">
        <f>IF(J14&gt;H3,1,IF(K14&gt;0,1,0))</f>
        <v>1</v>
      </c>
      <c r="G64">
        <f>IF(L14&gt;I3,1,IF(M14&gt;0,1,0))</f>
        <v>0</v>
      </c>
      <c r="H64" s="67">
        <f>IF(N14&gt;J3,1,IF(O14&gt;0,1,0))</f>
        <v>1</v>
      </c>
      <c r="S64" s="59" t="s">
        <v>36</v>
      </c>
      <c r="T64" s="60">
        <f t="shared" si="17"/>
        <v>-0.24</v>
      </c>
      <c r="U64">
        <f t="shared" si="18"/>
        <v>1</v>
      </c>
      <c r="V64">
        <f t="shared" si="19"/>
        <v>1</v>
      </c>
      <c r="W64">
        <f t="shared" si="19"/>
        <v>0</v>
      </c>
      <c r="X64" s="24">
        <f>(T64*(1-AC52))+(U63*AC52)</f>
        <v>0.752</v>
      </c>
      <c r="Y64" s="24">
        <f>(T64*(1-AC53))+(V63*AC53)</f>
        <v>0.62799999999999989</v>
      </c>
      <c r="Z64" s="24">
        <f>(T64*(1-AC54))+(W63*AC54)</f>
        <v>0.25600000000000001</v>
      </c>
      <c r="AA64" s="60">
        <f t="shared" si="20"/>
        <v>1</v>
      </c>
      <c r="AB64">
        <f t="shared" ref="AB64:AB69" si="37">IF(AE64&gt;0.5,1,0)</f>
        <v>1</v>
      </c>
      <c r="AC64">
        <f t="shared" si="21"/>
        <v>1</v>
      </c>
      <c r="AD64">
        <f t="shared" si="22"/>
        <v>1</v>
      </c>
      <c r="AE64" s="24">
        <f>(AA64*(1-AJ52))+(AB63*AJ52)</f>
        <v>1</v>
      </c>
      <c r="AF64" s="24">
        <f>(AA64*(1-AJ53))+(AC63*AJ53)</f>
        <v>1</v>
      </c>
      <c r="AG64" s="24">
        <f>(AA64*(1-AJ54))+(AD63*AJ54)</f>
        <v>1</v>
      </c>
      <c r="AH64" s="60">
        <f t="shared" si="23"/>
        <v>-1</v>
      </c>
      <c r="AI64">
        <f t="shared" si="24"/>
        <v>0</v>
      </c>
      <c r="AJ64">
        <f t="shared" si="25"/>
        <v>0</v>
      </c>
      <c r="AK64">
        <f t="shared" si="25"/>
        <v>0</v>
      </c>
      <c r="AL64" s="24">
        <f>(AH64*(1-AQ52))+(AI63*AQ52)</f>
        <v>-0.19999999999999996</v>
      </c>
      <c r="AM64" s="24">
        <f>(AH64*(1-AQ53))+(AJ63*AQ53)</f>
        <v>-0.30000000000000004</v>
      </c>
      <c r="AN64" s="24">
        <f>(AH64*(1-AQ54))+(AK63*AQ54)</f>
        <v>-0.6</v>
      </c>
      <c r="AO64" s="60">
        <f t="shared" si="26"/>
        <v>-1</v>
      </c>
      <c r="AP64">
        <f t="shared" ref="AP64:AP69" si="38">IF(AS64&gt;0.5,1,0)</f>
        <v>0</v>
      </c>
      <c r="AQ64">
        <f t="shared" si="27"/>
        <v>0</v>
      </c>
      <c r="AR64">
        <f t="shared" si="28"/>
        <v>0</v>
      </c>
      <c r="AS64" s="24">
        <f>(AO64*(1-AX52))+(AP63*AX52)</f>
        <v>-0.19999999999999996</v>
      </c>
      <c r="AT64" s="24">
        <f>(AO64*(1-AX53))+(AQ63*AX53)</f>
        <v>-0.30000000000000004</v>
      </c>
      <c r="AU64" s="24">
        <f>(AO64*(1-AX54))+(AR63*AX54)</f>
        <v>-0.6</v>
      </c>
      <c r="AV64" s="60">
        <f t="shared" si="29"/>
        <v>1</v>
      </c>
      <c r="AW64">
        <f t="shared" ref="AW64:AW69" si="39">IF(AZ64&gt;0.5,1,0)</f>
        <v>1</v>
      </c>
      <c r="AX64">
        <f t="shared" si="30"/>
        <v>1</v>
      </c>
      <c r="AY64">
        <f t="shared" si="31"/>
        <v>1</v>
      </c>
      <c r="AZ64" s="24">
        <f>(AV64*(1-BE52))+(AW63*BE52)</f>
        <v>1</v>
      </c>
      <c r="BA64" s="24">
        <f>(AV64*(1-BE53))+(AX63*BE53)</f>
        <v>1</v>
      </c>
      <c r="BB64" s="24">
        <f>(AV64*(1-BE54))+(AY63*BE54)</f>
        <v>1</v>
      </c>
      <c r="BC64" s="60">
        <f t="shared" si="32"/>
        <v>-1</v>
      </c>
      <c r="BD64">
        <f t="shared" ref="BD64:BD69" si="40">IF(BG64&gt;0.5,1,0)</f>
        <v>0</v>
      </c>
      <c r="BE64">
        <f t="shared" si="33"/>
        <v>0</v>
      </c>
      <c r="BF64">
        <f t="shared" si="34"/>
        <v>0</v>
      </c>
      <c r="BG64" s="24">
        <f>(BC64*(1-BL52))+(BD63*BL52)</f>
        <v>-0.19999999999999996</v>
      </c>
      <c r="BH64" s="24">
        <f>(BC64*(1-BL53))+(BE63*BL53)</f>
        <v>-0.30000000000000004</v>
      </c>
      <c r="BI64" s="24">
        <f>(BC64*(1-BL54))+(BF63*BL54)</f>
        <v>-0.6</v>
      </c>
      <c r="BJ64" s="60">
        <f t="shared" si="35"/>
        <v>1</v>
      </c>
      <c r="BK64" s="68">
        <f t="shared" si="36"/>
        <v>1</v>
      </c>
      <c r="BL64">
        <f t="shared" si="36"/>
        <v>1</v>
      </c>
      <c r="BM64" s="69">
        <f t="shared" si="36"/>
        <v>1</v>
      </c>
      <c r="BN64" s="24">
        <f>(BJ64*(1-BS52))+(BK63*BS52)</f>
        <v>1</v>
      </c>
      <c r="BO64" s="24">
        <f>(BJ64*(1-BS53))+(BL63*BS53)</f>
        <v>1</v>
      </c>
      <c r="BP64" s="70">
        <f>(BJ64*(1-BS54))+(BM63*BS54)</f>
        <v>1</v>
      </c>
    </row>
    <row r="65" spans="1:68" x14ac:dyDescent="0.3">
      <c r="A65" s="66" t="s">
        <v>37</v>
      </c>
      <c r="B65">
        <f>IF(B15&gt;D3,1,IF(C15&gt;0,1,0))</f>
        <v>1</v>
      </c>
      <c r="C65">
        <f>IF(D15&gt;E3,1,IF(E15&gt;0,1,0))</f>
        <v>1</v>
      </c>
      <c r="D65">
        <f>IF(B65=1,0,IF(G15&gt;D4,1,0))</f>
        <v>0</v>
      </c>
      <c r="E65">
        <f>IF(I15&gt;E4,1,0)</f>
        <v>0</v>
      </c>
      <c r="F65">
        <f>IF(J15&gt;H3,1,IF(K15&gt;0,1,0))</f>
        <v>1</v>
      </c>
      <c r="G65">
        <f>IF(L15&gt;I3,1,IF(M15&gt;0,1,0))</f>
        <v>0</v>
      </c>
      <c r="H65" s="67">
        <f>IF(N15&gt;J3,1,IF(O15&gt;0,1,0))</f>
        <v>1</v>
      </c>
      <c r="S65" s="59" t="s">
        <v>37</v>
      </c>
      <c r="T65" s="60">
        <f t="shared" si="17"/>
        <v>1</v>
      </c>
      <c r="U65">
        <f t="shared" si="18"/>
        <v>1</v>
      </c>
      <c r="V65">
        <f t="shared" si="19"/>
        <v>1</v>
      </c>
      <c r="W65">
        <f t="shared" si="19"/>
        <v>1</v>
      </c>
      <c r="X65" s="24">
        <f>(T65*(1-AC52))+(U64*AC52)</f>
        <v>1</v>
      </c>
      <c r="Y65" s="24">
        <f>(T65*(1-AC53))+(V64*AC53)</f>
        <v>1</v>
      </c>
      <c r="Z65" s="24">
        <f>(T65*(1-AC54))+(W64*AC54)</f>
        <v>0.6</v>
      </c>
      <c r="AA65" s="60">
        <f t="shared" si="20"/>
        <v>1</v>
      </c>
      <c r="AB65">
        <f t="shared" si="37"/>
        <v>1</v>
      </c>
      <c r="AC65">
        <f t="shared" si="21"/>
        <v>1</v>
      </c>
      <c r="AD65">
        <f t="shared" si="22"/>
        <v>1</v>
      </c>
      <c r="AE65" s="24">
        <f>(AA65*(1-AJ52))+(AB64*AJ52)</f>
        <v>1</v>
      </c>
      <c r="AF65" s="24">
        <f>(AA65*(1-AJ53))+(AC64*AJ53)</f>
        <v>1</v>
      </c>
      <c r="AG65" s="24">
        <f>(AA65*(1-AJ54))+(AD64*AJ54)</f>
        <v>1</v>
      </c>
      <c r="AH65" s="60">
        <f t="shared" si="23"/>
        <v>-1</v>
      </c>
      <c r="AI65">
        <f>IF(U65=1,0,IF(AL65&gt;0.5,1,0))</f>
        <v>0</v>
      </c>
      <c r="AJ65">
        <f t="shared" si="25"/>
        <v>0</v>
      </c>
      <c r="AK65">
        <f t="shared" si="25"/>
        <v>0</v>
      </c>
      <c r="AL65" s="24">
        <f>(AH65*(1-AQ52))+(AI64*AQ52)</f>
        <v>-0.19999999999999996</v>
      </c>
      <c r="AM65" s="24">
        <f>(AH65*(1-AQ53))+(AJ64*AQ53)</f>
        <v>-0.30000000000000004</v>
      </c>
      <c r="AN65" s="24">
        <f>(AH65*(1-AQ54))+(AK64*AQ54)</f>
        <v>-0.6</v>
      </c>
      <c r="AO65" s="60">
        <f t="shared" si="26"/>
        <v>-1</v>
      </c>
      <c r="AP65">
        <f t="shared" si="38"/>
        <v>0</v>
      </c>
      <c r="AQ65">
        <f t="shared" si="27"/>
        <v>0</v>
      </c>
      <c r="AR65">
        <f t="shared" si="28"/>
        <v>0</v>
      </c>
      <c r="AS65" s="24">
        <f>(AO65*(1-AX52))+(AP64*AX52)</f>
        <v>-0.19999999999999996</v>
      </c>
      <c r="AT65" s="24">
        <f>(AO65*(1-AX53))+(AQ64*AX53)</f>
        <v>-0.30000000000000004</v>
      </c>
      <c r="AU65" s="24">
        <f>(AO65*(1-AX54))+(AR64*AX54)</f>
        <v>-0.6</v>
      </c>
      <c r="AV65" s="60">
        <f t="shared" si="29"/>
        <v>1</v>
      </c>
      <c r="AW65">
        <f t="shared" si="39"/>
        <v>1</v>
      </c>
      <c r="AX65">
        <f t="shared" si="30"/>
        <v>1</v>
      </c>
      <c r="AY65">
        <f t="shared" si="31"/>
        <v>1</v>
      </c>
      <c r="AZ65" s="24">
        <f>(AV65*(1-BE52))+(AW64*BE52)</f>
        <v>1</v>
      </c>
      <c r="BA65" s="24">
        <f>(AV65*(1-BE53))+(AX64*BE53)</f>
        <v>1</v>
      </c>
      <c r="BB65" s="24">
        <f>(AV65*(1-BE54))+(AY64*BE54)</f>
        <v>1</v>
      </c>
      <c r="BC65" s="60">
        <f t="shared" si="32"/>
        <v>-1</v>
      </c>
      <c r="BD65">
        <f t="shared" si="40"/>
        <v>0</v>
      </c>
      <c r="BE65">
        <f t="shared" si="33"/>
        <v>0</v>
      </c>
      <c r="BF65">
        <f t="shared" si="34"/>
        <v>0</v>
      </c>
      <c r="BG65" s="24">
        <f>(BC65*(1-BL52))+(BD64*BL52)</f>
        <v>-0.19999999999999996</v>
      </c>
      <c r="BH65" s="24">
        <f>(BC65*(1-BL53))+(BE64*BL53)</f>
        <v>-0.30000000000000004</v>
      </c>
      <c r="BI65" s="24">
        <f>(BC65*(1-BL54))+(BF64*BL54)</f>
        <v>-0.6</v>
      </c>
      <c r="BJ65" s="60">
        <f t="shared" si="35"/>
        <v>1</v>
      </c>
      <c r="BK65" s="68">
        <f t="shared" si="36"/>
        <v>1</v>
      </c>
      <c r="BL65">
        <f t="shared" si="36"/>
        <v>1</v>
      </c>
      <c r="BM65" s="69">
        <f t="shared" si="36"/>
        <v>1</v>
      </c>
      <c r="BN65" s="24">
        <f>(BJ65*(1-BS52))+(BK64*BS52)</f>
        <v>1</v>
      </c>
      <c r="BO65" s="24">
        <f>(BJ65*(1-BS53))+(BL64*BS53)</f>
        <v>1</v>
      </c>
      <c r="BP65" s="70">
        <f>(BJ65*(1-BS54))+(BM64*BS54)</f>
        <v>1</v>
      </c>
    </row>
    <row r="66" spans="1:68" x14ac:dyDescent="0.3">
      <c r="A66" s="66" t="s">
        <v>38</v>
      </c>
      <c r="B66">
        <f>IF(B16&gt;D3,1,IF(C16&gt;0,1,0))</f>
        <v>1</v>
      </c>
      <c r="C66">
        <f>IF(D16&gt;E3,1,IF(E16&gt;0,1,0))</f>
        <v>1</v>
      </c>
      <c r="D66">
        <f>IF(B66=1,0,IF(G16&gt;D4,1,0))</f>
        <v>0</v>
      </c>
      <c r="E66">
        <f>IF(I16&gt;E4,1,0)</f>
        <v>0</v>
      </c>
      <c r="F66">
        <f>IF(J16&gt;H3,1,IF(K16&gt;0,1,0))</f>
        <v>1</v>
      </c>
      <c r="G66">
        <f>IF(L16&gt;I3,1,IF(M16&gt;0,1,0))</f>
        <v>0</v>
      </c>
      <c r="H66" s="67">
        <f>IF(N16&gt;J3,1,IF(O16&gt;0,1,0))</f>
        <v>1</v>
      </c>
      <c r="S66" s="59" t="s">
        <v>38</v>
      </c>
      <c r="T66" s="60">
        <f t="shared" si="17"/>
        <v>1</v>
      </c>
      <c r="U66">
        <f t="shared" si="18"/>
        <v>1</v>
      </c>
      <c r="V66">
        <f t="shared" si="19"/>
        <v>1</v>
      </c>
      <c r="W66">
        <f t="shared" si="19"/>
        <v>1</v>
      </c>
      <c r="X66" s="24">
        <f>(T66*(1-AC52))+(U65*AC52)</f>
        <v>1</v>
      </c>
      <c r="Y66" s="24">
        <f>(T66*(1-AC53))+(V65*AC53)</f>
        <v>1</v>
      </c>
      <c r="Z66" s="24">
        <f>(T66*(1-AC54))+(W65*AC54)</f>
        <v>1</v>
      </c>
      <c r="AA66" s="60">
        <f t="shared" si="20"/>
        <v>1</v>
      </c>
      <c r="AB66">
        <f t="shared" si="37"/>
        <v>1</v>
      </c>
      <c r="AC66">
        <f t="shared" si="21"/>
        <v>1</v>
      </c>
      <c r="AD66">
        <f t="shared" si="22"/>
        <v>1</v>
      </c>
      <c r="AE66" s="24">
        <f>(AA66*(1-AJ52))+(AB65*AJ52)</f>
        <v>1</v>
      </c>
      <c r="AF66" s="24">
        <f>(AA66*(1-AJ53))+(AC65*AJ53)</f>
        <v>1</v>
      </c>
      <c r="AG66" s="24">
        <f>(AA66*(1-AJ54))+(AD65*AJ54)</f>
        <v>1</v>
      </c>
      <c r="AH66" s="60">
        <f t="shared" si="23"/>
        <v>-1</v>
      </c>
      <c r="AI66">
        <f t="shared" si="24"/>
        <v>0</v>
      </c>
      <c r="AJ66">
        <f t="shared" si="25"/>
        <v>0</v>
      </c>
      <c r="AK66">
        <f t="shared" si="25"/>
        <v>0</v>
      </c>
      <c r="AL66" s="24">
        <f>(AH66*(1-AQ52))+(AI65*AQ52)</f>
        <v>-0.19999999999999996</v>
      </c>
      <c r="AM66" s="24">
        <f>(AH66*(1-AQ53))+(AJ65*AQ53)</f>
        <v>-0.30000000000000004</v>
      </c>
      <c r="AN66" s="24">
        <f>(AH66*(1-AQ54))+(AK65*AQ54)</f>
        <v>-0.6</v>
      </c>
      <c r="AO66" s="60">
        <f t="shared" si="26"/>
        <v>-1</v>
      </c>
      <c r="AP66">
        <f t="shared" si="38"/>
        <v>0</v>
      </c>
      <c r="AQ66">
        <f t="shared" si="27"/>
        <v>0</v>
      </c>
      <c r="AR66">
        <f t="shared" si="28"/>
        <v>0</v>
      </c>
      <c r="AS66" s="24">
        <f>(AO66*(1-AX52))+(AP65*AX52)</f>
        <v>-0.19999999999999996</v>
      </c>
      <c r="AT66" s="24">
        <f>(AO66*(1-AX53))+(AQ65*AX53)</f>
        <v>-0.30000000000000004</v>
      </c>
      <c r="AU66" s="24">
        <f>(AO66*(1-AX54))+(AR65*AX54)</f>
        <v>-0.6</v>
      </c>
      <c r="AV66" s="60">
        <f t="shared" si="29"/>
        <v>1</v>
      </c>
      <c r="AW66">
        <f t="shared" si="39"/>
        <v>1</v>
      </c>
      <c r="AX66">
        <f t="shared" si="30"/>
        <v>1</v>
      </c>
      <c r="AY66">
        <f t="shared" si="31"/>
        <v>1</v>
      </c>
      <c r="AZ66" s="24">
        <f>(AV66*(1-BE52))+(AW65*BE52)</f>
        <v>1</v>
      </c>
      <c r="BA66" s="24">
        <f>(AV66*(1-BE53))+(AX65*BE53)</f>
        <v>1</v>
      </c>
      <c r="BB66" s="24">
        <f>(AV66*(1-BE54))+(AY65*BE54)</f>
        <v>1</v>
      </c>
      <c r="BC66" s="60">
        <f t="shared" si="32"/>
        <v>-1</v>
      </c>
      <c r="BD66">
        <f t="shared" si="40"/>
        <v>0</v>
      </c>
      <c r="BE66">
        <f t="shared" si="33"/>
        <v>0</v>
      </c>
      <c r="BF66">
        <f t="shared" si="34"/>
        <v>0</v>
      </c>
      <c r="BG66" s="24">
        <f>(BC66*(1-BL52))+(BD65*BL52)</f>
        <v>-0.19999999999999996</v>
      </c>
      <c r="BH66" s="24">
        <f>(BC66*(1-BL53))+(BE65*BL53)</f>
        <v>-0.30000000000000004</v>
      </c>
      <c r="BI66" s="24">
        <f>(BC66*(1-BL54))+(BF65*BL54)</f>
        <v>-0.6</v>
      </c>
      <c r="BJ66" s="60">
        <f t="shared" si="35"/>
        <v>1</v>
      </c>
      <c r="BK66" s="68">
        <f t="shared" si="36"/>
        <v>1</v>
      </c>
      <c r="BL66">
        <f t="shared" si="36"/>
        <v>1</v>
      </c>
      <c r="BM66" s="69">
        <f t="shared" si="36"/>
        <v>1</v>
      </c>
      <c r="BN66" s="24">
        <f>(BJ66*(1-BS52))+(BK65*BS52)</f>
        <v>1</v>
      </c>
      <c r="BO66" s="24">
        <f>(BJ66*(1-BS53))+(BL65*BS53)</f>
        <v>1</v>
      </c>
      <c r="BP66" s="70">
        <f>(BJ66*(1-BS54))+(BM65*BS54)</f>
        <v>1</v>
      </c>
    </row>
    <row r="67" spans="1:68" x14ac:dyDescent="0.3">
      <c r="A67" s="66" t="s">
        <v>39</v>
      </c>
      <c r="B67">
        <f>IF(B17&gt;D3,1,IF(C17&gt;0,1,0))</f>
        <v>0</v>
      </c>
      <c r="C67">
        <f>IF(D17&gt;E3,1,IF(E17&gt;0,1,0))</f>
        <v>1</v>
      </c>
      <c r="D67">
        <f>IF(B67=1,0,IF(G17&gt;D4,1,0))</f>
        <v>0</v>
      </c>
      <c r="E67">
        <f>IF(I17&gt;E4,1,0)</f>
        <v>0</v>
      </c>
      <c r="F67">
        <f>IF(J17&gt;H3,1,IF(K17&gt;0,1,0))</f>
        <v>1</v>
      </c>
      <c r="G67">
        <f>IF(L17&gt;I3,1,IF(M17&gt;0,1,0))</f>
        <v>0</v>
      </c>
      <c r="H67" s="67">
        <f>IF(N17&gt;J3,1,IF(O17&gt;0,1,0))</f>
        <v>1</v>
      </c>
      <c r="S67" s="59" t="s">
        <v>39</v>
      </c>
      <c r="T67" s="60">
        <f t="shared" si="17"/>
        <v>-0.33</v>
      </c>
      <c r="U67">
        <f t="shared" si="18"/>
        <v>1</v>
      </c>
      <c r="V67">
        <f t="shared" si="19"/>
        <v>1</v>
      </c>
      <c r="W67">
        <f t="shared" si="19"/>
        <v>0</v>
      </c>
      <c r="X67" s="24">
        <f>(T67*(1-AC52))+(U66*AC52)</f>
        <v>0.7340000000000001</v>
      </c>
      <c r="Y67" s="24">
        <f>(T67*(1-AC53))+(V66*AC53)</f>
        <v>0.60099999999999998</v>
      </c>
      <c r="Z67" s="24">
        <f>(T67*(1-AC54))+(W66*AC54)</f>
        <v>0.20200000000000001</v>
      </c>
      <c r="AA67" s="60">
        <f t="shared" si="20"/>
        <v>1</v>
      </c>
      <c r="AB67">
        <f t="shared" si="37"/>
        <v>1</v>
      </c>
      <c r="AC67">
        <f t="shared" si="21"/>
        <v>1</v>
      </c>
      <c r="AD67">
        <f t="shared" si="22"/>
        <v>1</v>
      </c>
      <c r="AE67" s="24">
        <f>(AA67*(1-AJ52))+(AB66*AJ52)</f>
        <v>1</v>
      </c>
      <c r="AF67" s="24">
        <f>(AA67*(1-AJ53))+(AC66*AJ53)</f>
        <v>1</v>
      </c>
      <c r="AG67" s="24">
        <f>(AA67*(1-AJ54))+(AD66*AJ54)</f>
        <v>1</v>
      </c>
      <c r="AH67" s="60">
        <f t="shared" si="23"/>
        <v>-1</v>
      </c>
      <c r="AI67">
        <f t="shared" si="24"/>
        <v>0</v>
      </c>
      <c r="AJ67">
        <f t="shared" si="25"/>
        <v>0</v>
      </c>
      <c r="AK67">
        <f t="shared" si="25"/>
        <v>0</v>
      </c>
      <c r="AL67" s="24">
        <f>(AH67*(1-AQ52))+(AI66*AQ52)</f>
        <v>-0.19999999999999996</v>
      </c>
      <c r="AM67" s="24">
        <f>(AH67*(1-AQ53))+(AJ66*AQ53)</f>
        <v>-0.30000000000000004</v>
      </c>
      <c r="AN67" s="24">
        <f>(AH67*(1-AQ54))+(AK66*AQ54)</f>
        <v>-0.6</v>
      </c>
      <c r="AO67" s="60">
        <f t="shared" si="26"/>
        <v>-1</v>
      </c>
      <c r="AP67">
        <f t="shared" si="38"/>
        <v>0</v>
      </c>
      <c r="AQ67">
        <f t="shared" si="27"/>
        <v>0</v>
      </c>
      <c r="AR67">
        <f t="shared" si="28"/>
        <v>0</v>
      </c>
      <c r="AS67" s="24">
        <f>(AO67*(1-AX52))+(AP66*AX52)</f>
        <v>-0.19999999999999996</v>
      </c>
      <c r="AT67" s="24">
        <f>(AO67*(1-AX53))+(AQ66*AX53)</f>
        <v>-0.30000000000000004</v>
      </c>
      <c r="AU67" s="24">
        <f>(AO67*(1-AX54))+(AR66*AX54)</f>
        <v>-0.6</v>
      </c>
      <c r="AV67" s="60">
        <f t="shared" si="29"/>
        <v>1</v>
      </c>
      <c r="AW67">
        <f t="shared" si="39"/>
        <v>1</v>
      </c>
      <c r="AX67">
        <f t="shared" si="30"/>
        <v>1</v>
      </c>
      <c r="AY67">
        <f t="shared" si="31"/>
        <v>1</v>
      </c>
      <c r="AZ67" s="24">
        <f>(AV67*(1-BE52))+(AW66*BE52)</f>
        <v>1</v>
      </c>
      <c r="BA67" s="24">
        <f>(AV67*(1-BE53))+(AX66*BE53)</f>
        <v>1</v>
      </c>
      <c r="BB67" s="24">
        <f>(AV67*(1-BE54))+(AY66*BE54)</f>
        <v>1</v>
      </c>
      <c r="BC67" s="60">
        <f t="shared" si="32"/>
        <v>-1</v>
      </c>
      <c r="BD67">
        <f t="shared" si="40"/>
        <v>0</v>
      </c>
      <c r="BE67">
        <f t="shared" si="33"/>
        <v>0</v>
      </c>
      <c r="BF67">
        <f t="shared" si="34"/>
        <v>0</v>
      </c>
      <c r="BG67" s="24">
        <f>(BC67*(1-BL52))+(BD66*BL52)</f>
        <v>-0.19999999999999996</v>
      </c>
      <c r="BH67" s="24">
        <f>(BC67*(1-BL53))+(BE66*BL53)</f>
        <v>-0.30000000000000004</v>
      </c>
      <c r="BI67" s="24">
        <f>(BC67*(1-BL54))+(BF66*BL54)</f>
        <v>-0.6</v>
      </c>
      <c r="BJ67" s="60">
        <f t="shared" si="35"/>
        <v>1</v>
      </c>
      <c r="BK67" s="68">
        <f t="shared" si="36"/>
        <v>1</v>
      </c>
      <c r="BL67">
        <f t="shared" si="36"/>
        <v>1</v>
      </c>
      <c r="BM67" s="69">
        <f t="shared" si="36"/>
        <v>1</v>
      </c>
      <c r="BN67" s="24">
        <f>(BJ67*(1-BS52))+(BK66*BS52)</f>
        <v>1</v>
      </c>
      <c r="BO67" s="24">
        <f>(BJ67*(1-BS53))+(BL66*BS53)</f>
        <v>1</v>
      </c>
      <c r="BP67" s="70">
        <f>(BJ67*(1-BS54))+(BM66*BS54)</f>
        <v>1</v>
      </c>
    </row>
    <row r="68" spans="1:68" x14ac:dyDescent="0.3">
      <c r="A68" s="66" t="s">
        <v>40</v>
      </c>
      <c r="B68">
        <f>IF(B18&gt;D3,1,IF(C18&gt;0,1,0))</f>
        <v>1</v>
      </c>
      <c r="C68">
        <f>IF(D18&gt;E3,1,IF(E18&gt;0,1,0))</f>
        <v>1</v>
      </c>
      <c r="D68">
        <f>IF(B68=1,0,IF(G18&gt;D4,1,0))</f>
        <v>0</v>
      </c>
      <c r="E68">
        <f>IF(I18&gt;E4,1,0)</f>
        <v>0</v>
      </c>
      <c r="F68">
        <f>IF(J18&gt;H3,1,IF(K18&gt;0,1,0))</f>
        <v>1</v>
      </c>
      <c r="G68">
        <f>IF(L18&gt;I3,1,IF(M18&gt;0,1,0))</f>
        <v>0</v>
      </c>
      <c r="H68" s="67">
        <f>IF(N18&gt;J3,1,IF(O18&gt;0,1,0))</f>
        <v>1</v>
      </c>
      <c r="S68" s="59" t="s">
        <v>40</v>
      </c>
      <c r="T68" s="60">
        <f t="shared" si="17"/>
        <v>-0.28000000000000003</v>
      </c>
      <c r="U68">
        <f t="shared" si="18"/>
        <v>1</v>
      </c>
      <c r="V68">
        <f t="shared" si="19"/>
        <v>1</v>
      </c>
      <c r="W68">
        <f t="shared" si="19"/>
        <v>0</v>
      </c>
      <c r="X68" s="24">
        <f>(T68*(1-AC52))+(U67*AC52)</f>
        <v>0.74399999999999999</v>
      </c>
      <c r="Y68" s="24">
        <f>(T68*(1-AC53))+(V67*AC53)</f>
        <v>0.61599999999999988</v>
      </c>
      <c r="Z68" s="24">
        <f>(T68*(1-AC54))+(W67*AC54)</f>
        <v>-0.16800000000000001</v>
      </c>
      <c r="AA68" s="60">
        <f t="shared" si="20"/>
        <v>1</v>
      </c>
      <c r="AB68">
        <f t="shared" si="37"/>
        <v>1</v>
      </c>
      <c r="AC68">
        <f t="shared" si="21"/>
        <v>1</v>
      </c>
      <c r="AD68">
        <f t="shared" si="22"/>
        <v>1</v>
      </c>
      <c r="AE68" s="24">
        <f>(AA68*(1-AJ52))+(AB67*AJ52)</f>
        <v>1</v>
      </c>
      <c r="AF68" s="24">
        <f>(AA68*(1-AJ53))+(AC67*AJ53)</f>
        <v>1</v>
      </c>
      <c r="AG68" s="24">
        <f>(AA68*(1-AJ54))+(AD67*AJ54)</f>
        <v>1</v>
      </c>
      <c r="AH68" s="60">
        <f t="shared" si="23"/>
        <v>-1</v>
      </c>
      <c r="AI68">
        <f t="shared" si="24"/>
        <v>0</v>
      </c>
      <c r="AJ68">
        <f t="shared" si="25"/>
        <v>0</v>
      </c>
      <c r="AK68">
        <f t="shared" si="25"/>
        <v>0</v>
      </c>
      <c r="AL68" s="24">
        <f>(AH68*(1-AQ52))+(AI67*AQ52)</f>
        <v>-0.19999999999999996</v>
      </c>
      <c r="AM68" s="24">
        <f>(AH68*(1-AQ53))+(AJ67*AQ53)</f>
        <v>-0.30000000000000004</v>
      </c>
      <c r="AN68" s="24">
        <f>(AH68*(1-AQ54))+(AK67*AQ54)</f>
        <v>-0.6</v>
      </c>
      <c r="AO68" s="60">
        <f t="shared" si="26"/>
        <v>-1</v>
      </c>
      <c r="AP68">
        <f t="shared" si="38"/>
        <v>0</v>
      </c>
      <c r="AQ68">
        <f t="shared" si="27"/>
        <v>0</v>
      </c>
      <c r="AR68">
        <f t="shared" si="28"/>
        <v>0</v>
      </c>
      <c r="AS68" s="24">
        <f>(AO68*(1-AX52))+(AP67*AX52)</f>
        <v>-0.19999999999999996</v>
      </c>
      <c r="AT68" s="24">
        <f>(AO68*(1-AX53))+(AQ67*AX53)</f>
        <v>-0.30000000000000004</v>
      </c>
      <c r="AU68" s="24">
        <f>(AO68*(1-AX54))+(AR67*AX54)</f>
        <v>-0.6</v>
      </c>
      <c r="AV68" s="60">
        <f t="shared" si="29"/>
        <v>1</v>
      </c>
      <c r="AW68">
        <f t="shared" si="39"/>
        <v>1</v>
      </c>
      <c r="AX68">
        <f t="shared" si="30"/>
        <v>1</v>
      </c>
      <c r="AY68">
        <f t="shared" si="31"/>
        <v>1</v>
      </c>
      <c r="AZ68" s="24">
        <f>(AV68*(1-BE52))+(AW67*BE52)</f>
        <v>1</v>
      </c>
      <c r="BA68" s="24">
        <f>(AV68*(1-BE53))+(AX67*BE53)</f>
        <v>1</v>
      </c>
      <c r="BB68" s="24">
        <f>(AV68*(1-BE54))+(AY67*BE54)</f>
        <v>1</v>
      </c>
      <c r="BC68" s="60">
        <f t="shared" si="32"/>
        <v>-1</v>
      </c>
      <c r="BD68">
        <f t="shared" si="40"/>
        <v>0</v>
      </c>
      <c r="BE68">
        <f t="shared" si="33"/>
        <v>0</v>
      </c>
      <c r="BF68">
        <f t="shared" si="34"/>
        <v>0</v>
      </c>
      <c r="BG68" s="24">
        <f>(BC68*(1-BL52))+(BD67*BL52)</f>
        <v>-0.19999999999999996</v>
      </c>
      <c r="BH68" s="24">
        <f>(BC68*(1-BL53))+(BE67*BL53)</f>
        <v>-0.30000000000000004</v>
      </c>
      <c r="BI68" s="24">
        <f>(BC68*(1-BL54))+(BF67*BL54)</f>
        <v>-0.6</v>
      </c>
      <c r="BJ68" s="60">
        <f t="shared" si="35"/>
        <v>1</v>
      </c>
      <c r="BK68" s="68">
        <f t="shared" si="36"/>
        <v>1</v>
      </c>
      <c r="BL68">
        <f t="shared" si="36"/>
        <v>1</v>
      </c>
      <c r="BM68" s="69">
        <f t="shared" si="36"/>
        <v>1</v>
      </c>
      <c r="BN68" s="24">
        <f>(BJ68*(1-BS52))+(BK67*BS52)</f>
        <v>1</v>
      </c>
      <c r="BO68" s="24">
        <f>(BJ68*(1-BS53))+(BL67*BS53)</f>
        <v>1</v>
      </c>
      <c r="BP68" s="70">
        <f>(BJ68*(1-BS54))+(BM67*BS54)</f>
        <v>1</v>
      </c>
    </row>
    <row r="69" spans="1:68" ht="15" thickBot="1" x14ac:dyDescent="0.35">
      <c r="A69" s="71" t="s">
        <v>41</v>
      </c>
      <c r="B69" s="72">
        <f>IF(B19&gt;D3,1,IF(C19&gt;0,1,0))</f>
        <v>1</v>
      </c>
      <c r="C69" s="72">
        <f>IF(D19&gt;E3,1,IF(E19&gt;0,1,0))</f>
        <v>1</v>
      </c>
      <c r="D69" s="72">
        <f>IF(B69=1,0,IF(G19&gt;D4,1,0))</f>
        <v>0</v>
      </c>
      <c r="E69" s="72">
        <f>IF(I19&gt;E4,1,0)</f>
        <v>0</v>
      </c>
      <c r="F69" s="72">
        <f>IF(J19&gt;H3,1,IF(K19&gt;0,1,0))</f>
        <v>1</v>
      </c>
      <c r="G69" s="72">
        <f>IF(L19&gt;I3,1,IF(M19&gt;0,1,0))</f>
        <v>0</v>
      </c>
      <c r="H69" s="73">
        <f>IF(N19&gt;J3,1,IF(O19&gt;0,1,0))</f>
        <v>1</v>
      </c>
      <c r="S69" s="74" t="s">
        <v>41</v>
      </c>
      <c r="T69" s="75">
        <f t="shared" si="17"/>
        <v>-0.21</v>
      </c>
      <c r="U69" s="77">
        <f t="shared" si="18"/>
        <v>1</v>
      </c>
      <c r="V69" s="77">
        <f t="shared" si="19"/>
        <v>1</v>
      </c>
      <c r="W69" s="77">
        <f>IF(Z69&gt;0.5,1,0)</f>
        <v>0</v>
      </c>
      <c r="X69" s="79">
        <f>(T69*(1-AC52))+(U68*AC52)</f>
        <v>0.75800000000000001</v>
      </c>
      <c r="Y69" s="79">
        <f>(T69*(1-AC53))+(V68*AC53)</f>
        <v>0.63700000000000001</v>
      </c>
      <c r="Z69" s="79">
        <f>(T69*(1-AC54))+(W68*AC54)</f>
        <v>-0.126</v>
      </c>
      <c r="AA69" s="75">
        <f t="shared" si="20"/>
        <v>1</v>
      </c>
      <c r="AB69" s="77">
        <f t="shared" si="37"/>
        <v>1</v>
      </c>
      <c r="AC69" s="77">
        <f t="shared" si="21"/>
        <v>1</v>
      </c>
      <c r="AD69" s="77">
        <f t="shared" si="22"/>
        <v>1</v>
      </c>
      <c r="AE69" s="79">
        <f>(AA69*(1-AJ52))+(AB68*AJ52)</f>
        <v>1</v>
      </c>
      <c r="AF69" s="79">
        <f>(AA69*(1-AJ53))+(AC68*AJ53)</f>
        <v>1</v>
      </c>
      <c r="AG69" s="79">
        <f>(AA69*(1-AJ54))+(AD68*AJ54)</f>
        <v>1</v>
      </c>
      <c r="AH69" s="75">
        <f t="shared" si="23"/>
        <v>-1</v>
      </c>
      <c r="AI69" s="77">
        <f t="shared" si="24"/>
        <v>0</v>
      </c>
      <c r="AJ69" s="77">
        <f t="shared" si="25"/>
        <v>0</v>
      </c>
      <c r="AK69" s="77">
        <f t="shared" si="25"/>
        <v>0</v>
      </c>
      <c r="AL69" s="79">
        <f>(AH69*(1-AQ52))+(AI68*AQ52)</f>
        <v>-0.19999999999999996</v>
      </c>
      <c r="AM69" s="79">
        <f>(AH69*(1-AQ53))+(AJ68*AQ53)</f>
        <v>-0.30000000000000004</v>
      </c>
      <c r="AN69" s="79">
        <f>(AH69*(1-AQ54))+(AK68*AQ54)</f>
        <v>-0.6</v>
      </c>
      <c r="AO69" s="75">
        <f t="shared" si="26"/>
        <v>-1</v>
      </c>
      <c r="AP69" s="77">
        <f t="shared" si="38"/>
        <v>0</v>
      </c>
      <c r="AQ69" s="77">
        <f t="shared" si="27"/>
        <v>0</v>
      </c>
      <c r="AR69" s="77">
        <f t="shared" si="28"/>
        <v>0</v>
      </c>
      <c r="AS69" s="79">
        <f>(AO69*(1-AX52))+(AP68*AX52)</f>
        <v>-0.19999999999999996</v>
      </c>
      <c r="AT69" s="79">
        <f>(AO69*(1-AX53))+(AQ68*AX53)</f>
        <v>-0.30000000000000004</v>
      </c>
      <c r="AU69" s="79">
        <f>(AO69*(1-AX54))+(AR68*AX54)</f>
        <v>-0.6</v>
      </c>
      <c r="AV69" s="75">
        <f t="shared" si="29"/>
        <v>1</v>
      </c>
      <c r="AW69" s="77">
        <f t="shared" si="39"/>
        <v>1</v>
      </c>
      <c r="AX69" s="77">
        <f t="shared" si="30"/>
        <v>1</v>
      </c>
      <c r="AY69" s="77">
        <f t="shared" si="31"/>
        <v>1</v>
      </c>
      <c r="AZ69" s="79">
        <f>(AV69*(1-BE52))+(AW68*BE52)</f>
        <v>1</v>
      </c>
      <c r="BA69" s="79">
        <f>(AV69*(1-BE53))+(AX68*BE53)</f>
        <v>1</v>
      </c>
      <c r="BB69" s="79">
        <f>(AV69*(1-BE54))+(AY68*BE54)</f>
        <v>1</v>
      </c>
      <c r="BC69" s="75">
        <f t="shared" si="32"/>
        <v>-1</v>
      </c>
      <c r="BD69" s="77">
        <f t="shared" si="40"/>
        <v>0</v>
      </c>
      <c r="BE69" s="77">
        <f t="shared" si="33"/>
        <v>0</v>
      </c>
      <c r="BF69" s="77">
        <f t="shared" si="34"/>
        <v>0</v>
      </c>
      <c r="BG69" s="79">
        <f>(BC69*(1-BL52))+(BD68*BL52)</f>
        <v>-0.19999999999999996</v>
      </c>
      <c r="BH69" s="79">
        <f>(BC69*(1-BL53))+(BE68*BL53)</f>
        <v>-0.30000000000000004</v>
      </c>
      <c r="BI69" s="79">
        <f>(BC69*(1-BL54))+(BF68*BL54)</f>
        <v>-0.6</v>
      </c>
      <c r="BJ69" s="75">
        <f t="shared" si="35"/>
        <v>1</v>
      </c>
      <c r="BK69" s="76">
        <f t="shared" si="36"/>
        <v>1</v>
      </c>
      <c r="BL69" s="77">
        <f t="shared" si="36"/>
        <v>1</v>
      </c>
      <c r="BM69" s="78">
        <f t="shared" si="36"/>
        <v>1</v>
      </c>
      <c r="BN69" s="79">
        <f>(BJ69*(1-BS52))+(BK68*BS52)</f>
        <v>1</v>
      </c>
      <c r="BO69" s="79">
        <f>(BJ69*(1-BS53))+(BL68*BS53)</f>
        <v>1</v>
      </c>
      <c r="BP69" s="80">
        <f>(BJ69*(1-BS54))+(BM68*BS54)</f>
        <v>1</v>
      </c>
    </row>
    <row r="70" spans="1:68" ht="15" thickBot="1" x14ac:dyDescent="0.35"/>
    <row r="71" spans="1:68" ht="34.799999999999997" customHeight="1" thickBot="1" x14ac:dyDescent="0.4">
      <c r="A71" s="189" t="s">
        <v>55</v>
      </c>
      <c r="B71" s="190"/>
      <c r="C71" s="190"/>
      <c r="D71" s="190"/>
      <c r="E71" s="190"/>
      <c r="F71" s="190"/>
      <c r="G71" s="190"/>
      <c r="H71" s="191"/>
    </row>
    <row r="72" spans="1:68" ht="69.599999999999994" thickBot="1" x14ac:dyDescent="0.35">
      <c r="A72" s="50"/>
      <c r="B72" s="51" t="s">
        <v>42</v>
      </c>
      <c r="C72" s="51" t="s">
        <v>43</v>
      </c>
      <c r="D72" s="51" t="s">
        <v>44</v>
      </c>
      <c r="E72" s="51" t="s">
        <v>45</v>
      </c>
      <c r="F72" s="51" t="s">
        <v>46</v>
      </c>
      <c r="G72" s="51" t="s">
        <v>47</v>
      </c>
      <c r="H72" s="52" t="s">
        <v>48</v>
      </c>
    </row>
    <row r="73" spans="1:68" x14ac:dyDescent="0.3">
      <c r="A73" s="56" t="s">
        <v>33</v>
      </c>
      <c r="B73" s="81">
        <f>IF(B11&gt;D3,1,IF(S11&gt;D5,1,0))</f>
        <v>0</v>
      </c>
      <c r="C73" s="57">
        <f>IF(D11&gt;D3,1,IF(U11&gt;D5,1,0))</f>
        <v>0</v>
      </c>
      <c r="D73" s="57">
        <f>IF(B73=1,0,IF(W11&gt;D4,1,0))</f>
        <v>0</v>
      </c>
      <c r="E73" s="57">
        <f>IF(Y11&gt;E4,1,0)</f>
        <v>0</v>
      </c>
      <c r="F73" s="57">
        <f>IF(J11&gt;D3,1,IF(AA11&gt;D5,1,0))</f>
        <v>0</v>
      </c>
      <c r="G73" s="57">
        <f>IF(L11&gt;D3,1,IF(AC11&gt;D5,1,0))</f>
        <v>0</v>
      </c>
      <c r="H73" s="58">
        <f>IF(N11&gt;D3,1,IF(AE11&gt;D5,1,0))</f>
        <v>0</v>
      </c>
    </row>
    <row r="74" spans="1:68" x14ac:dyDescent="0.3">
      <c r="A74" s="66" t="s">
        <v>34</v>
      </c>
      <c r="B74" s="82">
        <f>IF(B12&gt;D3,1,IF(S12&gt;D5,1,0))</f>
        <v>0</v>
      </c>
      <c r="C74">
        <f>IF(D12&gt;D3,1,IF(U12&gt;D5,1,0))</f>
        <v>0</v>
      </c>
      <c r="D74">
        <f>IF(B74=1,0,IF(W12&gt;D4,1,0))</f>
        <v>0</v>
      </c>
      <c r="E74">
        <f>IF(Y12&gt;E4,1,0)</f>
        <v>0</v>
      </c>
      <c r="F74">
        <f>IF(J12&gt;D3,1,IF(AA12&gt;D5,1,0))</f>
        <v>0</v>
      </c>
      <c r="G74">
        <f>IF(L12&gt;D3,1,IF(AC12&gt;D5,1,0))</f>
        <v>0</v>
      </c>
      <c r="H74" s="67">
        <f>IF(N12&gt;D3,1,IF(AE12&gt;D5,1,0))</f>
        <v>0</v>
      </c>
      <c r="J74">
        <f>IF(U11&gt;D5,1,0)</f>
        <v>0</v>
      </c>
    </row>
    <row r="75" spans="1:68" x14ac:dyDescent="0.3">
      <c r="A75" s="66" t="s">
        <v>35</v>
      </c>
      <c r="B75" s="82">
        <f>IF(B13&gt;D3,1,IF(S13&gt;D5,1,0))</f>
        <v>1</v>
      </c>
      <c r="C75">
        <f>IF(D13&gt;D3,1,IF(U13&gt;D5,1,0))</f>
        <v>1</v>
      </c>
      <c r="D75">
        <f>IF(B75=1,0,IF(W13&gt;D4,1,0))</f>
        <v>0</v>
      </c>
      <c r="E75">
        <f>IF(Y13&gt;E4,1,0)</f>
        <v>0</v>
      </c>
      <c r="F75">
        <f>IF(J13&gt;D3,1,IF(AA13&gt;D5,1,0))</f>
        <v>1</v>
      </c>
      <c r="G75">
        <f>IF(L13&gt;D3,1,IF(AC13&gt;D5,1,0))</f>
        <v>0</v>
      </c>
      <c r="H75" s="67">
        <f>IF(N13&gt;D3,1,IF(AE13&gt;D5,1,0))</f>
        <v>1</v>
      </c>
    </row>
    <row r="76" spans="1:68" x14ac:dyDescent="0.3">
      <c r="A76" s="66" t="s">
        <v>36</v>
      </c>
      <c r="B76" s="82">
        <f>IF(B14&gt;D3,1,IF(S14&gt;D5,1,0))</f>
        <v>1</v>
      </c>
      <c r="C76">
        <f>IF(D14&gt;D3,1,IF(U14&gt;D5,1,0))</f>
        <v>1</v>
      </c>
      <c r="D76">
        <f>IF(B76=1,0,IF(W14&gt;D4,1,0))</f>
        <v>0</v>
      </c>
      <c r="E76">
        <f>IF(Y14&gt;E4,1,0)</f>
        <v>0</v>
      </c>
      <c r="F76">
        <f>IF(J14&gt;D3,1,IF(AA14&gt;D5,1,0))</f>
        <v>1</v>
      </c>
      <c r="G76">
        <f>IF(L14&gt;D3,1,IF(AC14&gt;D5,1,0))</f>
        <v>0</v>
      </c>
      <c r="H76" s="67">
        <f>IF(N14&gt;D3,1,IF(AE14&gt;D5,1,0))</f>
        <v>1</v>
      </c>
    </row>
    <row r="77" spans="1:68" x14ac:dyDescent="0.3">
      <c r="A77" s="66" t="s">
        <v>37</v>
      </c>
      <c r="B77" s="82">
        <f>IF(B15&gt;D3,1,IF(S15&gt;D5,1,0))</f>
        <v>1</v>
      </c>
      <c r="C77">
        <f>IF(D15&gt;D3,1,IF(U15&gt;D5,1,0))</f>
        <v>1</v>
      </c>
      <c r="D77">
        <f>IF(B77=1,0,IF(W15&gt;D4,1,0))</f>
        <v>0</v>
      </c>
      <c r="E77">
        <f>IF(Y15&gt;E4,1,0)</f>
        <v>0</v>
      </c>
      <c r="F77">
        <f>IF(J15&gt;D3,1,IF(AA15&gt;D5,1,0))</f>
        <v>1</v>
      </c>
      <c r="G77">
        <f>IF(L15&gt;D3,1,IF(AC15&gt;D5,1,0))</f>
        <v>0</v>
      </c>
      <c r="H77" s="67">
        <f>IF(N15&gt;D3,1,IF(AE15&gt;D5,1,0))</f>
        <v>1</v>
      </c>
    </row>
    <row r="78" spans="1:68" x14ac:dyDescent="0.3">
      <c r="A78" s="66" t="s">
        <v>38</v>
      </c>
      <c r="B78" s="82">
        <f>IF(B16&gt;D3,1,IF(S16&gt;D5,1,0))</f>
        <v>1</v>
      </c>
      <c r="C78">
        <f>IF(D16&gt;D3,1,IF(U16&gt;D5,1,0))</f>
        <v>1</v>
      </c>
      <c r="D78">
        <f>IF(B78=1,0,IF(W16&gt;D4,1,0))</f>
        <v>0</v>
      </c>
      <c r="E78">
        <f>IF(Y16&gt;E4,1,0)</f>
        <v>0</v>
      </c>
      <c r="F78">
        <f>IF(J16&gt;D3,1,IF(AA16&gt;D5,1,0))</f>
        <v>1</v>
      </c>
      <c r="G78">
        <f>IF(L16&gt;D3,1,IF(AC16&gt;D5,1,0))</f>
        <v>0</v>
      </c>
      <c r="H78" s="67">
        <f>IF(N16&gt;D3,1,IF(AE16&gt;D5,1,0))</f>
        <v>1</v>
      </c>
    </row>
    <row r="79" spans="1:68" x14ac:dyDescent="0.3">
      <c r="A79" s="66" t="s">
        <v>39</v>
      </c>
      <c r="B79" s="82">
        <f>IF(B17&gt;D3,1,IF(S17&gt;D5,1,0))</f>
        <v>0</v>
      </c>
      <c r="C79">
        <f>IF(D17&gt;D3,1,IF(U17&gt;D5,1,0))</f>
        <v>1</v>
      </c>
      <c r="D79">
        <f>IF(B79=1,0,IF(W17&gt;D4,1,0))</f>
        <v>0</v>
      </c>
      <c r="E79">
        <f>IF(Y17&gt;E4,1,0)</f>
        <v>0</v>
      </c>
      <c r="F79">
        <f>IF(J17&gt;D3,1,IF(AA17&gt;D5,1,0))</f>
        <v>1</v>
      </c>
      <c r="G79">
        <f>IF(L17&gt;D3,1,IF(AC17&gt;D5,1,0))</f>
        <v>0</v>
      </c>
      <c r="H79" s="67">
        <f>IF(N17&gt;D3,1,IF(AE17&gt;D5,1,0))</f>
        <v>1</v>
      </c>
    </row>
    <row r="80" spans="1:68" x14ac:dyDescent="0.3">
      <c r="A80" s="66" t="s">
        <v>40</v>
      </c>
      <c r="B80" s="82">
        <f>IF(B18&gt;D3,1,IF(S18&gt;D5,1,0))</f>
        <v>1</v>
      </c>
      <c r="C80">
        <f>IF(D18&gt;D3,1,IF(U18&gt;D5,1,0))</f>
        <v>1</v>
      </c>
      <c r="D80">
        <f>IF(B80=1,0,IF(W18&gt;D4,1,0))</f>
        <v>0</v>
      </c>
      <c r="E80">
        <f>IF(Y18&gt;E4,1,0)</f>
        <v>0</v>
      </c>
      <c r="F80">
        <f>IF(J18&gt;D3,1,IF(AA18&gt;D5,1,0))</f>
        <v>1</v>
      </c>
      <c r="G80">
        <f>IF(L18&gt;D3,1,IF(AC18&gt;D5,1,0))</f>
        <v>0</v>
      </c>
      <c r="H80" s="67">
        <f>IF(N18&gt;D3,1,IF(AE18&gt;D5,1,0))</f>
        <v>1</v>
      </c>
    </row>
    <row r="81" spans="1:8" ht="15" thickBot="1" x14ac:dyDescent="0.35">
      <c r="A81" s="71" t="s">
        <v>41</v>
      </c>
      <c r="B81" s="83">
        <f>IF(B19&gt;D3,1,IF(S19&gt;D5,1,0))</f>
        <v>1</v>
      </c>
      <c r="C81" s="72">
        <f>IF(D19&gt;D3,1,IF(U19&gt;D5,1,0))</f>
        <v>1</v>
      </c>
      <c r="D81" s="72">
        <f>IF(B81=1,0,IF(W19&gt;D4,1,0))</f>
        <v>0</v>
      </c>
      <c r="E81" s="72">
        <f>IF(Y19&gt;E4,1,0)</f>
        <v>0</v>
      </c>
      <c r="F81" s="72">
        <f>IF(J19&gt;D3,1,IF(AA19&gt;D5,1,0))</f>
        <v>1</v>
      </c>
      <c r="G81" s="72">
        <f>IF(L19&gt;D3,1,IF(AC19&gt;D5,1,0))</f>
        <v>0</v>
      </c>
      <c r="H81" s="73">
        <f>IF(N19&gt;D3,1,IF(AE19&gt;D5,1,0))</f>
        <v>1</v>
      </c>
    </row>
    <row r="89" spans="1:8" s="84" customFormat="1" ht="59.4" customHeight="1" x14ac:dyDescent="0.3"/>
    <row r="90" spans="1:8" s="85" customFormat="1" ht="61.05" customHeight="1" x14ac:dyDescent="0.3"/>
    <row r="103" spans="1:36" x14ac:dyDescent="0.3">
      <c r="A103" s="86"/>
      <c r="B103" s="170" t="s">
        <v>42</v>
      </c>
      <c r="C103" s="171"/>
      <c r="D103" s="171"/>
      <c r="E103" s="171"/>
      <c r="F103" s="172"/>
      <c r="G103" s="170" t="s">
        <v>43</v>
      </c>
      <c r="H103" s="171"/>
      <c r="I103" s="171"/>
      <c r="J103" s="171"/>
      <c r="K103" s="172"/>
      <c r="L103" s="170" t="s">
        <v>44</v>
      </c>
      <c r="M103" s="171"/>
      <c r="N103" s="171"/>
      <c r="O103" s="171"/>
      <c r="P103" s="172"/>
      <c r="Q103" s="170" t="s">
        <v>45</v>
      </c>
      <c r="R103" s="171"/>
      <c r="S103" s="171"/>
      <c r="T103" s="171"/>
      <c r="U103" s="172"/>
      <c r="V103" s="170" t="s">
        <v>46</v>
      </c>
      <c r="W103" s="171"/>
      <c r="X103" s="171"/>
      <c r="Y103" s="171"/>
      <c r="Z103" s="172"/>
      <c r="AA103" s="170" t="s">
        <v>47</v>
      </c>
      <c r="AB103" s="171"/>
      <c r="AC103" s="171"/>
      <c r="AD103" s="171"/>
      <c r="AE103" s="171"/>
      <c r="AF103" s="170" t="s">
        <v>48</v>
      </c>
      <c r="AG103" s="171"/>
      <c r="AH103" s="171"/>
      <c r="AI103" s="171"/>
      <c r="AJ103" s="172"/>
    </row>
    <row r="104" spans="1:36" ht="29.4" x14ac:dyDescent="0.3">
      <c r="A104" s="87"/>
      <c r="B104" s="88" t="s">
        <v>56</v>
      </c>
      <c r="C104" s="88" t="s">
        <v>49</v>
      </c>
      <c r="D104" s="89" t="s">
        <v>57</v>
      </c>
      <c r="E104" s="88" t="s">
        <v>58</v>
      </c>
      <c r="F104" s="88" t="s">
        <v>59</v>
      </c>
      <c r="G104" s="88" t="s">
        <v>56</v>
      </c>
      <c r="H104" s="88" t="s">
        <v>49</v>
      </c>
      <c r="I104" s="89" t="s">
        <v>57</v>
      </c>
      <c r="J104" s="88" t="s">
        <v>58</v>
      </c>
      <c r="K104" s="88" t="s">
        <v>59</v>
      </c>
      <c r="L104" s="88" t="s">
        <v>56</v>
      </c>
      <c r="M104" s="88" t="s">
        <v>49</v>
      </c>
      <c r="N104" s="89" t="s">
        <v>57</v>
      </c>
      <c r="O104" s="88" t="s">
        <v>58</v>
      </c>
      <c r="P104" s="88" t="s">
        <v>59</v>
      </c>
      <c r="Q104" s="88" t="s">
        <v>56</v>
      </c>
      <c r="R104" s="88" t="s">
        <v>49</v>
      </c>
      <c r="S104" s="89" t="s">
        <v>57</v>
      </c>
      <c r="T104" s="88" t="s">
        <v>58</v>
      </c>
      <c r="U104" s="88" t="s">
        <v>59</v>
      </c>
      <c r="V104" s="88" t="s">
        <v>56</v>
      </c>
      <c r="W104" s="88" t="s">
        <v>49</v>
      </c>
      <c r="X104" s="89" t="s">
        <v>57</v>
      </c>
      <c r="Y104" s="88" t="s">
        <v>58</v>
      </c>
      <c r="Z104" s="88" t="s">
        <v>59</v>
      </c>
      <c r="AA104" s="88" t="s">
        <v>56</v>
      </c>
      <c r="AB104" s="88" t="s">
        <v>49</v>
      </c>
      <c r="AC104" s="89" t="s">
        <v>57</v>
      </c>
      <c r="AD104" s="88" t="s">
        <v>58</v>
      </c>
      <c r="AE104" s="88" t="s">
        <v>59</v>
      </c>
      <c r="AF104" s="88" t="s">
        <v>56</v>
      </c>
      <c r="AG104" s="88" t="s">
        <v>49</v>
      </c>
      <c r="AH104" s="89" t="s">
        <v>57</v>
      </c>
      <c r="AI104" s="88" t="s">
        <v>58</v>
      </c>
      <c r="AJ104" s="88" t="s">
        <v>59</v>
      </c>
    </row>
    <row r="105" spans="1:36" x14ac:dyDescent="0.3">
      <c r="A105" s="90" t="s">
        <v>33</v>
      </c>
      <c r="B105" s="26">
        <f t="shared" ref="B105:C113" si="41">B11</f>
        <v>0</v>
      </c>
      <c r="C105" s="3">
        <f t="shared" si="41"/>
        <v>0</v>
      </c>
      <c r="D105" s="3">
        <f t="shared" ref="D105:D113" si="42">S11</f>
        <v>0</v>
      </c>
      <c r="E105" s="91">
        <f t="shared" ref="E105:E113" si="43">B61</f>
        <v>0</v>
      </c>
      <c r="F105" s="91">
        <f t="shared" ref="F105:F113" si="44">B73</f>
        <v>0</v>
      </c>
      <c r="G105" s="26">
        <f t="shared" ref="G105:G113" si="45">D11</f>
        <v>0</v>
      </c>
      <c r="H105" s="3">
        <f t="shared" ref="H105:H113" si="46">E11</f>
        <v>0</v>
      </c>
      <c r="I105" s="3">
        <f t="shared" ref="I105:I113" si="47">U11</f>
        <v>0</v>
      </c>
      <c r="J105" s="91">
        <f t="shared" ref="J105:J113" si="48">C61</f>
        <v>0</v>
      </c>
      <c r="K105" s="91">
        <f t="shared" ref="K105:K113" si="49">C73</f>
        <v>0</v>
      </c>
      <c r="L105" s="26">
        <f t="shared" ref="L105:L113" si="50">F11</f>
        <v>0</v>
      </c>
      <c r="M105" s="3">
        <f t="shared" ref="M105:M113" si="51">G11</f>
        <v>0</v>
      </c>
      <c r="N105" s="3">
        <f t="shared" ref="N105:N113" si="52">W11</f>
        <v>0</v>
      </c>
      <c r="O105" s="91">
        <f t="shared" ref="O105:O113" si="53">D61</f>
        <v>0</v>
      </c>
      <c r="P105" s="91">
        <f t="shared" ref="P105:P113" si="54">D73</f>
        <v>0</v>
      </c>
      <c r="Q105" s="26">
        <f t="shared" ref="Q105:Q113" si="55">H11</f>
        <v>0</v>
      </c>
      <c r="R105" s="3">
        <f t="shared" ref="R105:R113" si="56">I11</f>
        <v>0</v>
      </c>
      <c r="S105" s="3">
        <f t="shared" ref="S105:S113" si="57">Y11</f>
        <v>0</v>
      </c>
      <c r="T105" s="91">
        <f t="shared" ref="T105:T113" si="58">E61</f>
        <v>0</v>
      </c>
      <c r="U105" s="91">
        <f t="shared" ref="U105:U113" si="59">E73</f>
        <v>0</v>
      </c>
      <c r="V105" s="26">
        <f t="shared" ref="V105:V113" si="60">J11</f>
        <v>0</v>
      </c>
      <c r="W105" s="3">
        <f t="shared" ref="W105:W113" si="61">K11</f>
        <v>0</v>
      </c>
      <c r="X105" s="3">
        <f t="shared" ref="X105:X113" si="62">AA11</f>
        <v>0</v>
      </c>
      <c r="Y105" s="91">
        <f t="shared" ref="Y105:Y113" si="63">F61</f>
        <v>0</v>
      </c>
      <c r="Z105" s="91">
        <f t="shared" ref="Z105:Z113" si="64">F73</f>
        <v>0</v>
      </c>
      <c r="AA105" s="26">
        <f t="shared" ref="AA105:AA113" si="65">L11</f>
        <v>0</v>
      </c>
      <c r="AB105" s="3">
        <f t="shared" ref="AB105:AB113" si="66">M11</f>
        <v>0</v>
      </c>
      <c r="AC105" s="3">
        <f t="shared" ref="AC105:AC113" si="67">AC11</f>
        <v>0</v>
      </c>
      <c r="AD105" s="91">
        <f t="shared" ref="AD105:AD113" si="68">G61</f>
        <v>0</v>
      </c>
      <c r="AE105" s="91">
        <f t="shared" ref="AE105:AE113" si="69">G73</f>
        <v>0</v>
      </c>
      <c r="AF105" s="26">
        <f t="shared" ref="AF105:AF113" si="70">N11</f>
        <v>0</v>
      </c>
      <c r="AG105" s="3">
        <f t="shared" ref="AG105:AG113" si="71">O11</f>
        <v>0</v>
      </c>
      <c r="AH105" s="3">
        <f t="shared" ref="AH105:AH113" si="72">AE11</f>
        <v>0</v>
      </c>
      <c r="AI105" s="91">
        <f t="shared" ref="AI105:AI113" si="73">H61</f>
        <v>0</v>
      </c>
      <c r="AJ105" s="91">
        <f t="shared" ref="AJ105:AJ113" si="74">H73</f>
        <v>0</v>
      </c>
    </row>
    <row r="106" spans="1:36" x14ac:dyDescent="0.3">
      <c r="A106" s="90" t="s">
        <v>34</v>
      </c>
      <c r="B106" s="26">
        <f t="shared" si="41"/>
        <v>0</v>
      </c>
      <c r="C106" s="3">
        <f t="shared" si="41"/>
        <v>0</v>
      </c>
      <c r="D106" s="3">
        <f t="shared" si="42"/>
        <v>0</v>
      </c>
      <c r="E106" s="91">
        <f t="shared" si="43"/>
        <v>0</v>
      </c>
      <c r="F106" s="91">
        <f t="shared" si="44"/>
        <v>0</v>
      </c>
      <c r="G106" s="26">
        <f t="shared" si="45"/>
        <v>0</v>
      </c>
      <c r="H106" s="3">
        <f t="shared" si="46"/>
        <v>0</v>
      </c>
      <c r="I106" s="3">
        <f t="shared" si="47"/>
        <v>0</v>
      </c>
      <c r="J106" s="91">
        <f t="shared" si="48"/>
        <v>0</v>
      </c>
      <c r="K106" s="91">
        <f t="shared" si="49"/>
        <v>0</v>
      </c>
      <c r="L106" s="26">
        <f t="shared" si="50"/>
        <v>0</v>
      </c>
      <c r="M106" s="3">
        <f t="shared" si="51"/>
        <v>0</v>
      </c>
      <c r="N106" s="3">
        <f t="shared" si="52"/>
        <v>0</v>
      </c>
      <c r="O106" s="91">
        <f t="shared" si="53"/>
        <v>0</v>
      </c>
      <c r="P106" s="91">
        <f t="shared" si="54"/>
        <v>0</v>
      </c>
      <c r="Q106" s="26">
        <f t="shared" si="55"/>
        <v>0</v>
      </c>
      <c r="R106" s="3">
        <f t="shared" si="56"/>
        <v>0</v>
      </c>
      <c r="S106" s="3">
        <f t="shared" si="57"/>
        <v>0</v>
      </c>
      <c r="T106" s="91">
        <f t="shared" si="58"/>
        <v>0</v>
      </c>
      <c r="U106" s="91">
        <f t="shared" si="59"/>
        <v>0</v>
      </c>
      <c r="V106" s="26">
        <f t="shared" si="60"/>
        <v>0</v>
      </c>
      <c r="W106" s="3">
        <f t="shared" si="61"/>
        <v>0</v>
      </c>
      <c r="X106" s="3">
        <f t="shared" si="62"/>
        <v>0</v>
      </c>
      <c r="Y106" s="91">
        <f t="shared" si="63"/>
        <v>0</v>
      </c>
      <c r="Z106" s="91">
        <f t="shared" si="64"/>
        <v>0</v>
      </c>
      <c r="AA106" s="26">
        <f t="shared" si="65"/>
        <v>0</v>
      </c>
      <c r="AB106" s="3">
        <f t="shared" si="66"/>
        <v>0</v>
      </c>
      <c r="AC106" s="3">
        <f t="shared" si="67"/>
        <v>0</v>
      </c>
      <c r="AD106" s="91">
        <f t="shared" si="68"/>
        <v>0</v>
      </c>
      <c r="AE106" s="91">
        <f t="shared" si="69"/>
        <v>0</v>
      </c>
      <c r="AF106" s="26">
        <f t="shared" si="70"/>
        <v>0</v>
      </c>
      <c r="AG106" s="3">
        <f t="shared" si="71"/>
        <v>0</v>
      </c>
      <c r="AH106" s="3">
        <f t="shared" si="72"/>
        <v>0</v>
      </c>
      <c r="AI106" s="91">
        <f t="shared" si="73"/>
        <v>0</v>
      </c>
      <c r="AJ106" s="91">
        <f t="shared" si="74"/>
        <v>0</v>
      </c>
    </row>
    <row r="107" spans="1:36" x14ac:dyDescent="0.3">
      <c r="A107" s="90" t="s">
        <v>35</v>
      </c>
      <c r="B107" s="26">
        <f t="shared" si="41"/>
        <v>1</v>
      </c>
      <c r="C107" s="3">
        <f t="shared" si="41"/>
        <v>1</v>
      </c>
      <c r="D107" s="3">
        <f t="shared" si="42"/>
        <v>1</v>
      </c>
      <c r="E107" s="91">
        <f t="shared" si="43"/>
        <v>1</v>
      </c>
      <c r="F107" s="91">
        <f t="shared" si="44"/>
        <v>1</v>
      </c>
      <c r="G107" s="26">
        <f t="shared" si="45"/>
        <v>1</v>
      </c>
      <c r="H107" s="3">
        <f t="shared" si="46"/>
        <v>1</v>
      </c>
      <c r="I107" s="3">
        <f t="shared" si="47"/>
        <v>0.6</v>
      </c>
      <c r="J107" s="91">
        <f t="shared" si="48"/>
        <v>1</v>
      </c>
      <c r="K107" s="91">
        <f t="shared" si="49"/>
        <v>1</v>
      </c>
      <c r="L107" s="26">
        <f t="shared" si="50"/>
        <v>0</v>
      </c>
      <c r="M107" s="3">
        <f t="shared" si="51"/>
        <v>-1</v>
      </c>
      <c r="N107" s="3">
        <f t="shared" si="52"/>
        <v>-0.6</v>
      </c>
      <c r="O107" s="91">
        <f t="shared" si="53"/>
        <v>0</v>
      </c>
      <c r="P107" s="91">
        <f t="shared" si="54"/>
        <v>0</v>
      </c>
      <c r="Q107" s="26">
        <f t="shared" si="55"/>
        <v>0</v>
      </c>
      <c r="R107" s="3">
        <f t="shared" si="56"/>
        <v>-1</v>
      </c>
      <c r="S107" s="3">
        <f t="shared" si="57"/>
        <v>-0.6</v>
      </c>
      <c r="T107" s="91">
        <f t="shared" si="58"/>
        <v>0</v>
      </c>
      <c r="U107" s="91">
        <f t="shared" si="59"/>
        <v>0</v>
      </c>
      <c r="V107" s="26">
        <f t="shared" si="60"/>
        <v>1</v>
      </c>
      <c r="W107" s="3">
        <f t="shared" si="61"/>
        <v>1</v>
      </c>
      <c r="X107" s="3">
        <f t="shared" si="62"/>
        <v>0.6</v>
      </c>
      <c r="Y107" s="91">
        <f t="shared" si="63"/>
        <v>1</v>
      </c>
      <c r="Z107" s="91">
        <f t="shared" si="64"/>
        <v>1</v>
      </c>
      <c r="AA107" s="26">
        <f t="shared" si="65"/>
        <v>0</v>
      </c>
      <c r="AB107" s="3">
        <f t="shared" si="66"/>
        <v>-1</v>
      </c>
      <c r="AC107" s="3">
        <f t="shared" si="67"/>
        <v>-0.6</v>
      </c>
      <c r="AD107" s="91">
        <f t="shared" si="68"/>
        <v>0</v>
      </c>
      <c r="AE107" s="91">
        <f t="shared" si="69"/>
        <v>0</v>
      </c>
      <c r="AF107" s="26">
        <f t="shared" si="70"/>
        <v>1</v>
      </c>
      <c r="AG107" s="3">
        <f t="shared" si="71"/>
        <v>1</v>
      </c>
      <c r="AH107" s="3">
        <f t="shared" si="72"/>
        <v>0.6</v>
      </c>
      <c r="AI107" s="91">
        <f t="shared" si="73"/>
        <v>1</v>
      </c>
      <c r="AJ107" s="91">
        <f t="shared" si="74"/>
        <v>1</v>
      </c>
    </row>
    <row r="108" spans="1:36" x14ac:dyDescent="0.3">
      <c r="A108" s="90" t="s">
        <v>36</v>
      </c>
      <c r="B108" s="26">
        <f t="shared" si="41"/>
        <v>0.97</v>
      </c>
      <c r="C108" s="3">
        <f t="shared" si="41"/>
        <v>-0.24</v>
      </c>
      <c r="D108" s="3">
        <f t="shared" si="42"/>
        <v>0.25600000000000001</v>
      </c>
      <c r="E108" s="91">
        <f t="shared" si="43"/>
        <v>1</v>
      </c>
      <c r="F108" s="91">
        <f t="shared" si="44"/>
        <v>1</v>
      </c>
      <c r="G108" s="26">
        <f t="shared" si="45"/>
        <v>1</v>
      </c>
      <c r="H108" s="3">
        <f t="shared" si="46"/>
        <v>1</v>
      </c>
      <c r="I108" s="3">
        <f t="shared" si="47"/>
        <v>1</v>
      </c>
      <c r="J108" s="91">
        <f t="shared" si="48"/>
        <v>1</v>
      </c>
      <c r="K108" s="91">
        <f t="shared" si="49"/>
        <v>1</v>
      </c>
      <c r="L108" s="26">
        <f t="shared" si="50"/>
        <v>0</v>
      </c>
      <c r="M108" s="3">
        <f t="shared" si="51"/>
        <v>-1</v>
      </c>
      <c r="N108" s="3">
        <f t="shared" si="52"/>
        <v>-0.6</v>
      </c>
      <c r="O108" s="91">
        <f t="shared" si="53"/>
        <v>0</v>
      </c>
      <c r="P108" s="91">
        <f t="shared" si="54"/>
        <v>0</v>
      </c>
      <c r="Q108" s="26">
        <f t="shared" si="55"/>
        <v>0</v>
      </c>
      <c r="R108" s="3">
        <f t="shared" si="56"/>
        <v>-1</v>
      </c>
      <c r="S108" s="3">
        <f t="shared" si="57"/>
        <v>-0.6</v>
      </c>
      <c r="T108" s="91">
        <f t="shared" si="58"/>
        <v>0</v>
      </c>
      <c r="U108" s="91">
        <f t="shared" si="59"/>
        <v>0</v>
      </c>
      <c r="V108" s="26">
        <f t="shared" si="60"/>
        <v>1</v>
      </c>
      <c r="W108" s="3">
        <f t="shared" si="61"/>
        <v>1</v>
      </c>
      <c r="X108" s="3">
        <f t="shared" si="62"/>
        <v>1</v>
      </c>
      <c r="Y108" s="91">
        <f t="shared" si="63"/>
        <v>1</v>
      </c>
      <c r="Z108" s="91">
        <f t="shared" si="64"/>
        <v>1</v>
      </c>
      <c r="AA108" s="26">
        <f t="shared" si="65"/>
        <v>0</v>
      </c>
      <c r="AB108" s="3">
        <f t="shared" si="66"/>
        <v>-1</v>
      </c>
      <c r="AC108" s="3">
        <f t="shared" si="67"/>
        <v>-0.19999999999999996</v>
      </c>
      <c r="AD108" s="91">
        <f t="shared" si="68"/>
        <v>0</v>
      </c>
      <c r="AE108" s="91">
        <f t="shared" si="69"/>
        <v>0</v>
      </c>
      <c r="AF108" s="26">
        <f t="shared" si="70"/>
        <v>1</v>
      </c>
      <c r="AG108" s="3">
        <f t="shared" si="71"/>
        <v>1</v>
      </c>
      <c r="AH108" s="3">
        <f t="shared" si="72"/>
        <v>1</v>
      </c>
      <c r="AI108" s="91">
        <f t="shared" si="73"/>
        <v>1</v>
      </c>
      <c r="AJ108" s="91">
        <f t="shared" si="74"/>
        <v>1</v>
      </c>
    </row>
    <row r="109" spans="1:36" x14ac:dyDescent="0.3">
      <c r="A109" s="90" t="s">
        <v>37</v>
      </c>
      <c r="B109" s="26">
        <f t="shared" si="41"/>
        <v>1</v>
      </c>
      <c r="C109" s="3">
        <f t="shared" si="41"/>
        <v>1</v>
      </c>
      <c r="D109" s="3">
        <f t="shared" si="42"/>
        <v>1</v>
      </c>
      <c r="E109" s="91">
        <f t="shared" si="43"/>
        <v>1</v>
      </c>
      <c r="F109" s="91">
        <f t="shared" si="44"/>
        <v>1</v>
      </c>
      <c r="G109" s="26">
        <f t="shared" si="45"/>
        <v>1</v>
      </c>
      <c r="H109" s="3">
        <f t="shared" si="46"/>
        <v>1</v>
      </c>
      <c r="I109" s="3">
        <f t="shared" si="47"/>
        <v>1</v>
      </c>
      <c r="J109" s="91">
        <f t="shared" si="48"/>
        <v>1</v>
      </c>
      <c r="K109" s="91">
        <f t="shared" si="49"/>
        <v>1</v>
      </c>
      <c r="L109" s="26">
        <f t="shared" si="50"/>
        <v>0</v>
      </c>
      <c r="M109" s="3">
        <f t="shared" si="51"/>
        <v>-1</v>
      </c>
      <c r="N109" s="3">
        <f t="shared" si="52"/>
        <v>-0.6</v>
      </c>
      <c r="O109" s="91">
        <f t="shared" si="53"/>
        <v>0</v>
      </c>
      <c r="P109" s="91">
        <f t="shared" si="54"/>
        <v>0</v>
      </c>
      <c r="Q109" s="26">
        <f t="shared" si="55"/>
        <v>0</v>
      </c>
      <c r="R109" s="3">
        <f t="shared" si="56"/>
        <v>-1</v>
      </c>
      <c r="S109" s="3">
        <f t="shared" si="57"/>
        <v>-0.6</v>
      </c>
      <c r="T109" s="91">
        <f t="shared" si="58"/>
        <v>0</v>
      </c>
      <c r="U109" s="91">
        <f t="shared" si="59"/>
        <v>0</v>
      </c>
      <c r="V109" s="26">
        <f t="shared" si="60"/>
        <v>1</v>
      </c>
      <c r="W109" s="3">
        <f t="shared" si="61"/>
        <v>1</v>
      </c>
      <c r="X109" s="3">
        <f t="shared" si="62"/>
        <v>1</v>
      </c>
      <c r="Y109" s="91">
        <f t="shared" si="63"/>
        <v>1</v>
      </c>
      <c r="Z109" s="91">
        <f t="shared" si="64"/>
        <v>1</v>
      </c>
      <c r="AA109" s="26">
        <f t="shared" si="65"/>
        <v>0</v>
      </c>
      <c r="AB109" s="3">
        <f t="shared" si="66"/>
        <v>-1</v>
      </c>
      <c r="AC109" s="3">
        <f t="shared" si="67"/>
        <v>-0.19999999999999996</v>
      </c>
      <c r="AD109" s="91">
        <f t="shared" si="68"/>
        <v>0</v>
      </c>
      <c r="AE109" s="91">
        <f t="shared" si="69"/>
        <v>0</v>
      </c>
      <c r="AF109" s="26">
        <f t="shared" si="70"/>
        <v>1</v>
      </c>
      <c r="AG109" s="3">
        <f t="shared" si="71"/>
        <v>1</v>
      </c>
      <c r="AH109" s="3">
        <f t="shared" si="72"/>
        <v>1</v>
      </c>
      <c r="AI109" s="91">
        <f t="shared" si="73"/>
        <v>1</v>
      </c>
      <c r="AJ109" s="91">
        <f t="shared" si="74"/>
        <v>1</v>
      </c>
    </row>
    <row r="110" spans="1:36" x14ac:dyDescent="0.3">
      <c r="A110" s="90" t="s">
        <v>38</v>
      </c>
      <c r="B110" s="26">
        <f t="shared" si="41"/>
        <v>1</v>
      </c>
      <c r="C110" s="3">
        <f t="shared" si="41"/>
        <v>1</v>
      </c>
      <c r="D110" s="3">
        <f t="shared" si="42"/>
        <v>1</v>
      </c>
      <c r="E110" s="91">
        <f t="shared" si="43"/>
        <v>1</v>
      </c>
      <c r="F110" s="91">
        <f t="shared" si="44"/>
        <v>1</v>
      </c>
      <c r="G110" s="26">
        <f t="shared" si="45"/>
        <v>1</v>
      </c>
      <c r="H110" s="3">
        <f t="shared" si="46"/>
        <v>1</v>
      </c>
      <c r="I110" s="3">
        <f t="shared" si="47"/>
        <v>1</v>
      </c>
      <c r="J110" s="91">
        <f t="shared" si="48"/>
        <v>1</v>
      </c>
      <c r="K110" s="91">
        <f t="shared" si="49"/>
        <v>1</v>
      </c>
      <c r="L110" s="26">
        <f t="shared" si="50"/>
        <v>0</v>
      </c>
      <c r="M110" s="3">
        <f t="shared" si="51"/>
        <v>-1</v>
      </c>
      <c r="N110" s="3">
        <f t="shared" si="52"/>
        <v>-0.6</v>
      </c>
      <c r="O110" s="91">
        <f t="shared" si="53"/>
        <v>0</v>
      </c>
      <c r="P110" s="91">
        <f t="shared" si="54"/>
        <v>0</v>
      </c>
      <c r="Q110" s="26">
        <f t="shared" si="55"/>
        <v>0</v>
      </c>
      <c r="R110" s="3">
        <f t="shared" si="56"/>
        <v>-1</v>
      </c>
      <c r="S110" s="3">
        <f t="shared" si="57"/>
        <v>-0.6</v>
      </c>
      <c r="T110" s="91">
        <f t="shared" si="58"/>
        <v>0</v>
      </c>
      <c r="U110" s="91">
        <f t="shared" si="59"/>
        <v>0</v>
      </c>
      <c r="V110" s="26">
        <f t="shared" si="60"/>
        <v>1</v>
      </c>
      <c r="W110" s="3">
        <f t="shared" si="61"/>
        <v>1</v>
      </c>
      <c r="X110" s="3">
        <f t="shared" si="62"/>
        <v>1</v>
      </c>
      <c r="Y110" s="91">
        <f t="shared" si="63"/>
        <v>1</v>
      </c>
      <c r="Z110" s="91">
        <f t="shared" si="64"/>
        <v>1</v>
      </c>
      <c r="AA110" s="26">
        <f t="shared" si="65"/>
        <v>0</v>
      </c>
      <c r="AB110" s="3">
        <f t="shared" si="66"/>
        <v>-1</v>
      </c>
      <c r="AC110" s="3">
        <f t="shared" si="67"/>
        <v>-0.19999999999999996</v>
      </c>
      <c r="AD110" s="91">
        <f t="shared" si="68"/>
        <v>0</v>
      </c>
      <c r="AE110" s="91">
        <f t="shared" si="69"/>
        <v>0</v>
      </c>
      <c r="AF110" s="26">
        <f t="shared" si="70"/>
        <v>1</v>
      </c>
      <c r="AG110" s="3">
        <f t="shared" si="71"/>
        <v>1</v>
      </c>
      <c r="AH110" s="3">
        <f t="shared" si="72"/>
        <v>1</v>
      </c>
      <c r="AI110" s="91">
        <f t="shared" si="73"/>
        <v>1</v>
      </c>
      <c r="AJ110" s="91">
        <f t="shared" si="74"/>
        <v>1</v>
      </c>
    </row>
    <row r="111" spans="1:36" x14ac:dyDescent="0.3">
      <c r="A111" s="90" t="s">
        <v>39</v>
      </c>
      <c r="B111" s="26">
        <f t="shared" si="41"/>
        <v>0.94</v>
      </c>
      <c r="C111" s="3">
        <f t="shared" si="41"/>
        <v>-0.33</v>
      </c>
      <c r="D111" s="3">
        <f t="shared" si="42"/>
        <v>-0.19800000000000001</v>
      </c>
      <c r="E111" s="91">
        <f t="shared" si="43"/>
        <v>0</v>
      </c>
      <c r="F111" s="91">
        <f t="shared" si="44"/>
        <v>0</v>
      </c>
      <c r="G111" s="26">
        <f t="shared" si="45"/>
        <v>1</v>
      </c>
      <c r="H111" s="3">
        <f t="shared" si="46"/>
        <v>1</v>
      </c>
      <c r="I111" s="3">
        <f t="shared" si="47"/>
        <v>1</v>
      </c>
      <c r="J111" s="91">
        <f t="shared" si="48"/>
        <v>1</v>
      </c>
      <c r="K111" s="91">
        <f t="shared" si="49"/>
        <v>1</v>
      </c>
      <c r="L111" s="26">
        <f t="shared" si="50"/>
        <v>0</v>
      </c>
      <c r="M111" s="3">
        <f t="shared" si="51"/>
        <v>-1</v>
      </c>
      <c r="N111" s="3">
        <f t="shared" si="52"/>
        <v>-0.6</v>
      </c>
      <c r="O111" s="91">
        <f t="shared" si="53"/>
        <v>0</v>
      </c>
      <c r="P111" s="91">
        <f t="shared" si="54"/>
        <v>0</v>
      </c>
      <c r="Q111" s="26">
        <f t="shared" si="55"/>
        <v>0</v>
      </c>
      <c r="R111" s="3">
        <f t="shared" si="56"/>
        <v>-1</v>
      </c>
      <c r="S111" s="3">
        <f t="shared" si="57"/>
        <v>-0.6</v>
      </c>
      <c r="T111" s="91">
        <f t="shared" si="58"/>
        <v>0</v>
      </c>
      <c r="U111" s="91">
        <f t="shared" si="59"/>
        <v>0</v>
      </c>
      <c r="V111" s="26">
        <f t="shared" si="60"/>
        <v>1</v>
      </c>
      <c r="W111" s="3">
        <f t="shared" si="61"/>
        <v>1</v>
      </c>
      <c r="X111" s="3">
        <f t="shared" si="62"/>
        <v>1</v>
      </c>
      <c r="Y111" s="91">
        <f t="shared" si="63"/>
        <v>1</v>
      </c>
      <c r="Z111" s="91">
        <f t="shared" si="64"/>
        <v>1</v>
      </c>
      <c r="AA111" s="26">
        <f t="shared" si="65"/>
        <v>0</v>
      </c>
      <c r="AB111" s="3">
        <f t="shared" si="66"/>
        <v>-1</v>
      </c>
      <c r="AC111" s="3">
        <f t="shared" si="67"/>
        <v>-0.19999999999999996</v>
      </c>
      <c r="AD111" s="91">
        <f t="shared" si="68"/>
        <v>0</v>
      </c>
      <c r="AE111" s="91">
        <f t="shared" si="69"/>
        <v>0</v>
      </c>
      <c r="AF111" s="26">
        <f t="shared" si="70"/>
        <v>1</v>
      </c>
      <c r="AG111" s="3">
        <f t="shared" si="71"/>
        <v>1</v>
      </c>
      <c r="AH111" s="3">
        <f t="shared" si="72"/>
        <v>1</v>
      </c>
      <c r="AI111" s="91">
        <f t="shared" si="73"/>
        <v>1</v>
      </c>
      <c r="AJ111" s="91">
        <f t="shared" si="74"/>
        <v>1</v>
      </c>
    </row>
    <row r="112" spans="1:36" x14ac:dyDescent="0.3">
      <c r="A112" s="90" t="s">
        <v>40</v>
      </c>
      <c r="B112" s="26">
        <f t="shared" si="41"/>
        <v>0.96</v>
      </c>
      <c r="C112" s="3">
        <f t="shared" si="41"/>
        <v>-0.28000000000000003</v>
      </c>
      <c r="D112" s="3">
        <f t="shared" si="42"/>
        <v>0.23200000000000001</v>
      </c>
      <c r="E112" s="91">
        <f t="shared" si="43"/>
        <v>1</v>
      </c>
      <c r="F112" s="91">
        <f t="shared" si="44"/>
        <v>1</v>
      </c>
      <c r="G112" s="26">
        <f t="shared" si="45"/>
        <v>1</v>
      </c>
      <c r="H112" s="3">
        <f t="shared" si="46"/>
        <v>1</v>
      </c>
      <c r="I112" s="3">
        <f t="shared" si="47"/>
        <v>1</v>
      </c>
      <c r="J112" s="91">
        <f t="shared" si="48"/>
        <v>1</v>
      </c>
      <c r="K112" s="91">
        <f t="shared" si="49"/>
        <v>1</v>
      </c>
      <c r="L112" s="26">
        <f t="shared" si="50"/>
        <v>0</v>
      </c>
      <c r="M112" s="3">
        <f t="shared" si="51"/>
        <v>-1</v>
      </c>
      <c r="N112" s="3">
        <f t="shared" si="52"/>
        <v>-0.6</v>
      </c>
      <c r="O112" s="91">
        <f t="shared" si="53"/>
        <v>0</v>
      </c>
      <c r="P112" s="91">
        <f t="shared" si="54"/>
        <v>0</v>
      </c>
      <c r="Q112" s="26">
        <f t="shared" si="55"/>
        <v>0</v>
      </c>
      <c r="R112" s="3">
        <f t="shared" si="56"/>
        <v>-1</v>
      </c>
      <c r="S112" s="3">
        <f t="shared" si="57"/>
        <v>-0.6</v>
      </c>
      <c r="T112" s="91">
        <f t="shared" si="58"/>
        <v>0</v>
      </c>
      <c r="U112" s="91">
        <f t="shared" si="59"/>
        <v>0</v>
      </c>
      <c r="V112" s="26">
        <f t="shared" si="60"/>
        <v>1</v>
      </c>
      <c r="W112" s="3">
        <f t="shared" si="61"/>
        <v>1</v>
      </c>
      <c r="X112" s="3">
        <f t="shared" si="62"/>
        <v>1</v>
      </c>
      <c r="Y112" s="91">
        <f t="shared" si="63"/>
        <v>1</v>
      </c>
      <c r="Z112" s="91">
        <f t="shared" si="64"/>
        <v>1</v>
      </c>
      <c r="AA112" s="26">
        <f t="shared" si="65"/>
        <v>0</v>
      </c>
      <c r="AB112" s="3">
        <f t="shared" si="66"/>
        <v>-1</v>
      </c>
      <c r="AC112" s="3">
        <f t="shared" si="67"/>
        <v>-0.19999999999999996</v>
      </c>
      <c r="AD112" s="91">
        <f t="shared" si="68"/>
        <v>0</v>
      </c>
      <c r="AE112" s="91">
        <f t="shared" si="69"/>
        <v>0</v>
      </c>
      <c r="AF112" s="26">
        <f t="shared" si="70"/>
        <v>1</v>
      </c>
      <c r="AG112" s="3">
        <f t="shared" si="71"/>
        <v>1</v>
      </c>
      <c r="AH112" s="3">
        <f t="shared" si="72"/>
        <v>1</v>
      </c>
      <c r="AI112" s="91">
        <f t="shared" si="73"/>
        <v>1</v>
      </c>
      <c r="AJ112" s="91">
        <f t="shared" si="74"/>
        <v>1</v>
      </c>
    </row>
    <row r="113" spans="1:36" x14ac:dyDescent="0.3">
      <c r="A113" s="90" t="s">
        <v>41</v>
      </c>
      <c r="B113" s="26">
        <f t="shared" si="41"/>
        <v>0.98</v>
      </c>
      <c r="C113" s="3">
        <f t="shared" si="41"/>
        <v>-0.21</v>
      </c>
      <c r="D113" s="3">
        <f t="shared" si="42"/>
        <v>0.27400000000000002</v>
      </c>
      <c r="E113" s="91">
        <f t="shared" si="43"/>
        <v>1</v>
      </c>
      <c r="F113" s="91">
        <f t="shared" si="44"/>
        <v>1</v>
      </c>
      <c r="G113" s="26">
        <f t="shared" si="45"/>
        <v>1</v>
      </c>
      <c r="H113" s="3">
        <f t="shared" si="46"/>
        <v>1</v>
      </c>
      <c r="I113" s="3">
        <f t="shared" si="47"/>
        <v>1</v>
      </c>
      <c r="J113" s="91">
        <f t="shared" si="48"/>
        <v>1</v>
      </c>
      <c r="K113" s="91">
        <f t="shared" si="49"/>
        <v>1</v>
      </c>
      <c r="L113" s="26">
        <f t="shared" si="50"/>
        <v>0</v>
      </c>
      <c r="M113" s="3">
        <f t="shared" si="51"/>
        <v>-1</v>
      </c>
      <c r="N113" s="3">
        <f t="shared" si="52"/>
        <v>-0.6</v>
      </c>
      <c r="O113" s="91">
        <f t="shared" si="53"/>
        <v>0</v>
      </c>
      <c r="P113" s="91">
        <f t="shared" si="54"/>
        <v>0</v>
      </c>
      <c r="Q113" s="26">
        <f t="shared" si="55"/>
        <v>0</v>
      </c>
      <c r="R113" s="3">
        <f t="shared" si="56"/>
        <v>-1</v>
      </c>
      <c r="S113" s="3">
        <f t="shared" si="57"/>
        <v>-0.6</v>
      </c>
      <c r="T113" s="91">
        <f t="shared" si="58"/>
        <v>0</v>
      </c>
      <c r="U113" s="91">
        <f t="shared" si="59"/>
        <v>0</v>
      </c>
      <c r="V113" s="26">
        <f t="shared" si="60"/>
        <v>1</v>
      </c>
      <c r="W113" s="3">
        <f t="shared" si="61"/>
        <v>1</v>
      </c>
      <c r="X113" s="3">
        <f t="shared" si="62"/>
        <v>1</v>
      </c>
      <c r="Y113" s="91">
        <f t="shared" si="63"/>
        <v>1</v>
      </c>
      <c r="Z113" s="91">
        <f t="shared" si="64"/>
        <v>1</v>
      </c>
      <c r="AA113" s="26">
        <f t="shared" si="65"/>
        <v>0</v>
      </c>
      <c r="AB113" s="3">
        <f t="shared" si="66"/>
        <v>-1</v>
      </c>
      <c r="AC113" s="3">
        <f t="shared" si="67"/>
        <v>-0.19999999999999996</v>
      </c>
      <c r="AD113" s="91">
        <f t="shared" si="68"/>
        <v>0</v>
      </c>
      <c r="AE113" s="91">
        <f t="shared" si="69"/>
        <v>0</v>
      </c>
      <c r="AF113" s="26">
        <f t="shared" si="70"/>
        <v>1</v>
      </c>
      <c r="AG113" s="3">
        <f t="shared" si="71"/>
        <v>1</v>
      </c>
      <c r="AH113" s="3">
        <f t="shared" si="72"/>
        <v>1</v>
      </c>
      <c r="AI113" s="91">
        <f t="shared" si="73"/>
        <v>1</v>
      </c>
      <c r="AJ113" s="91">
        <f t="shared" si="74"/>
        <v>1</v>
      </c>
    </row>
  </sheetData>
  <mergeCells count="50">
    <mergeCell ref="R8:AE9"/>
    <mergeCell ref="A3:C3"/>
    <mergeCell ref="A4:C4"/>
    <mergeCell ref="A5:C5"/>
    <mergeCell ref="A6:C6"/>
    <mergeCell ref="B8:O9"/>
    <mergeCell ref="S58:S60"/>
    <mergeCell ref="T58:Z58"/>
    <mergeCell ref="AA58:AG58"/>
    <mergeCell ref="AB59:AD59"/>
    <mergeCell ref="AE59:AG59"/>
    <mergeCell ref="U59:W59"/>
    <mergeCell ref="X59:Z59"/>
    <mergeCell ref="AA59:AA60"/>
    <mergeCell ref="AA52:AB52"/>
    <mergeCell ref="AA53:AB53"/>
    <mergeCell ref="AA54:AB54"/>
    <mergeCell ref="BN59:BP59"/>
    <mergeCell ref="BC59:BC60"/>
    <mergeCell ref="BD59:BF59"/>
    <mergeCell ref="BG59:BI59"/>
    <mergeCell ref="A71:H71"/>
    <mergeCell ref="B103:F103"/>
    <mergeCell ref="G103:K103"/>
    <mergeCell ref="L103:P103"/>
    <mergeCell ref="Q103:U103"/>
    <mergeCell ref="V103:Z103"/>
    <mergeCell ref="AA103:AE103"/>
    <mergeCell ref="AV59:AV60"/>
    <mergeCell ref="AW59:AY59"/>
    <mergeCell ref="AZ59:BB59"/>
    <mergeCell ref="AH59:AH60"/>
    <mergeCell ref="AI59:AK59"/>
    <mergeCell ref="AF103:AJ103"/>
    <mergeCell ref="B1:O1"/>
    <mergeCell ref="P1:AC1"/>
    <mergeCell ref="BJ59:BJ60"/>
    <mergeCell ref="BK59:BM59"/>
    <mergeCell ref="AL59:AN59"/>
    <mergeCell ref="AO59:AO60"/>
    <mergeCell ref="AP59:AR59"/>
    <mergeCell ref="AS59:AU59"/>
    <mergeCell ref="AH58:AN58"/>
    <mergeCell ref="AO58:AU58"/>
    <mergeCell ref="AV58:BB58"/>
    <mergeCell ref="BC58:BI58"/>
    <mergeCell ref="BJ58:BP58"/>
    <mergeCell ref="A59:H59"/>
    <mergeCell ref="T59:T60"/>
    <mergeCell ref="AA50:AC51"/>
  </mergeCells>
  <conditionalFormatting sqref="A73:A81">
    <cfRule type="colorScale" priority="330">
      <colorScale>
        <cfvo type="min"/>
        <cfvo type="max"/>
        <color rgb="FFFCFCFF"/>
        <color rgb="FF63BE7B"/>
      </colorScale>
    </cfRule>
  </conditionalFormatting>
  <conditionalFormatting sqref="B61:H61">
    <cfRule type="colorScale" priority="326">
      <colorScale>
        <cfvo type="min"/>
        <cfvo type="max"/>
        <color rgb="FFFCFCFF"/>
        <color rgb="FF63BE7B"/>
      </colorScale>
    </cfRule>
    <cfRule type="iconSet" priority="327">
      <iconSet iconSet="3Symbols2">
        <cfvo type="percent" val="0"/>
        <cfvo type="percent" val="33"/>
        <cfvo type="percent" val="67"/>
      </iconSet>
    </cfRule>
  </conditionalFormatting>
  <conditionalFormatting sqref="B62:H69">
    <cfRule type="colorScale" priority="331">
      <colorScale>
        <cfvo type="min"/>
        <cfvo type="max"/>
        <color rgb="FFFCFCFF"/>
        <color rgb="FF63BE7B"/>
      </colorScale>
    </cfRule>
    <cfRule type="iconSet" priority="332">
      <iconSet iconSet="3Symbols2">
        <cfvo type="percent" val="0"/>
        <cfvo type="percent" val="33"/>
        <cfvo type="percent" val="67"/>
      </iconSet>
    </cfRule>
  </conditionalFormatting>
  <conditionalFormatting sqref="B73:H73">
    <cfRule type="colorScale" priority="324">
      <colorScale>
        <cfvo type="num" val="0"/>
        <cfvo type="num" val="1"/>
        <color rgb="FFFCFCFF"/>
        <color rgb="FF63BE7B"/>
      </colorScale>
    </cfRule>
  </conditionalFormatting>
  <conditionalFormatting sqref="B74:H81">
    <cfRule type="colorScale" priority="328">
      <colorScale>
        <cfvo type="num" val="0"/>
        <cfvo type="num" val="1"/>
        <color rgb="FFFCFCFF"/>
        <color rgb="FF63BE7B"/>
      </colorScale>
    </cfRule>
  </conditionalFormatting>
  <conditionalFormatting sqref="C11:C19 E11:E19 G11:G19 I11:I19 K11:K19 M11:M19 O11:O19">
    <cfRule type="colorScale" priority="335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C105:D113">
    <cfRule type="colorScale" priority="322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H105:I113">
    <cfRule type="colorScale" priority="320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M105:N113">
    <cfRule type="colorScale" priority="314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R11:R19 T11:T19 V11:V19 X11:X19 Z11:Z19 AB11:AB19">
    <cfRule type="iconSet" priority="333">
      <iconSet iconSet="3Symbols" showValue="0">
        <cfvo type="percent" val="0"/>
        <cfvo type="percent" val="33"/>
        <cfvo type="percent" val="67"/>
      </iconSet>
    </cfRule>
  </conditionalFormatting>
  <conditionalFormatting sqref="R105:S113">
    <cfRule type="colorScale" priority="313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S2:S3 U2:U3 E2 G2 I2 K2 M2 O2 C2 Q2 BG2:BG3">
    <cfRule type="colorScale" priority="375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S2:S3 U2:U3 I2 G2 E2 M2 O2 K2 C2 Q2 BG2:BG3">
    <cfRule type="colorScale" priority="374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S11:S19 U11:U19 W11:W19 Y11:Y19 AA11:AA19 AC11:AC19 AE11:AE19">
    <cfRule type="colorScale" priority="334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T61:T65 T67:T69">
    <cfRule type="colorScale" priority="84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T66">
    <cfRule type="colorScale" priority="42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U61:W61">
    <cfRule type="colorScale" priority="19">
      <colorScale>
        <cfvo type="num" val="0"/>
        <cfvo type="num" val="1"/>
        <color rgb="FFFCFCFF"/>
        <color rgb="FF63BE7B"/>
      </colorScale>
    </cfRule>
  </conditionalFormatting>
  <conditionalFormatting sqref="U62:W65 U67:W69">
    <cfRule type="colorScale" priority="21">
      <colorScale>
        <cfvo type="num" val="0"/>
        <cfvo type="num" val="1"/>
        <color rgb="FFFCFCFF"/>
        <color rgb="FF63BE7B"/>
      </colorScale>
    </cfRule>
  </conditionalFormatting>
  <conditionalFormatting sqref="U66:W66">
    <cfRule type="colorScale" priority="17">
      <colorScale>
        <cfvo type="num" val="0"/>
        <cfvo type="num" val="1"/>
        <color rgb="FFFCFCFF"/>
        <color rgb="FF63BE7B"/>
      </colorScale>
    </cfRule>
  </conditionalFormatting>
  <conditionalFormatting sqref="W105:X113">
    <cfRule type="colorScale" priority="312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X61:Z65 X67:Z69">
    <cfRule type="colorScale" priority="83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X66:Z66">
    <cfRule type="colorScale" priority="41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Y2:Y3 W2:W3 AA2:AA3 AC2:AC3">
    <cfRule type="colorScale" priority="373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AA2:AA3 W2:W3 AC2:AC3 Y2:Y3">
    <cfRule type="colorScale" priority="372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A61:AA65 AA67:AA69">
    <cfRule type="colorScale" priority="82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A66">
    <cfRule type="colorScale" priority="40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B105:AC113">
    <cfRule type="colorScale" priority="311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B61:AD61">
    <cfRule type="colorScale" priority="53">
      <colorScale>
        <cfvo type="num" val="0"/>
        <cfvo type="num" val="1"/>
        <color rgb="FFFCFCFF"/>
        <color rgb="FF63BE7B"/>
      </colorScale>
    </cfRule>
  </conditionalFormatting>
  <conditionalFormatting sqref="AB62:AD62">
    <cfRule type="colorScale" priority="11">
      <colorScale>
        <cfvo type="num" val="0"/>
        <cfvo type="num" val="1"/>
        <color rgb="FFFCFCFF"/>
        <color rgb="FF63BE7B"/>
      </colorScale>
    </cfRule>
  </conditionalFormatting>
  <conditionalFormatting sqref="AB63:AD65 AB67:AD69">
    <cfRule type="colorScale" priority="93">
      <colorScale>
        <cfvo type="num" val="0"/>
        <cfvo type="num" val="1"/>
        <color rgb="FFFCFCFF"/>
        <color rgb="FF63BE7B"/>
      </colorScale>
    </cfRule>
  </conditionalFormatting>
  <conditionalFormatting sqref="AB66:AD66">
    <cfRule type="colorScale" priority="51">
      <colorScale>
        <cfvo type="num" val="0"/>
        <cfvo type="num" val="1"/>
        <color rgb="FFFCFCFF"/>
        <color rgb="FF63BE7B"/>
      </colorScale>
    </cfRule>
  </conditionalFormatting>
  <conditionalFormatting sqref="AD11:AD19">
    <cfRule type="iconSet" priority="309">
      <iconSet iconSet="3Symbols" showValue="0">
        <cfvo type="percent" val="0"/>
        <cfvo type="percent" val="33"/>
        <cfvo type="percent" val="67"/>
      </iconSet>
    </cfRule>
  </conditionalFormatting>
  <conditionalFormatting sqref="AE61:AE65 AE67:AE69">
    <cfRule type="colorScale" priority="76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E66">
    <cfRule type="colorScale" priority="28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F61:AG65 AF67:AG69">
    <cfRule type="colorScale" priority="70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F66:AG66">
    <cfRule type="colorScale" priority="34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G2:AG3 AI2:AI3 AE2:AE3">
    <cfRule type="colorScale" priority="370">
      <colorScale>
        <cfvo type="num" val="-1"/>
        <cfvo type="num" val="0"/>
        <cfvo type="num" val="1"/>
        <color rgb="FFF8696B"/>
        <color rgb="FFFFEB84"/>
        <color rgb="FF63BE7B"/>
      </colorScale>
    </cfRule>
    <cfRule type="colorScale" priority="371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AG105:AH113">
    <cfRule type="colorScale" priority="310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H61:AH65 AH67:AH69">
    <cfRule type="colorScale" priority="81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H66">
    <cfRule type="colorScale" priority="39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I1 AG1 AM1 AQ1 AO1 AK1 AE1">
    <cfRule type="colorScale" priority="231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I1 AG1 AQ1 AO1 AM1 AK1 AE1">
    <cfRule type="colorScale" priority="232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AI61:AK61">
    <cfRule type="colorScale" priority="63">
      <colorScale>
        <cfvo type="num" val="0"/>
        <cfvo type="num" val="1"/>
        <color rgb="FFFCFCFF"/>
        <color rgb="FF63BE7B"/>
      </colorScale>
    </cfRule>
  </conditionalFormatting>
  <conditionalFormatting sqref="AI62:AK62">
    <cfRule type="colorScale" priority="9">
      <colorScale>
        <cfvo type="num" val="0"/>
        <cfvo type="num" val="1"/>
        <color rgb="FFFCFCFF"/>
        <color rgb="FF63BE7B"/>
      </colorScale>
    </cfRule>
  </conditionalFormatting>
  <conditionalFormatting sqref="AI63:AK65 AI67:AK69">
    <cfRule type="colorScale" priority="15">
      <colorScale>
        <cfvo type="num" val="0"/>
        <cfvo type="num" val="1"/>
        <color rgb="FFFCFCFF"/>
        <color rgb="FF63BE7B"/>
      </colorScale>
    </cfRule>
  </conditionalFormatting>
  <conditionalFormatting sqref="AI66:AK66">
    <cfRule type="colorScale" priority="13">
      <colorScale>
        <cfvo type="num" val="0"/>
        <cfvo type="num" val="1"/>
        <color rgb="FFFCFCFF"/>
        <color rgb="FF63BE7B"/>
      </colorScale>
    </cfRule>
  </conditionalFormatting>
  <conditionalFormatting sqref="AK2:AK3 AM2:AM3 AO2:AO3 AQ2:AQ3">
    <cfRule type="colorScale" priority="369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AK2:AK3 AO2:AO3 AQ2:AQ3 AM2:AM3">
    <cfRule type="colorScale" priority="368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L61:AL65 AL67:AL69">
    <cfRule type="colorScale" priority="75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L66">
    <cfRule type="colorScale" priority="27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M1 AK1 AO1 AQ1">
    <cfRule type="colorScale" priority="230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AM61:AN65 AM67:AN69">
    <cfRule type="colorScale" priority="69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M66:AN66">
    <cfRule type="colorScale" priority="33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O1 AK1 AQ1 AM1">
    <cfRule type="colorScale" priority="229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O61:AO65 AO67:AO69">
    <cfRule type="colorScale" priority="80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O66">
    <cfRule type="colorScale" priority="38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P61:AR61">
    <cfRule type="colorScale" priority="61">
      <colorScale>
        <cfvo type="num" val="0"/>
        <cfvo type="num" val="1"/>
        <color rgb="FFFCFCFF"/>
        <color rgb="FF63BE7B"/>
      </colorScale>
    </cfRule>
  </conditionalFormatting>
  <conditionalFormatting sqref="AP62:AR62">
    <cfRule type="colorScale" priority="7">
      <colorScale>
        <cfvo type="num" val="0"/>
        <cfvo type="num" val="1"/>
        <color rgb="FFFCFCFF"/>
        <color rgb="FF63BE7B"/>
      </colorScale>
    </cfRule>
  </conditionalFormatting>
  <conditionalFormatting sqref="AP63:AR65 AP67:AR69">
    <cfRule type="colorScale" priority="91">
      <colorScale>
        <cfvo type="num" val="0"/>
        <cfvo type="num" val="1"/>
        <color rgb="FFFCFCFF"/>
        <color rgb="FF63BE7B"/>
      </colorScale>
    </cfRule>
  </conditionalFormatting>
  <conditionalFormatting sqref="AP66:AR66">
    <cfRule type="colorScale" priority="49">
      <colorScale>
        <cfvo type="num" val="0"/>
        <cfvo type="num" val="1"/>
        <color rgb="FFFCFCFF"/>
        <color rgb="FF63BE7B"/>
      </colorScale>
    </cfRule>
  </conditionalFormatting>
  <conditionalFormatting sqref="AS61:AS65 AS67:AS69">
    <cfRule type="colorScale" priority="74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S66">
    <cfRule type="colorScale" priority="26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T61:AU65 AT67:AU69">
    <cfRule type="colorScale" priority="68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T66:AU66">
    <cfRule type="colorScale" priority="32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U2:AU3 AW2:AW3 AS2:AS3">
    <cfRule type="colorScale" priority="366">
      <colorScale>
        <cfvo type="num" val="-1"/>
        <cfvo type="num" val="0"/>
        <cfvo type="num" val="1"/>
        <color rgb="FFF8696B"/>
        <color rgb="FFFFEB84"/>
        <color rgb="FF63BE7B"/>
      </colorScale>
    </cfRule>
    <cfRule type="colorScale" priority="367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AV61:AV65 AV67:AV69">
    <cfRule type="colorScale" priority="79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V66">
    <cfRule type="colorScale" priority="37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W1 AU1 BA1 BE1 BC1 AY1 AS1">
    <cfRule type="colorScale" priority="227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W1 AU1 BE1 BC1 BA1 AY1 AS1">
    <cfRule type="colorScale" priority="228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AW61:AY61">
    <cfRule type="colorScale" priority="55">
      <colorScale>
        <cfvo type="num" val="0"/>
        <cfvo type="num" val="1"/>
        <color rgb="FFFCFCFF"/>
        <color rgb="FF63BE7B"/>
      </colorScale>
    </cfRule>
  </conditionalFormatting>
  <conditionalFormatting sqref="AW62:AY62">
    <cfRule type="colorScale" priority="5">
      <colorScale>
        <cfvo type="num" val="0"/>
        <cfvo type="num" val="1"/>
        <color rgb="FFFCFCFF"/>
        <color rgb="FF63BE7B"/>
      </colorScale>
    </cfRule>
  </conditionalFormatting>
  <conditionalFormatting sqref="AW63:AY65 AW67:AY69">
    <cfRule type="colorScale" priority="89">
      <colorScale>
        <cfvo type="num" val="0"/>
        <cfvo type="num" val="1"/>
        <color rgb="FFFCFCFF"/>
        <color rgb="FF63BE7B"/>
      </colorScale>
    </cfRule>
  </conditionalFormatting>
  <conditionalFormatting sqref="AW66:AY66">
    <cfRule type="colorScale" priority="47">
      <colorScale>
        <cfvo type="num" val="0"/>
        <cfvo type="num" val="1"/>
        <color rgb="FFFCFCFF"/>
        <color rgb="FF63BE7B"/>
      </colorScale>
    </cfRule>
  </conditionalFormatting>
  <conditionalFormatting sqref="AY2:AY3 BA2:BA3 BC2:BC3 BE2:BE3">
    <cfRule type="colorScale" priority="365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AY2:AY3 BC2:BC3 BE2:BE3 BA2:BA3">
    <cfRule type="colorScale" priority="364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Z61:AZ65 AZ67:AZ69">
    <cfRule type="colorScale" priority="73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Z66">
    <cfRule type="colorScale" priority="25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A1 AY1 BC1 BE1">
    <cfRule type="colorScale" priority="226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BA61:BB65 BA67:BB69">
    <cfRule type="colorScale" priority="67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A66:BB66">
    <cfRule type="colorScale" priority="31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C1 AY1 BE1 BA1">
    <cfRule type="colorScale" priority="225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C61:BC65 BC67:BC69">
    <cfRule type="colorScale" priority="78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C66">
    <cfRule type="colorScale" priority="36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D61:BF61">
    <cfRule type="colorScale" priority="57">
      <colorScale>
        <cfvo type="num" val="0"/>
        <cfvo type="num" val="1"/>
        <color rgb="FFFCFCFF"/>
        <color rgb="FF63BE7B"/>
      </colorScale>
    </cfRule>
  </conditionalFormatting>
  <conditionalFormatting sqref="BD62:BF62">
    <cfRule type="colorScale" priority="3">
      <colorScale>
        <cfvo type="num" val="0"/>
        <cfvo type="num" val="1"/>
        <color rgb="FFFCFCFF"/>
        <color rgb="FF63BE7B"/>
      </colorScale>
    </cfRule>
  </conditionalFormatting>
  <conditionalFormatting sqref="BD63:BF65 BD67:BF69">
    <cfRule type="colorScale" priority="87">
      <colorScale>
        <cfvo type="num" val="0"/>
        <cfvo type="num" val="1"/>
        <color rgb="FFFCFCFF"/>
        <color rgb="FF63BE7B"/>
      </colorScale>
    </cfRule>
  </conditionalFormatting>
  <conditionalFormatting sqref="BD66:BF66">
    <cfRule type="colorScale" priority="45">
      <colorScale>
        <cfvo type="num" val="0"/>
        <cfvo type="num" val="1"/>
        <color rgb="FFFCFCFF"/>
        <color rgb="FF63BE7B"/>
      </colorScale>
    </cfRule>
  </conditionalFormatting>
  <conditionalFormatting sqref="BG1">
    <cfRule type="colorScale" priority="234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  <cfRule type="colorScale" priority="233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G61:BG65 BG67:BG69">
    <cfRule type="colorScale" priority="72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G66">
    <cfRule type="colorScale" priority="24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H61:BI65 BH67:BI69">
    <cfRule type="colorScale" priority="66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H66:BI66">
    <cfRule type="colorScale" priority="30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I2:BI3 BK2:BK3">
    <cfRule type="colorScale" priority="362">
      <colorScale>
        <cfvo type="num" val="-1"/>
        <cfvo type="num" val="0"/>
        <cfvo type="num" val="1"/>
        <color rgb="FFF8696B"/>
        <color rgb="FFFFEB84"/>
        <color rgb="FF63BE7B"/>
      </colorScale>
    </cfRule>
    <cfRule type="colorScale" priority="363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BJ61:BJ65 BJ67:BJ69">
    <cfRule type="colorScale" priority="77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J66">
    <cfRule type="colorScale" priority="35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K1 BI1 BO1 BS1 BQ1 BM1">
    <cfRule type="colorScale" priority="223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K1 BI1 BS1 BQ1 BO1 BM1">
    <cfRule type="colorScale" priority="224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BK61:BM61">
    <cfRule type="colorScale" priority="59">
      <colorScale>
        <cfvo type="num" val="0"/>
        <cfvo type="num" val="1"/>
        <color rgb="FFFCFCFF"/>
        <color rgb="FF63BE7B"/>
      </colorScale>
    </cfRule>
  </conditionalFormatting>
  <conditionalFormatting sqref="BK62:BM62">
    <cfRule type="colorScale" priority="1">
      <colorScale>
        <cfvo type="num" val="0"/>
        <cfvo type="num" val="1"/>
        <color rgb="FFFCFCFF"/>
        <color rgb="FF63BE7B"/>
      </colorScale>
    </cfRule>
  </conditionalFormatting>
  <conditionalFormatting sqref="BK63:BM65 BK67:BM69">
    <cfRule type="colorScale" priority="85">
      <colorScale>
        <cfvo type="num" val="0"/>
        <cfvo type="num" val="1"/>
        <color rgb="FFFCFCFF"/>
        <color rgb="FF63BE7B"/>
      </colorScale>
    </cfRule>
  </conditionalFormatting>
  <conditionalFormatting sqref="BK66:BM66">
    <cfRule type="colorScale" priority="43">
      <colorScale>
        <cfvo type="num" val="0"/>
        <cfvo type="num" val="1"/>
        <color rgb="FFFCFCFF"/>
        <color rgb="FF63BE7B"/>
      </colorScale>
    </cfRule>
  </conditionalFormatting>
  <conditionalFormatting sqref="BM1 BQ1 BS1 BO1">
    <cfRule type="colorScale" priority="221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M2:BM3 BO2:BO3 BQ2:BQ3 BS2:BS3">
    <cfRule type="colorScale" priority="361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BN61:BN65 BN67:BN69">
    <cfRule type="colorScale" priority="71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N66">
    <cfRule type="colorScale" priority="23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O1 BM1 BQ1 BS1">
    <cfRule type="colorScale" priority="222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BO61:BP65 BO67:BP69">
    <cfRule type="colorScale" priority="65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O66:BP66">
    <cfRule type="colorScale" priority="29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Q2:BQ3 BM2:BM3 BS2:BS3 BO2:BO3">
    <cfRule type="colorScale" priority="360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U1">
    <cfRule type="colorScale" priority="220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  <cfRule type="colorScale" priority="219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U2:BU3">
    <cfRule type="colorScale" priority="359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  <cfRule type="colorScale" priority="358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W1 BY1 CC1 CG1 CE1 CA1">
    <cfRule type="colorScale" priority="217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W1 BY1 CG1 CE1 CC1 CA1">
    <cfRule type="colorScale" priority="218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BW2:BW3 BY2:BY3">
    <cfRule type="colorScale" priority="357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  <cfRule type="colorScale" priority="356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CA1 CE1 CG1 CC1">
    <cfRule type="colorScale" priority="215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CA2:CA3 CC2:CC3 CE2:CE3 CG2:CG3">
    <cfRule type="colorScale" priority="355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CA2:CA3 CE2:CE3 CG2:CG3 CC2:CC3">
    <cfRule type="colorScale" priority="354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CC1 CA1 CE1 CG1">
    <cfRule type="colorScale" priority="216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CI1">
    <cfRule type="colorScale" priority="214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  <cfRule type="colorScale" priority="213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CI2:CI3">
    <cfRule type="colorScale" priority="353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  <cfRule type="colorScale" priority="352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CK1 CM1 CQ1 CU1 CS1 CO1">
    <cfRule type="colorScale" priority="211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CK1 CM1 CU1 CS1 CQ1 CO1">
    <cfRule type="colorScale" priority="212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CM2:CM3 CK2:CK3">
    <cfRule type="colorScale" priority="350">
      <colorScale>
        <cfvo type="num" val="-1"/>
        <cfvo type="num" val="0"/>
        <cfvo type="num" val="1"/>
        <color rgb="FFF8696B"/>
        <color rgb="FFFFEB84"/>
        <color rgb="FF63BE7B"/>
      </colorScale>
    </cfRule>
    <cfRule type="colorScale" priority="351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CO1 CS1 CU1 CQ1">
    <cfRule type="colorScale" priority="209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CO2:CO3 CQ2:CQ3 CS2:CS3 CU2:CU3">
    <cfRule type="colorScale" priority="349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CO2:CO3 CS2:CS3 CU2:CU3 CQ2:CQ3">
    <cfRule type="colorScale" priority="348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CQ1 CO1 CS1 CU1">
    <cfRule type="colorScale" priority="210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CW1">
    <cfRule type="colorScale" priority="207">
      <colorScale>
        <cfvo type="num" val="-1"/>
        <cfvo type="num" val="0"/>
        <cfvo type="num" val="1"/>
        <color rgb="FFF8696B"/>
        <color rgb="FFFFEB84"/>
        <color rgb="FF63BE7B"/>
      </colorScale>
    </cfRule>
    <cfRule type="colorScale" priority="208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CW2:CW3">
    <cfRule type="colorScale" priority="346">
      <colorScale>
        <cfvo type="num" val="-1"/>
        <cfvo type="num" val="0"/>
        <cfvo type="num" val="1"/>
        <color rgb="FFF8696B"/>
        <color rgb="FFFFEB84"/>
        <color rgb="FF63BE7B"/>
      </colorScale>
    </cfRule>
    <cfRule type="colorScale" priority="347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CY1 DA1 DE1 DI1 DG1 DC1">
    <cfRule type="colorScale" priority="205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CY2:CY3 DA2:DA3">
    <cfRule type="colorScale" priority="344">
      <colorScale>
        <cfvo type="num" val="-1"/>
        <cfvo type="num" val="0"/>
        <cfvo type="num" val="1"/>
        <color rgb="FFF8696B"/>
        <color rgb="FFFFEB84"/>
        <color rgb="FF63BE7B"/>
      </colorScale>
    </cfRule>
    <cfRule type="colorScale" priority="345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DA1 CY1 DI1 DG1 DE1 DC1">
    <cfRule type="colorScale" priority="206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DC1 DG1 DI1 DE1">
    <cfRule type="colorScale" priority="203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DC2:DC3 DE2:DE3 DG2:DG3 DI2:DI3">
    <cfRule type="colorScale" priority="343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DC2:DC3 DG2:DG3 DI2:DI3 DE2:DE3">
    <cfRule type="colorScale" priority="342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DE1 DC1 DG1 DI1">
    <cfRule type="colorScale" priority="204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DK1">
    <cfRule type="colorScale" priority="201">
      <colorScale>
        <cfvo type="num" val="-1"/>
        <cfvo type="num" val="0"/>
        <cfvo type="num" val="1"/>
        <color rgb="FFF8696B"/>
        <color rgb="FFFFEB84"/>
        <color rgb="FF63BE7B"/>
      </colorScale>
    </cfRule>
    <cfRule type="colorScale" priority="202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DK2:DK3">
    <cfRule type="colorScale" priority="341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  <cfRule type="colorScale" priority="340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DM2:DM3 DO2:DO3">
    <cfRule type="colorScale" priority="338">
      <colorScale>
        <cfvo type="num" val="-1"/>
        <cfvo type="num" val="0"/>
        <cfvo type="num" val="1"/>
        <color rgb="FFF8696B"/>
        <color rgb="FFFFEB84"/>
        <color rgb="FF63BE7B"/>
      </colorScale>
    </cfRule>
    <cfRule type="colorScale" priority="339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DO1 DM1 DS1 DW1 DU1 DQ1">
    <cfRule type="colorScale" priority="199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DO1 DM1 DW1 DU1 DS1 DQ1">
    <cfRule type="colorScale" priority="200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DQ2:DQ3 DS2:DS3 DU2:DU3 DW2:DW3">
    <cfRule type="colorScale" priority="337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DQ2:DQ3 DU2:DU3 DW2:DW3 DS2:DS3">
    <cfRule type="colorScale" priority="336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DS1 DQ1 DU1 DW1">
    <cfRule type="colorScale" priority="198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DU1 DQ1 DW1 DS1">
    <cfRule type="colorScale" priority="197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325" id="{24BB3869-A548-42CF-AE15-9AEAF38A9C02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B73:H73</xm:sqref>
        </x14:conditionalFormatting>
        <x14:conditionalFormatting xmlns:xm="http://schemas.microsoft.com/office/excel/2006/main">
          <x14:cfRule type="iconSet" priority="329" id="{9FCA909D-CFA9-4B41-969D-F3BE1959D392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B74:H81</xm:sqref>
        </x14:conditionalFormatting>
        <x14:conditionalFormatting xmlns:xm="http://schemas.microsoft.com/office/excel/2006/main">
          <x14:cfRule type="iconSet" priority="323" id="{C7E5CE07-5F78-484B-B97C-473F23A25FDC}">
            <x14:iconSet iconSet="3Symbols"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NoIcons" iconId="0"/>
              <x14:cfIcon iconSet="3Symbols" iconId="0"/>
              <x14:cfIcon iconSet="3Symbols" iconId="2"/>
            </x14:iconSet>
          </x14:cfRule>
          <xm:sqref>E105:F113</xm:sqref>
        </x14:conditionalFormatting>
        <x14:conditionalFormatting xmlns:xm="http://schemas.microsoft.com/office/excel/2006/main">
          <x14:cfRule type="iconSet" priority="321" id="{EA1F8F71-2B10-49DC-A1CF-111A115894B8}">
            <x14:iconSet iconSet="3Symbols"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NoIcons" iconId="0"/>
              <x14:cfIcon iconSet="3Symbols" iconId="0"/>
              <x14:cfIcon iconSet="3Symbols" iconId="2"/>
            </x14:iconSet>
          </x14:cfRule>
          <xm:sqref>J105:K113</xm:sqref>
        </x14:conditionalFormatting>
        <x14:conditionalFormatting xmlns:xm="http://schemas.microsoft.com/office/excel/2006/main">
          <x14:cfRule type="iconSet" priority="319" id="{27E96971-4D15-4FDF-99C9-E12D193C1770}">
            <x14:iconSet iconSet="3Symbols"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NoIcons" iconId="0"/>
              <x14:cfIcon iconSet="3Symbols" iconId="0"/>
              <x14:cfIcon iconSet="3Symbols" iconId="2"/>
            </x14:iconSet>
          </x14:cfRule>
          <xm:sqref>O105:P113</xm:sqref>
        </x14:conditionalFormatting>
        <x14:conditionalFormatting xmlns:xm="http://schemas.microsoft.com/office/excel/2006/main">
          <x14:cfRule type="iconSet" priority="318" id="{FCCF9C8A-B503-4F36-A653-3F91ADC4D869}">
            <x14:iconSet iconSet="3Symbols"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NoIcons" iconId="0"/>
              <x14:cfIcon iconSet="3Symbols" iconId="0"/>
              <x14:cfIcon iconSet="3Symbols" iconId="2"/>
            </x14:iconSet>
          </x14:cfRule>
          <xm:sqref>T105:U113</xm:sqref>
        </x14:conditionalFormatting>
        <x14:conditionalFormatting xmlns:xm="http://schemas.microsoft.com/office/excel/2006/main">
          <x14:cfRule type="iconSet" priority="20" id="{94661301-879A-4838-9C2D-7D851CBE53CF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U61:W61</xm:sqref>
        </x14:conditionalFormatting>
        <x14:conditionalFormatting xmlns:xm="http://schemas.microsoft.com/office/excel/2006/main">
          <x14:cfRule type="iconSet" priority="22" id="{1C9A52C4-105A-49D6-9572-B6C0158920F3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U62:W65 U67:W69</xm:sqref>
        </x14:conditionalFormatting>
        <x14:conditionalFormatting xmlns:xm="http://schemas.microsoft.com/office/excel/2006/main">
          <x14:cfRule type="iconSet" priority="18" id="{E1F8672C-B658-467A-A06D-C049004FECC3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U66:W66</xm:sqref>
        </x14:conditionalFormatting>
        <x14:conditionalFormatting xmlns:xm="http://schemas.microsoft.com/office/excel/2006/main">
          <x14:cfRule type="iconSet" priority="317" id="{E131D962-DBBA-4B60-AE96-C6B8E9F328D9}">
            <x14:iconSet iconSet="3Symbols"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NoIcons" iconId="0"/>
              <x14:cfIcon iconSet="3Symbols" iconId="0"/>
              <x14:cfIcon iconSet="3Symbols" iconId="2"/>
            </x14:iconSet>
          </x14:cfRule>
          <xm:sqref>Y105:Z113</xm:sqref>
        </x14:conditionalFormatting>
        <x14:conditionalFormatting xmlns:xm="http://schemas.microsoft.com/office/excel/2006/main">
          <x14:cfRule type="iconSet" priority="54" id="{50FF23D0-38D4-4092-BE95-A6BDF109E363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AB61:AD61</xm:sqref>
        </x14:conditionalFormatting>
        <x14:conditionalFormatting xmlns:xm="http://schemas.microsoft.com/office/excel/2006/main">
          <x14:cfRule type="iconSet" priority="12" id="{857F92D3-8CD7-43F5-91A7-35A2729B1FA4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AB62:AD62</xm:sqref>
        </x14:conditionalFormatting>
        <x14:conditionalFormatting xmlns:xm="http://schemas.microsoft.com/office/excel/2006/main">
          <x14:cfRule type="iconSet" priority="94" id="{3F5D5E7D-E823-492A-B34A-C1DBC755BF31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AB63:AD65 AB67:AD69</xm:sqref>
        </x14:conditionalFormatting>
        <x14:conditionalFormatting xmlns:xm="http://schemas.microsoft.com/office/excel/2006/main">
          <x14:cfRule type="iconSet" priority="52" id="{F680F4E9-0E81-4918-8D67-DCE9D45161A3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AB66:AD66</xm:sqref>
        </x14:conditionalFormatting>
        <x14:conditionalFormatting xmlns:xm="http://schemas.microsoft.com/office/excel/2006/main">
          <x14:cfRule type="iconSet" priority="316" id="{7C7AF8A7-499F-49FD-B3B2-A1B7B378C31F}">
            <x14:iconSet iconSet="3Symbols"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NoIcons" iconId="0"/>
              <x14:cfIcon iconSet="3Symbols" iconId="0"/>
              <x14:cfIcon iconSet="3Symbols" iconId="2"/>
            </x14:iconSet>
          </x14:cfRule>
          <xm:sqref>AD105:AE113</xm:sqref>
        </x14:conditionalFormatting>
        <x14:conditionalFormatting xmlns:xm="http://schemas.microsoft.com/office/excel/2006/main">
          <x14:cfRule type="iconSet" priority="315" id="{D18FD193-EE48-4900-8FE9-64BCA1000201}">
            <x14:iconSet iconSet="3Symbols"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NoIcons" iconId="0"/>
              <x14:cfIcon iconSet="3Symbols" iconId="0"/>
              <x14:cfIcon iconSet="3Symbols" iconId="2"/>
            </x14:iconSet>
          </x14:cfRule>
          <xm:sqref>AI105:AJ113</xm:sqref>
        </x14:conditionalFormatting>
        <x14:conditionalFormatting xmlns:xm="http://schemas.microsoft.com/office/excel/2006/main">
          <x14:cfRule type="iconSet" priority="64" id="{C9B52088-F707-47C5-8786-EBCA92508C9F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AI61:AK61</xm:sqref>
        </x14:conditionalFormatting>
        <x14:conditionalFormatting xmlns:xm="http://schemas.microsoft.com/office/excel/2006/main">
          <x14:cfRule type="iconSet" priority="10" id="{EC6DB0A6-D21A-4D36-B8B8-12A993CADADA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AI62:AK62</xm:sqref>
        </x14:conditionalFormatting>
        <x14:conditionalFormatting xmlns:xm="http://schemas.microsoft.com/office/excel/2006/main">
          <x14:cfRule type="iconSet" priority="16" id="{DAAAFD4C-BFCC-4D3F-A911-2F043F2D8A3C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AI63:AK65 AI67:AK69</xm:sqref>
        </x14:conditionalFormatting>
        <x14:conditionalFormatting xmlns:xm="http://schemas.microsoft.com/office/excel/2006/main">
          <x14:cfRule type="iconSet" priority="14" id="{077EDC96-3A99-4A14-ACD7-ABCFFF8770F8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AI66:AK66</xm:sqref>
        </x14:conditionalFormatting>
        <x14:conditionalFormatting xmlns:xm="http://schemas.microsoft.com/office/excel/2006/main">
          <x14:cfRule type="iconSet" priority="62" id="{B9194C9B-F757-4744-9B3C-3A9224302929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AP61:AR61</xm:sqref>
        </x14:conditionalFormatting>
        <x14:conditionalFormatting xmlns:xm="http://schemas.microsoft.com/office/excel/2006/main">
          <x14:cfRule type="iconSet" priority="8" id="{F5172285-3BC9-45E4-B0C8-29FF4D39E97E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AP62:AR62</xm:sqref>
        </x14:conditionalFormatting>
        <x14:conditionalFormatting xmlns:xm="http://schemas.microsoft.com/office/excel/2006/main">
          <x14:cfRule type="iconSet" priority="92" id="{24E1E51E-C769-45D2-8ABD-7724EC85B9BC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AP63:AR65 AP67:AR69</xm:sqref>
        </x14:conditionalFormatting>
        <x14:conditionalFormatting xmlns:xm="http://schemas.microsoft.com/office/excel/2006/main">
          <x14:cfRule type="iconSet" priority="50" id="{07E85CF9-9003-4098-8526-44C36940A914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AP66:AR66</xm:sqref>
        </x14:conditionalFormatting>
        <x14:conditionalFormatting xmlns:xm="http://schemas.microsoft.com/office/excel/2006/main">
          <x14:cfRule type="iconSet" priority="56" id="{25A3A123-5807-4012-BA40-38BD26956739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AW61:AY61</xm:sqref>
        </x14:conditionalFormatting>
        <x14:conditionalFormatting xmlns:xm="http://schemas.microsoft.com/office/excel/2006/main">
          <x14:cfRule type="iconSet" priority="6" id="{9E8B3D2F-089D-4F1D-ABC2-357CD9892DD0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AW62:AY62</xm:sqref>
        </x14:conditionalFormatting>
        <x14:conditionalFormatting xmlns:xm="http://schemas.microsoft.com/office/excel/2006/main">
          <x14:cfRule type="iconSet" priority="90" id="{32D559C3-E1D1-43F6-9CA1-053324441E20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AW63:AY65 AW67:AY69</xm:sqref>
        </x14:conditionalFormatting>
        <x14:conditionalFormatting xmlns:xm="http://schemas.microsoft.com/office/excel/2006/main">
          <x14:cfRule type="iconSet" priority="48" id="{F4F3FD05-8C6D-4ABC-8E35-4DB8C2D0F30B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AW66:AY66</xm:sqref>
        </x14:conditionalFormatting>
        <x14:conditionalFormatting xmlns:xm="http://schemas.microsoft.com/office/excel/2006/main">
          <x14:cfRule type="iconSet" priority="58" id="{F6624A35-2255-410D-AE14-E4029FB5D77F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BD61:BF61</xm:sqref>
        </x14:conditionalFormatting>
        <x14:conditionalFormatting xmlns:xm="http://schemas.microsoft.com/office/excel/2006/main">
          <x14:cfRule type="iconSet" priority="4" id="{F8424F17-251A-423D-8005-4C44E26F7655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BD62:BF62</xm:sqref>
        </x14:conditionalFormatting>
        <x14:conditionalFormatting xmlns:xm="http://schemas.microsoft.com/office/excel/2006/main">
          <x14:cfRule type="iconSet" priority="88" id="{43668EBA-A37B-45AC-9A4C-8D3F67B5EE08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BD63:BF65 BD67:BF69</xm:sqref>
        </x14:conditionalFormatting>
        <x14:conditionalFormatting xmlns:xm="http://schemas.microsoft.com/office/excel/2006/main">
          <x14:cfRule type="iconSet" priority="46" id="{85E1B0DE-649C-45A2-893F-F89D347BAA1A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BD66:BF66</xm:sqref>
        </x14:conditionalFormatting>
        <x14:conditionalFormatting xmlns:xm="http://schemas.microsoft.com/office/excel/2006/main">
          <x14:cfRule type="iconSet" priority="60" id="{BAD55925-E66D-4E9A-AD2D-9EAC77D81676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BK61:BM61</xm:sqref>
        </x14:conditionalFormatting>
        <x14:conditionalFormatting xmlns:xm="http://schemas.microsoft.com/office/excel/2006/main">
          <x14:cfRule type="iconSet" priority="2" id="{9D40926A-70A5-4582-BAD4-E98E749EAC88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BK62:BM62</xm:sqref>
        </x14:conditionalFormatting>
        <x14:conditionalFormatting xmlns:xm="http://schemas.microsoft.com/office/excel/2006/main">
          <x14:cfRule type="iconSet" priority="86" id="{4928C5DB-A6F5-481E-AB34-EA639F2C48BA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BK63:BM65 BK67:BM69</xm:sqref>
        </x14:conditionalFormatting>
        <x14:conditionalFormatting xmlns:xm="http://schemas.microsoft.com/office/excel/2006/main">
          <x14:cfRule type="iconSet" priority="44" id="{41A02FCE-7921-4906-954D-644FC837B439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BK66:BM66</xm:sqref>
        </x14:conditionalFormatting>
      </x14:conditionalFormatting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B57E9-D5B4-45C9-AA79-246DD23289B2}">
  <dimension ref="A1:DW113"/>
  <sheetViews>
    <sheetView topLeftCell="F54" zoomScale="90" zoomScaleNormal="90" workbookViewId="0">
      <selection activeCell="Q70" sqref="Q70"/>
    </sheetView>
  </sheetViews>
  <sheetFormatPr defaultRowHeight="14.4" x14ac:dyDescent="0.3"/>
  <cols>
    <col min="1" max="1" width="16.5546875" customWidth="1"/>
    <col min="16" max="16" width="19.6640625" customWidth="1"/>
    <col min="18" max="18" width="5.21875" customWidth="1"/>
    <col min="19" max="19" width="12.33203125" customWidth="1"/>
    <col min="21" max="21" width="8.77734375" customWidth="1"/>
  </cols>
  <sheetData>
    <row r="1" spans="1:127" x14ac:dyDescent="0.3">
      <c r="A1" s="90" t="s">
        <v>66</v>
      </c>
      <c r="B1" s="158" t="s">
        <v>61</v>
      </c>
      <c r="C1" s="159"/>
      <c r="D1" s="159"/>
      <c r="E1" s="159"/>
      <c r="F1" s="159"/>
      <c r="G1" s="159"/>
      <c r="H1" s="159"/>
      <c r="I1" s="159"/>
      <c r="J1" s="159"/>
      <c r="K1" s="159"/>
      <c r="L1" s="159"/>
      <c r="M1" s="159"/>
      <c r="N1" s="159"/>
      <c r="O1" s="160"/>
      <c r="P1" s="158" t="s">
        <v>61</v>
      </c>
      <c r="Q1" s="159"/>
      <c r="R1" s="159"/>
      <c r="S1" s="159"/>
      <c r="T1" s="159"/>
      <c r="U1" s="159"/>
      <c r="V1" s="159"/>
      <c r="W1" s="159"/>
      <c r="X1" s="159"/>
      <c r="Y1" s="159"/>
      <c r="Z1" s="159"/>
      <c r="AA1" s="159"/>
      <c r="AB1" s="159"/>
      <c r="AC1" s="160"/>
      <c r="AD1" s="2">
        <v>1</v>
      </c>
      <c r="AE1" s="3">
        <v>1</v>
      </c>
      <c r="AF1" s="2">
        <v>1</v>
      </c>
      <c r="AG1" s="3">
        <v>1</v>
      </c>
      <c r="AH1" s="2">
        <v>0</v>
      </c>
      <c r="AI1" s="3">
        <v>-1</v>
      </c>
      <c r="AJ1" s="2">
        <v>0</v>
      </c>
      <c r="AK1">
        <v>-1</v>
      </c>
      <c r="AL1" s="2">
        <v>1</v>
      </c>
      <c r="AM1" s="3">
        <v>1</v>
      </c>
      <c r="AN1" s="2">
        <v>0</v>
      </c>
      <c r="AO1" s="3">
        <v>-1</v>
      </c>
      <c r="AP1" s="2">
        <v>1</v>
      </c>
      <c r="AQ1" s="94">
        <v>1</v>
      </c>
      <c r="AR1" s="2">
        <v>1</v>
      </c>
      <c r="AS1" s="3">
        <v>1</v>
      </c>
      <c r="AT1" s="2">
        <v>0.97</v>
      </c>
      <c r="AU1" s="3">
        <v>-0.23</v>
      </c>
      <c r="AV1" s="2">
        <v>0</v>
      </c>
      <c r="AW1" s="3">
        <v>-1</v>
      </c>
      <c r="AX1" s="2">
        <v>0</v>
      </c>
      <c r="AY1">
        <v>-1</v>
      </c>
      <c r="AZ1" s="2">
        <v>1</v>
      </c>
      <c r="BA1" s="3">
        <v>1</v>
      </c>
      <c r="BB1" s="2">
        <v>0</v>
      </c>
      <c r="BC1" s="3">
        <v>-1</v>
      </c>
      <c r="BD1" s="2">
        <v>1</v>
      </c>
      <c r="BE1" s="94">
        <v>1</v>
      </c>
      <c r="BF1" s="2">
        <v>1</v>
      </c>
      <c r="BG1" s="3">
        <v>1</v>
      </c>
      <c r="BH1" s="2">
        <v>1</v>
      </c>
      <c r="BI1" s="3">
        <v>1</v>
      </c>
      <c r="BJ1" s="2">
        <v>0</v>
      </c>
      <c r="BK1" s="3">
        <v>-1</v>
      </c>
      <c r="BL1" s="2">
        <v>0</v>
      </c>
      <c r="BM1">
        <v>-1</v>
      </c>
      <c r="BN1" s="2">
        <v>1</v>
      </c>
      <c r="BO1" s="3">
        <v>1</v>
      </c>
      <c r="BP1" s="2">
        <v>0</v>
      </c>
      <c r="BQ1" s="3">
        <v>-1</v>
      </c>
      <c r="BR1" s="2">
        <v>1</v>
      </c>
      <c r="BS1" s="94">
        <v>1</v>
      </c>
      <c r="BT1" s="2">
        <v>1</v>
      </c>
      <c r="BU1" s="3">
        <v>1</v>
      </c>
      <c r="BV1" s="2">
        <v>1</v>
      </c>
      <c r="BW1" s="3">
        <v>1</v>
      </c>
      <c r="BX1" s="2">
        <v>0</v>
      </c>
      <c r="BY1" s="3">
        <v>-1</v>
      </c>
      <c r="BZ1" s="2">
        <v>0</v>
      </c>
      <c r="CA1">
        <v>-1</v>
      </c>
      <c r="CB1" s="2">
        <v>1</v>
      </c>
      <c r="CC1" s="3">
        <v>1</v>
      </c>
      <c r="CD1" s="2">
        <v>0</v>
      </c>
      <c r="CE1" s="3">
        <v>-1</v>
      </c>
      <c r="CF1" s="2">
        <v>1</v>
      </c>
      <c r="CG1" s="94">
        <v>1</v>
      </c>
      <c r="CH1" s="2">
        <v>1</v>
      </c>
      <c r="CI1" s="3">
        <v>1</v>
      </c>
      <c r="CJ1" s="2">
        <v>0.95</v>
      </c>
      <c r="CK1" s="3">
        <v>-0.32</v>
      </c>
      <c r="CL1" s="2">
        <v>0</v>
      </c>
      <c r="CM1" s="3">
        <v>-1</v>
      </c>
      <c r="CN1" s="2">
        <v>0</v>
      </c>
      <c r="CO1">
        <v>-1</v>
      </c>
      <c r="CP1" s="2">
        <v>1</v>
      </c>
      <c r="CQ1" s="3">
        <v>1</v>
      </c>
      <c r="CR1" s="2">
        <v>0</v>
      </c>
      <c r="CS1" s="3">
        <v>-1</v>
      </c>
      <c r="CT1" s="2">
        <v>1</v>
      </c>
      <c r="CU1" s="94">
        <v>1</v>
      </c>
      <c r="CV1" s="2">
        <v>1</v>
      </c>
      <c r="CW1" s="3">
        <v>1</v>
      </c>
      <c r="CX1" s="2">
        <v>0.96</v>
      </c>
      <c r="CY1" s="3">
        <v>-0.27</v>
      </c>
      <c r="CZ1" s="2">
        <v>0</v>
      </c>
      <c r="DA1" s="3">
        <v>-1</v>
      </c>
      <c r="DB1" s="2">
        <v>0</v>
      </c>
      <c r="DC1">
        <v>-1</v>
      </c>
      <c r="DD1" s="2">
        <v>1</v>
      </c>
      <c r="DE1" s="3">
        <v>1</v>
      </c>
      <c r="DF1" s="2">
        <v>0</v>
      </c>
      <c r="DG1" s="3">
        <v>-1</v>
      </c>
      <c r="DH1" s="2">
        <v>1</v>
      </c>
      <c r="DI1" s="94">
        <v>1</v>
      </c>
      <c r="DJ1" s="2">
        <v>1</v>
      </c>
      <c r="DK1" s="3">
        <v>1</v>
      </c>
      <c r="DL1" s="2">
        <v>0.98</v>
      </c>
      <c r="DM1" s="3">
        <v>-0.21</v>
      </c>
      <c r="DN1" s="2">
        <v>0</v>
      </c>
      <c r="DO1" s="3">
        <v>-1</v>
      </c>
      <c r="DP1" s="2">
        <v>0</v>
      </c>
      <c r="DQ1">
        <v>-1</v>
      </c>
      <c r="DR1" s="2">
        <v>1</v>
      </c>
      <c r="DS1" s="3">
        <v>1</v>
      </c>
      <c r="DT1" s="2">
        <v>0</v>
      </c>
      <c r="DU1" s="3">
        <v>-1</v>
      </c>
      <c r="DV1" s="2">
        <v>1</v>
      </c>
      <c r="DW1" s="94">
        <v>1</v>
      </c>
    </row>
    <row r="2" spans="1:127" x14ac:dyDescent="0.3">
      <c r="B2" s="2"/>
      <c r="C2" s="3"/>
      <c r="D2" s="2"/>
      <c r="E2" s="3"/>
      <c r="F2" s="2"/>
      <c r="G2" s="3"/>
      <c r="H2" s="2"/>
      <c r="J2" s="2"/>
      <c r="K2" s="3"/>
      <c r="L2" s="2"/>
      <c r="M2" s="3"/>
      <c r="N2" s="2"/>
      <c r="O2" s="3"/>
      <c r="P2" s="2"/>
      <c r="Q2" s="3"/>
      <c r="R2" s="2"/>
      <c r="S2" s="3"/>
      <c r="T2" s="2"/>
      <c r="U2" s="3"/>
      <c r="V2" s="2"/>
      <c r="W2" s="3"/>
      <c r="X2" s="2"/>
      <c r="Y2" s="3"/>
      <c r="Z2" s="2"/>
      <c r="AA2" s="3"/>
      <c r="AB2" s="2"/>
      <c r="AC2" s="3"/>
      <c r="AD2" s="2"/>
      <c r="AE2" s="3"/>
      <c r="AF2" s="2"/>
      <c r="AG2" s="3"/>
      <c r="AH2" s="2"/>
      <c r="AI2" s="3"/>
      <c r="AJ2" s="2"/>
      <c r="AK2" s="3"/>
      <c r="AL2" s="2"/>
      <c r="AM2" s="3"/>
      <c r="AN2" s="2"/>
      <c r="AO2" s="3"/>
      <c r="AP2" s="2"/>
      <c r="AQ2" s="3"/>
      <c r="AR2" s="2"/>
      <c r="AS2" s="3"/>
      <c r="AT2" s="2"/>
      <c r="AU2" s="3"/>
      <c r="AV2" s="2"/>
      <c r="AW2" s="3"/>
      <c r="AX2" s="2"/>
      <c r="AY2" s="3"/>
      <c r="AZ2" s="2"/>
      <c r="BA2" s="3"/>
      <c r="BB2" s="2"/>
      <c r="BC2" s="3"/>
      <c r="BD2" s="2"/>
      <c r="BE2" s="3"/>
      <c r="BF2" s="2"/>
      <c r="BG2" s="3"/>
      <c r="BH2" s="2"/>
      <c r="BI2" s="3"/>
      <c r="BJ2" s="2"/>
      <c r="BK2" s="3"/>
      <c r="BL2" s="2"/>
      <c r="BM2" s="3"/>
      <c r="BN2" s="2"/>
      <c r="BO2" s="3"/>
      <c r="BP2" s="2"/>
      <c r="BQ2" s="3"/>
      <c r="BR2" s="2"/>
      <c r="BS2" s="3"/>
      <c r="BT2" s="2"/>
      <c r="BU2" s="3"/>
      <c r="BV2" s="2"/>
      <c r="BW2" s="3"/>
      <c r="BX2" s="2"/>
      <c r="BY2" s="3"/>
      <c r="BZ2" s="2"/>
      <c r="CA2" s="3"/>
      <c r="CB2" s="2"/>
      <c r="CC2" s="3"/>
      <c r="CD2" s="2"/>
      <c r="CE2" s="3"/>
      <c r="CF2" s="2"/>
      <c r="CG2" s="3"/>
      <c r="CH2" s="2"/>
      <c r="CI2" s="3"/>
      <c r="CJ2" s="2"/>
      <c r="CK2" s="3"/>
      <c r="CL2" s="2"/>
      <c r="CM2" s="3"/>
      <c r="CN2" s="2"/>
      <c r="CO2" s="3"/>
      <c r="CP2" s="2"/>
      <c r="CQ2" s="3"/>
      <c r="CR2" s="2"/>
      <c r="CS2" s="3"/>
      <c r="CT2" s="2"/>
      <c r="CU2" s="3"/>
      <c r="CV2" s="2"/>
      <c r="CW2" s="3"/>
      <c r="CX2" s="2"/>
      <c r="CY2" s="3"/>
      <c r="CZ2" s="2"/>
      <c r="DA2" s="3"/>
      <c r="DB2" s="2"/>
      <c r="DC2" s="3"/>
      <c r="DD2" s="2"/>
      <c r="DE2" s="3"/>
      <c r="DF2" s="2"/>
      <c r="DG2" s="3"/>
      <c r="DH2" s="2"/>
      <c r="DI2" s="3"/>
      <c r="DJ2" s="2"/>
      <c r="DK2" s="3"/>
      <c r="DL2" s="2"/>
      <c r="DM2" s="3"/>
      <c r="DN2" s="2"/>
      <c r="DO2" s="3"/>
      <c r="DP2" s="2"/>
      <c r="DQ2" s="3"/>
      <c r="DR2" s="2"/>
      <c r="DS2" s="3"/>
      <c r="DT2" s="2"/>
      <c r="DU2" s="3"/>
      <c r="DV2" s="2"/>
      <c r="DW2" s="3"/>
    </row>
    <row r="3" spans="1:127" x14ac:dyDescent="0.3">
      <c r="A3" s="166" t="s">
        <v>1</v>
      </c>
      <c r="B3" s="167"/>
      <c r="C3" s="168"/>
      <c r="D3" s="6">
        <v>0.95</v>
      </c>
      <c r="E3" s="7">
        <f>D3</f>
        <v>0.95</v>
      </c>
      <c r="F3" s="7">
        <f t="shared" ref="F3:R6" si="0">E3</f>
        <v>0.95</v>
      </c>
      <c r="G3" s="7">
        <f t="shared" si="0"/>
        <v>0.95</v>
      </c>
      <c r="H3" s="7">
        <f t="shared" si="0"/>
        <v>0.95</v>
      </c>
      <c r="I3" s="7">
        <f t="shared" si="0"/>
        <v>0.95</v>
      </c>
      <c r="J3" s="7">
        <f t="shared" si="0"/>
        <v>0.95</v>
      </c>
      <c r="K3" s="7">
        <f t="shared" si="0"/>
        <v>0.95</v>
      </c>
      <c r="L3" s="7">
        <f t="shared" si="0"/>
        <v>0.95</v>
      </c>
      <c r="M3" s="7">
        <f t="shared" si="0"/>
        <v>0.95</v>
      </c>
      <c r="N3" s="7">
        <f t="shared" si="0"/>
        <v>0.95</v>
      </c>
      <c r="O3" s="7">
        <f t="shared" si="0"/>
        <v>0.95</v>
      </c>
      <c r="P3" s="8">
        <f t="shared" si="0"/>
        <v>0.95</v>
      </c>
      <c r="Q3" s="8">
        <f t="shared" si="0"/>
        <v>0.95</v>
      </c>
      <c r="R3" s="8">
        <f t="shared" si="0"/>
        <v>0.95</v>
      </c>
      <c r="S3" s="3"/>
      <c r="T3" s="2"/>
      <c r="U3" s="3"/>
      <c r="V3" s="2"/>
      <c r="W3" s="3"/>
      <c r="X3" s="2"/>
      <c r="Y3" s="3"/>
      <c r="Z3" s="2"/>
      <c r="AA3" s="3"/>
      <c r="AB3" s="2"/>
      <c r="AC3" s="3"/>
      <c r="AD3" s="2"/>
      <c r="AE3" s="3"/>
      <c r="AF3" s="2"/>
      <c r="AG3" s="3"/>
      <c r="AH3" s="2"/>
      <c r="AI3" s="3"/>
      <c r="AJ3" s="2"/>
      <c r="AK3" s="3"/>
      <c r="AL3" s="2"/>
      <c r="AM3" s="3"/>
      <c r="AN3" s="2"/>
      <c r="AO3" s="3"/>
      <c r="AP3" s="2"/>
      <c r="AQ3" s="3"/>
      <c r="AR3" s="2"/>
      <c r="AS3" s="3"/>
      <c r="AT3" s="2"/>
      <c r="AU3" s="3"/>
      <c r="AV3" s="2"/>
      <c r="AW3" s="3"/>
      <c r="AX3" s="2"/>
      <c r="AY3" s="3"/>
      <c r="AZ3" s="2"/>
      <c r="BA3" s="3"/>
      <c r="BB3" s="2"/>
      <c r="BC3" s="3"/>
      <c r="BD3" s="2"/>
      <c r="BE3" s="3"/>
      <c r="BF3" s="2"/>
      <c r="BG3" s="3"/>
      <c r="BH3" s="2"/>
      <c r="BI3" s="3"/>
      <c r="BJ3" s="2"/>
      <c r="BK3" s="3"/>
      <c r="BL3" s="2"/>
      <c r="BM3" s="3"/>
      <c r="BN3" s="2"/>
      <c r="BO3" s="3"/>
      <c r="BP3" s="2"/>
      <c r="BQ3" s="3"/>
      <c r="BR3" s="2"/>
      <c r="BS3" s="3"/>
      <c r="BT3" s="2"/>
      <c r="BU3" s="3"/>
      <c r="BV3" s="2"/>
      <c r="BW3" s="3"/>
      <c r="BX3" s="2"/>
      <c r="BY3" s="3"/>
      <c r="BZ3" s="2"/>
      <c r="CA3" s="3"/>
      <c r="CB3" s="2"/>
      <c r="CC3" s="3"/>
      <c r="CD3" s="2"/>
      <c r="CE3" s="3"/>
      <c r="CF3" s="2"/>
      <c r="CG3" s="3"/>
      <c r="CH3" s="2"/>
      <c r="CI3" s="3"/>
      <c r="CJ3" s="2"/>
      <c r="CK3" s="3"/>
      <c r="CL3" s="2"/>
      <c r="CM3" s="3"/>
      <c r="CN3" s="2"/>
      <c r="CO3" s="3"/>
      <c r="CP3" s="2"/>
      <c r="CQ3" s="3"/>
      <c r="CR3" s="2"/>
      <c r="CS3" s="3"/>
      <c r="CT3" s="2"/>
      <c r="CU3" s="3"/>
      <c r="CV3" s="2"/>
      <c r="CW3" s="3"/>
      <c r="CX3" s="2"/>
      <c r="CY3" s="3"/>
      <c r="CZ3" s="2"/>
      <c r="DA3" s="3"/>
      <c r="DB3" s="2"/>
      <c r="DC3" s="3"/>
      <c r="DD3" s="2"/>
      <c r="DE3" s="3"/>
      <c r="DF3" s="2"/>
      <c r="DG3" s="3"/>
      <c r="DH3" s="2"/>
      <c r="DI3" s="3"/>
      <c r="DJ3" s="2"/>
      <c r="DK3" s="3"/>
      <c r="DL3" s="2"/>
      <c r="DM3" s="3"/>
      <c r="DN3" s="2"/>
      <c r="DO3" s="3"/>
      <c r="DP3" s="2"/>
      <c r="DQ3" s="3"/>
      <c r="DR3" s="2"/>
      <c r="DS3" s="3"/>
      <c r="DT3" s="2"/>
      <c r="DU3" s="3"/>
      <c r="DV3" s="2"/>
      <c r="DW3" s="3"/>
    </row>
    <row r="4" spans="1:127" x14ac:dyDescent="0.3">
      <c r="A4" s="166" t="s">
        <v>2</v>
      </c>
      <c r="B4" s="167"/>
      <c r="C4" s="168"/>
      <c r="D4" s="6">
        <f>[1]Folha1!F42</f>
        <v>0.5</v>
      </c>
      <c r="E4" s="7">
        <f>D4</f>
        <v>0.5</v>
      </c>
      <c r="F4" s="7">
        <f t="shared" si="0"/>
        <v>0.5</v>
      </c>
      <c r="G4" s="7">
        <f t="shared" si="0"/>
        <v>0.5</v>
      </c>
      <c r="H4" s="7">
        <f t="shared" si="0"/>
        <v>0.5</v>
      </c>
      <c r="I4" s="7">
        <f t="shared" si="0"/>
        <v>0.5</v>
      </c>
      <c r="J4" s="7">
        <f t="shared" si="0"/>
        <v>0.5</v>
      </c>
      <c r="K4" s="7">
        <f t="shared" si="0"/>
        <v>0.5</v>
      </c>
      <c r="L4" s="7">
        <f t="shared" si="0"/>
        <v>0.5</v>
      </c>
      <c r="M4" s="7">
        <f t="shared" si="0"/>
        <v>0.5</v>
      </c>
      <c r="N4" s="7">
        <f t="shared" si="0"/>
        <v>0.5</v>
      </c>
      <c r="O4" s="7">
        <f t="shared" si="0"/>
        <v>0.5</v>
      </c>
      <c r="P4" s="8">
        <f t="shared" si="0"/>
        <v>0.5</v>
      </c>
      <c r="Q4" s="8">
        <f t="shared" si="0"/>
        <v>0.5</v>
      </c>
      <c r="R4" s="8">
        <f t="shared" si="0"/>
        <v>0.5</v>
      </c>
    </row>
    <row r="5" spans="1:127" x14ac:dyDescent="0.3">
      <c r="A5" s="166" t="s">
        <v>3</v>
      </c>
      <c r="B5" s="167"/>
      <c r="C5" s="168"/>
      <c r="D5" s="6">
        <f>[1]Folha1!F43</f>
        <v>0.5</v>
      </c>
      <c r="E5" s="7">
        <f>D5</f>
        <v>0.5</v>
      </c>
      <c r="F5" s="7">
        <f t="shared" si="0"/>
        <v>0.5</v>
      </c>
      <c r="G5" s="7">
        <f t="shared" si="0"/>
        <v>0.5</v>
      </c>
      <c r="H5" s="7">
        <f t="shared" si="0"/>
        <v>0.5</v>
      </c>
      <c r="I5" s="7">
        <f t="shared" si="0"/>
        <v>0.5</v>
      </c>
      <c r="J5" s="7">
        <f t="shared" si="0"/>
        <v>0.5</v>
      </c>
      <c r="K5" s="7">
        <f t="shared" si="0"/>
        <v>0.5</v>
      </c>
      <c r="L5" s="7">
        <f t="shared" si="0"/>
        <v>0.5</v>
      </c>
      <c r="M5" s="7">
        <f t="shared" si="0"/>
        <v>0.5</v>
      </c>
      <c r="N5" s="7">
        <f t="shared" si="0"/>
        <v>0.5</v>
      </c>
      <c r="O5" s="7">
        <f t="shared" si="0"/>
        <v>0.5</v>
      </c>
      <c r="P5" s="8">
        <f t="shared" si="0"/>
        <v>0.5</v>
      </c>
      <c r="Q5" s="8">
        <f t="shared" si="0"/>
        <v>0.5</v>
      </c>
      <c r="R5" s="8">
        <f t="shared" si="0"/>
        <v>0.5</v>
      </c>
    </row>
    <row r="6" spans="1:127" x14ac:dyDescent="0.3">
      <c r="A6" s="169" t="s">
        <v>4</v>
      </c>
      <c r="B6" s="169"/>
      <c r="C6" s="169"/>
      <c r="D6" s="6">
        <f>[1]Folha1!F44</f>
        <v>0.4</v>
      </c>
      <c r="E6" s="7">
        <f>D6</f>
        <v>0.4</v>
      </c>
      <c r="F6" s="7">
        <f t="shared" si="0"/>
        <v>0.4</v>
      </c>
      <c r="G6" s="7">
        <f t="shared" si="0"/>
        <v>0.4</v>
      </c>
      <c r="H6" s="7">
        <f t="shared" si="0"/>
        <v>0.4</v>
      </c>
      <c r="I6" s="7">
        <f t="shared" si="0"/>
        <v>0.4</v>
      </c>
      <c r="J6" s="7">
        <f t="shared" si="0"/>
        <v>0.4</v>
      </c>
      <c r="K6" s="7">
        <f t="shared" si="0"/>
        <v>0.4</v>
      </c>
      <c r="L6" s="7">
        <f t="shared" si="0"/>
        <v>0.4</v>
      </c>
      <c r="M6" s="7">
        <f t="shared" si="0"/>
        <v>0.4</v>
      </c>
      <c r="N6" s="7">
        <f t="shared" si="0"/>
        <v>0.4</v>
      </c>
      <c r="O6" s="7">
        <f t="shared" si="0"/>
        <v>0.4</v>
      </c>
      <c r="P6" s="8">
        <f t="shared" si="0"/>
        <v>0.4</v>
      </c>
      <c r="Q6" s="8">
        <f t="shared" si="0"/>
        <v>0.4</v>
      </c>
      <c r="R6" s="8">
        <f t="shared" si="0"/>
        <v>0.4</v>
      </c>
    </row>
    <row r="7" spans="1:127" ht="15" thickBot="1" x14ac:dyDescent="0.35"/>
    <row r="8" spans="1:127" x14ac:dyDescent="0.3">
      <c r="A8" s="9"/>
      <c r="B8" s="198" t="str">
        <f>A1</f>
        <v>isSignatureAbilityOf</v>
      </c>
      <c r="C8" s="199"/>
      <c r="D8" s="199"/>
      <c r="E8" s="199"/>
      <c r="F8" s="199"/>
      <c r="G8" s="199"/>
      <c r="H8" s="199"/>
      <c r="I8" s="199"/>
      <c r="J8" s="199"/>
      <c r="K8" s="199"/>
      <c r="L8" s="199"/>
      <c r="M8" s="199"/>
      <c r="N8" s="199"/>
      <c r="O8" s="200"/>
      <c r="Q8" s="9"/>
      <c r="R8" s="198" t="str">
        <f>B8</f>
        <v>isSignatureAbilityOf</v>
      </c>
      <c r="S8" s="199"/>
      <c r="T8" s="199"/>
      <c r="U8" s="199"/>
      <c r="V8" s="199"/>
      <c r="W8" s="199"/>
      <c r="X8" s="199"/>
      <c r="Y8" s="199"/>
      <c r="Z8" s="199"/>
      <c r="AA8" s="199"/>
      <c r="AB8" s="199"/>
      <c r="AC8" s="199"/>
      <c r="AD8" s="199"/>
      <c r="AE8" s="200"/>
    </row>
    <row r="9" spans="1:127" x14ac:dyDescent="0.3">
      <c r="A9" s="10"/>
      <c r="B9" s="201"/>
      <c r="C9" s="202"/>
      <c r="D9" s="202"/>
      <c r="E9" s="202"/>
      <c r="F9" s="202"/>
      <c r="G9" s="202"/>
      <c r="H9" s="202"/>
      <c r="I9" s="202"/>
      <c r="J9" s="202"/>
      <c r="K9" s="202"/>
      <c r="L9" s="202"/>
      <c r="M9" s="202"/>
      <c r="N9" s="202"/>
      <c r="O9" s="203"/>
      <c r="Q9" s="10"/>
      <c r="R9" s="201"/>
      <c r="S9" s="202"/>
      <c r="T9" s="202"/>
      <c r="U9" s="202"/>
      <c r="V9" s="202"/>
      <c r="W9" s="202"/>
      <c r="X9" s="202"/>
      <c r="Y9" s="202"/>
      <c r="Z9" s="202"/>
      <c r="AA9" s="202"/>
      <c r="AB9" s="202"/>
      <c r="AC9" s="202"/>
      <c r="AD9" s="202"/>
      <c r="AE9" s="203"/>
    </row>
    <row r="10" spans="1:127" ht="46.2" customHeight="1" thickBot="1" x14ac:dyDescent="0.35">
      <c r="A10" s="11"/>
      <c r="B10" s="12" t="s">
        <v>5</v>
      </c>
      <c r="C10" s="13" t="s">
        <v>6</v>
      </c>
      <c r="D10" s="14" t="s">
        <v>7</v>
      </c>
      <c r="E10" s="13" t="s">
        <v>8</v>
      </c>
      <c r="F10" s="14" t="s">
        <v>9</v>
      </c>
      <c r="G10" s="13" t="s">
        <v>10</v>
      </c>
      <c r="H10" s="14" t="s">
        <v>11</v>
      </c>
      <c r="I10" s="13" t="s">
        <v>12</v>
      </c>
      <c r="J10" s="14" t="s">
        <v>13</v>
      </c>
      <c r="K10" s="13" t="s">
        <v>14</v>
      </c>
      <c r="L10" s="14" t="s">
        <v>15</v>
      </c>
      <c r="M10" s="13" t="s">
        <v>16</v>
      </c>
      <c r="N10" s="15" t="s">
        <v>17</v>
      </c>
      <c r="O10" s="16" t="s">
        <v>18</v>
      </c>
      <c r="Q10" s="11"/>
      <c r="R10" s="17" t="s">
        <v>19</v>
      </c>
      <c r="S10" s="18" t="s">
        <v>20</v>
      </c>
      <c r="T10" s="19" t="s">
        <v>21</v>
      </c>
      <c r="U10" s="18" t="s">
        <v>22</v>
      </c>
      <c r="V10" s="19" t="s">
        <v>23</v>
      </c>
      <c r="W10" s="18" t="s">
        <v>24</v>
      </c>
      <c r="X10" s="19" t="s">
        <v>25</v>
      </c>
      <c r="Y10" s="18" t="s">
        <v>26</v>
      </c>
      <c r="Z10" s="19" t="s">
        <v>27</v>
      </c>
      <c r="AA10" s="18" t="s">
        <v>28</v>
      </c>
      <c r="AB10" s="19" t="s">
        <v>29</v>
      </c>
      <c r="AC10" s="18" t="s">
        <v>30</v>
      </c>
      <c r="AD10" s="20" t="s">
        <v>31</v>
      </c>
      <c r="AE10" s="21" t="s">
        <v>32</v>
      </c>
    </row>
    <row r="11" spans="1:127" x14ac:dyDescent="0.3">
      <c r="A11" s="22" t="s">
        <v>33</v>
      </c>
      <c r="B11" s="23"/>
      <c r="C11" s="24"/>
      <c r="D11" s="25"/>
      <c r="E11" s="24"/>
      <c r="F11" s="25"/>
      <c r="G11" s="24"/>
      <c r="H11" s="25"/>
      <c r="I11" s="24"/>
      <c r="J11" s="25"/>
      <c r="K11" s="24"/>
      <c r="L11" s="26"/>
      <c r="M11" s="24"/>
      <c r="N11" s="25"/>
      <c r="O11" s="27"/>
      <c r="Q11" s="22" t="s">
        <v>33</v>
      </c>
      <c r="R11" s="28">
        <v>0</v>
      </c>
      <c r="S11" s="29">
        <f>C11</f>
        <v>0</v>
      </c>
      <c r="T11" s="30">
        <v>0</v>
      </c>
      <c r="U11" s="29">
        <f t="shared" ref="U11:AE11" si="1">E11</f>
        <v>0</v>
      </c>
      <c r="V11" s="30">
        <v>0</v>
      </c>
      <c r="W11" s="29">
        <f t="shared" si="1"/>
        <v>0</v>
      </c>
      <c r="X11" s="30">
        <v>0</v>
      </c>
      <c r="Y11" s="29">
        <f t="shared" si="1"/>
        <v>0</v>
      </c>
      <c r="Z11" s="30">
        <v>0</v>
      </c>
      <c r="AA11" s="29">
        <f>K11</f>
        <v>0</v>
      </c>
      <c r="AB11" s="30">
        <v>0</v>
      </c>
      <c r="AC11" s="29">
        <f t="shared" si="1"/>
        <v>0</v>
      </c>
      <c r="AD11" s="31">
        <v>0</v>
      </c>
      <c r="AE11" s="32">
        <f t="shared" si="1"/>
        <v>0</v>
      </c>
    </row>
    <row r="12" spans="1:127" x14ac:dyDescent="0.3">
      <c r="A12" s="22" t="s">
        <v>34</v>
      </c>
      <c r="B12" s="23"/>
      <c r="C12" s="24"/>
      <c r="D12" s="25"/>
      <c r="E12" s="24"/>
      <c r="F12" s="25"/>
      <c r="G12" s="24"/>
      <c r="H12" s="25"/>
      <c r="I12" s="24"/>
      <c r="J12" s="25"/>
      <c r="K12" s="24"/>
      <c r="L12" s="26"/>
      <c r="M12" s="24"/>
      <c r="N12" s="25"/>
      <c r="O12" s="27"/>
      <c r="Q12" s="22" t="s">
        <v>34</v>
      </c>
      <c r="R12" s="33">
        <f>B62</f>
        <v>0</v>
      </c>
      <c r="S12" s="24">
        <f>(R12*D6)+(C12*(1-D6))</f>
        <v>0</v>
      </c>
      <c r="T12" s="34">
        <f>C73</f>
        <v>0</v>
      </c>
      <c r="U12" s="24">
        <f>(T12*D6)+(E12*(1-D6))</f>
        <v>0</v>
      </c>
      <c r="V12" s="34">
        <f>D73</f>
        <v>0</v>
      </c>
      <c r="W12" s="24">
        <f>(V12*D6)+(G12*(1-D6))</f>
        <v>0</v>
      </c>
      <c r="X12" s="34">
        <f>E73</f>
        <v>0</v>
      </c>
      <c r="Y12" s="24">
        <f>(X12*H6)+(I12*(1-H6))</f>
        <v>0</v>
      </c>
      <c r="Z12" s="34">
        <f>F73</f>
        <v>0</v>
      </c>
      <c r="AA12" s="24">
        <f>(Z12*J6)+(K12*(1-J6))</f>
        <v>0</v>
      </c>
      <c r="AB12" s="34">
        <f>F73</f>
        <v>0</v>
      </c>
      <c r="AC12" s="24">
        <f>(AB12*L6)+(M12*(1-L6))</f>
        <v>0</v>
      </c>
      <c r="AD12" s="35">
        <f>H73</f>
        <v>0</v>
      </c>
      <c r="AE12" s="36">
        <f>(AD12*N6)+(O12*(1-N6))</f>
        <v>0</v>
      </c>
    </row>
    <row r="13" spans="1:127" x14ac:dyDescent="0.3">
      <c r="A13" s="22" t="s">
        <v>35</v>
      </c>
      <c r="B13" s="23">
        <f>AD1</f>
        <v>1</v>
      </c>
      <c r="C13" s="24">
        <f t="shared" ref="C13:O13" si="2">AE1</f>
        <v>1</v>
      </c>
      <c r="D13" s="25">
        <f t="shared" si="2"/>
        <v>1</v>
      </c>
      <c r="E13" s="24">
        <f t="shared" si="2"/>
        <v>1</v>
      </c>
      <c r="F13" s="25">
        <f t="shared" si="2"/>
        <v>0</v>
      </c>
      <c r="G13" s="24">
        <f t="shared" si="2"/>
        <v>-1</v>
      </c>
      <c r="H13" s="25">
        <f t="shared" si="2"/>
        <v>0</v>
      </c>
      <c r="I13" s="24">
        <f t="shared" si="2"/>
        <v>-1</v>
      </c>
      <c r="J13" s="25">
        <f t="shared" si="2"/>
        <v>1</v>
      </c>
      <c r="K13" s="24">
        <f t="shared" si="2"/>
        <v>1</v>
      </c>
      <c r="L13" s="26">
        <f t="shared" si="2"/>
        <v>0</v>
      </c>
      <c r="M13" s="24">
        <f t="shared" si="2"/>
        <v>-1</v>
      </c>
      <c r="N13" s="25">
        <f t="shared" si="2"/>
        <v>1</v>
      </c>
      <c r="O13" s="27">
        <f t="shared" si="2"/>
        <v>1</v>
      </c>
      <c r="Q13" s="22" t="s">
        <v>35</v>
      </c>
      <c r="R13" s="33">
        <f>B63</f>
        <v>1</v>
      </c>
      <c r="S13" s="24">
        <f>(D6*R13)+(C13*(1-D6))</f>
        <v>1</v>
      </c>
      <c r="T13" s="34">
        <f t="shared" ref="T13:T19" si="3">C74</f>
        <v>0</v>
      </c>
      <c r="U13" s="24">
        <f>(F6*T13)+(E13*(1-F6))</f>
        <v>0.6</v>
      </c>
      <c r="V13" s="34">
        <f t="shared" ref="V13:V19" si="4">D74</f>
        <v>0</v>
      </c>
      <c r="W13" s="24">
        <f>(H6*V13)+(G13*(1-H6))</f>
        <v>-0.6</v>
      </c>
      <c r="X13" s="34">
        <f t="shared" ref="X13:X19" si="5">E74</f>
        <v>0</v>
      </c>
      <c r="Y13" s="24">
        <f>(J6*X13)+(I13*(1-J6))</f>
        <v>-0.6</v>
      </c>
      <c r="Z13" s="34">
        <f t="shared" ref="Z13:Z19" si="6">F74</f>
        <v>0</v>
      </c>
      <c r="AA13" s="24">
        <f>(L6*Z13)+(K13*(1-L6))</f>
        <v>0.6</v>
      </c>
      <c r="AB13" s="34">
        <f t="shared" ref="AB13:AB19" si="7">F74</f>
        <v>0</v>
      </c>
      <c r="AC13" s="24">
        <f>(N6*AB13)+(M13*(1-N6))</f>
        <v>-0.6</v>
      </c>
      <c r="AD13" s="35">
        <f t="shared" ref="AD13:AD19" si="8">H74</f>
        <v>0</v>
      </c>
      <c r="AE13" s="36">
        <f>(P6*AD13)+(O13*(1-P6))</f>
        <v>0.6</v>
      </c>
    </row>
    <row r="14" spans="1:127" x14ac:dyDescent="0.3">
      <c r="A14" s="22" t="s">
        <v>36</v>
      </c>
      <c r="B14" s="23">
        <f>AR1</f>
        <v>1</v>
      </c>
      <c r="C14" s="24">
        <f t="shared" ref="C14:O14" si="9">AS1</f>
        <v>1</v>
      </c>
      <c r="D14" s="25">
        <f t="shared" si="9"/>
        <v>0.97</v>
      </c>
      <c r="E14" s="24">
        <f t="shared" si="9"/>
        <v>-0.23</v>
      </c>
      <c r="F14" s="25">
        <f t="shared" si="9"/>
        <v>0</v>
      </c>
      <c r="G14" s="24">
        <f t="shared" si="9"/>
        <v>-1</v>
      </c>
      <c r="H14" s="25">
        <f t="shared" si="9"/>
        <v>0</v>
      </c>
      <c r="I14" s="24">
        <f t="shared" si="9"/>
        <v>-1</v>
      </c>
      <c r="J14" s="25">
        <f t="shared" si="9"/>
        <v>1</v>
      </c>
      <c r="K14" s="24">
        <f t="shared" si="9"/>
        <v>1</v>
      </c>
      <c r="L14" s="26">
        <f t="shared" si="9"/>
        <v>0</v>
      </c>
      <c r="M14" s="24">
        <f t="shared" si="9"/>
        <v>-1</v>
      </c>
      <c r="N14" s="25">
        <f t="shared" si="9"/>
        <v>1</v>
      </c>
      <c r="O14" s="27">
        <f t="shared" si="9"/>
        <v>1</v>
      </c>
      <c r="Q14" s="22" t="s">
        <v>36</v>
      </c>
      <c r="R14" s="33">
        <f t="shared" ref="R14:R19" si="10">B64</f>
        <v>1</v>
      </c>
      <c r="S14" s="24">
        <f>(D6*R14)+(C14*(1-D6))</f>
        <v>1</v>
      </c>
      <c r="T14" s="34">
        <f t="shared" si="3"/>
        <v>1</v>
      </c>
      <c r="U14" s="24">
        <f>(F6*T14)+(E14*(1-F6))</f>
        <v>0.26200000000000001</v>
      </c>
      <c r="V14" s="34">
        <f t="shared" si="4"/>
        <v>0</v>
      </c>
      <c r="W14" s="24">
        <f>(H6*V14)+(G14*(1-H6))</f>
        <v>-0.6</v>
      </c>
      <c r="X14" s="34">
        <f t="shared" si="5"/>
        <v>0</v>
      </c>
      <c r="Y14" s="24">
        <f>(J6*X14)+(I14*(1-J6))</f>
        <v>-0.6</v>
      </c>
      <c r="Z14" s="34">
        <f t="shared" si="6"/>
        <v>1</v>
      </c>
      <c r="AA14" s="24">
        <f>(L6*Z14)+(K14*(1-L6))</f>
        <v>1</v>
      </c>
      <c r="AB14" s="34">
        <f t="shared" si="7"/>
        <v>1</v>
      </c>
      <c r="AC14" s="24">
        <f>(N6*AB14)+(M14*(1-N6))</f>
        <v>-0.19999999999999996</v>
      </c>
      <c r="AD14" s="35">
        <f t="shared" si="8"/>
        <v>1</v>
      </c>
      <c r="AE14" s="36">
        <f>(P6*AD14)+(O14*(1-P6))</f>
        <v>1</v>
      </c>
    </row>
    <row r="15" spans="1:127" x14ac:dyDescent="0.3">
      <c r="A15" s="22" t="s">
        <v>37</v>
      </c>
      <c r="B15" s="23">
        <f>BF1</f>
        <v>1</v>
      </c>
      <c r="C15" s="24">
        <f t="shared" ref="C15:O15" si="11">BG1</f>
        <v>1</v>
      </c>
      <c r="D15" s="25">
        <f t="shared" si="11"/>
        <v>1</v>
      </c>
      <c r="E15" s="24">
        <f t="shared" si="11"/>
        <v>1</v>
      </c>
      <c r="F15" s="25">
        <f t="shared" si="11"/>
        <v>0</v>
      </c>
      <c r="G15" s="24">
        <f t="shared" si="11"/>
        <v>-1</v>
      </c>
      <c r="H15" s="25">
        <f t="shared" si="11"/>
        <v>0</v>
      </c>
      <c r="I15" s="24">
        <f t="shared" si="11"/>
        <v>-1</v>
      </c>
      <c r="J15" s="25">
        <f t="shared" si="11"/>
        <v>1</v>
      </c>
      <c r="K15" s="24">
        <f t="shared" si="11"/>
        <v>1</v>
      </c>
      <c r="L15" s="26">
        <f t="shared" si="11"/>
        <v>0</v>
      </c>
      <c r="M15" s="24">
        <f t="shared" si="11"/>
        <v>-1</v>
      </c>
      <c r="N15" s="25">
        <f t="shared" si="11"/>
        <v>1</v>
      </c>
      <c r="O15" s="27">
        <f t="shared" si="11"/>
        <v>1</v>
      </c>
      <c r="Q15" s="22" t="s">
        <v>37</v>
      </c>
      <c r="R15" s="33">
        <f t="shared" si="10"/>
        <v>1</v>
      </c>
      <c r="S15" s="24">
        <f>(D6*R15)+(C15*(1-D6))</f>
        <v>1</v>
      </c>
      <c r="T15" s="34">
        <f t="shared" si="3"/>
        <v>1</v>
      </c>
      <c r="U15" s="24">
        <f>(F6*T15)+(E15*(1-F6))</f>
        <v>1</v>
      </c>
      <c r="V15" s="34">
        <f t="shared" si="4"/>
        <v>0</v>
      </c>
      <c r="W15" s="24">
        <f>(H6*V15)+(G15*(1-H6))</f>
        <v>-0.6</v>
      </c>
      <c r="X15" s="34">
        <f t="shared" si="5"/>
        <v>0</v>
      </c>
      <c r="Y15" s="24">
        <f>(J6*X15)+(I15*(1-J6))</f>
        <v>-0.6</v>
      </c>
      <c r="Z15" s="34">
        <f t="shared" si="6"/>
        <v>1</v>
      </c>
      <c r="AA15" s="24">
        <f>(L6*Z15)+(K15*(1-L6))</f>
        <v>1</v>
      </c>
      <c r="AB15" s="34">
        <f t="shared" si="7"/>
        <v>1</v>
      </c>
      <c r="AC15" s="24">
        <f>(N6*AB15)+(M15*(1-N6))</f>
        <v>-0.19999999999999996</v>
      </c>
      <c r="AD15" s="35">
        <f t="shared" si="8"/>
        <v>1</v>
      </c>
      <c r="AE15" s="36">
        <f>(P6*AD15)+(O15*(1-P6))</f>
        <v>1</v>
      </c>
    </row>
    <row r="16" spans="1:127" x14ac:dyDescent="0.3">
      <c r="A16" s="22" t="s">
        <v>38</v>
      </c>
      <c r="B16" s="23">
        <f>BT1</f>
        <v>1</v>
      </c>
      <c r="C16" s="24">
        <f t="shared" ref="C16:O16" si="12">BU1</f>
        <v>1</v>
      </c>
      <c r="D16" s="25">
        <f t="shared" si="12"/>
        <v>1</v>
      </c>
      <c r="E16" s="24">
        <f t="shared" si="12"/>
        <v>1</v>
      </c>
      <c r="F16" s="25">
        <f t="shared" si="12"/>
        <v>0</v>
      </c>
      <c r="G16" s="24">
        <f t="shared" si="12"/>
        <v>-1</v>
      </c>
      <c r="H16" s="25">
        <f t="shared" si="12"/>
        <v>0</v>
      </c>
      <c r="I16" s="24">
        <f t="shared" si="12"/>
        <v>-1</v>
      </c>
      <c r="J16" s="25">
        <f t="shared" si="12"/>
        <v>1</v>
      </c>
      <c r="K16" s="24">
        <f t="shared" si="12"/>
        <v>1</v>
      </c>
      <c r="L16" s="26">
        <f t="shared" si="12"/>
        <v>0</v>
      </c>
      <c r="M16" s="24">
        <f t="shared" si="12"/>
        <v>-1</v>
      </c>
      <c r="N16" s="25">
        <f t="shared" si="12"/>
        <v>1</v>
      </c>
      <c r="O16" s="27">
        <f t="shared" si="12"/>
        <v>1</v>
      </c>
      <c r="Q16" s="22" t="s">
        <v>38</v>
      </c>
      <c r="R16" s="33">
        <f t="shared" si="10"/>
        <v>1</v>
      </c>
      <c r="S16" s="37">
        <f>(D6*R16)+(C16*(1-D6))</f>
        <v>1</v>
      </c>
      <c r="T16" s="34">
        <f t="shared" si="3"/>
        <v>1</v>
      </c>
      <c r="U16" s="37">
        <f>(F6*T16)+(E16*(1-F6))</f>
        <v>1</v>
      </c>
      <c r="V16" s="34">
        <f t="shared" si="4"/>
        <v>0</v>
      </c>
      <c r="W16" s="37">
        <f>(H6*V16)+(G16*(1-H6))</f>
        <v>-0.6</v>
      </c>
      <c r="X16" s="34">
        <f t="shared" si="5"/>
        <v>0</v>
      </c>
      <c r="Y16" s="37">
        <f>(J6*X16)+(I16*(1-J6))</f>
        <v>-0.6</v>
      </c>
      <c r="Z16" s="34">
        <f t="shared" si="6"/>
        <v>1</v>
      </c>
      <c r="AA16" s="37">
        <f>(L6*Z16)+(K16*(1-L6))</f>
        <v>1</v>
      </c>
      <c r="AB16" s="34">
        <f t="shared" si="7"/>
        <v>1</v>
      </c>
      <c r="AC16" s="37">
        <f>(N6*AB16)+(M16*(1-N6))</f>
        <v>-0.19999999999999996</v>
      </c>
      <c r="AD16" s="35">
        <f t="shared" si="8"/>
        <v>1</v>
      </c>
      <c r="AE16" s="38">
        <f>(P6*AD16)+(O16*(1-P6))</f>
        <v>1</v>
      </c>
    </row>
    <row r="17" spans="1:31" x14ac:dyDescent="0.3">
      <c r="A17" s="22" t="s">
        <v>39</v>
      </c>
      <c r="B17" s="23">
        <f>CH1</f>
        <v>1</v>
      </c>
      <c r="C17" s="24">
        <f t="shared" ref="C17:O17" si="13">CI1</f>
        <v>1</v>
      </c>
      <c r="D17" s="25">
        <f t="shared" si="13"/>
        <v>0.95</v>
      </c>
      <c r="E17" s="24">
        <f t="shared" si="13"/>
        <v>-0.32</v>
      </c>
      <c r="F17" s="25">
        <f t="shared" si="13"/>
        <v>0</v>
      </c>
      <c r="G17" s="24">
        <f t="shared" si="13"/>
        <v>-1</v>
      </c>
      <c r="H17" s="25">
        <f t="shared" si="13"/>
        <v>0</v>
      </c>
      <c r="I17" s="24">
        <f t="shared" si="13"/>
        <v>-1</v>
      </c>
      <c r="J17" s="25">
        <f t="shared" si="13"/>
        <v>1</v>
      </c>
      <c r="K17" s="24">
        <f t="shared" si="13"/>
        <v>1</v>
      </c>
      <c r="L17" s="26">
        <f t="shared" si="13"/>
        <v>0</v>
      </c>
      <c r="M17" s="24">
        <f t="shared" si="13"/>
        <v>-1</v>
      </c>
      <c r="N17" s="25">
        <f t="shared" si="13"/>
        <v>1</v>
      </c>
      <c r="O17" s="27">
        <f t="shared" si="13"/>
        <v>1</v>
      </c>
      <c r="Q17" s="22" t="s">
        <v>39</v>
      </c>
      <c r="R17" s="33">
        <f t="shared" si="10"/>
        <v>1</v>
      </c>
      <c r="S17" s="24">
        <f>(D6*R17)+(C17*(1-D6))</f>
        <v>1</v>
      </c>
      <c r="T17" s="34">
        <f t="shared" si="3"/>
        <v>1</v>
      </c>
      <c r="U17" s="24">
        <f>(F6*T17)+(E17*(1-F6))</f>
        <v>0.20800000000000002</v>
      </c>
      <c r="V17" s="34">
        <f t="shared" si="4"/>
        <v>0</v>
      </c>
      <c r="W17" s="24">
        <f>(H6*V17)+(G17*(1-H6))</f>
        <v>-0.6</v>
      </c>
      <c r="X17" s="34">
        <f t="shared" si="5"/>
        <v>0</v>
      </c>
      <c r="Y17" s="24">
        <f>(J6*X17)+(I17*(1-J6))</f>
        <v>-0.6</v>
      </c>
      <c r="Z17" s="34">
        <f t="shared" si="6"/>
        <v>1</v>
      </c>
      <c r="AA17" s="24">
        <f>(L6*Z17)+(K17*(1-L6))</f>
        <v>1</v>
      </c>
      <c r="AB17" s="34">
        <f t="shared" si="7"/>
        <v>1</v>
      </c>
      <c r="AC17" s="24">
        <f>(N6*AB17)+(M17*(1-N6))</f>
        <v>-0.19999999999999996</v>
      </c>
      <c r="AD17" s="35">
        <f t="shared" si="8"/>
        <v>1</v>
      </c>
      <c r="AE17" s="36">
        <f>(P6*AD17)+(O17*(1-P6))</f>
        <v>1</v>
      </c>
    </row>
    <row r="18" spans="1:31" x14ac:dyDescent="0.3">
      <c r="A18" s="22" t="s">
        <v>40</v>
      </c>
      <c r="B18" s="23">
        <f>CV1</f>
        <v>1</v>
      </c>
      <c r="C18" s="24">
        <f t="shared" ref="C18:O18" si="14">CW1</f>
        <v>1</v>
      </c>
      <c r="D18" s="25">
        <f t="shared" si="14"/>
        <v>0.96</v>
      </c>
      <c r="E18" s="24">
        <f t="shared" si="14"/>
        <v>-0.27</v>
      </c>
      <c r="F18" s="25">
        <f t="shared" si="14"/>
        <v>0</v>
      </c>
      <c r="G18" s="24">
        <f t="shared" si="14"/>
        <v>-1</v>
      </c>
      <c r="H18" s="25">
        <f t="shared" si="14"/>
        <v>0</v>
      </c>
      <c r="I18" s="24">
        <f t="shared" si="14"/>
        <v>-1</v>
      </c>
      <c r="J18" s="25">
        <f t="shared" si="14"/>
        <v>1</v>
      </c>
      <c r="K18" s="24">
        <f t="shared" si="14"/>
        <v>1</v>
      </c>
      <c r="L18" s="26">
        <f t="shared" si="14"/>
        <v>0</v>
      </c>
      <c r="M18" s="24">
        <f t="shared" si="14"/>
        <v>-1</v>
      </c>
      <c r="N18" s="25">
        <f t="shared" si="14"/>
        <v>1</v>
      </c>
      <c r="O18" s="27">
        <f t="shared" si="14"/>
        <v>1</v>
      </c>
      <c r="Q18" s="22" t="s">
        <v>40</v>
      </c>
      <c r="R18" s="33">
        <f t="shared" si="10"/>
        <v>1</v>
      </c>
      <c r="S18" s="24">
        <f>(D6*R18)+(C18*(1-D6))</f>
        <v>1</v>
      </c>
      <c r="T18" s="34">
        <f t="shared" si="3"/>
        <v>0</v>
      </c>
      <c r="U18" s="24">
        <f>(F6*T18)+(E18*(1-F6))</f>
        <v>-0.16200000000000001</v>
      </c>
      <c r="V18" s="34">
        <f t="shared" si="4"/>
        <v>0</v>
      </c>
      <c r="W18" s="24">
        <f>(H6*V18)+(G18*(1-H6))</f>
        <v>-0.6</v>
      </c>
      <c r="X18" s="34">
        <f t="shared" si="5"/>
        <v>0</v>
      </c>
      <c r="Y18" s="24">
        <f>(J6*X18)+(I18*(1-J6))</f>
        <v>-0.6</v>
      </c>
      <c r="Z18" s="34">
        <f t="shared" si="6"/>
        <v>1</v>
      </c>
      <c r="AA18" s="24">
        <f>(L6*Z18)+(K18*(1-L6))</f>
        <v>1</v>
      </c>
      <c r="AB18" s="34">
        <f t="shared" si="7"/>
        <v>1</v>
      </c>
      <c r="AC18" s="24">
        <f>(N6*AB18)+(M18*(1-N6))</f>
        <v>-0.19999999999999996</v>
      </c>
      <c r="AD18" s="35">
        <f t="shared" si="8"/>
        <v>1</v>
      </c>
      <c r="AE18" s="36">
        <f>(P6*AD18)+(O18*(1-P6))</f>
        <v>1</v>
      </c>
    </row>
    <row r="19" spans="1:31" ht="15" thickBot="1" x14ac:dyDescent="0.35">
      <c r="A19" s="39" t="s">
        <v>41</v>
      </c>
      <c r="B19" s="40">
        <f>DJ1</f>
        <v>1</v>
      </c>
      <c r="C19" s="41">
        <f t="shared" ref="C19:O19" si="15">DK1</f>
        <v>1</v>
      </c>
      <c r="D19" s="42">
        <f t="shared" si="15"/>
        <v>0.98</v>
      </c>
      <c r="E19" s="41">
        <f t="shared" si="15"/>
        <v>-0.21</v>
      </c>
      <c r="F19" s="42">
        <f t="shared" si="15"/>
        <v>0</v>
      </c>
      <c r="G19" s="41">
        <f t="shared" si="15"/>
        <v>-1</v>
      </c>
      <c r="H19" s="42">
        <f t="shared" si="15"/>
        <v>0</v>
      </c>
      <c r="I19" s="41">
        <f t="shared" si="15"/>
        <v>-1</v>
      </c>
      <c r="J19" s="42">
        <f t="shared" si="15"/>
        <v>1</v>
      </c>
      <c r="K19" s="41">
        <f t="shared" si="15"/>
        <v>1</v>
      </c>
      <c r="L19" s="43">
        <f t="shared" si="15"/>
        <v>0</v>
      </c>
      <c r="M19" s="41">
        <f t="shared" si="15"/>
        <v>-1</v>
      </c>
      <c r="N19" s="42">
        <f t="shared" si="15"/>
        <v>1</v>
      </c>
      <c r="O19" s="44">
        <f t="shared" si="15"/>
        <v>1</v>
      </c>
      <c r="Q19" s="39" t="s">
        <v>41</v>
      </c>
      <c r="R19" s="45">
        <f t="shared" si="10"/>
        <v>1</v>
      </c>
      <c r="S19" s="46">
        <f>(D6*R19)+(C19*(1-D6))</f>
        <v>1</v>
      </c>
      <c r="T19" s="47">
        <f t="shared" si="3"/>
        <v>1</v>
      </c>
      <c r="U19" s="46">
        <f>(F6*T19)+(E19*(1-F6))</f>
        <v>0.27400000000000002</v>
      </c>
      <c r="V19" s="47">
        <f t="shared" si="4"/>
        <v>0</v>
      </c>
      <c r="W19" s="46">
        <f>(H6*V19)+(G19*(1-H6))</f>
        <v>-0.6</v>
      </c>
      <c r="X19" s="47">
        <f t="shared" si="5"/>
        <v>0</v>
      </c>
      <c r="Y19" s="46">
        <f>(J6*X19)+(I19*(1-J6))</f>
        <v>-0.6</v>
      </c>
      <c r="Z19" s="47">
        <f t="shared" si="6"/>
        <v>1</v>
      </c>
      <c r="AA19" s="46">
        <f>(L6*Z19)+(K19*(1-L6))</f>
        <v>1</v>
      </c>
      <c r="AB19" s="47">
        <f t="shared" si="7"/>
        <v>1</v>
      </c>
      <c r="AC19" s="46">
        <f>(N6*AB19)+(M19*(1-N6))</f>
        <v>-0.19999999999999996</v>
      </c>
      <c r="AD19" s="48">
        <f t="shared" si="8"/>
        <v>1</v>
      </c>
      <c r="AE19" s="49">
        <f>(P6*AD19)+(O19*(1-P6))</f>
        <v>1</v>
      </c>
    </row>
    <row r="49" spans="1:71" ht="15" thickBot="1" x14ac:dyDescent="0.35"/>
    <row r="50" spans="1:71" x14ac:dyDescent="0.3">
      <c r="AA50" s="182" t="s">
        <v>69</v>
      </c>
      <c r="AB50" s="183"/>
      <c r="AC50" s="184"/>
      <c r="AD50" s="98"/>
      <c r="AE50" s="98"/>
      <c r="AF50" s="98"/>
      <c r="AG50" s="98"/>
      <c r="AH50" s="98"/>
      <c r="AI50" s="98"/>
      <c r="AJ50" s="98"/>
      <c r="AK50" s="98"/>
      <c r="AL50" s="98"/>
      <c r="AM50" s="98"/>
      <c r="AN50" s="98"/>
      <c r="AO50" s="98"/>
      <c r="AP50" s="98"/>
      <c r="AQ50" s="98"/>
      <c r="AR50" s="98"/>
      <c r="AS50" s="98"/>
      <c r="AT50" s="98"/>
      <c r="AU50" s="98"/>
      <c r="AV50" s="98"/>
      <c r="AW50" s="98"/>
      <c r="AX50" s="98"/>
      <c r="AY50" s="98"/>
      <c r="AZ50" s="98"/>
      <c r="BA50" s="98"/>
      <c r="BB50" s="98"/>
      <c r="BC50" s="98"/>
      <c r="BD50" s="98"/>
      <c r="BE50" s="98"/>
      <c r="BF50" s="98"/>
      <c r="BG50" s="98"/>
      <c r="BH50" s="98"/>
      <c r="BI50" s="98"/>
      <c r="BJ50" s="98"/>
      <c r="BK50" s="98"/>
      <c r="BL50" s="98"/>
      <c r="BM50" s="98"/>
      <c r="BN50" s="98"/>
      <c r="BO50" s="98"/>
      <c r="BP50" s="98"/>
      <c r="BQ50" s="98"/>
      <c r="BR50" s="98"/>
      <c r="BS50" s="98"/>
    </row>
    <row r="51" spans="1:71" x14ac:dyDescent="0.3">
      <c r="AA51" s="185"/>
      <c r="AB51" s="186"/>
      <c r="AC51" s="187"/>
      <c r="AD51" s="98"/>
      <c r="AE51" s="98"/>
      <c r="AF51" s="98"/>
      <c r="AG51" s="98"/>
      <c r="AH51" s="98"/>
      <c r="AI51" s="98"/>
      <c r="AJ51" s="98"/>
      <c r="AK51" s="98"/>
      <c r="AL51" s="98"/>
      <c r="AM51" s="98"/>
      <c r="AN51" s="98"/>
      <c r="AO51" s="98"/>
      <c r="AP51" s="98"/>
      <c r="AQ51" s="98"/>
      <c r="AR51" s="98"/>
      <c r="AS51" s="98"/>
      <c r="AT51" s="98"/>
      <c r="AU51" s="98"/>
      <c r="AV51" s="98"/>
      <c r="AW51" s="98"/>
      <c r="AX51" s="98"/>
      <c r="AY51" s="98"/>
      <c r="AZ51" s="98"/>
      <c r="BA51" s="98"/>
      <c r="BB51" s="98"/>
      <c r="BC51" s="98"/>
      <c r="BD51" s="98"/>
      <c r="BE51" s="98"/>
      <c r="BF51" s="98"/>
      <c r="BG51" s="98"/>
      <c r="BH51" s="98"/>
      <c r="BI51" s="98"/>
      <c r="BJ51" s="98"/>
      <c r="BK51" s="98"/>
      <c r="BL51" s="98"/>
      <c r="BM51" s="98"/>
      <c r="BN51" s="98"/>
      <c r="BO51" s="98"/>
      <c r="BP51" s="98"/>
      <c r="BQ51" s="98"/>
      <c r="BR51" s="98"/>
      <c r="BS51" s="98"/>
    </row>
    <row r="52" spans="1:71" x14ac:dyDescent="0.3">
      <c r="AA52" s="192" t="s">
        <v>70</v>
      </c>
      <c r="AB52" s="193"/>
      <c r="AC52" s="95">
        <f>BASE!AC52</f>
        <v>0.8</v>
      </c>
      <c r="AD52" s="98">
        <f>AC52</f>
        <v>0.8</v>
      </c>
      <c r="AE52" s="98">
        <f t="shared" ref="AE52:BS54" si="16">AD52</f>
        <v>0.8</v>
      </c>
      <c r="AF52" s="98">
        <f t="shared" si="16"/>
        <v>0.8</v>
      </c>
      <c r="AG52" s="98">
        <f t="shared" si="16"/>
        <v>0.8</v>
      </c>
      <c r="AH52" s="98">
        <f t="shared" si="16"/>
        <v>0.8</v>
      </c>
      <c r="AI52" s="98">
        <f t="shared" si="16"/>
        <v>0.8</v>
      </c>
      <c r="AJ52" s="98">
        <f t="shared" si="16"/>
        <v>0.8</v>
      </c>
      <c r="AK52" s="98">
        <f t="shared" si="16"/>
        <v>0.8</v>
      </c>
      <c r="AL52" s="98">
        <f t="shared" si="16"/>
        <v>0.8</v>
      </c>
      <c r="AM52" s="98">
        <f t="shared" si="16"/>
        <v>0.8</v>
      </c>
      <c r="AN52" s="98">
        <f t="shared" si="16"/>
        <v>0.8</v>
      </c>
      <c r="AO52" s="98">
        <f t="shared" si="16"/>
        <v>0.8</v>
      </c>
      <c r="AP52" s="98">
        <f t="shared" si="16"/>
        <v>0.8</v>
      </c>
      <c r="AQ52" s="98">
        <f t="shared" si="16"/>
        <v>0.8</v>
      </c>
      <c r="AR52" s="98">
        <f t="shared" si="16"/>
        <v>0.8</v>
      </c>
      <c r="AS52" s="98">
        <f t="shared" si="16"/>
        <v>0.8</v>
      </c>
      <c r="AT52" s="98">
        <f t="shared" si="16"/>
        <v>0.8</v>
      </c>
      <c r="AU52" s="98">
        <f t="shared" si="16"/>
        <v>0.8</v>
      </c>
      <c r="AV52" s="98">
        <f t="shared" si="16"/>
        <v>0.8</v>
      </c>
      <c r="AW52" s="98">
        <f t="shared" si="16"/>
        <v>0.8</v>
      </c>
      <c r="AX52" s="98">
        <f t="shared" si="16"/>
        <v>0.8</v>
      </c>
      <c r="AY52" s="98">
        <f t="shared" si="16"/>
        <v>0.8</v>
      </c>
      <c r="AZ52" s="98">
        <f t="shared" si="16"/>
        <v>0.8</v>
      </c>
      <c r="BA52" s="98">
        <f t="shared" si="16"/>
        <v>0.8</v>
      </c>
      <c r="BB52" s="98">
        <f t="shared" si="16"/>
        <v>0.8</v>
      </c>
      <c r="BC52" s="98">
        <f t="shared" si="16"/>
        <v>0.8</v>
      </c>
      <c r="BD52" s="98">
        <f t="shared" si="16"/>
        <v>0.8</v>
      </c>
      <c r="BE52" s="98">
        <f t="shared" si="16"/>
        <v>0.8</v>
      </c>
      <c r="BF52" s="98">
        <f t="shared" si="16"/>
        <v>0.8</v>
      </c>
      <c r="BG52" s="98">
        <f t="shared" si="16"/>
        <v>0.8</v>
      </c>
      <c r="BH52" s="98">
        <f t="shared" si="16"/>
        <v>0.8</v>
      </c>
      <c r="BI52" s="98">
        <f t="shared" si="16"/>
        <v>0.8</v>
      </c>
      <c r="BJ52" s="98">
        <f t="shared" si="16"/>
        <v>0.8</v>
      </c>
      <c r="BK52" s="98">
        <f t="shared" si="16"/>
        <v>0.8</v>
      </c>
      <c r="BL52" s="98">
        <f t="shared" si="16"/>
        <v>0.8</v>
      </c>
      <c r="BM52" s="98">
        <f t="shared" si="16"/>
        <v>0.8</v>
      </c>
      <c r="BN52" s="98">
        <f t="shared" si="16"/>
        <v>0.8</v>
      </c>
      <c r="BO52" s="98">
        <f t="shared" si="16"/>
        <v>0.8</v>
      </c>
      <c r="BP52" s="98">
        <f t="shared" si="16"/>
        <v>0.8</v>
      </c>
      <c r="BQ52" s="98">
        <f t="shared" si="16"/>
        <v>0.8</v>
      </c>
      <c r="BR52" s="98">
        <f t="shared" si="16"/>
        <v>0.8</v>
      </c>
      <c r="BS52" s="98">
        <f t="shared" si="16"/>
        <v>0.8</v>
      </c>
    </row>
    <row r="53" spans="1:71" x14ac:dyDescent="0.3">
      <c r="AA53" s="192" t="s">
        <v>71</v>
      </c>
      <c r="AB53" s="193"/>
      <c r="AC53" s="95">
        <f>BASE!AC53</f>
        <v>0.7</v>
      </c>
      <c r="AD53" s="98">
        <f>AC53</f>
        <v>0.7</v>
      </c>
      <c r="AE53" s="98">
        <f t="shared" si="16"/>
        <v>0.7</v>
      </c>
      <c r="AF53" s="98">
        <f t="shared" si="16"/>
        <v>0.7</v>
      </c>
      <c r="AG53" s="98">
        <f t="shared" si="16"/>
        <v>0.7</v>
      </c>
      <c r="AH53" s="98">
        <f t="shared" si="16"/>
        <v>0.7</v>
      </c>
      <c r="AI53" s="98">
        <f t="shared" si="16"/>
        <v>0.7</v>
      </c>
      <c r="AJ53" s="98">
        <f t="shared" si="16"/>
        <v>0.7</v>
      </c>
      <c r="AK53" s="98">
        <f t="shared" si="16"/>
        <v>0.7</v>
      </c>
      <c r="AL53" s="98">
        <f t="shared" si="16"/>
        <v>0.7</v>
      </c>
      <c r="AM53" s="98">
        <f t="shared" si="16"/>
        <v>0.7</v>
      </c>
      <c r="AN53" s="98">
        <f t="shared" si="16"/>
        <v>0.7</v>
      </c>
      <c r="AO53" s="98">
        <f t="shared" si="16"/>
        <v>0.7</v>
      </c>
      <c r="AP53" s="98">
        <f t="shared" si="16"/>
        <v>0.7</v>
      </c>
      <c r="AQ53" s="98">
        <f t="shared" si="16"/>
        <v>0.7</v>
      </c>
      <c r="AR53" s="98">
        <f t="shared" si="16"/>
        <v>0.7</v>
      </c>
      <c r="AS53" s="98">
        <f t="shared" si="16"/>
        <v>0.7</v>
      </c>
      <c r="AT53" s="98">
        <f t="shared" si="16"/>
        <v>0.7</v>
      </c>
      <c r="AU53" s="98">
        <f t="shared" si="16"/>
        <v>0.7</v>
      </c>
      <c r="AV53" s="98">
        <f t="shared" si="16"/>
        <v>0.7</v>
      </c>
      <c r="AW53" s="98">
        <f t="shared" si="16"/>
        <v>0.7</v>
      </c>
      <c r="AX53" s="98">
        <f t="shared" si="16"/>
        <v>0.7</v>
      </c>
      <c r="AY53" s="98">
        <f t="shared" si="16"/>
        <v>0.7</v>
      </c>
      <c r="AZ53" s="98">
        <f t="shared" si="16"/>
        <v>0.7</v>
      </c>
      <c r="BA53" s="98">
        <f t="shared" si="16"/>
        <v>0.7</v>
      </c>
      <c r="BB53" s="98">
        <f t="shared" si="16"/>
        <v>0.7</v>
      </c>
      <c r="BC53" s="98">
        <f t="shared" si="16"/>
        <v>0.7</v>
      </c>
      <c r="BD53" s="98">
        <f t="shared" si="16"/>
        <v>0.7</v>
      </c>
      <c r="BE53" s="98">
        <f t="shared" si="16"/>
        <v>0.7</v>
      </c>
      <c r="BF53" s="98">
        <f t="shared" si="16"/>
        <v>0.7</v>
      </c>
      <c r="BG53" s="98">
        <f t="shared" si="16"/>
        <v>0.7</v>
      </c>
      <c r="BH53" s="98">
        <f t="shared" si="16"/>
        <v>0.7</v>
      </c>
      <c r="BI53" s="98">
        <f t="shared" si="16"/>
        <v>0.7</v>
      </c>
      <c r="BJ53" s="98">
        <f t="shared" si="16"/>
        <v>0.7</v>
      </c>
      <c r="BK53" s="98">
        <f t="shared" si="16"/>
        <v>0.7</v>
      </c>
      <c r="BL53" s="98">
        <f t="shared" si="16"/>
        <v>0.7</v>
      </c>
      <c r="BM53" s="98">
        <f t="shared" si="16"/>
        <v>0.7</v>
      </c>
      <c r="BN53" s="98">
        <f t="shared" si="16"/>
        <v>0.7</v>
      </c>
      <c r="BO53" s="98">
        <f t="shared" si="16"/>
        <v>0.7</v>
      </c>
      <c r="BP53" s="98">
        <f t="shared" si="16"/>
        <v>0.7</v>
      </c>
      <c r="BQ53" s="98">
        <f t="shared" si="16"/>
        <v>0.7</v>
      </c>
      <c r="BR53" s="98">
        <f t="shared" si="16"/>
        <v>0.7</v>
      </c>
      <c r="BS53" s="98">
        <f t="shared" si="16"/>
        <v>0.7</v>
      </c>
    </row>
    <row r="54" spans="1:71" ht="15" thickBot="1" x14ac:dyDescent="0.35">
      <c r="AA54" s="194" t="s">
        <v>72</v>
      </c>
      <c r="AB54" s="195"/>
      <c r="AC54" s="96">
        <f>BASE!AC54</f>
        <v>0.4</v>
      </c>
      <c r="AD54" s="98">
        <f>AC54</f>
        <v>0.4</v>
      </c>
      <c r="AE54" s="98">
        <f t="shared" si="16"/>
        <v>0.4</v>
      </c>
      <c r="AF54" s="98">
        <f t="shared" si="16"/>
        <v>0.4</v>
      </c>
      <c r="AG54" s="98">
        <f t="shared" si="16"/>
        <v>0.4</v>
      </c>
      <c r="AH54" s="98">
        <f t="shared" si="16"/>
        <v>0.4</v>
      </c>
      <c r="AI54" s="98">
        <f t="shared" si="16"/>
        <v>0.4</v>
      </c>
      <c r="AJ54" s="98">
        <f t="shared" si="16"/>
        <v>0.4</v>
      </c>
      <c r="AK54" s="98">
        <f t="shared" si="16"/>
        <v>0.4</v>
      </c>
      <c r="AL54" s="98">
        <f t="shared" si="16"/>
        <v>0.4</v>
      </c>
      <c r="AM54" s="98">
        <f t="shared" si="16"/>
        <v>0.4</v>
      </c>
      <c r="AN54" s="98">
        <f t="shared" si="16"/>
        <v>0.4</v>
      </c>
      <c r="AO54" s="98">
        <f t="shared" si="16"/>
        <v>0.4</v>
      </c>
      <c r="AP54" s="98">
        <f t="shared" si="16"/>
        <v>0.4</v>
      </c>
      <c r="AQ54" s="98">
        <f t="shared" si="16"/>
        <v>0.4</v>
      </c>
      <c r="AR54" s="98">
        <f t="shared" si="16"/>
        <v>0.4</v>
      </c>
      <c r="AS54" s="98">
        <f t="shared" si="16"/>
        <v>0.4</v>
      </c>
      <c r="AT54" s="98">
        <f t="shared" si="16"/>
        <v>0.4</v>
      </c>
      <c r="AU54" s="98">
        <f t="shared" si="16"/>
        <v>0.4</v>
      </c>
      <c r="AV54" s="98">
        <f t="shared" si="16"/>
        <v>0.4</v>
      </c>
      <c r="AW54" s="98">
        <f t="shared" si="16"/>
        <v>0.4</v>
      </c>
      <c r="AX54" s="98">
        <f t="shared" si="16"/>
        <v>0.4</v>
      </c>
      <c r="AY54" s="98">
        <f t="shared" si="16"/>
        <v>0.4</v>
      </c>
      <c r="AZ54" s="98">
        <f t="shared" si="16"/>
        <v>0.4</v>
      </c>
      <c r="BA54" s="98">
        <f t="shared" si="16"/>
        <v>0.4</v>
      </c>
      <c r="BB54" s="98">
        <f t="shared" si="16"/>
        <v>0.4</v>
      </c>
      <c r="BC54" s="98">
        <f t="shared" si="16"/>
        <v>0.4</v>
      </c>
      <c r="BD54" s="98">
        <f t="shared" si="16"/>
        <v>0.4</v>
      </c>
      <c r="BE54" s="98">
        <f t="shared" si="16"/>
        <v>0.4</v>
      </c>
      <c r="BF54" s="98">
        <f t="shared" si="16"/>
        <v>0.4</v>
      </c>
      <c r="BG54" s="98">
        <f t="shared" si="16"/>
        <v>0.4</v>
      </c>
      <c r="BH54" s="98">
        <f t="shared" si="16"/>
        <v>0.4</v>
      </c>
      <c r="BI54" s="98">
        <f t="shared" si="16"/>
        <v>0.4</v>
      </c>
      <c r="BJ54" s="98">
        <f t="shared" si="16"/>
        <v>0.4</v>
      </c>
      <c r="BK54" s="98">
        <f t="shared" si="16"/>
        <v>0.4</v>
      </c>
      <c r="BL54" s="98">
        <f t="shared" si="16"/>
        <v>0.4</v>
      </c>
      <c r="BM54" s="98">
        <f t="shared" si="16"/>
        <v>0.4</v>
      </c>
      <c r="BN54" s="98">
        <f t="shared" si="16"/>
        <v>0.4</v>
      </c>
      <c r="BO54" s="98">
        <f t="shared" si="16"/>
        <v>0.4</v>
      </c>
      <c r="BP54" s="98">
        <f t="shared" si="16"/>
        <v>0.4</v>
      </c>
      <c r="BQ54" s="98">
        <f t="shared" si="16"/>
        <v>0.4</v>
      </c>
      <c r="BR54" s="98">
        <f t="shared" si="16"/>
        <v>0.4</v>
      </c>
      <c r="BS54" s="98">
        <f t="shared" si="16"/>
        <v>0.4</v>
      </c>
    </row>
    <row r="57" spans="1:71" ht="15" thickBot="1" x14ac:dyDescent="0.35"/>
    <row r="58" spans="1:71" ht="28.8" customHeight="1" thickBot="1" x14ac:dyDescent="0.35">
      <c r="S58" s="196"/>
      <c r="T58" s="178" t="s">
        <v>42</v>
      </c>
      <c r="U58" s="179"/>
      <c r="V58" s="179"/>
      <c r="W58" s="179"/>
      <c r="X58" s="179"/>
      <c r="Y58" s="179"/>
      <c r="Z58" s="180"/>
      <c r="AA58" s="178" t="s">
        <v>43</v>
      </c>
      <c r="AB58" s="179"/>
      <c r="AC58" s="179"/>
      <c r="AD58" s="179"/>
      <c r="AE58" s="179"/>
      <c r="AF58" s="179"/>
      <c r="AG58" s="180"/>
      <c r="AH58" s="178" t="s">
        <v>44</v>
      </c>
      <c r="AI58" s="179"/>
      <c r="AJ58" s="179"/>
      <c r="AK58" s="179"/>
      <c r="AL58" s="179"/>
      <c r="AM58" s="179"/>
      <c r="AN58" s="180"/>
      <c r="AO58" s="178" t="s">
        <v>45</v>
      </c>
      <c r="AP58" s="179"/>
      <c r="AQ58" s="179"/>
      <c r="AR58" s="179"/>
      <c r="AS58" s="179"/>
      <c r="AT58" s="179"/>
      <c r="AU58" s="180"/>
      <c r="AV58" s="178" t="s">
        <v>46</v>
      </c>
      <c r="AW58" s="179"/>
      <c r="AX58" s="179"/>
      <c r="AY58" s="179"/>
      <c r="AZ58" s="179"/>
      <c r="BA58" s="179"/>
      <c r="BB58" s="180"/>
      <c r="BC58" s="178" t="s">
        <v>47</v>
      </c>
      <c r="BD58" s="179"/>
      <c r="BE58" s="179"/>
      <c r="BF58" s="179"/>
      <c r="BG58" s="179"/>
      <c r="BH58" s="179"/>
      <c r="BI58" s="180"/>
      <c r="BJ58" s="178" t="s">
        <v>48</v>
      </c>
      <c r="BK58" s="179"/>
      <c r="BL58" s="179"/>
      <c r="BM58" s="179"/>
      <c r="BN58" s="179"/>
      <c r="BO58" s="179"/>
      <c r="BP58" s="181"/>
    </row>
    <row r="59" spans="1:71" ht="29.4" customHeight="1" thickBot="1" x14ac:dyDescent="0.4">
      <c r="A59" s="189" t="s">
        <v>84</v>
      </c>
      <c r="B59" s="190"/>
      <c r="C59" s="190"/>
      <c r="D59" s="190"/>
      <c r="E59" s="190"/>
      <c r="F59" s="190"/>
      <c r="G59" s="190"/>
      <c r="H59" s="191"/>
      <c r="S59" s="197"/>
      <c r="T59" s="173" t="s">
        <v>49</v>
      </c>
      <c r="U59" s="175" t="s">
        <v>86</v>
      </c>
      <c r="V59" s="176"/>
      <c r="W59" s="177"/>
      <c r="X59" s="175" t="s">
        <v>77</v>
      </c>
      <c r="Y59" s="176"/>
      <c r="Z59" s="177"/>
      <c r="AA59" s="173" t="s">
        <v>49</v>
      </c>
      <c r="AB59" s="175" t="s">
        <v>50</v>
      </c>
      <c r="AC59" s="176"/>
      <c r="AD59" s="177"/>
      <c r="AE59" s="175" t="s">
        <v>51</v>
      </c>
      <c r="AF59" s="176"/>
      <c r="AG59" s="177"/>
      <c r="AH59" s="173" t="s">
        <v>49</v>
      </c>
      <c r="AI59" s="175" t="s">
        <v>50</v>
      </c>
      <c r="AJ59" s="176"/>
      <c r="AK59" s="177"/>
      <c r="AL59" s="175" t="s">
        <v>51</v>
      </c>
      <c r="AM59" s="176"/>
      <c r="AN59" s="177"/>
      <c r="AO59" s="173" t="s">
        <v>49</v>
      </c>
      <c r="AP59" s="175" t="s">
        <v>50</v>
      </c>
      <c r="AQ59" s="176"/>
      <c r="AR59" s="177"/>
      <c r="AS59" s="175" t="s">
        <v>51</v>
      </c>
      <c r="AT59" s="176"/>
      <c r="AU59" s="177"/>
      <c r="AV59" s="173" t="s">
        <v>49</v>
      </c>
      <c r="AW59" s="175" t="s">
        <v>50</v>
      </c>
      <c r="AX59" s="176"/>
      <c r="AY59" s="177"/>
      <c r="AZ59" s="175" t="s">
        <v>51</v>
      </c>
      <c r="BA59" s="176"/>
      <c r="BB59" s="177"/>
      <c r="BC59" s="173" t="s">
        <v>49</v>
      </c>
      <c r="BD59" s="175" t="s">
        <v>50</v>
      </c>
      <c r="BE59" s="176"/>
      <c r="BF59" s="177"/>
      <c r="BG59" s="175" t="s">
        <v>51</v>
      </c>
      <c r="BH59" s="176"/>
      <c r="BI59" s="177"/>
      <c r="BJ59" s="173" t="s">
        <v>49</v>
      </c>
      <c r="BK59" s="175" t="s">
        <v>50</v>
      </c>
      <c r="BL59" s="176"/>
      <c r="BM59" s="177"/>
      <c r="BN59" s="175" t="s">
        <v>51</v>
      </c>
      <c r="BO59" s="176"/>
      <c r="BP59" s="188"/>
    </row>
    <row r="60" spans="1:71" ht="82.2" customHeight="1" thickBot="1" x14ac:dyDescent="0.35">
      <c r="A60" s="50"/>
      <c r="B60" s="51" t="s">
        <v>42</v>
      </c>
      <c r="C60" s="51" t="s">
        <v>43</v>
      </c>
      <c r="D60" s="51" t="s">
        <v>44</v>
      </c>
      <c r="E60" s="51" t="s">
        <v>45</v>
      </c>
      <c r="F60" s="51" t="s">
        <v>46</v>
      </c>
      <c r="G60" s="51" t="s">
        <v>47</v>
      </c>
      <c r="H60" s="52" t="s">
        <v>48</v>
      </c>
      <c r="S60" s="197"/>
      <c r="T60" s="174"/>
      <c r="U60" s="53" t="str">
        <f>U59&amp;(AC52)</f>
        <v>wp=0,8</v>
      </c>
      <c r="V60" s="97" t="str">
        <f>U59&amp;(AC53)</f>
        <v>wp=0,7</v>
      </c>
      <c r="W60" s="54" t="str">
        <f>U59&amp;(AC54)</f>
        <v>wp=0,4</v>
      </c>
      <c r="X60" s="53" t="str">
        <f>X59&amp;(AC52)</f>
        <v>ARIe=0,8</v>
      </c>
      <c r="Y60" s="97" t="str">
        <f>X59&amp;(AC53)</f>
        <v>ARIe=0,7</v>
      </c>
      <c r="Z60" s="54" t="str">
        <f>X59&amp;(AC54)</f>
        <v>ARIe=0,4</v>
      </c>
      <c r="AA60" s="174"/>
      <c r="AB60" s="53">
        <v>0.2</v>
      </c>
      <c r="AC60" s="97">
        <v>0.5</v>
      </c>
      <c r="AD60" s="54">
        <v>0.7</v>
      </c>
      <c r="AE60" s="53" t="s">
        <v>52</v>
      </c>
      <c r="AF60" s="97" t="s">
        <v>53</v>
      </c>
      <c r="AG60" s="54" t="s">
        <v>54</v>
      </c>
      <c r="AH60" s="174"/>
      <c r="AI60" s="53">
        <v>0.2</v>
      </c>
      <c r="AJ60" s="97">
        <v>0.5</v>
      </c>
      <c r="AK60" s="54">
        <v>0.7</v>
      </c>
      <c r="AL60" s="53" t="s">
        <v>52</v>
      </c>
      <c r="AM60" s="97" t="s">
        <v>53</v>
      </c>
      <c r="AN60" s="54" t="s">
        <v>54</v>
      </c>
      <c r="AO60" s="174"/>
      <c r="AP60" s="53">
        <v>0.2</v>
      </c>
      <c r="AQ60" s="97">
        <v>0.5</v>
      </c>
      <c r="AR60" s="54">
        <v>0.7</v>
      </c>
      <c r="AS60" s="53" t="s">
        <v>52</v>
      </c>
      <c r="AT60" s="97" t="s">
        <v>53</v>
      </c>
      <c r="AU60" s="54" t="s">
        <v>54</v>
      </c>
      <c r="AV60" s="174"/>
      <c r="AW60" s="53">
        <v>0.2</v>
      </c>
      <c r="AX60" s="97">
        <v>0.5</v>
      </c>
      <c r="AY60" s="54">
        <v>0.7</v>
      </c>
      <c r="AZ60" s="53" t="s">
        <v>52</v>
      </c>
      <c r="BA60" s="97" t="s">
        <v>53</v>
      </c>
      <c r="BB60" s="54" t="s">
        <v>54</v>
      </c>
      <c r="BC60" s="174"/>
      <c r="BD60" s="53">
        <v>0.2</v>
      </c>
      <c r="BE60" s="97">
        <v>0.5</v>
      </c>
      <c r="BF60" s="54">
        <v>0.7</v>
      </c>
      <c r="BG60" s="53" t="s">
        <v>52</v>
      </c>
      <c r="BH60" s="97" t="s">
        <v>53</v>
      </c>
      <c r="BI60" s="54" t="s">
        <v>54</v>
      </c>
      <c r="BJ60" s="174"/>
      <c r="BK60" s="53">
        <v>0.2</v>
      </c>
      <c r="BL60" s="97">
        <v>0.5</v>
      </c>
      <c r="BM60" s="54">
        <v>0.7</v>
      </c>
      <c r="BN60" s="53" t="s">
        <v>52</v>
      </c>
      <c r="BO60" s="97" t="s">
        <v>53</v>
      </c>
      <c r="BP60" s="55" t="s">
        <v>54</v>
      </c>
    </row>
    <row r="61" spans="1:71" x14ac:dyDescent="0.3">
      <c r="A61" s="56" t="s">
        <v>33</v>
      </c>
      <c r="B61" s="57"/>
      <c r="C61" s="57"/>
      <c r="D61" s="57"/>
      <c r="E61" s="57"/>
      <c r="F61" s="57"/>
      <c r="G61" s="57"/>
      <c r="H61" s="58"/>
      <c r="S61" s="59" t="s">
        <v>33</v>
      </c>
      <c r="T61" s="60"/>
      <c r="X61" s="64"/>
      <c r="Y61" s="64"/>
      <c r="Z61" s="64"/>
      <c r="AA61" s="60"/>
      <c r="AE61" s="64"/>
      <c r="AF61" s="64"/>
      <c r="AG61" s="64"/>
      <c r="AH61" s="60"/>
      <c r="AI61" s="61"/>
      <c r="AJ61" s="61"/>
      <c r="AK61" s="61"/>
      <c r="AL61" s="64"/>
      <c r="AM61" s="64"/>
      <c r="AN61" s="64"/>
      <c r="AO61" s="60"/>
      <c r="AP61" s="61"/>
      <c r="AQ61" s="61"/>
      <c r="AR61" s="61"/>
      <c r="AS61" s="64"/>
      <c r="AT61" s="64"/>
      <c r="AU61" s="64"/>
      <c r="AV61" s="60"/>
      <c r="AZ61" s="64"/>
      <c r="BA61" s="64"/>
      <c r="BB61" s="64"/>
      <c r="BC61" s="60"/>
      <c r="BG61" s="64"/>
      <c r="BH61" s="64"/>
      <c r="BI61" s="64"/>
      <c r="BJ61" s="60"/>
      <c r="BK61" s="68"/>
      <c r="BM61" s="69"/>
      <c r="BN61" s="64"/>
      <c r="BO61" s="64"/>
      <c r="BP61" s="65"/>
    </row>
    <row r="62" spans="1:71" x14ac:dyDescent="0.3">
      <c r="A62" s="66" t="s">
        <v>34</v>
      </c>
      <c r="H62" s="67"/>
      <c r="S62" s="59" t="s">
        <v>34</v>
      </c>
      <c r="T62" s="60"/>
      <c r="U62">
        <v>0.5</v>
      </c>
      <c r="V62">
        <v>0.5</v>
      </c>
      <c r="W62">
        <v>0.5</v>
      </c>
      <c r="X62" s="24"/>
      <c r="Y62" s="24"/>
      <c r="Z62" s="24"/>
      <c r="AA62" s="60"/>
      <c r="AB62">
        <v>0.5</v>
      </c>
      <c r="AC62">
        <v>0.5</v>
      </c>
      <c r="AD62">
        <v>0.5</v>
      </c>
      <c r="AE62" s="24"/>
      <c r="AF62" s="24"/>
      <c r="AG62" s="24"/>
      <c r="AH62" s="60"/>
      <c r="AI62">
        <v>0.5</v>
      </c>
      <c r="AJ62">
        <v>0.5</v>
      </c>
      <c r="AK62">
        <v>0.5</v>
      </c>
      <c r="AL62" s="24"/>
      <c r="AM62" s="24"/>
      <c r="AN62" s="24"/>
      <c r="AO62" s="60"/>
      <c r="AP62">
        <v>0.5</v>
      </c>
      <c r="AQ62">
        <v>0.5</v>
      </c>
      <c r="AR62">
        <v>0.5</v>
      </c>
      <c r="AS62" s="24"/>
      <c r="AT62" s="24"/>
      <c r="AU62" s="24"/>
      <c r="AV62" s="60"/>
      <c r="AW62">
        <v>0.5</v>
      </c>
      <c r="AX62">
        <v>0.5</v>
      </c>
      <c r="AY62">
        <v>0.5</v>
      </c>
      <c r="AZ62" s="24"/>
      <c r="BA62" s="24"/>
      <c r="BB62" s="24"/>
      <c r="BC62" s="60"/>
      <c r="BD62">
        <v>0.5</v>
      </c>
      <c r="BE62">
        <v>0.5</v>
      </c>
      <c r="BF62">
        <v>0.5</v>
      </c>
      <c r="BG62" s="24"/>
      <c r="BH62" s="24"/>
      <c r="BI62" s="24"/>
      <c r="BJ62" s="60"/>
      <c r="BK62">
        <v>0.5</v>
      </c>
      <c r="BL62">
        <v>0.5</v>
      </c>
      <c r="BM62">
        <v>0.5</v>
      </c>
      <c r="BN62" s="24"/>
      <c r="BO62" s="24"/>
      <c r="BP62" s="70"/>
    </row>
    <row r="63" spans="1:71" x14ac:dyDescent="0.3">
      <c r="A63" s="66" t="s">
        <v>35</v>
      </c>
      <c r="B63">
        <f>IF(B13&gt;D3,1,IF(C13&gt;0,1,0))</f>
        <v>1</v>
      </c>
      <c r="C63">
        <f>IF(D13&gt;E3,1,IF(E13&gt;0,1,0))</f>
        <v>1</v>
      </c>
      <c r="D63">
        <f>IF(B63=1,0,IF(G13&gt;D4,1,0))</f>
        <v>0</v>
      </c>
      <c r="E63">
        <f>IF(I13&gt;E4,1,0)</f>
        <v>0</v>
      </c>
      <c r="F63">
        <f>IF(J13&gt;H3,1,IF(K13&gt;0,1,0))</f>
        <v>1</v>
      </c>
      <c r="G63">
        <f>IF(L13&gt;I3,1,IF(M13&gt;0,1,0))</f>
        <v>0</v>
      </c>
      <c r="H63" s="67">
        <f>IF(N13&gt;J3,1,IF(O13&gt;0,1,0))</f>
        <v>1</v>
      </c>
      <c r="S63" s="59" t="s">
        <v>35</v>
      </c>
      <c r="T63" s="60">
        <f t="shared" ref="T63:T69" si="17">C13</f>
        <v>1</v>
      </c>
      <c r="U63">
        <f t="shared" ref="U63:W69" si="18">IF(X63&gt;0.5,1,0)</f>
        <v>1</v>
      </c>
      <c r="V63">
        <f t="shared" si="18"/>
        <v>1</v>
      </c>
      <c r="W63">
        <f t="shared" si="18"/>
        <v>1</v>
      </c>
      <c r="X63" s="24">
        <f>(T63*(1-AC52))+(U62*AC52)</f>
        <v>0.6</v>
      </c>
      <c r="Y63" s="24">
        <f>(T63*(1-AC53))+(V62*AC53)</f>
        <v>0.65</v>
      </c>
      <c r="Z63" s="24">
        <f>(T63*(1-AC54))+(W62*AC54)</f>
        <v>0.8</v>
      </c>
      <c r="AA63" s="60">
        <f t="shared" ref="AA63:AA69" si="19">E13</f>
        <v>1</v>
      </c>
      <c r="AB63">
        <f>IF(AE63&gt;0.5,1,0)</f>
        <v>1</v>
      </c>
      <c r="AC63">
        <f t="shared" ref="AC63:AD69" si="20">IF(AF63&gt;0.5,1,0)</f>
        <v>1</v>
      </c>
      <c r="AD63">
        <f t="shared" si="20"/>
        <v>1</v>
      </c>
      <c r="AE63" s="24">
        <f>(AA63*(1-AJ52))+(AB62*AJ52)</f>
        <v>0.6</v>
      </c>
      <c r="AF63" s="24">
        <f>(AA63*(1-AJ53))+(AC62*AJ53)</f>
        <v>0.65</v>
      </c>
      <c r="AG63" s="24">
        <f>(AA63*(1-AJ54))+(AD62*AJ54)</f>
        <v>0.8</v>
      </c>
      <c r="AH63" s="60">
        <f t="shared" ref="AH63:AH69" si="21">G13</f>
        <v>-1</v>
      </c>
      <c r="AI63">
        <f t="shared" ref="AI63:AK69" si="22">IF(U63=1,0,IF(AL63&gt;0.5,1,0))</f>
        <v>0</v>
      </c>
      <c r="AJ63">
        <f t="shared" si="22"/>
        <v>0</v>
      </c>
      <c r="AK63">
        <f t="shared" si="22"/>
        <v>0</v>
      </c>
      <c r="AL63" s="24">
        <f>(AH63*(1-AQ52))+(AI62*AQ52)</f>
        <v>0.20000000000000007</v>
      </c>
      <c r="AM63" s="24">
        <f>(AH63*(1-AQ53))+(AJ62*AQ53)</f>
        <v>4.9999999999999933E-2</v>
      </c>
      <c r="AN63" s="24">
        <f>(AH63*(1-AQ54))+(AK62*AQ54)</f>
        <v>-0.39999999999999997</v>
      </c>
      <c r="AO63" s="60">
        <f t="shared" ref="AO63:AO69" si="23">I13</f>
        <v>-1</v>
      </c>
      <c r="AP63">
        <f>IF(AS63&gt;0.5,1,0)</f>
        <v>0</v>
      </c>
      <c r="AQ63">
        <f t="shared" ref="AQ63:AR69" si="24">IF(AT63&gt;0.5,1,0)</f>
        <v>0</v>
      </c>
      <c r="AR63">
        <f t="shared" si="24"/>
        <v>0</v>
      </c>
      <c r="AS63" s="24">
        <f>(AO63*(1-AX52))+(AP62*AX52)</f>
        <v>0.20000000000000007</v>
      </c>
      <c r="AT63" s="24">
        <f>(AO63*(1-AX53))+(AQ62*AX53)</f>
        <v>4.9999999999999933E-2</v>
      </c>
      <c r="AU63" s="24">
        <f>(AO63*(1-AX54))+(AR62*AX54)</f>
        <v>-0.39999999999999997</v>
      </c>
      <c r="AV63" s="60">
        <f t="shared" ref="AV63:AV69" si="25">K13</f>
        <v>1</v>
      </c>
      <c r="AW63">
        <f>IF(AZ63&gt;0.5,1,0)</f>
        <v>1</v>
      </c>
      <c r="AX63">
        <f t="shared" ref="AX63:AY69" si="26">IF(BA63&gt;0.5,1,0)</f>
        <v>1</v>
      </c>
      <c r="AY63">
        <f t="shared" si="26"/>
        <v>1</v>
      </c>
      <c r="AZ63" s="24">
        <f>(AV63*(1-BE52))+(AW62*BE52)</f>
        <v>0.6</v>
      </c>
      <c r="BA63" s="24">
        <f>(AV63*(1-BE53))+(AX62*BE53)</f>
        <v>0.65</v>
      </c>
      <c r="BB63" s="24">
        <f>(AV63*(1-BE54))+(AY62*BE54)</f>
        <v>0.8</v>
      </c>
      <c r="BC63" s="60">
        <f t="shared" ref="BC63:BC69" si="27">M13</f>
        <v>-1</v>
      </c>
      <c r="BD63">
        <f>IF(BG63&gt;0.5,1,0)</f>
        <v>0</v>
      </c>
      <c r="BE63">
        <f t="shared" ref="BE63:BF69" si="28">IF(BH63&gt;0.5,1,0)</f>
        <v>0</v>
      </c>
      <c r="BF63">
        <f t="shared" si="28"/>
        <v>0</v>
      </c>
      <c r="BG63" s="24">
        <f>(BC63*(1-BL52))+(BD62*BL52)</f>
        <v>0.20000000000000007</v>
      </c>
      <c r="BH63" s="24">
        <f>(BC63*(1-BL53))+(BE62*BL53)</f>
        <v>4.9999999999999933E-2</v>
      </c>
      <c r="BI63" s="24">
        <f>(BC63*(1-BL54))+(BF62*BL54)</f>
        <v>-0.39999999999999997</v>
      </c>
      <c r="BJ63" s="60">
        <f t="shared" ref="BJ63:BJ69" si="29">O13</f>
        <v>1</v>
      </c>
      <c r="BK63" s="68">
        <f t="shared" ref="BK63:BM69" si="30">IF(AP63=1,0,IF(BN63&gt;0.5,1,0))</f>
        <v>1</v>
      </c>
      <c r="BL63">
        <f t="shared" si="30"/>
        <v>1</v>
      </c>
      <c r="BM63" s="69">
        <f t="shared" si="30"/>
        <v>1</v>
      </c>
      <c r="BN63" s="24">
        <f>(BJ63*(1-BS52))+(BK62*BS52)</f>
        <v>0.6</v>
      </c>
      <c r="BO63" s="24">
        <f>(BJ63*(1-BS53))+(BL62*BS53)</f>
        <v>0.65</v>
      </c>
      <c r="BP63" s="70">
        <f>(BJ63*(1-BS54))+(BM62*BS54)</f>
        <v>0.8</v>
      </c>
    </row>
    <row r="64" spans="1:71" x14ac:dyDescent="0.3">
      <c r="A64" s="66" t="s">
        <v>36</v>
      </c>
      <c r="B64">
        <f>IF(B14&gt;D3,1,IF(C14&gt;0,1,0))</f>
        <v>1</v>
      </c>
      <c r="C64">
        <f>IF(D14&gt;E3,1,IF(E14&gt;0,1,0))</f>
        <v>1</v>
      </c>
      <c r="D64">
        <f>IF(B64=1,0,IF(G14&gt;D4,1,0))</f>
        <v>0</v>
      </c>
      <c r="E64">
        <f>IF(I14&gt;E4,1,0)</f>
        <v>0</v>
      </c>
      <c r="F64">
        <f>IF(J14&gt;H3,1,IF(K14&gt;0,1,0))</f>
        <v>1</v>
      </c>
      <c r="G64">
        <f>IF(L14&gt;I3,1,IF(M14&gt;0,1,0))</f>
        <v>0</v>
      </c>
      <c r="H64" s="67">
        <f>IF(N14&gt;J3,1,IF(O14&gt;0,1,0))</f>
        <v>1</v>
      </c>
      <c r="S64" s="59" t="s">
        <v>36</v>
      </c>
      <c r="T64" s="60">
        <f t="shared" si="17"/>
        <v>1</v>
      </c>
      <c r="U64">
        <f t="shared" si="18"/>
        <v>1</v>
      </c>
      <c r="V64">
        <f t="shared" si="18"/>
        <v>1</v>
      </c>
      <c r="W64">
        <f t="shared" si="18"/>
        <v>1</v>
      </c>
      <c r="X64" s="24">
        <f>(T64*(1-AC52))+(U63*AC52)</f>
        <v>1</v>
      </c>
      <c r="Y64" s="24">
        <f>(T64*(1-AC53))+(V63*AC53)</f>
        <v>1</v>
      </c>
      <c r="Z64" s="24">
        <f>(T64*(1-AC54))+(W63*AC54)</f>
        <v>1</v>
      </c>
      <c r="AA64" s="60">
        <f t="shared" si="19"/>
        <v>-0.23</v>
      </c>
      <c r="AB64">
        <f t="shared" ref="AB64:AB69" si="31">IF(AE64&gt;0.5,1,0)</f>
        <v>1</v>
      </c>
      <c r="AC64">
        <f t="shared" si="20"/>
        <v>1</v>
      </c>
      <c r="AD64">
        <f t="shared" si="20"/>
        <v>0</v>
      </c>
      <c r="AE64" s="24">
        <f>(AA64*(1-AJ52))+(AB63*AJ52)</f>
        <v>0.754</v>
      </c>
      <c r="AF64" s="24">
        <f>(AA64*(1-AJ53))+(AC63*AJ53)</f>
        <v>0.63099999999999989</v>
      </c>
      <c r="AG64" s="24">
        <f>(AA64*(1-AJ54))+(AD63*AJ54)</f>
        <v>0.26200000000000001</v>
      </c>
      <c r="AH64" s="60">
        <f t="shared" si="21"/>
        <v>-1</v>
      </c>
      <c r="AI64">
        <f t="shared" si="22"/>
        <v>0</v>
      </c>
      <c r="AJ64">
        <f t="shared" si="22"/>
        <v>0</v>
      </c>
      <c r="AK64">
        <f t="shared" si="22"/>
        <v>0</v>
      </c>
      <c r="AL64" s="24">
        <f>(AH64*(1-AQ52))+(AI63*AQ52)</f>
        <v>-0.19999999999999996</v>
      </c>
      <c r="AM64" s="24">
        <f>(AH64*(1-AQ53))+(AJ63*AQ53)</f>
        <v>-0.30000000000000004</v>
      </c>
      <c r="AN64" s="24">
        <f>(AH64*(1-AQ54))+(AK63*AQ54)</f>
        <v>-0.6</v>
      </c>
      <c r="AO64" s="60">
        <f t="shared" si="23"/>
        <v>-1</v>
      </c>
      <c r="AP64">
        <f t="shared" ref="AP64:AP69" si="32">IF(AS64&gt;0.5,1,0)</f>
        <v>0</v>
      </c>
      <c r="AQ64">
        <f t="shared" si="24"/>
        <v>0</v>
      </c>
      <c r="AR64">
        <f t="shared" si="24"/>
        <v>0</v>
      </c>
      <c r="AS64" s="24">
        <f>(AO64*(1-AX52))+(AP63*AX52)</f>
        <v>-0.19999999999999996</v>
      </c>
      <c r="AT64" s="24">
        <f>(AO64*(1-AX53))+(AQ63*AX53)</f>
        <v>-0.30000000000000004</v>
      </c>
      <c r="AU64" s="24">
        <f>(AO64*(1-AX54))+(AR63*AX54)</f>
        <v>-0.6</v>
      </c>
      <c r="AV64" s="60">
        <f t="shared" si="25"/>
        <v>1</v>
      </c>
      <c r="AW64">
        <f t="shared" ref="AW64:AW69" si="33">IF(AZ64&gt;0.5,1,0)</f>
        <v>1</v>
      </c>
      <c r="AX64">
        <f t="shared" si="26"/>
        <v>1</v>
      </c>
      <c r="AY64">
        <f t="shared" si="26"/>
        <v>1</v>
      </c>
      <c r="AZ64" s="24">
        <f>(AV64*(1-BE52))+(AW63*BE52)</f>
        <v>1</v>
      </c>
      <c r="BA64" s="24">
        <f>(AV64*(1-BE53))+(AX63*BE53)</f>
        <v>1</v>
      </c>
      <c r="BB64" s="24">
        <f>(AV64*(1-BE54))+(AY63*BE54)</f>
        <v>1</v>
      </c>
      <c r="BC64" s="60">
        <f t="shared" si="27"/>
        <v>-1</v>
      </c>
      <c r="BD64">
        <f t="shared" ref="BD64:BD69" si="34">IF(BG64&gt;0.5,1,0)</f>
        <v>0</v>
      </c>
      <c r="BE64">
        <f t="shared" si="28"/>
        <v>0</v>
      </c>
      <c r="BF64">
        <f t="shared" si="28"/>
        <v>0</v>
      </c>
      <c r="BG64" s="24">
        <f>(BC64*(1-BL52))+(BD63*BL52)</f>
        <v>-0.19999999999999996</v>
      </c>
      <c r="BH64" s="24">
        <f>(BC64*(1-BL53))+(BE63*BL53)</f>
        <v>-0.30000000000000004</v>
      </c>
      <c r="BI64" s="24">
        <f>(BC64*(1-BL54))+(BF63*BL54)</f>
        <v>-0.6</v>
      </c>
      <c r="BJ64" s="60">
        <f t="shared" si="29"/>
        <v>1</v>
      </c>
      <c r="BK64" s="68">
        <f t="shared" si="30"/>
        <v>1</v>
      </c>
      <c r="BL64">
        <f t="shared" si="30"/>
        <v>1</v>
      </c>
      <c r="BM64" s="69">
        <f t="shared" si="30"/>
        <v>1</v>
      </c>
      <c r="BN64" s="24">
        <f>(BJ64*(1-BS52))+(BK63*BS52)</f>
        <v>1</v>
      </c>
      <c r="BO64" s="24">
        <f>(BJ64*(1-BS53))+(BL63*BS53)</f>
        <v>1</v>
      </c>
      <c r="BP64" s="70">
        <f>(BJ64*(1-BS54))+(BM63*BS54)</f>
        <v>1</v>
      </c>
    </row>
    <row r="65" spans="1:68" x14ac:dyDescent="0.3">
      <c r="A65" s="66" t="s">
        <v>37</v>
      </c>
      <c r="B65">
        <f>IF(B15&gt;D3,1,IF(C15&gt;0,1,0))</f>
        <v>1</v>
      </c>
      <c r="C65">
        <f>IF(D15&gt;E3,1,IF(E15&gt;0,1,0))</f>
        <v>1</v>
      </c>
      <c r="D65">
        <f>IF(B65=1,0,IF(G15&gt;D4,1,0))</f>
        <v>0</v>
      </c>
      <c r="E65">
        <f>IF(I15&gt;E4,1,0)</f>
        <v>0</v>
      </c>
      <c r="F65">
        <f>IF(J15&gt;H3,1,IF(K15&gt;0,1,0))</f>
        <v>1</v>
      </c>
      <c r="G65">
        <f>IF(L15&gt;I3,1,IF(M15&gt;0,1,0))</f>
        <v>0</v>
      </c>
      <c r="H65" s="67">
        <f>IF(N15&gt;J3,1,IF(O15&gt;0,1,0))</f>
        <v>1</v>
      </c>
      <c r="S65" s="59" t="s">
        <v>37</v>
      </c>
      <c r="T65" s="60">
        <f t="shared" si="17"/>
        <v>1</v>
      </c>
      <c r="U65">
        <f t="shared" si="18"/>
        <v>1</v>
      </c>
      <c r="V65">
        <f t="shared" si="18"/>
        <v>1</v>
      </c>
      <c r="W65">
        <f t="shared" si="18"/>
        <v>1</v>
      </c>
      <c r="X65" s="24">
        <f>(T65*(1-AC52))+(U64*AC52)</f>
        <v>1</v>
      </c>
      <c r="Y65" s="24">
        <f>(T65*(1-AC53))+(V64*AC53)</f>
        <v>1</v>
      </c>
      <c r="Z65" s="24">
        <f>(T65*(1-AC54))+(W64*AC54)</f>
        <v>1</v>
      </c>
      <c r="AA65" s="60">
        <f t="shared" si="19"/>
        <v>1</v>
      </c>
      <c r="AB65">
        <f t="shared" si="31"/>
        <v>1</v>
      </c>
      <c r="AC65">
        <f t="shared" si="20"/>
        <v>1</v>
      </c>
      <c r="AD65">
        <f t="shared" si="20"/>
        <v>1</v>
      </c>
      <c r="AE65" s="24">
        <f>(AA65*(1-AJ52))+(AB64*AJ52)</f>
        <v>1</v>
      </c>
      <c r="AF65" s="24">
        <f>(AA65*(1-AJ53))+(AC64*AJ53)</f>
        <v>1</v>
      </c>
      <c r="AG65" s="24">
        <f>(AA65*(1-AJ54))+(AD64*AJ54)</f>
        <v>0.6</v>
      </c>
      <c r="AH65" s="60">
        <f t="shared" si="21"/>
        <v>-1</v>
      </c>
      <c r="AI65">
        <f>IF(U65=1,0,IF(AL65&gt;0.5,1,0))</f>
        <v>0</v>
      </c>
      <c r="AJ65">
        <f t="shared" si="22"/>
        <v>0</v>
      </c>
      <c r="AK65">
        <f t="shared" si="22"/>
        <v>0</v>
      </c>
      <c r="AL65" s="24">
        <f>(AH65*(1-AQ52))+(AI64*AQ52)</f>
        <v>-0.19999999999999996</v>
      </c>
      <c r="AM65" s="24">
        <f>(AH65*(1-AQ53))+(AJ64*AQ53)</f>
        <v>-0.30000000000000004</v>
      </c>
      <c r="AN65" s="24">
        <f>(AH65*(1-AQ54))+(AK64*AQ54)</f>
        <v>-0.6</v>
      </c>
      <c r="AO65" s="60">
        <f t="shared" si="23"/>
        <v>-1</v>
      </c>
      <c r="AP65">
        <f t="shared" si="32"/>
        <v>0</v>
      </c>
      <c r="AQ65">
        <f t="shared" si="24"/>
        <v>0</v>
      </c>
      <c r="AR65">
        <f t="shared" si="24"/>
        <v>0</v>
      </c>
      <c r="AS65" s="24">
        <f>(AO65*(1-AX52))+(AP64*AX52)</f>
        <v>-0.19999999999999996</v>
      </c>
      <c r="AT65" s="24">
        <f>(AO65*(1-AX53))+(AQ64*AX53)</f>
        <v>-0.30000000000000004</v>
      </c>
      <c r="AU65" s="24">
        <f>(AO65*(1-AX54))+(AR64*AX54)</f>
        <v>-0.6</v>
      </c>
      <c r="AV65" s="60">
        <f t="shared" si="25"/>
        <v>1</v>
      </c>
      <c r="AW65">
        <f t="shared" si="33"/>
        <v>1</v>
      </c>
      <c r="AX65">
        <f t="shared" si="26"/>
        <v>1</v>
      </c>
      <c r="AY65">
        <f t="shared" si="26"/>
        <v>1</v>
      </c>
      <c r="AZ65" s="24">
        <f>(AV65*(1-BE52))+(AW64*BE52)</f>
        <v>1</v>
      </c>
      <c r="BA65" s="24">
        <f>(AV65*(1-BE53))+(AX64*BE53)</f>
        <v>1</v>
      </c>
      <c r="BB65" s="24">
        <f>(AV65*(1-BE54))+(AY64*BE54)</f>
        <v>1</v>
      </c>
      <c r="BC65" s="60">
        <f t="shared" si="27"/>
        <v>-1</v>
      </c>
      <c r="BD65">
        <f t="shared" si="34"/>
        <v>0</v>
      </c>
      <c r="BE65">
        <f t="shared" si="28"/>
        <v>0</v>
      </c>
      <c r="BF65">
        <f t="shared" si="28"/>
        <v>0</v>
      </c>
      <c r="BG65" s="24">
        <f>(BC65*(1-BL52))+(BD64*BL52)</f>
        <v>-0.19999999999999996</v>
      </c>
      <c r="BH65" s="24">
        <f>(BC65*(1-BL53))+(BE64*BL53)</f>
        <v>-0.30000000000000004</v>
      </c>
      <c r="BI65" s="24">
        <f>(BC65*(1-BL54))+(BF64*BL54)</f>
        <v>-0.6</v>
      </c>
      <c r="BJ65" s="60">
        <f t="shared" si="29"/>
        <v>1</v>
      </c>
      <c r="BK65" s="68">
        <f t="shared" si="30"/>
        <v>1</v>
      </c>
      <c r="BL65">
        <f t="shared" si="30"/>
        <v>1</v>
      </c>
      <c r="BM65" s="69">
        <f t="shared" si="30"/>
        <v>1</v>
      </c>
      <c r="BN65" s="24">
        <f>(BJ65*(1-BS52))+(BK64*BS52)</f>
        <v>1</v>
      </c>
      <c r="BO65" s="24">
        <f>(BJ65*(1-BS53))+(BL64*BS53)</f>
        <v>1</v>
      </c>
      <c r="BP65" s="70">
        <f>(BJ65*(1-BS54))+(BM64*BS54)</f>
        <v>1</v>
      </c>
    </row>
    <row r="66" spans="1:68" x14ac:dyDescent="0.3">
      <c r="A66" s="66" t="s">
        <v>38</v>
      </c>
      <c r="B66">
        <f>IF(B16&gt;D3,1,IF(C16&gt;0,1,0))</f>
        <v>1</v>
      </c>
      <c r="C66">
        <f>IF(D16&gt;E3,1,IF(E16&gt;0,1,0))</f>
        <v>1</v>
      </c>
      <c r="D66">
        <f>IF(B66=1,0,IF(G16&gt;D4,1,0))</f>
        <v>0</v>
      </c>
      <c r="E66">
        <f>IF(I16&gt;E4,1,0)</f>
        <v>0</v>
      </c>
      <c r="F66">
        <f>IF(J16&gt;H3,1,IF(K16&gt;0,1,0))</f>
        <v>1</v>
      </c>
      <c r="G66">
        <f>IF(L16&gt;I3,1,IF(M16&gt;0,1,0))</f>
        <v>0</v>
      </c>
      <c r="H66" s="67">
        <f>IF(N16&gt;J3,1,IF(O16&gt;0,1,0))</f>
        <v>1</v>
      </c>
      <c r="S66" s="59" t="s">
        <v>38</v>
      </c>
      <c r="T66" s="60">
        <f t="shared" si="17"/>
        <v>1</v>
      </c>
      <c r="U66">
        <f t="shared" si="18"/>
        <v>1</v>
      </c>
      <c r="V66">
        <f t="shared" si="18"/>
        <v>1</v>
      </c>
      <c r="W66">
        <f t="shared" si="18"/>
        <v>1</v>
      </c>
      <c r="X66" s="24">
        <f>(T66*(1-AC52))+(U65*AC52)</f>
        <v>1</v>
      </c>
      <c r="Y66" s="24">
        <f>(T66*(1-AC53))+(V65*AC53)</f>
        <v>1</v>
      </c>
      <c r="Z66" s="24">
        <f>(T66*(1-AC54))+(W65*AC54)</f>
        <v>1</v>
      </c>
      <c r="AA66" s="60">
        <f t="shared" si="19"/>
        <v>1</v>
      </c>
      <c r="AB66">
        <f t="shared" si="31"/>
        <v>1</v>
      </c>
      <c r="AC66">
        <f t="shared" si="20"/>
        <v>1</v>
      </c>
      <c r="AD66">
        <f t="shared" si="20"/>
        <v>1</v>
      </c>
      <c r="AE66" s="24">
        <f>(AA66*(1-AJ52))+(AB65*AJ52)</f>
        <v>1</v>
      </c>
      <c r="AF66" s="24">
        <f>(AA66*(1-AJ53))+(AC65*AJ53)</f>
        <v>1</v>
      </c>
      <c r="AG66" s="24">
        <f>(AA66*(1-AJ54))+(AD65*AJ54)</f>
        <v>1</v>
      </c>
      <c r="AH66" s="60">
        <f t="shared" si="21"/>
        <v>-1</v>
      </c>
      <c r="AI66">
        <f t="shared" si="22"/>
        <v>0</v>
      </c>
      <c r="AJ66">
        <f t="shared" si="22"/>
        <v>0</v>
      </c>
      <c r="AK66">
        <f t="shared" si="22"/>
        <v>0</v>
      </c>
      <c r="AL66" s="24">
        <f>(AH66*(1-AQ52))+(AI65*AQ52)</f>
        <v>-0.19999999999999996</v>
      </c>
      <c r="AM66" s="24">
        <f>(AH66*(1-AQ53))+(AJ65*AQ53)</f>
        <v>-0.30000000000000004</v>
      </c>
      <c r="AN66" s="24">
        <f>(AH66*(1-AQ54))+(AK65*AQ54)</f>
        <v>-0.6</v>
      </c>
      <c r="AO66" s="60">
        <f t="shared" si="23"/>
        <v>-1</v>
      </c>
      <c r="AP66">
        <f t="shared" si="32"/>
        <v>0</v>
      </c>
      <c r="AQ66">
        <f t="shared" si="24"/>
        <v>0</v>
      </c>
      <c r="AR66">
        <f t="shared" si="24"/>
        <v>0</v>
      </c>
      <c r="AS66" s="24">
        <f>(AO66*(1-AX52))+(AP65*AX52)</f>
        <v>-0.19999999999999996</v>
      </c>
      <c r="AT66" s="24">
        <f>(AO66*(1-AX53))+(AQ65*AX53)</f>
        <v>-0.30000000000000004</v>
      </c>
      <c r="AU66" s="24">
        <f>(AO66*(1-AX54))+(AR65*AX54)</f>
        <v>-0.6</v>
      </c>
      <c r="AV66" s="60">
        <f t="shared" si="25"/>
        <v>1</v>
      </c>
      <c r="AW66">
        <f t="shared" si="33"/>
        <v>1</v>
      </c>
      <c r="AX66">
        <f t="shared" si="26"/>
        <v>1</v>
      </c>
      <c r="AY66">
        <f t="shared" si="26"/>
        <v>1</v>
      </c>
      <c r="AZ66" s="24">
        <f>(AV66*(1-BE52))+(AW65*BE52)</f>
        <v>1</v>
      </c>
      <c r="BA66" s="24">
        <f>(AV66*(1-BE53))+(AX65*BE53)</f>
        <v>1</v>
      </c>
      <c r="BB66" s="24">
        <f>(AV66*(1-BE54))+(AY65*BE54)</f>
        <v>1</v>
      </c>
      <c r="BC66" s="60">
        <f t="shared" si="27"/>
        <v>-1</v>
      </c>
      <c r="BD66">
        <f t="shared" si="34"/>
        <v>0</v>
      </c>
      <c r="BE66">
        <f t="shared" si="28"/>
        <v>0</v>
      </c>
      <c r="BF66">
        <f t="shared" si="28"/>
        <v>0</v>
      </c>
      <c r="BG66" s="24">
        <f>(BC66*(1-BL52))+(BD65*BL52)</f>
        <v>-0.19999999999999996</v>
      </c>
      <c r="BH66" s="24">
        <f>(BC66*(1-BL53))+(BE65*BL53)</f>
        <v>-0.30000000000000004</v>
      </c>
      <c r="BI66" s="24">
        <f>(BC66*(1-BL54))+(BF65*BL54)</f>
        <v>-0.6</v>
      </c>
      <c r="BJ66" s="60">
        <f t="shared" si="29"/>
        <v>1</v>
      </c>
      <c r="BK66" s="68">
        <f t="shared" si="30"/>
        <v>1</v>
      </c>
      <c r="BL66">
        <f t="shared" si="30"/>
        <v>1</v>
      </c>
      <c r="BM66" s="69">
        <f t="shared" si="30"/>
        <v>1</v>
      </c>
      <c r="BN66" s="24">
        <f>(BJ66*(1-BS52))+(BK65*BS52)</f>
        <v>1</v>
      </c>
      <c r="BO66" s="24">
        <f>(BJ66*(1-BS53))+(BL65*BS53)</f>
        <v>1</v>
      </c>
      <c r="BP66" s="70">
        <f>(BJ66*(1-BS54))+(BM65*BS54)</f>
        <v>1</v>
      </c>
    </row>
    <row r="67" spans="1:68" x14ac:dyDescent="0.3">
      <c r="A67" s="66" t="s">
        <v>39</v>
      </c>
      <c r="B67">
        <f>IF(B17&gt;D3,1,IF(C17&gt;0,1,0))</f>
        <v>1</v>
      </c>
      <c r="C67">
        <f>IF(D17&gt;E3,1,IF(E17&gt;0,1,0))</f>
        <v>0</v>
      </c>
      <c r="D67">
        <f>IF(B67=1,0,IF(G17&gt;D4,1,0))</f>
        <v>0</v>
      </c>
      <c r="E67">
        <f>IF(I17&gt;E4,1,0)</f>
        <v>0</v>
      </c>
      <c r="F67">
        <f>IF(J17&gt;H3,1,IF(K17&gt;0,1,0))</f>
        <v>1</v>
      </c>
      <c r="G67">
        <f>IF(L17&gt;I3,1,IF(M17&gt;0,1,0))</f>
        <v>0</v>
      </c>
      <c r="H67" s="67">
        <f>IF(N17&gt;J3,1,IF(O17&gt;0,1,0))</f>
        <v>1</v>
      </c>
      <c r="S67" s="59" t="s">
        <v>39</v>
      </c>
      <c r="T67" s="60">
        <f t="shared" si="17"/>
        <v>1</v>
      </c>
      <c r="U67">
        <f t="shared" si="18"/>
        <v>1</v>
      </c>
      <c r="V67">
        <f t="shared" si="18"/>
        <v>1</v>
      </c>
      <c r="W67">
        <f t="shared" si="18"/>
        <v>1</v>
      </c>
      <c r="X67" s="24">
        <f>(T67*(1-AC52))+(U66*AC52)</f>
        <v>1</v>
      </c>
      <c r="Y67" s="24">
        <f>(T67*(1-AC53))+(V66*AC53)</f>
        <v>1</v>
      </c>
      <c r="Z67" s="24">
        <f>(T67*(1-AC54))+(W66*AC54)</f>
        <v>1</v>
      </c>
      <c r="AA67" s="60">
        <f t="shared" si="19"/>
        <v>-0.32</v>
      </c>
      <c r="AB67">
        <f t="shared" si="31"/>
        <v>1</v>
      </c>
      <c r="AC67">
        <f t="shared" si="20"/>
        <v>1</v>
      </c>
      <c r="AD67">
        <f t="shared" si="20"/>
        <v>0</v>
      </c>
      <c r="AE67" s="24">
        <f>(AA67*(1-AJ52))+(AB66*AJ52)</f>
        <v>0.7360000000000001</v>
      </c>
      <c r="AF67" s="24">
        <f>(AA67*(1-AJ53))+(AC66*AJ53)</f>
        <v>0.60399999999999998</v>
      </c>
      <c r="AG67" s="24">
        <f>(AA67*(1-AJ54))+(AD66*AJ54)</f>
        <v>0.20800000000000002</v>
      </c>
      <c r="AH67" s="60">
        <f t="shared" si="21"/>
        <v>-1</v>
      </c>
      <c r="AI67">
        <f t="shared" si="22"/>
        <v>0</v>
      </c>
      <c r="AJ67">
        <f t="shared" si="22"/>
        <v>0</v>
      </c>
      <c r="AK67">
        <f t="shared" si="22"/>
        <v>0</v>
      </c>
      <c r="AL67" s="24">
        <f>(AH67*(1-AQ52))+(AI66*AQ52)</f>
        <v>-0.19999999999999996</v>
      </c>
      <c r="AM67" s="24">
        <f>(AH67*(1-AQ53))+(AJ66*AQ53)</f>
        <v>-0.30000000000000004</v>
      </c>
      <c r="AN67" s="24">
        <f>(AH67*(1-AQ54))+(AK66*AQ54)</f>
        <v>-0.6</v>
      </c>
      <c r="AO67" s="60">
        <f t="shared" si="23"/>
        <v>-1</v>
      </c>
      <c r="AP67">
        <f t="shared" si="32"/>
        <v>0</v>
      </c>
      <c r="AQ67">
        <f t="shared" si="24"/>
        <v>0</v>
      </c>
      <c r="AR67">
        <f t="shared" si="24"/>
        <v>0</v>
      </c>
      <c r="AS67" s="24">
        <f>(AO67*(1-AX52))+(AP66*AX52)</f>
        <v>-0.19999999999999996</v>
      </c>
      <c r="AT67" s="24">
        <f>(AO67*(1-AX53))+(AQ66*AX53)</f>
        <v>-0.30000000000000004</v>
      </c>
      <c r="AU67" s="24">
        <f>(AO67*(1-AX54))+(AR66*AX54)</f>
        <v>-0.6</v>
      </c>
      <c r="AV67" s="60">
        <f t="shared" si="25"/>
        <v>1</v>
      </c>
      <c r="AW67">
        <f t="shared" si="33"/>
        <v>1</v>
      </c>
      <c r="AX67">
        <f t="shared" si="26"/>
        <v>1</v>
      </c>
      <c r="AY67">
        <f t="shared" si="26"/>
        <v>1</v>
      </c>
      <c r="AZ67" s="24">
        <f>(AV67*(1-BE52))+(AW66*BE52)</f>
        <v>1</v>
      </c>
      <c r="BA67" s="24">
        <f>(AV67*(1-BE53))+(AX66*BE53)</f>
        <v>1</v>
      </c>
      <c r="BB67" s="24">
        <f>(AV67*(1-BE54))+(AY66*BE54)</f>
        <v>1</v>
      </c>
      <c r="BC67" s="60">
        <f t="shared" si="27"/>
        <v>-1</v>
      </c>
      <c r="BD67">
        <f t="shared" si="34"/>
        <v>0</v>
      </c>
      <c r="BE67">
        <f t="shared" si="28"/>
        <v>0</v>
      </c>
      <c r="BF67">
        <f t="shared" si="28"/>
        <v>0</v>
      </c>
      <c r="BG67" s="24">
        <f>(BC67*(1-BL52))+(BD66*BL52)</f>
        <v>-0.19999999999999996</v>
      </c>
      <c r="BH67" s="24">
        <f>(BC67*(1-BL53))+(BE66*BL53)</f>
        <v>-0.30000000000000004</v>
      </c>
      <c r="BI67" s="24">
        <f>(BC67*(1-BL54))+(BF66*BL54)</f>
        <v>-0.6</v>
      </c>
      <c r="BJ67" s="60">
        <f t="shared" si="29"/>
        <v>1</v>
      </c>
      <c r="BK67" s="68">
        <f t="shared" si="30"/>
        <v>1</v>
      </c>
      <c r="BL67">
        <f t="shared" si="30"/>
        <v>1</v>
      </c>
      <c r="BM67" s="69">
        <f t="shared" si="30"/>
        <v>1</v>
      </c>
      <c r="BN67" s="24">
        <f>(BJ67*(1-BS52))+(BK66*BS52)</f>
        <v>1</v>
      </c>
      <c r="BO67" s="24">
        <f>(BJ67*(1-BS53))+(BL66*BS53)</f>
        <v>1</v>
      </c>
      <c r="BP67" s="70">
        <f>(BJ67*(1-BS54))+(BM66*BS54)</f>
        <v>1</v>
      </c>
    </row>
    <row r="68" spans="1:68" x14ac:dyDescent="0.3">
      <c r="A68" s="66" t="s">
        <v>40</v>
      </c>
      <c r="B68">
        <f>IF(B18&gt;D3,1,IF(C18&gt;0,1,0))</f>
        <v>1</v>
      </c>
      <c r="C68">
        <f>IF(D18&gt;E3,1,IF(E18&gt;0,1,0))</f>
        <v>1</v>
      </c>
      <c r="D68">
        <f>IF(B68=1,0,IF(G18&gt;D4,1,0))</f>
        <v>0</v>
      </c>
      <c r="E68">
        <f>IF(I18&gt;E4,1,0)</f>
        <v>0</v>
      </c>
      <c r="F68">
        <f>IF(J18&gt;H3,1,IF(K18&gt;0,1,0))</f>
        <v>1</v>
      </c>
      <c r="G68">
        <f>IF(L18&gt;I3,1,IF(M18&gt;0,1,0))</f>
        <v>0</v>
      </c>
      <c r="H68" s="67">
        <f>IF(N18&gt;J3,1,IF(O18&gt;0,1,0))</f>
        <v>1</v>
      </c>
      <c r="S68" s="59" t="s">
        <v>40</v>
      </c>
      <c r="T68" s="60">
        <f t="shared" si="17"/>
        <v>1</v>
      </c>
      <c r="U68">
        <f t="shared" si="18"/>
        <v>1</v>
      </c>
      <c r="V68">
        <f t="shared" si="18"/>
        <v>1</v>
      </c>
      <c r="W68">
        <f t="shared" si="18"/>
        <v>1</v>
      </c>
      <c r="X68" s="24">
        <f>(T68*(1-AC52))+(U67*AC52)</f>
        <v>1</v>
      </c>
      <c r="Y68" s="24">
        <f>(T68*(1-AC53))+(V67*AC53)</f>
        <v>1</v>
      </c>
      <c r="Z68" s="24">
        <f>(T68*(1-AC54))+(W67*AC54)</f>
        <v>1</v>
      </c>
      <c r="AA68" s="60">
        <f t="shared" si="19"/>
        <v>-0.27</v>
      </c>
      <c r="AB68">
        <f t="shared" si="31"/>
        <v>1</v>
      </c>
      <c r="AC68">
        <f t="shared" si="20"/>
        <v>1</v>
      </c>
      <c r="AD68">
        <f t="shared" si="20"/>
        <v>0</v>
      </c>
      <c r="AE68" s="24">
        <f>(AA68*(1-AJ52))+(AB67*AJ52)</f>
        <v>0.746</v>
      </c>
      <c r="AF68" s="24">
        <f>(AA68*(1-AJ53))+(AC67*AJ53)</f>
        <v>0.61899999999999999</v>
      </c>
      <c r="AG68" s="24">
        <f>(AA68*(1-AJ54))+(AD67*AJ54)</f>
        <v>-0.16200000000000001</v>
      </c>
      <c r="AH68" s="60">
        <f t="shared" si="21"/>
        <v>-1</v>
      </c>
      <c r="AI68">
        <f t="shared" si="22"/>
        <v>0</v>
      </c>
      <c r="AJ68">
        <f t="shared" si="22"/>
        <v>0</v>
      </c>
      <c r="AK68">
        <f t="shared" si="22"/>
        <v>0</v>
      </c>
      <c r="AL68" s="24">
        <f>(AH68*(1-AQ52))+(AI67*AQ52)</f>
        <v>-0.19999999999999996</v>
      </c>
      <c r="AM68" s="24">
        <f>(AH68*(1-AQ53))+(AJ67*AQ53)</f>
        <v>-0.30000000000000004</v>
      </c>
      <c r="AN68" s="24">
        <f>(AH68*(1-AQ54))+(AK67*AQ54)</f>
        <v>-0.6</v>
      </c>
      <c r="AO68" s="60">
        <f t="shared" si="23"/>
        <v>-1</v>
      </c>
      <c r="AP68">
        <f t="shared" si="32"/>
        <v>0</v>
      </c>
      <c r="AQ68">
        <f t="shared" si="24"/>
        <v>0</v>
      </c>
      <c r="AR68">
        <f t="shared" si="24"/>
        <v>0</v>
      </c>
      <c r="AS68" s="24">
        <f>(AO68*(1-AX52))+(AP67*AX52)</f>
        <v>-0.19999999999999996</v>
      </c>
      <c r="AT68" s="24">
        <f>(AO68*(1-AX53))+(AQ67*AX53)</f>
        <v>-0.30000000000000004</v>
      </c>
      <c r="AU68" s="24">
        <f>(AO68*(1-AX54))+(AR67*AX54)</f>
        <v>-0.6</v>
      </c>
      <c r="AV68" s="60">
        <f t="shared" si="25"/>
        <v>1</v>
      </c>
      <c r="AW68">
        <f t="shared" si="33"/>
        <v>1</v>
      </c>
      <c r="AX68">
        <f t="shared" si="26"/>
        <v>1</v>
      </c>
      <c r="AY68">
        <f t="shared" si="26"/>
        <v>1</v>
      </c>
      <c r="AZ68" s="24">
        <f>(AV68*(1-BE52))+(AW67*BE52)</f>
        <v>1</v>
      </c>
      <c r="BA68" s="24">
        <f>(AV68*(1-BE53))+(AX67*BE53)</f>
        <v>1</v>
      </c>
      <c r="BB68" s="24">
        <f>(AV68*(1-BE54))+(AY67*BE54)</f>
        <v>1</v>
      </c>
      <c r="BC68" s="60">
        <f t="shared" si="27"/>
        <v>-1</v>
      </c>
      <c r="BD68">
        <f t="shared" si="34"/>
        <v>0</v>
      </c>
      <c r="BE68">
        <f t="shared" si="28"/>
        <v>0</v>
      </c>
      <c r="BF68">
        <f t="shared" si="28"/>
        <v>0</v>
      </c>
      <c r="BG68" s="24">
        <f>(BC68*(1-BL52))+(BD67*BL52)</f>
        <v>-0.19999999999999996</v>
      </c>
      <c r="BH68" s="24">
        <f>(BC68*(1-BL53))+(BE67*BL53)</f>
        <v>-0.30000000000000004</v>
      </c>
      <c r="BI68" s="24">
        <f>(BC68*(1-BL54))+(BF67*BL54)</f>
        <v>-0.6</v>
      </c>
      <c r="BJ68" s="60">
        <f t="shared" si="29"/>
        <v>1</v>
      </c>
      <c r="BK68" s="68">
        <f t="shared" si="30"/>
        <v>1</v>
      </c>
      <c r="BL68">
        <f t="shared" si="30"/>
        <v>1</v>
      </c>
      <c r="BM68" s="69">
        <f t="shared" si="30"/>
        <v>1</v>
      </c>
      <c r="BN68" s="24">
        <f>(BJ68*(1-BS52))+(BK67*BS52)</f>
        <v>1</v>
      </c>
      <c r="BO68" s="24">
        <f>(BJ68*(1-BS53))+(BL67*BS53)</f>
        <v>1</v>
      </c>
      <c r="BP68" s="70">
        <f>(BJ68*(1-BS54))+(BM67*BS54)</f>
        <v>1</v>
      </c>
    </row>
    <row r="69" spans="1:68" ht="15" thickBot="1" x14ac:dyDescent="0.35">
      <c r="A69" s="71" t="s">
        <v>41</v>
      </c>
      <c r="B69" s="72">
        <f>IF(B19&gt;D3,1,IF(C19&gt;0,1,0))</f>
        <v>1</v>
      </c>
      <c r="C69" s="72">
        <f>IF(D19&gt;E3,1,IF(E19&gt;0,1,0))</f>
        <v>1</v>
      </c>
      <c r="D69" s="72">
        <f>IF(B69=1,0,IF(G19&gt;D4,1,0))</f>
        <v>0</v>
      </c>
      <c r="E69" s="72">
        <f>IF(I19&gt;E4,1,0)</f>
        <v>0</v>
      </c>
      <c r="F69" s="72">
        <f>IF(J19&gt;H3,1,IF(K19&gt;0,1,0))</f>
        <v>1</v>
      </c>
      <c r="G69" s="72">
        <f>IF(L19&gt;I3,1,IF(M19&gt;0,1,0))</f>
        <v>0</v>
      </c>
      <c r="H69" s="73">
        <f>IF(N19&gt;J3,1,IF(O19&gt;0,1,0))</f>
        <v>1</v>
      </c>
      <c r="S69" s="74" t="s">
        <v>41</v>
      </c>
      <c r="T69" s="75">
        <f t="shared" si="17"/>
        <v>1</v>
      </c>
      <c r="U69" s="77">
        <f t="shared" si="18"/>
        <v>1</v>
      </c>
      <c r="V69" s="77">
        <f t="shared" si="18"/>
        <v>1</v>
      </c>
      <c r="W69" s="77">
        <f>IF(Z69&gt;0.5,1,0)</f>
        <v>1</v>
      </c>
      <c r="X69" s="79">
        <f>(T69*(1-AC52))+(U68*AC52)</f>
        <v>1</v>
      </c>
      <c r="Y69" s="79">
        <f>(T69*(1-AC53))+(V68*AC53)</f>
        <v>1</v>
      </c>
      <c r="Z69" s="79">
        <f>(T69*(1-AC54))+(W68*AC54)</f>
        <v>1</v>
      </c>
      <c r="AA69" s="75">
        <f t="shared" si="19"/>
        <v>-0.21</v>
      </c>
      <c r="AB69" s="77">
        <f t="shared" si="31"/>
        <v>1</v>
      </c>
      <c r="AC69" s="77">
        <f t="shared" si="20"/>
        <v>1</v>
      </c>
      <c r="AD69" s="77">
        <f t="shared" si="20"/>
        <v>0</v>
      </c>
      <c r="AE69" s="79">
        <f>(AA69*(1-AJ52))+(AB68*AJ52)</f>
        <v>0.75800000000000001</v>
      </c>
      <c r="AF69" s="79">
        <f>(AA69*(1-AJ53))+(AC68*AJ53)</f>
        <v>0.63700000000000001</v>
      </c>
      <c r="AG69" s="79">
        <f>(AA69*(1-AJ54))+(AD68*AJ54)</f>
        <v>-0.126</v>
      </c>
      <c r="AH69" s="75">
        <f t="shared" si="21"/>
        <v>-1</v>
      </c>
      <c r="AI69" s="77">
        <f t="shared" si="22"/>
        <v>0</v>
      </c>
      <c r="AJ69" s="77">
        <f t="shared" si="22"/>
        <v>0</v>
      </c>
      <c r="AK69" s="77">
        <f t="shared" si="22"/>
        <v>0</v>
      </c>
      <c r="AL69" s="79">
        <f>(AH69*(1-AQ52))+(AI68*AQ52)</f>
        <v>-0.19999999999999996</v>
      </c>
      <c r="AM69" s="79">
        <f>(AH69*(1-AQ53))+(AJ68*AQ53)</f>
        <v>-0.30000000000000004</v>
      </c>
      <c r="AN69" s="79">
        <f>(AH69*(1-AQ54))+(AK68*AQ54)</f>
        <v>-0.6</v>
      </c>
      <c r="AO69" s="75">
        <f t="shared" si="23"/>
        <v>-1</v>
      </c>
      <c r="AP69" s="77">
        <f t="shared" si="32"/>
        <v>0</v>
      </c>
      <c r="AQ69" s="77">
        <f t="shared" si="24"/>
        <v>0</v>
      </c>
      <c r="AR69" s="77">
        <f t="shared" si="24"/>
        <v>0</v>
      </c>
      <c r="AS69" s="79">
        <f>(AO69*(1-AX52))+(AP68*AX52)</f>
        <v>-0.19999999999999996</v>
      </c>
      <c r="AT69" s="79">
        <f>(AO69*(1-AX53))+(AQ68*AX53)</f>
        <v>-0.30000000000000004</v>
      </c>
      <c r="AU69" s="79">
        <f>(AO69*(1-AX54))+(AR68*AX54)</f>
        <v>-0.6</v>
      </c>
      <c r="AV69" s="75">
        <f t="shared" si="25"/>
        <v>1</v>
      </c>
      <c r="AW69" s="77">
        <f t="shared" si="33"/>
        <v>1</v>
      </c>
      <c r="AX69" s="77">
        <f t="shared" si="26"/>
        <v>1</v>
      </c>
      <c r="AY69" s="77">
        <f t="shared" si="26"/>
        <v>1</v>
      </c>
      <c r="AZ69" s="79">
        <f>(AV69*(1-BE52))+(AW68*BE52)</f>
        <v>1</v>
      </c>
      <c r="BA69" s="79">
        <f>(AV69*(1-BE53))+(AX68*BE53)</f>
        <v>1</v>
      </c>
      <c r="BB69" s="79">
        <f>(AV69*(1-BE54))+(AY68*BE54)</f>
        <v>1</v>
      </c>
      <c r="BC69" s="75">
        <f t="shared" si="27"/>
        <v>-1</v>
      </c>
      <c r="BD69" s="77">
        <f t="shared" si="34"/>
        <v>0</v>
      </c>
      <c r="BE69" s="77">
        <f t="shared" si="28"/>
        <v>0</v>
      </c>
      <c r="BF69" s="77">
        <f t="shared" si="28"/>
        <v>0</v>
      </c>
      <c r="BG69" s="79">
        <f>(BC69*(1-BL52))+(BD68*BL52)</f>
        <v>-0.19999999999999996</v>
      </c>
      <c r="BH69" s="79">
        <f>(BC69*(1-BL53))+(BE68*BL53)</f>
        <v>-0.30000000000000004</v>
      </c>
      <c r="BI69" s="79">
        <f>(BC69*(1-BL54))+(BF68*BL54)</f>
        <v>-0.6</v>
      </c>
      <c r="BJ69" s="75">
        <f t="shared" si="29"/>
        <v>1</v>
      </c>
      <c r="BK69" s="76">
        <f t="shared" si="30"/>
        <v>1</v>
      </c>
      <c r="BL69" s="77">
        <f t="shared" si="30"/>
        <v>1</v>
      </c>
      <c r="BM69" s="78">
        <f t="shared" si="30"/>
        <v>1</v>
      </c>
      <c r="BN69" s="79">
        <f>(BJ69*(1-BS52))+(BK68*BS52)</f>
        <v>1</v>
      </c>
      <c r="BO69" s="79">
        <f>(BJ69*(1-BS53))+(BL68*BS53)</f>
        <v>1</v>
      </c>
      <c r="BP69" s="80">
        <f>(BJ69*(1-BS54))+(BM68*BS54)</f>
        <v>1</v>
      </c>
    </row>
    <row r="70" spans="1:68" ht="15" thickBot="1" x14ac:dyDescent="0.35"/>
    <row r="71" spans="1:68" ht="34.799999999999997" customHeight="1" thickBot="1" x14ac:dyDescent="0.4">
      <c r="A71" s="189" t="s">
        <v>55</v>
      </c>
      <c r="B71" s="190"/>
      <c r="C71" s="190"/>
      <c r="D71" s="190"/>
      <c r="E71" s="190"/>
      <c r="F71" s="190"/>
      <c r="G71" s="190"/>
      <c r="H71" s="191"/>
    </row>
    <row r="72" spans="1:68" ht="69.599999999999994" thickBot="1" x14ac:dyDescent="0.35">
      <c r="A72" s="50"/>
      <c r="B72" s="51" t="s">
        <v>42</v>
      </c>
      <c r="C72" s="51" t="s">
        <v>43</v>
      </c>
      <c r="D72" s="51" t="s">
        <v>44</v>
      </c>
      <c r="E72" s="51" t="s">
        <v>45</v>
      </c>
      <c r="F72" s="51" t="s">
        <v>46</v>
      </c>
      <c r="G72" s="51" t="s">
        <v>47</v>
      </c>
      <c r="H72" s="52" t="s">
        <v>48</v>
      </c>
    </row>
    <row r="73" spans="1:68" x14ac:dyDescent="0.3">
      <c r="A73" s="56" t="s">
        <v>33</v>
      </c>
      <c r="B73" s="81">
        <f>IF(B11&gt;D3,1,IF(S11&gt;D5,1,0))</f>
        <v>0</v>
      </c>
      <c r="C73" s="57">
        <f>IF(D11&gt;D3,1,IF(U11&gt;D5,1,0))</f>
        <v>0</v>
      </c>
      <c r="D73" s="57">
        <f>IF(B73=1,0,IF(W11&gt;D4,1,0))</f>
        <v>0</v>
      </c>
      <c r="E73" s="57">
        <f>IF(Y11&gt;E4,1,0)</f>
        <v>0</v>
      </c>
      <c r="F73" s="57">
        <f>IF(J11&gt;D3,1,IF(AA11&gt;D5,1,0))</f>
        <v>0</v>
      </c>
      <c r="G73" s="57">
        <f>IF(L11&gt;D3,1,IF(AC11&gt;D5,1,0))</f>
        <v>0</v>
      </c>
      <c r="H73" s="58">
        <f>IF(N11&gt;D3,1,IF(AE11&gt;D5,1,0))</f>
        <v>0</v>
      </c>
    </row>
    <row r="74" spans="1:68" x14ac:dyDescent="0.3">
      <c r="A74" s="66" t="s">
        <v>34</v>
      </c>
      <c r="B74" s="82">
        <f>IF(B12&gt;D3,1,IF(S12&gt;D5,1,0))</f>
        <v>0</v>
      </c>
      <c r="C74">
        <f>IF(D12&gt;D3,1,IF(U12&gt;D5,1,0))</f>
        <v>0</v>
      </c>
      <c r="D74">
        <f>IF(B74=1,0,IF(W12&gt;D4,1,0))</f>
        <v>0</v>
      </c>
      <c r="E74">
        <f>IF(Y12&gt;E4,1,0)</f>
        <v>0</v>
      </c>
      <c r="F74">
        <f>IF(J12&gt;D3,1,IF(AA12&gt;D5,1,0))</f>
        <v>0</v>
      </c>
      <c r="G74">
        <f>IF(L12&gt;D3,1,IF(AC12&gt;D5,1,0))</f>
        <v>0</v>
      </c>
      <c r="H74" s="67">
        <f>IF(N12&gt;D3,1,IF(AE12&gt;D5,1,0))</f>
        <v>0</v>
      </c>
      <c r="J74">
        <f>IF(U11&gt;D5,1,0)</f>
        <v>0</v>
      </c>
    </row>
    <row r="75" spans="1:68" x14ac:dyDescent="0.3">
      <c r="A75" s="66" t="s">
        <v>35</v>
      </c>
      <c r="B75" s="82">
        <f>IF(B13&gt;D3,1,IF(S13&gt;D5,1,0))</f>
        <v>1</v>
      </c>
      <c r="C75">
        <f>IF(D13&gt;D3,1,IF(U13&gt;D5,1,0))</f>
        <v>1</v>
      </c>
      <c r="D75">
        <f>IF(B75=1,0,IF(W13&gt;D4,1,0))</f>
        <v>0</v>
      </c>
      <c r="E75">
        <f>IF(Y13&gt;E4,1,0)</f>
        <v>0</v>
      </c>
      <c r="F75">
        <f>IF(J13&gt;D3,1,IF(AA13&gt;D5,1,0))</f>
        <v>1</v>
      </c>
      <c r="G75">
        <f>IF(L13&gt;D3,1,IF(AC13&gt;D5,1,0))</f>
        <v>0</v>
      </c>
      <c r="H75" s="67">
        <f>IF(N13&gt;D3,1,IF(AE13&gt;D5,1,0))</f>
        <v>1</v>
      </c>
    </row>
    <row r="76" spans="1:68" x14ac:dyDescent="0.3">
      <c r="A76" s="66" t="s">
        <v>36</v>
      </c>
      <c r="B76" s="82">
        <f>IF(B14&gt;D3,1,IF(S14&gt;D5,1,0))</f>
        <v>1</v>
      </c>
      <c r="C76">
        <f>IF(D14&gt;D3,1,IF(U14&gt;D5,1,0))</f>
        <v>1</v>
      </c>
      <c r="D76">
        <f>IF(B76=1,0,IF(W14&gt;D4,1,0))</f>
        <v>0</v>
      </c>
      <c r="E76">
        <f>IF(Y14&gt;E4,1,0)</f>
        <v>0</v>
      </c>
      <c r="F76">
        <f>IF(J14&gt;D3,1,IF(AA14&gt;D5,1,0))</f>
        <v>1</v>
      </c>
      <c r="G76">
        <f>IF(L14&gt;D3,1,IF(AC14&gt;D5,1,0))</f>
        <v>0</v>
      </c>
      <c r="H76" s="67">
        <f>IF(N14&gt;D3,1,IF(AE14&gt;D5,1,0))</f>
        <v>1</v>
      </c>
    </row>
    <row r="77" spans="1:68" x14ac:dyDescent="0.3">
      <c r="A77" s="66" t="s">
        <v>37</v>
      </c>
      <c r="B77" s="82">
        <f>IF(B15&gt;D3,1,IF(S15&gt;D5,1,0))</f>
        <v>1</v>
      </c>
      <c r="C77">
        <f>IF(D15&gt;D3,1,IF(U15&gt;D5,1,0))</f>
        <v>1</v>
      </c>
      <c r="D77">
        <f>IF(B77=1,0,IF(W15&gt;D4,1,0))</f>
        <v>0</v>
      </c>
      <c r="E77">
        <f>IF(Y15&gt;E4,1,0)</f>
        <v>0</v>
      </c>
      <c r="F77">
        <f>IF(J15&gt;D3,1,IF(AA15&gt;D5,1,0))</f>
        <v>1</v>
      </c>
      <c r="G77">
        <f>IF(L15&gt;D3,1,IF(AC15&gt;D5,1,0))</f>
        <v>0</v>
      </c>
      <c r="H77" s="67">
        <f>IF(N15&gt;D3,1,IF(AE15&gt;D5,1,0))</f>
        <v>1</v>
      </c>
    </row>
    <row r="78" spans="1:68" x14ac:dyDescent="0.3">
      <c r="A78" s="66" t="s">
        <v>38</v>
      </c>
      <c r="B78" s="82">
        <f>IF(B16&gt;D3,1,IF(S16&gt;D5,1,0))</f>
        <v>1</v>
      </c>
      <c r="C78">
        <f>IF(D16&gt;D3,1,IF(U16&gt;D5,1,0))</f>
        <v>1</v>
      </c>
      <c r="D78">
        <f>IF(B78=1,0,IF(W16&gt;D4,1,0))</f>
        <v>0</v>
      </c>
      <c r="E78">
        <f>IF(Y16&gt;E4,1,0)</f>
        <v>0</v>
      </c>
      <c r="F78">
        <f>IF(J16&gt;D3,1,IF(AA16&gt;D5,1,0))</f>
        <v>1</v>
      </c>
      <c r="G78">
        <f>IF(L16&gt;D3,1,IF(AC16&gt;D5,1,0))</f>
        <v>0</v>
      </c>
      <c r="H78" s="67">
        <f>IF(N16&gt;D3,1,IF(AE16&gt;D5,1,0))</f>
        <v>1</v>
      </c>
    </row>
    <row r="79" spans="1:68" x14ac:dyDescent="0.3">
      <c r="A79" s="66" t="s">
        <v>39</v>
      </c>
      <c r="B79" s="82">
        <f>IF(B17&gt;D3,1,IF(S17&gt;D5,1,0))</f>
        <v>1</v>
      </c>
      <c r="C79">
        <f>IF(D17&gt;D3,1,IF(U17&gt;D5,1,0))</f>
        <v>0</v>
      </c>
      <c r="D79">
        <f>IF(B79=1,0,IF(W17&gt;D4,1,0))</f>
        <v>0</v>
      </c>
      <c r="E79">
        <f>IF(Y17&gt;E4,1,0)</f>
        <v>0</v>
      </c>
      <c r="F79">
        <f>IF(J17&gt;D3,1,IF(AA17&gt;D5,1,0))</f>
        <v>1</v>
      </c>
      <c r="G79">
        <f>IF(L17&gt;D3,1,IF(AC17&gt;D5,1,0))</f>
        <v>0</v>
      </c>
      <c r="H79" s="67">
        <f>IF(N17&gt;D3,1,IF(AE17&gt;D5,1,0))</f>
        <v>1</v>
      </c>
    </row>
    <row r="80" spans="1:68" x14ac:dyDescent="0.3">
      <c r="A80" s="66" t="s">
        <v>40</v>
      </c>
      <c r="B80" s="82">
        <f>IF(B18&gt;D3,1,IF(S18&gt;D5,1,0))</f>
        <v>1</v>
      </c>
      <c r="C80">
        <f>IF(D18&gt;D3,1,IF(U18&gt;D5,1,0))</f>
        <v>1</v>
      </c>
      <c r="D80">
        <f>IF(B80=1,0,IF(W18&gt;D4,1,0))</f>
        <v>0</v>
      </c>
      <c r="E80">
        <f>IF(Y18&gt;E4,1,0)</f>
        <v>0</v>
      </c>
      <c r="F80">
        <f>IF(J18&gt;D3,1,IF(AA18&gt;D5,1,0))</f>
        <v>1</v>
      </c>
      <c r="G80">
        <f>IF(L18&gt;D3,1,IF(AC18&gt;D5,1,0))</f>
        <v>0</v>
      </c>
      <c r="H80" s="67">
        <f>IF(N18&gt;D3,1,IF(AE18&gt;D5,1,0))</f>
        <v>1</v>
      </c>
    </row>
    <row r="81" spans="1:8" ht="15" thickBot="1" x14ac:dyDescent="0.35">
      <c r="A81" s="71" t="s">
        <v>41</v>
      </c>
      <c r="B81" s="83">
        <f>IF(B19&gt;D3,1,IF(S19&gt;D5,1,0))</f>
        <v>1</v>
      </c>
      <c r="C81" s="72">
        <f>IF(D19&gt;D3,1,IF(U19&gt;D5,1,0))</f>
        <v>1</v>
      </c>
      <c r="D81" s="72">
        <f>IF(B81=1,0,IF(W19&gt;D4,1,0))</f>
        <v>0</v>
      </c>
      <c r="E81" s="72">
        <f>IF(Y19&gt;E4,1,0)</f>
        <v>0</v>
      </c>
      <c r="F81" s="72">
        <f>IF(J19&gt;D3,1,IF(AA19&gt;D5,1,0))</f>
        <v>1</v>
      </c>
      <c r="G81" s="72">
        <f>IF(L19&gt;D3,1,IF(AC19&gt;D5,1,0))</f>
        <v>0</v>
      </c>
      <c r="H81" s="73">
        <f>IF(N19&gt;D3,1,IF(AE19&gt;D5,1,0))</f>
        <v>1</v>
      </c>
    </row>
    <row r="89" spans="1:8" s="84" customFormat="1" ht="59.4" customHeight="1" x14ac:dyDescent="0.3"/>
    <row r="90" spans="1:8" s="85" customFormat="1" ht="61.05" customHeight="1" x14ac:dyDescent="0.3"/>
    <row r="103" spans="1:36" x14ac:dyDescent="0.3">
      <c r="A103" s="86"/>
      <c r="B103" s="170" t="s">
        <v>42</v>
      </c>
      <c r="C103" s="171"/>
      <c r="D103" s="171"/>
      <c r="E103" s="171"/>
      <c r="F103" s="172"/>
      <c r="G103" s="170" t="s">
        <v>43</v>
      </c>
      <c r="H103" s="171"/>
      <c r="I103" s="171"/>
      <c r="J103" s="171"/>
      <c r="K103" s="172"/>
      <c r="L103" s="170" t="s">
        <v>44</v>
      </c>
      <c r="M103" s="171"/>
      <c r="N103" s="171"/>
      <c r="O103" s="171"/>
      <c r="P103" s="172"/>
      <c r="Q103" s="170" t="s">
        <v>45</v>
      </c>
      <c r="R103" s="171"/>
      <c r="S103" s="171"/>
      <c r="T103" s="171"/>
      <c r="U103" s="172"/>
      <c r="V103" s="170" t="s">
        <v>46</v>
      </c>
      <c r="W103" s="171"/>
      <c r="X103" s="171"/>
      <c r="Y103" s="171"/>
      <c r="Z103" s="172"/>
      <c r="AA103" s="170" t="s">
        <v>47</v>
      </c>
      <c r="AB103" s="171"/>
      <c r="AC103" s="171"/>
      <c r="AD103" s="171"/>
      <c r="AE103" s="171"/>
      <c r="AF103" s="170" t="s">
        <v>48</v>
      </c>
      <c r="AG103" s="171"/>
      <c r="AH103" s="171"/>
      <c r="AI103" s="171"/>
      <c r="AJ103" s="172"/>
    </row>
    <row r="104" spans="1:36" ht="29.4" x14ac:dyDescent="0.3">
      <c r="A104" s="87"/>
      <c r="B104" s="88" t="s">
        <v>56</v>
      </c>
      <c r="C104" s="88" t="s">
        <v>49</v>
      </c>
      <c r="D104" s="89" t="s">
        <v>57</v>
      </c>
      <c r="E104" s="88" t="s">
        <v>58</v>
      </c>
      <c r="F104" s="88" t="s">
        <v>59</v>
      </c>
      <c r="G104" s="88" t="s">
        <v>56</v>
      </c>
      <c r="H104" s="88" t="s">
        <v>49</v>
      </c>
      <c r="I104" s="89" t="s">
        <v>57</v>
      </c>
      <c r="J104" s="88" t="s">
        <v>58</v>
      </c>
      <c r="K104" s="88" t="s">
        <v>59</v>
      </c>
      <c r="L104" s="88" t="s">
        <v>56</v>
      </c>
      <c r="M104" s="88" t="s">
        <v>49</v>
      </c>
      <c r="N104" s="89" t="s">
        <v>57</v>
      </c>
      <c r="O104" s="88" t="s">
        <v>58</v>
      </c>
      <c r="P104" s="88" t="s">
        <v>59</v>
      </c>
      <c r="Q104" s="88" t="s">
        <v>56</v>
      </c>
      <c r="R104" s="88" t="s">
        <v>49</v>
      </c>
      <c r="S104" s="89" t="s">
        <v>57</v>
      </c>
      <c r="T104" s="88" t="s">
        <v>58</v>
      </c>
      <c r="U104" s="88" t="s">
        <v>59</v>
      </c>
      <c r="V104" s="88" t="s">
        <v>56</v>
      </c>
      <c r="W104" s="88" t="s">
        <v>49</v>
      </c>
      <c r="X104" s="89" t="s">
        <v>57</v>
      </c>
      <c r="Y104" s="88" t="s">
        <v>58</v>
      </c>
      <c r="Z104" s="88" t="s">
        <v>59</v>
      </c>
      <c r="AA104" s="88" t="s">
        <v>56</v>
      </c>
      <c r="AB104" s="88" t="s">
        <v>49</v>
      </c>
      <c r="AC104" s="89" t="s">
        <v>57</v>
      </c>
      <c r="AD104" s="88" t="s">
        <v>58</v>
      </c>
      <c r="AE104" s="88" t="s">
        <v>59</v>
      </c>
      <c r="AF104" s="88" t="s">
        <v>56</v>
      </c>
      <c r="AG104" s="88" t="s">
        <v>49</v>
      </c>
      <c r="AH104" s="89" t="s">
        <v>57</v>
      </c>
      <c r="AI104" s="88" t="s">
        <v>58</v>
      </c>
      <c r="AJ104" s="88" t="s">
        <v>59</v>
      </c>
    </row>
    <row r="105" spans="1:36" x14ac:dyDescent="0.3">
      <c r="A105" s="90" t="s">
        <v>33</v>
      </c>
      <c r="B105" s="26">
        <f t="shared" ref="B105:C113" si="35">B11</f>
        <v>0</v>
      </c>
      <c r="C105" s="3">
        <f t="shared" si="35"/>
        <v>0</v>
      </c>
      <c r="D105" s="3">
        <f t="shared" ref="D105:D113" si="36">S11</f>
        <v>0</v>
      </c>
      <c r="E105" s="91">
        <f t="shared" ref="E105:E113" si="37">B61</f>
        <v>0</v>
      </c>
      <c r="F105" s="91">
        <f t="shared" ref="F105:F113" si="38">B73</f>
        <v>0</v>
      </c>
      <c r="G105" s="26">
        <f t="shared" ref="G105:G113" si="39">D11</f>
        <v>0</v>
      </c>
      <c r="H105" s="3">
        <f t="shared" ref="H105:H113" si="40">E11</f>
        <v>0</v>
      </c>
      <c r="I105" s="3">
        <f t="shared" ref="I105:I113" si="41">U11</f>
        <v>0</v>
      </c>
      <c r="J105" s="91">
        <f t="shared" ref="J105:J113" si="42">C61</f>
        <v>0</v>
      </c>
      <c r="K105" s="91">
        <f t="shared" ref="K105:K113" si="43">C73</f>
        <v>0</v>
      </c>
      <c r="L105" s="26">
        <f t="shared" ref="L105:L113" si="44">F11</f>
        <v>0</v>
      </c>
      <c r="M105" s="3">
        <f t="shared" ref="M105:M113" si="45">G11</f>
        <v>0</v>
      </c>
      <c r="N105" s="3">
        <f t="shared" ref="N105:N113" si="46">W11</f>
        <v>0</v>
      </c>
      <c r="O105" s="91">
        <f t="shared" ref="O105:O113" si="47">D61</f>
        <v>0</v>
      </c>
      <c r="P105" s="91">
        <f t="shared" ref="P105:P113" si="48">D73</f>
        <v>0</v>
      </c>
      <c r="Q105" s="26">
        <f t="shared" ref="Q105:Q113" si="49">H11</f>
        <v>0</v>
      </c>
      <c r="R105" s="3">
        <f t="shared" ref="R105:R113" si="50">I11</f>
        <v>0</v>
      </c>
      <c r="S105" s="3">
        <f t="shared" ref="S105:S113" si="51">Y11</f>
        <v>0</v>
      </c>
      <c r="T105" s="91">
        <f t="shared" ref="T105:T113" si="52">E61</f>
        <v>0</v>
      </c>
      <c r="U105" s="91">
        <f t="shared" ref="U105:U113" si="53">E73</f>
        <v>0</v>
      </c>
      <c r="V105" s="26">
        <f t="shared" ref="V105:V113" si="54">J11</f>
        <v>0</v>
      </c>
      <c r="W105" s="3">
        <f t="shared" ref="W105:W113" si="55">K11</f>
        <v>0</v>
      </c>
      <c r="X105" s="3">
        <f t="shared" ref="X105:X113" si="56">AA11</f>
        <v>0</v>
      </c>
      <c r="Y105" s="91">
        <f t="shared" ref="Y105:Y113" si="57">F61</f>
        <v>0</v>
      </c>
      <c r="Z105" s="91">
        <f t="shared" ref="Z105:Z113" si="58">F73</f>
        <v>0</v>
      </c>
      <c r="AA105" s="26">
        <f t="shared" ref="AA105:AA113" si="59">L11</f>
        <v>0</v>
      </c>
      <c r="AB105" s="3">
        <f t="shared" ref="AB105:AB113" si="60">M11</f>
        <v>0</v>
      </c>
      <c r="AC105" s="3">
        <f t="shared" ref="AC105:AC113" si="61">AC11</f>
        <v>0</v>
      </c>
      <c r="AD105" s="91">
        <f t="shared" ref="AD105:AD113" si="62">G61</f>
        <v>0</v>
      </c>
      <c r="AE105" s="91">
        <f t="shared" ref="AE105:AE113" si="63">G73</f>
        <v>0</v>
      </c>
      <c r="AF105" s="26">
        <f t="shared" ref="AF105:AF113" si="64">N11</f>
        <v>0</v>
      </c>
      <c r="AG105" s="3">
        <f t="shared" ref="AG105:AG113" si="65">O11</f>
        <v>0</v>
      </c>
      <c r="AH105" s="3">
        <f t="shared" ref="AH105:AH113" si="66">AE11</f>
        <v>0</v>
      </c>
      <c r="AI105" s="91">
        <f t="shared" ref="AI105:AI113" si="67">H61</f>
        <v>0</v>
      </c>
      <c r="AJ105" s="91">
        <f t="shared" ref="AJ105:AJ113" si="68">H73</f>
        <v>0</v>
      </c>
    </row>
    <row r="106" spans="1:36" x14ac:dyDescent="0.3">
      <c r="A106" s="90" t="s">
        <v>34</v>
      </c>
      <c r="B106" s="26">
        <f t="shared" si="35"/>
        <v>0</v>
      </c>
      <c r="C106" s="3">
        <f t="shared" si="35"/>
        <v>0</v>
      </c>
      <c r="D106" s="3">
        <f t="shared" si="36"/>
        <v>0</v>
      </c>
      <c r="E106" s="91">
        <f t="shared" si="37"/>
        <v>0</v>
      </c>
      <c r="F106" s="91">
        <f t="shared" si="38"/>
        <v>0</v>
      </c>
      <c r="G106" s="26">
        <f t="shared" si="39"/>
        <v>0</v>
      </c>
      <c r="H106" s="3">
        <f t="shared" si="40"/>
        <v>0</v>
      </c>
      <c r="I106" s="3">
        <f t="shared" si="41"/>
        <v>0</v>
      </c>
      <c r="J106" s="91">
        <f t="shared" si="42"/>
        <v>0</v>
      </c>
      <c r="K106" s="91">
        <f t="shared" si="43"/>
        <v>0</v>
      </c>
      <c r="L106" s="26">
        <f t="shared" si="44"/>
        <v>0</v>
      </c>
      <c r="M106" s="3">
        <f t="shared" si="45"/>
        <v>0</v>
      </c>
      <c r="N106" s="3">
        <f t="shared" si="46"/>
        <v>0</v>
      </c>
      <c r="O106" s="91">
        <f t="shared" si="47"/>
        <v>0</v>
      </c>
      <c r="P106" s="91">
        <f t="shared" si="48"/>
        <v>0</v>
      </c>
      <c r="Q106" s="26">
        <f t="shared" si="49"/>
        <v>0</v>
      </c>
      <c r="R106" s="3">
        <f t="shared" si="50"/>
        <v>0</v>
      </c>
      <c r="S106" s="3">
        <f t="shared" si="51"/>
        <v>0</v>
      </c>
      <c r="T106" s="91">
        <f t="shared" si="52"/>
        <v>0</v>
      </c>
      <c r="U106" s="91">
        <f t="shared" si="53"/>
        <v>0</v>
      </c>
      <c r="V106" s="26">
        <f t="shared" si="54"/>
        <v>0</v>
      </c>
      <c r="W106" s="3">
        <f t="shared" si="55"/>
        <v>0</v>
      </c>
      <c r="X106" s="3">
        <f t="shared" si="56"/>
        <v>0</v>
      </c>
      <c r="Y106" s="91">
        <f t="shared" si="57"/>
        <v>0</v>
      </c>
      <c r="Z106" s="91">
        <f t="shared" si="58"/>
        <v>0</v>
      </c>
      <c r="AA106" s="26">
        <f t="shared" si="59"/>
        <v>0</v>
      </c>
      <c r="AB106" s="3">
        <f t="shared" si="60"/>
        <v>0</v>
      </c>
      <c r="AC106" s="3">
        <f t="shared" si="61"/>
        <v>0</v>
      </c>
      <c r="AD106" s="91">
        <f t="shared" si="62"/>
        <v>0</v>
      </c>
      <c r="AE106" s="91">
        <f t="shared" si="63"/>
        <v>0</v>
      </c>
      <c r="AF106" s="26">
        <f t="shared" si="64"/>
        <v>0</v>
      </c>
      <c r="AG106" s="3">
        <f t="shared" si="65"/>
        <v>0</v>
      </c>
      <c r="AH106" s="3">
        <f t="shared" si="66"/>
        <v>0</v>
      </c>
      <c r="AI106" s="91">
        <f t="shared" si="67"/>
        <v>0</v>
      </c>
      <c r="AJ106" s="91">
        <f t="shared" si="68"/>
        <v>0</v>
      </c>
    </row>
    <row r="107" spans="1:36" x14ac:dyDescent="0.3">
      <c r="A107" s="90" t="s">
        <v>35</v>
      </c>
      <c r="B107" s="26">
        <f t="shared" si="35"/>
        <v>1</v>
      </c>
      <c r="C107" s="3">
        <f t="shared" si="35"/>
        <v>1</v>
      </c>
      <c r="D107" s="3">
        <f t="shared" si="36"/>
        <v>1</v>
      </c>
      <c r="E107" s="91">
        <f t="shared" si="37"/>
        <v>1</v>
      </c>
      <c r="F107" s="91">
        <f t="shared" si="38"/>
        <v>1</v>
      </c>
      <c r="G107" s="26">
        <f t="shared" si="39"/>
        <v>1</v>
      </c>
      <c r="H107" s="3">
        <f t="shared" si="40"/>
        <v>1</v>
      </c>
      <c r="I107" s="3">
        <f t="shared" si="41"/>
        <v>0.6</v>
      </c>
      <c r="J107" s="91">
        <f t="shared" si="42"/>
        <v>1</v>
      </c>
      <c r="K107" s="91">
        <f t="shared" si="43"/>
        <v>1</v>
      </c>
      <c r="L107" s="26">
        <f t="shared" si="44"/>
        <v>0</v>
      </c>
      <c r="M107" s="3">
        <f t="shared" si="45"/>
        <v>-1</v>
      </c>
      <c r="N107" s="3">
        <f t="shared" si="46"/>
        <v>-0.6</v>
      </c>
      <c r="O107" s="91">
        <f t="shared" si="47"/>
        <v>0</v>
      </c>
      <c r="P107" s="91">
        <f t="shared" si="48"/>
        <v>0</v>
      </c>
      <c r="Q107" s="26">
        <f t="shared" si="49"/>
        <v>0</v>
      </c>
      <c r="R107" s="3">
        <f t="shared" si="50"/>
        <v>-1</v>
      </c>
      <c r="S107" s="3">
        <f t="shared" si="51"/>
        <v>-0.6</v>
      </c>
      <c r="T107" s="91">
        <f t="shared" si="52"/>
        <v>0</v>
      </c>
      <c r="U107" s="91">
        <f t="shared" si="53"/>
        <v>0</v>
      </c>
      <c r="V107" s="26">
        <f t="shared" si="54"/>
        <v>1</v>
      </c>
      <c r="W107" s="3">
        <f t="shared" si="55"/>
        <v>1</v>
      </c>
      <c r="X107" s="3">
        <f t="shared" si="56"/>
        <v>0.6</v>
      </c>
      <c r="Y107" s="91">
        <f t="shared" si="57"/>
        <v>1</v>
      </c>
      <c r="Z107" s="91">
        <f t="shared" si="58"/>
        <v>1</v>
      </c>
      <c r="AA107" s="26">
        <f t="shared" si="59"/>
        <v>0</v>
      </c>
      <c r="AB107" s="3">
        <f t="shared" si="60"/>
        <v>-1</v>
      </c>
      <c r="AC107" s="3">
        <f t="shared" si="61"/>
        <v>-0.6</v>
      </c>
      <c r="AD107" s="91">
        <f t="shared" si="62"/>
        <v>0</v>
      </c>
      <c r="AE107" s="91">
        <f t="shared" si="63"/>
        <v>0</v>
      </c>
      <c r="AF107" s="26">
        <f t="shared" si="64"/>
        <v>1</v>
      </c>
      <c r="AG107" s="3">
        <f t="shared" si="65"/>
        <v>1</v>
      </c>
      <c r="AH107" s="3">
        <f t="shared" si="66"/>
        <v>0.6</v>
      </c>
      <c r="AI107" s="91">
        <f t="shared" si="67"/>
        <v>1</v>
      </c>
      <c r="AJ107" s="91">
        <f t="shared" si="68"/>
        <v>1</v>
      </c>
    </row>
    <row r="108" spans="1:36" x14ac:dyDescent="0.3">
      <c r="A108" s="90" t="s">
        <v>36</v>
      </c>
      <c r="B108" s="26">
        <f t="shared" si="35"/>
        <v>1</v>
      </c>
      <c r="C108" s="3">
        <f t="shared" si="35"/>
        <v>1</v>
      </c>
      <c r="D108" s="3">
        <f t="shared" si="36"/>
        <v>1</v>
      </c>
      <c r="E108" s="91">
        <f t="shared" si="37"/>
        <v>1</v>
      </c>
      <c r="F108" s="91">
        <f t="shared" si="38"/>
        <v>1</v>
      </c>
      <c r="G108" s="26">
        <f t="shared" si="39"/>
        <v>0.97</v>
      </c>
      <c r="H108" s="3">
        <f t="shared" si="40"/>
        <v>-0.23</v>
      </c>
      <c r="I108" s="3">
        <f t="shared" si="41"/>
        <v>0.26200000000000001</v>
      </c>
      <c r="J108" s="91">
        <f t="shared" si="42"/>
        <v>1</v>
      </c>
      <c r="K108" s="91">
        <f t="shared" si="43"/>
        <v>1</v>
      </c>
      <c r="L108" s="26">
        <f t="shared" si="44"/>
        <v>0</v>
      </c>
      <c r="M108" s="3">
        <f t="shared" si="45"/>
        <v>-1</v>
      </c>
      <c r="N108" s="3">
        <f t="shared" si="46"/>
        <v>-0.6</v>
      </c>
      <c r="O108" s="91">
        <f t="shared" si="47"/>
        <v>0</v>
      </c>
      <c r="P108" s="91">
        <f t="shared" si="48"/>
        <v>0</v>
      </c>
      <c r="Q108" s="26">
        <f t="shared" si="49"/>
        <v>0</v>
      </c>
      <c r="R108" s="3">
        <f t="shared" si="50"/>
        <v>-1</v>
      </c>
      <c r="S108" s="3">
        <f t="shared" si="51"/>
        <v>-0.6</v>
      </c>
      <c r="T108" s="91">
        <f t="shared" si="52"/>
        <v>0</v>
      </c>
      <c r="U108" s="91">
        <f t="shared" si="53"/>
        <v>0</v>
      </c>
      <c r="V108" s="26">
        <f t="shared" si="54"/>
        <v>1</v>
      </c>
      <c r="W108" s="3">
        <f t="shared" si="55"/>
        <v>1</v>
      </c>
      <c r="X108" s="3">
        <f t="shared" si="56"/>
        <v>1</v>
      </c>
      <c r="Y108" s="91">
        <f t="shared" si="57"/>
        <v>1</v>
      </c>
      <c r="Z108" s="91">
        <f t="shared" si="58"/>
        <v>1</v>
      </c>
      <c r="AA108" s="26">
        <f t="shared" si="59"/>
        <v>0</v>
      </c>
      <c r="AB108" s="3">
        <f t="shared" si="60"/>
        <v>-1</v>
      </c>
      <c r="AC108" s="3">
        <f t="shared" si="61"/>
        <v>-0.19999999999999996</v>
      </c>
      <c r="AD108" s="91">
        <f t="shared" si="62"/>
        <v>0</v>
      </c>
      <c r="AE108" s="91">
        <f t="shared" si="63"/>
        <v>0</v>
      </c>
      <c r="AF108" s="26">
        <f t="shared" si="64"/>
        <v>1</v>
      </c>
      <c r="AG108" s="3">
        <f t="shared" si="65"/>
        <v>1</v>
      </c>
      <c r="AH108" s="3">
        <f t="shared" si="66"/>
        <v>1</v>
      </c>
      <c r="AI108" s="91">
        <f t="shared" si="67"/>
        <v>1</v>
      </c>
      <c r="AJ108" s="91">
        <f t="shared" si="68"/>
        <v>1</v>
      </c>
    </row>
    <row r="109" spans="1:36" x14ac:dyDescent="0.3">
      <c r="A109" s="90" t="s">
        <v>37</v>
      </c>
      <c r="B109" s="26">
        <f t="shared" si="35"/>
        <v>1</v>
      </c>
      <c r="C109" s="3">
        <f t="shared" si="35"/>
        <v>1</v>
      </c>
      <c r="D109" s="3">
        <f t="shared" si="36"/>
        <v>1</v>
      </c>
      <c r="E109" s="91">
        <f t="shared" si="37"/>
        <v>1</v>
      </c>
      <c r="F109" s="91">
        <f t="shared" si="38"/>
        <v>1</v>
      </c>
      <c r="G109" s="26">
        <f t="shared" si="39"/>
        <v>1</v>
      </c>
      <c r="H109" s="3">
        <f t="shared" si="40"/>
        <v>1</v>
      </c>
      <c r="I109" s="3">
        <f t="shared" si="41"/>
        <v>1</v>
      </c>
      <c r="J109" s="91">
        <f t="shared" si="42"/>
        <v>1</v>
      </c>
      <c r="K109" s="91">
        <f t="shared" si="43"/>
        <v>1</v>
      </c>
      <c r="L109" s="26">
        <f t="shared" si="44"/>
        <v>0</v>
      </c>
      <c r="M109" s="3">
        <f t="shared" si="45"/>
        <v>-1</v>
      </c>
      <c r="N109" s="3">
        <f t="shared" si="46"/>
        <v>-0.6</v>
      </c>
      <c r="O109" s="91">
        <f t="shared" si="47"/>
        <v>0</v>
      </c>
      <c r="P109" s="91">
        <f t="shared" si="48"/>
        <v>0</v>
      </c>
      <c r="Q109" s="26">
        <f t="shared" si="49"/>
        <v>0</v>
      </c>
      <c r="R109" s="3">
        <f t="shared" si="50"/>
        <v>-1</v>
      </c>
      <c r="S109" s="3">
        <f t="shared" si="51"/>
        <v>-0.6</v>
      </c>
      <c r="T109" s="91">
        <f t="shared" si="52"/>
        <v>0</v>
      </c>
      <c r="U109" s="91">
        <f t="shared" si="53"/>
        <v>0</v>
      </c>
      <c r="V109" s="26">
        <f t="shared" si="54"/>
        <v>1</v>
      </c>
      <c r="W109" s="3">
        <f t="shared" si="55"/>
        <v>1</v>
      </c>
      <c r="X109" s="3">
        <f t="shared" si="56"/>
        <v>1</v>
      </c>
      <c r="Y109" s="91">
        <f t="shared" si="57"/>
        <v>1</v>
      </c>
      <c r="Z109" s="91">
        <f t="shared" si="58"/>
        <v>1</v>
      </c>
      <c r="AA109" s="26">
        <f t="shared" si="59"/>
        <v>0</v>
      </c>
      <c r="AB109" s="3">
        <f t="shared" si="60"/>
        <v>-1</v>
      </c>
      <c r="AC109" s="3">
        <f t="shared" si="61"/>
        <v>-0.19999999999999996</v>
      </c>
      <c r="AD109" s="91">
        <f t="shared" si="62"/>
        <v>0</v>
      </c>
      <c r="AE109" s="91">
        <f t="shared" si="63"/>
        <v>0</v>
      </c>
      <c r="AF109" s="26">
        <f t="shared" si="64"/>
        <v>1</v>
      </c>
      <c r="AG109" s="3">
        <f t="shared" si="65"/>
        <v>1</v>
      </c>
      <c r="AH109" s="3">
        <f t="shared" si="66"/>
        <v>1</v>
      </c>
      <c r="AI109" s="91">
        <f t="shared" si="67"/>
        <v>1</v>
      </c>
      <c r="AJ109" s="91">
        <f t="shared" si="68"/>
        <v>1</v>
      </c>
    </row>
    <row r="110" spans="1:36" x14ac:dyDescent="0.3">
      <c r="A110" s="90" t="s">
        <v>38</v>
      </c>
      <c r="B110" s="26">
        <f t="shared" si="35"/>
        <v>1</v>
      </c>
      <c r="C110" s="3">
        <f t="shared" si="35"/>
        <v>1</v>
      </c>
      <c r="D110" s="3">
        <f t="shared" si="36"/>
        <v>1</v>
      </c>
      <c r="E110" s="91">
        <f t="shared" si="37"/>
        <v>1</v>
      </c>
      <c r="F110" s="91">
        <f t="shared" si="38"/>
        <v>1</v>
      </c>
      <c r="G110" s="26">
        <f t="shared" si="39"/>
        <v>1</v>
      </c>
      <c r="H110" s="3">
        <f t="shared" si="40"/>
        <v>1</v>
      </c>
      <c r="I110" s="3">
        <f t="shared" si="41"/>
        <v>1</v>
      </c>
      <c r="J110" s="91">
        <f t="shared" si="42"/>
        <v>1</v>
      </c>
      <c r="K110" s="91">
        <f t="shared" si="43"/>
        <v>1</v>
      </c>
      <c r="L110" s="26">
        <f t="shared" si="44"/>
        <v>0</v>
      </c>
      <c r="M110" s="3">
        <f t="shared" si="45"/>
        <v>-1</v>
      </c>
      <c r="N110" s="3">
        <f t="shared" si="46"/>
        <v>-0.6</v>
      </c>
      <c r="O110" s="91">
        <f t="shared" si="47"/>
        <v>0</v>
      </c>
      <c r="P110" s="91">
        <f t="shared" si="48"/>
        <v>0</v>
      </c>
      <c r="Q110" s="26">
        <f t="shared" si="49"/>
        <v>0</v>
      </c>
      <c r="R110" s="3">
        <f t="shared" si="50"/>
        <v>-1</v>
      </c>
      <c r="S110" s="3">
        <f t="shared" si="51"/>
        <v>-0.6</v>
      </c>
      <c r="T110" s="91">
        <f t="shared" si="52"/>
        <v>0</v>
      </c>
      <c r="U110" s="91">
        <f t="shared" si="53"/>
        <v>0</v>
      </c>
      <c r="V110" s="26">
        <f t="shared" si="54"/>
        <v>1</v>
      </c>
      <c r="W110" s="3">
        <f t="shared" si="55"/>
        <v>1</v>
      </c>
      <c r="X110" s="3">
        <f t="shared" si="56"/>
        <v>1</v>
      </c>
      <c r="Y110" s="91">
        <f t="shared" si="57"/>
        <v>1</v>
      </c>
      <c r="Z110" s="91">
        <f t="shared" si="58"/>
        <v>1</v>
      </c>
      <c r="AA110" s="26">
        <f t="shared" si="59"/>
        <v>0</v>
      </c>
      <c r="AB110" s="3">
        <f t="shared" si="60"/>
        <v>-1</v>
      </c>
      <c r="AC110" s="3">
        <f t="shared" si="61"/>
        <v>-0.19999999999999996</v>
      </c>
      <c r="AD110" s="91">
        <f t="shared" si="62"/>
        <v>0</v>
      </c>
      <c r="AE110" s="91">
        <f t="shared" si="63"/>
        <v>0</v>
      </c>
      <c r="AF110" s="26">
        <f t="shared" si="64"/>
        <v>1</v>
      </c>
      <c r="AG110" s="3">
        <f t="shared" si="65"/>
        <v>1</v>
      </c>
      <c r="AH110" s="3">
        <f t="shared" si="66"/>
        <v>1</v>
      </c>
      <c r="AI110" s="91">
        <f t="shared" si="67"/>
        <v>1</v>
      </c>
      <c r="AJ110" s="91">
        <f t="shared" si="68"/>
        <v>1</v>
      </c>
    </row>
    <row r="111" spans="1:36" x14ac:dyDescent="0.3">
      <c r="A111" s="90" t="s">
        <v>39</v>
      </c>
      <c r="B111" s="26">
        <f t="shared" si="35"/>
        <v>1</v>
      </c>
      <c r="C111" s="3">
        <f t="shared" si="35"/>
        <v>1</v>
      </c>
      <c r="D111" s="3">
        <f t="shared" si="36"/>
        <v>1</v>
      </c>
      <c r="E111" s="91">
        <f t="shared" si="37"/>
        <v>1</v>
      </c>
      <c r="F111" s="91">
        <f t="shared" si="38"/>
        <v>1</v>
      </c>
      <c r="G111" s="26">
        <f t="shared" si="39"/>
        <v>0.95</v>
      </c>
      <c r="H111" s="3">
        <f t="shared" si="40"/>
        <v>-0.32</v>
      </c>
      <c r="I111" s="3">
        <f t="shared" si="41"/>
        <v>0.20800000000000002</v>
      </c>
      <c r="J111" s="91">
        <f t="shared" si="42"/>
        <v>0</v>
      </c>
      <c r="K111" s="91">
        <f t="shared" si="43"/>
        <v>0</v>
      </c>
      <c r="L111" s="26">
        <f t="shared" si="44"/>
        <v>0</v>
      </c>
      <c r="M111" s="3">
        <f t="shared" si="45"/>
        <v>-1</v>
      </c>
      <c r="N111" s="3">
        <f t="shared" si="46"/>
        <v>-0.6</v>
      </c>
      <c r="O111" s="91">
        <f t="shared" si="47"/>
        <v>0</v>
      </c>
      <c r="P111" s="91">
        <f t="shared" si="48"/>
        <v>0</v>
      </c>
      <c r="Q111" s="26">
        <f t="shared" si="49"/>
        <v>0</v>
      </c>
      <c r="R111" s="3">
        <f t="shared" si="50"/>
        <v>-1</v>
      </c>
      <c r="S111" s="3">
        <f t="shared" si="51"/>
        <v>-0.6</v>
      </c>
      <c r="T111" s="91">
        <f t="shared" si="52"/>
        <v>0</v>
      </c>
      <c r="U111" s="91">
        <f t="shared" si="53"/>
        <v>0</v>
      </c>
      <c r="V111" s="26">
        <f t="shared" si="54"/>
        <v>1</v>
      </c>
      <c r="W111" s="3">
        <f t="shared" si="55"/>
        <v>1</v>
      </c>
      <c r="X111" s="3">
        <f t="shared" si="56"/>
        <v>1</v>
      </c>
      <c r="Y111" s="91">
        <f t="shared" si="57"/>
        <v>1</v>
      </c>
      <c r="Z111" s="91">
        <f t="shared" si="58"/>
        <v>1</v>
      </c>
      <c r="AA111" s="26">
        <f t="shared" si="59"/>
        <v>0</v>
      </c>
      <c r="AB111" s="3">
        <f t="shared" si="60"/>
        <v>-1</v>
      </c>
      <c r="AC111" s="3">
        <f t="shared" si="61"/>
        <v>-0.19999999999999996</v>
      </c>
      <c r="AD111" s="91">
        <f t="shared" si="62"/>
        <v>0</v>
      </c>
      <c r="AE111" s="91">
        <f t="shared" si="63"/>
        <v>0</v>
      </c>
      <c r="AF111" s="26">
        <f t="shared" si="64"/>
        <v>1</v>
      </c>
      <c r="AG111" s="3">
        <f t="shared" si="65"/>
        <v>1</v>
      </c>
      <c r="AH111" s="3">
        <f t="shared" si="66"/>
        <v>1</v>
      </c>
      <c r="AI111" s="91">
        <f t="shared" si="67"/>
        <v>1</v>
      </c>
      <c r="AJ111" s="91">
        <f t="shared" si="68"/>
        <v>1</v>
      </c>
    </row>
    <row r="112" spans="1:36" x14ac:dyDescent="0.3">
      <c r="A112" s="90" t="s">
        <v>40</v>
      </c>
      <c r="B112" s="26">
        <f t="shared" si="35"/>
        <v>1</v>
      </c>
      <c r="C112" s="3">
        <f t="shared" si="35"/>
        <v>1</v>
      </c>
      <c r="D112" s="3">
        <f t="shared" si="36"/>
        <v>1</v>
      </c>
      <c r="E112" s="91">
        <f t="shared" si="37"/>
        <v>1</v>
      </c>
      <c r="F112" s="91">
        <f t="shared" si="38"/>
        <v>1</v>
      </c>
      <c r="G112" s="26">
        <f t="shared" si="39"/>
        <v>0.96</v>
      </c>
      <c r="H112" s="3">
        <f t="shared" si="40"/>
        <v>-0.27</v>
      </c>
      <c r="I112" s="3">
        <f t="shared" si="41"/>
        <v>-0.16200000000000001</v>
      </c>
      <c r="J112" s="91">
        <f t="shared" si="42"/>
        <v>1</v>
      </c>
      <c r="K112" s="91">
        <f t="shared" si="43"/>
        <v>1</v>
      </c>
      <c r="L112" s="26">
        <f t="shared" si="44"/>
        <v>0</v>
      </c>
      <c r="M112" s="3">
        <f t="shared" si="45"/>
        <v>-1</v>
      </c>
      <c r="N112" s="3">
        <f t="shared" si="46"/>
        <v>-0.6</v>
      </c>
      <c r="O112" s="91">
        <f t="shared" si="47"/>
        <v>0</v>
      </c>
      <c r="P112" s="91">
        <f t="shared" si="48"/>
        <v>0</v>
      </c>
      <c r="Q112" s="26">
        <f t="shared" si="49"/>
        <v>0</v>
      </c>
      <c r="R112" s="3">
        <f t="shared" si="50"/>
        <v>-1</v>
      </c>
      <c r="S112" s="3">
        <f t="shared" si="51"/>
        <v>-0.6</v>
      </c>
      <c r="T112" s="91">
        <f t="shared" si="52"/>
        <v>0</v>
      </c>
      <c r="U112" s="91">
        <f t="shared" si="53"/>
        <v>0</v>
      </c>
      <c r="V112" s="26">
        <f t="shared" si="54"/>
        <v>1</v>
      </c>
      <c r="W112" s="3">
        <f t="shared" si="55"/>
        <v>1</v>
      </c>
      <c r="X112" s="3">
        <f t="shared" si="56"/>
        <v>1</v>
      </c>
      <c r="Y112" s="91">
        <f t="shared" si="57"/>
        <v>1</v>
      </c>
      <c r="Z112" s="91">
        <f t="shared" si="58"/>
        <v>1</v>
      </c>
      <c r="AA112" s="26">
        <f t="shared" si="59"/>
        <v>0</v>
      </c>
      <c r="AB112" s="3">
        <f t="shared" si="60"/>
        <v>-1</v>
      </c>
      <c r="AC112" s="3">
        <f t="shared" si="61"/>
        <v>-0.19999999999999996</v>
      </c>
      <c r="AD112" s="91">
        <f t="shared" si="62"/>
        <v>0</v>
      </c>
      <c r="AE112" s="91">
        <f t="shared" si="63"/>
        <v>0</v>
      </c>
      <c r="AF112" s="26">
        <f t="shared" si="64"/>
        <v>1</v>
      </c>
      <c r="AG112" s="3">
        <f t="shared" si="65"/>
        <v>1</v>
      </c>
      <c r="AH112" s="3">
        <f t="shared" si="66"/>
        <v>1</v>
      </c>
      <c r="AI112" s="91">
        <f t="shared" si="67"/>
        <v>1</v>
      </c>
      <c r="AJ112" s="91">
        <f t="shared" si="68"/>
        <v>1</v>
      </c>
    </row>
    <row r="113" spans="1:36" x14ac:dyDescent="0.3">
      <c r="A113" s="90" t="s">
        <v>41</v>
      </c>
      <c r="B113" s="26">
        <f t="shared" si="35"/>
        <v>1</v>
      </c>
      <c r="C113" s="3">
        <f t="shared" si="35"/>
        <v>1</v>
      </c>
      <c r="D113" s="3">
        <f t="shared" si="36"/>
        <v>1</v>
      </c>
      <c r="E113" s="91">
        <f t="shared" si="37"/>
        <v>1</v>
      </c>
      <c r="F113" s="91">
        <f t="shared" si="38"/>
        <v>1</v>
      </c>
      <c r="G113" s="26">
        <f t="shared" si="39"/>
        <v>0.98</v>
      </c>
      <c r="H113" s="3">
        <f t="shared" si="40"/>
        <v>-0.21</v>
      </c>
      <c r="I113" s="3">
        <f t="shared" si="41"/>
        <v>0.27400000000000002</v>
      </c>
      <c r="J113" s="91">
        <f t="shared" si="42"/>
        <v>1</v>
      </c>
      <c r="K113" s="91">
        <f t="shared" si="43"/>
        <v>1</v>
      </c>
      <c r="L113" s="26">
        <f t="shared" si="44"/>
        <v>0</v>
      </c>
      <c r="M113" s="3">
        <f t="shared" si="45"/>
        <v>-1</v>
      </c>
      <c r="N113" s="3">
        <f t="shared" si="46"/>
        <v>-0.6</v>
      </c>
      <c r="O113" s="91">
        <f t="shared" si="47"/>
        <v>0</v>
      </c>
      <c r="P113" s="91">
        <f t="shared" si="48"/>
        <v>0</v>
      </c>
      <c r="Q113" s="26">
        <f t="shared" si="49"/>
        <v>0</v>
      </c>
      <c r="R113" s="3">
        <f t="shared" si="50"/>
        <v>-1</v>
      </c>
      <c r="S113" s="3">
        <f t="shared" si="51"/>
        <v>-0.6</v>
      </c>
      <c r="T113" s="91">
        <f t="shared" si="52"/>
        <v>0</v>
      </c>
      <c r="U113" s="91">
        <f t="shared" si="53"/>
        <v>0</v>
      </c>
      <c r="V113" s="26">
        <f t="shared" si="54"/>
        <v>1</v>
      </c>
      <c r="W113" s="3">
        <f t="shared" si="55"/>
        <v>1</v>
      </c>
      <c r="X113" s="3">
        <f t="shared" si="56"/>
        <v>1</v>
      </c>
      <c r="Y113" s="91">
        <f t="shared" si="57"/>
        <v>1</v>
      </c>
      <c r="Z113" s="91">
        <f t="shared" si="58"/>
        <v>1</v>
      </c>
      <c r="AA113" s="26">
        <f t="shared" si="59"/>
        <v>0</v>
      </c>
      <c r="AB113" s="3">
        <f t="shared" si="60"/>
        <v>-1</v>
      </c>
      <c r="AC113" s="3">
        <f t="shared" si="61"/>
        <v>-0.19999999999999996</v>
      </c>
      <c r="AD113" s="91">
        <f t="shared" si="62"/>
        <v>0</v>
      </c>
      <c r="AE113" s="91">
        <f t="shared" si="63"/>
        <v>0</v>
      </c>
      <c r="AF113" s="26">
        <f t="shared" si="64"/>
        <v>1</v>
      </c>
      <c r="AG113" s="3">
        <f t="shared" si="65"/>
        <v>1</v>
      </c>
      <c r="AH113" s="3">
        <f t="shared" si="66"/>
        <v>1</v>
      </c>
      <c r="AI113" s="91">
        <f t="shared" si="67"/>
        <v>1</v>
      </c>
      <c r="AJ113" s="91">
        <f t="shared" si="68"/>
        <v>1</v>
      </c>
    </row>
  </sheetData>
  <mergeCells count="50">
    <mergeCell ref="AA54:AB54"/>
    <mergeCell ref="B1:O1"/>
    <mergeCell ref="P1:AC1"/>
    <mergeCell ref="A3:C3"/>
    <mergeCell ref="A4:C4"/>
    <mergeCell ref="A5:C5"/>
    <mergeCell ref="A6:C6"/>
    <mergeCell ref="B8:O9"/>
    <mergeCell ref="R8:AE9"/>
    <mergeCell ref="AA50:AC51"/>
    <mergeCell ref="AA52:AB52"/>
    <mergeCell ref="AA53:AB53"/>
    <mergeCell ref="BC58:BI58"/>
    <mergeCell ref="BJ58:BP58"/>
    <mergeCell ref="A59:H59"/>
    <mergeCell ref="T59:T60"/>
    <mergeCell ref="U59:W59"/>
    <mergeCell ref="X59:Z59"/>
    <mergeCell ref="AA59:AA60"/>
    <mergeCell ref="AB59:AD59"/>
    <mergeCell ref="AE59:AG59"/>
    <mergeCell ref="AH59:AH60"/>
    <mergeCell ref="S58:S60"/>
    <mergeCell ref="T58:Z58"/>
    <mergeCell ref="AA58:AG58"/>
    <mergeCell ref="AH58:AN58"/>
    <mergeCell ref="AO58:AU58"/>
    <mergeCell ref="AV58:BB58"/>
    <mergeCell ref="BN59:BP59"/>
    <mergeCell ref="A71:H71"/>
    <mergeCell ref="B103:F103"/>
    <mergeCell ref="G103:K103"/>
    <mergeCell ref="L103:P103"/>
    <mergeCell ref="Q103:U103"/>
    <mergeCell ref="V103:Z103"/>
    <mergeCell ref="AS59:AU59"/>
    <mergeCell ref="AV59:AV60"/>
    <mergeCell ref="AW59:AY59"/>
    <mergeCell ref="AZ59:BB59"/>
    <mergeCell ref="BC59:BC60"/>
    <mergeCell ref="BD59:BF59"/>
    <mergeCell ref="AI59:AK59"/>
    <mergeCell ref="AL59:AN59"/>
    <mergeCell ref="AO59:AO60"/>
    <mergeCell ref="AA103:AE103"/>
    <mergeCell ref="AF103:AJ103"/>
    <mergeCell ref="BG59:BI59"/>
    <mergeCell ref="BJ59:BJ60"/>
    <mergeCell ref="BK59:BM59"/>
    <mergeCell ref="AP59:AR59"/>
  </mergeCells>
  <conditionalFormatting sqref="A73:A81">
    <cfRule type="colorScale" priority="278">
      <colorScale>
        <cfvo type="min"/>
        <cfvo type="max"/>
        <color rgb="FFFCFCFF"/>
        <color rgb="FF63BE7B"/>
      </colorScale>
    </cfRule>
  </conditionalFormatting>
  <conditionalFormatting sqref="B61:H61">
    <cfRule type="iconSet" priority="275">
      <iconSet iconSet="3Symbols2">
        <cfvo type="percent" val="0"/>
        <cfvo type="percent" val="33"/>
        <cfvo type="percent" val="67"/>
      </iconSet>
    </cfRule>
    <cfRule type="colorScale" priority="274">
      <colorScale>
        <cfvo type="min"/>
        <cfvo type="max"/>
        <color rgb="FFFCFCFF"/>
        <color rgb="FF63BE7B"/>
      </colorScale>
    </cfRule>
  </conditionalFormatting>
  <conditionalFormatting sqref="B62:H69">
    <cfRule type="iconSet" priority="280">
      <iconSet iconSet="3Symbols2">
        <cfvo type="percent" val="0"/>
        <cfvo type="percent" val="33"/>
        <cfvo type="percent" val="67"/>
      </iconSet>
    </cfRule>
    <cfRule type="colorScale" priority="279">
      <colorScale>
        <cfvo type="min"/>
        <cfvo type="max"/>
        <color rgb="FFFCFCFF"/>
        <color rgb="FF63BE7B"/>
      </colorScale>
    </cfRule>
  </conditionalFormatting>
  <conditionalFormatting sqref="B73:H73">
    <cfRule type="colorScale" priority="272">
      <colorScale>
        <cfvo type="num" val="0"/>
        <cfvo type="num" val="1"/>
        <color rgb="FFFCFCFF"/>
        <color rgb="FF63BE7B"/>
      </colorScale>
    </cfRule>
  </conditionalFormatting>
  <conditionalFormatting sqref="B74:H81">
    <cfRule type="colorScale" priority="276">
      <colorScale>
        <cfvo type="num" val="0"/>
        <cfvo type="num" val="1"/>
        <color rgb="FFFCFCFF"/>
        <color rgb="FF63BE7B"/>
      </colorScale>
    </cfRule>
  </conditionalFormatting>
  <conditionalFormatting sqref="C11:C19 E11:E19 G11:G19 I11:I19 K11:K19 M11:M19 O11:O19">
    <cfRule type="colorScale" priority="283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C105:D113">
    <cfRule type="colorScale" priority="270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H105:I113">
    <cfRule type="colorScale" priority="268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M105:N113">
    <cfRule type="colorScale" priority="262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R11:R19 T11:T19 V11:V19 X11:X19 Z11:Z19 AB11:AB19">
    <cfRule type="iconSet" priority="281">
      <iconSet iconSet="3Symbols" showValue="0">
        <cfvo type="percent" val="0"/>
        <cfvo type="percent" val="33"/>
        <cfvo type="percent" val="67"/>
      </iconSet>
    </cfRule>
  </conditionalFormatting>
  <conditionalFormatting sqref="R105:S113">
    <cfRule type="colorScale" priority="261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S2:S3 U2:U3 E2 G2 I2 K2 M2 O2 C2 Q2 BG2:BG3">
    <cfRule type="colorScale" priority="323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S2:S3 U2:U3 I2 G2 E2 M2 O2 K2 C2 Q2 BG2:BG3">
    <cfRule type="colorScale" priority="322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S11:S19 U11:U19 W11:W19 Y11:Y19 AA11:AA19 AC11:AC19 AE11:AE19">
    <cfRule type="colorScale" priority="282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T61:T65 T67:T69">
    <cfRule type="colorScale" priority="84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T66">
    <cfRule type="colorScale" priority="42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U61:W61">
    <cfRule type="colorScale" priority="19">
      <colorScale>
        <cfvo type="num" val="0"/>
        <cfvo type="num" val="1"/>
        <color rgb="FFFCFCFF"/>
        <color rgb="FF63BE7B"/>
      </colorScale>
    </cfRule>
  </conditionalFormatting>
  <conditionalFormatting sqref="U62:W65 U67:W69">
    <cfRule type="colorScale" priority="21">
      <colorScale>
        <cfvo type="num" val="0"/>
        <cfvo type="num" val="1"/>
        <color rgb="FFFCFCFF"/>
        <color rgb="FF63BE7B"/>
      </colorScale>
    </cfRule>
  </conditionalFormatting>
  <conditionalFormatting sqref="U66:W66">
    <cfRule type="colorScale" priority="17">
      <colorScale>
        <cfvo type="num" val="0"/>
        <cfvo type="num" val="1"/>
        <color rgb="FFFCFCFF"/>
        <color rgb="FF63BE7B"/>
      </colorScale>
    </cfRule>
  </conditionalFormatting>
  <conditionalFormatting sqref="W105:X113">
    <cfRule type="colorScale" priority="260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X61:Z65 X67:Z69">
    <cfRule type="colorScale" priority="83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X66:Z66">
    <cfRule type="colorScale" priority="41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Y2:Y3 W2:W3 AA2:AA3 AC2:AC3">
    <cfRule type="colorScale" priority="321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AA2:AA3 W2:W3 AC2:AC3 Y2:Y3">
    <cfRule type="colorScale" priority="320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A61:AA65 AA67:AA69">
    <cfRule type="colorScale" priority="82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A66">
    <cfRule type="colorScale" priority="40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B105:AC113">
    <cfRule type="colorScale" priority="259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B61:AD61">
    <cfRule type="colorScale" priority="53">
      <colorScale>
        <cfvo type="num" val="0"/>
        <cfvo type="num" val="1"/>
        <color rgb="FFFCFCFF"/>
        <color rgb="FF63BE7B"/>
      </colorScale>
    </cfRule>
  </conditionalFormatting>
  <conditionalFormatting sqref="AB62:AD62">
    <cfRule type="colorScale" priority="11">
      <colorScale>
        <cfvo type="num" val="0"/>
        <cfvo type="num" val="1"/>
        <color rgb="FFFCFCFF"/>
        <color rgb="FF63BE7B"/>
      </colorScale>
    </cfRule>
  </conditionalFormatting>
  <conditionalFormatting sqref="AB63:AD65 AB67:AD69">
    <cfRule type="colorScale" priority="93">
      <colorScale>
        <cfvo type="num" val="0"/>
        <cfvo type="num" val="1"/>
        <color rgb="FFFCFCFF"/>
        <color rgb="FF63BE7B"/>
      </colorScale>
    </cfRule>
  </conditionalFormatting>
  <conditionalFormatting sqref="AB66:AD66">
    <cfRule type="colorScale" priority="51">
      <colorScale>
        <cfvo type="num" val="0"/>
        <cfvo type="num" val="1"/>
        <color rgb="FFFCFCFF"/>
        <color rgb="FF63BE7B"/>
      </colorScale>
    </cfRule>
  </conditionalFormatting>
  <conditionalFormatting sqref="AD11:AD19">
    <cfRule type="iconSet" priority="257">
      <iconSet iconSet="3Symbols" showValue="0">
        <cfvo type="percent" val="0"/>
        <cfvo type="percent" val="33"/>
        <cfvo type="percent" val="67"/>
      </iconSet>
    </cfRule>
  </conditionalFormatting>
  <conditionalFormatting sqref="AE61:AE65 AE67:AE69">
    <cfRule type="colorScale" priority="76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E66">
    <cfRule type="colorScale" priority="28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F61:AG65 AF67:AG69">
    <cfRule type="colorScale" priority="70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F66:AG66">
    <cfRule type="colorScale" priority="34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G1 AI1 AK1 AM1 AQ1 AO1 AE1">
    <cfRule type="colorScale" priority="181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G1 AI1 AK1 AQ1 AO1 AM1 AE1">
    <cfRule type="colorScale" priority="182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AG2:AG3 AI2:AI3 AE2:AE3">
    <cfRule type="colorScale" priority="319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  <cfRule type="colorScale" priority="318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G105:AH113">
    <cfRule type="colorScale" priority="258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H61:AH65 AH67:AH69">
    <cfRule type="colorScale" priority="81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H66">
    <cfRule type="colorScale" priority="39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I61:AK61">
    <cfRule type="colorScale" priority="63">
      <colorScale>
        <cfvo type="num" val="0"/>
        <cfvo type="num" val="1"/>
        <color rgb="FFFCFCFF"/>
        <color rgb="FF63BE7B"/>
      </colorScale>
    </cfRule>
  </conditionalFormatting>
  <conditionalFormatting sqref="AI62:AK62">
    <cfRule type="colorScale" priority="9">
      <colorScale>
        <cfvo type="num" val="0"/>
        <cfvo type="num" val="1"/>
        <color rgb="FFFCFCFF"/>
        <color rgb="FF63BE7B"/>
      </colorScale>
    </cfRule>
  </conditionalFormatting>
  <conditionalFormatting sqref="AI63:AK65 AI67:AK69">
    <cfRule type="colorScale" priority="15">
      <colorScale>
        <cfvo type="num" val="0"/>
        <cfvo type="num" val="1"/>
        <color rgb="FFFCFCFF"/>
        <color rgb="FF63BE7B"/>
      </colorScale>
    </cfRule>
  </conditionalFormatting>
  <conditionalFormatting sqref="AI66:AK66">
    <cfRule type="colorScale" priority="13">
      <colorScale>
        <cfvo type="num" val="0"/>
        <cfvo type="num" val="1"/>
        <color rgb="FFFCFCFF"/>
        <color rgb="FF63BE7B"/>
      </colorScale>
    </cfRule>
  </conditionalFormatting>
  <conditionalFormatting sqref="AK1">
    <cfRule type="colorScale" priority="180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  <cfRule type="colorScale" priority="179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K2:AK3 AM2:AM3 AO2:AO3 AQ2:AQ3">
    <cfRule type="colorScale" priority="317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AK2:AK3 AO2:AO3 AQ2:AQ3 AM2:AM3">
    <cfRule type="colorScale" priority="316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L61:AL65 AL67:AL69">
    <cfRule type="colorScale" priority="75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L66">
    <cfRule type="colorScale" priority="27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M61:AN65 AM67:AN69">
    <cfRule type="colorScale" priority="69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M66:AN66">
    <cfRule type="colorScale" priority="33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O1 AM1 AQ1">
    <cfRule type="colorScale" priority="178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AO61:AO65 AO67:AO69">
    <cfRule type="colorScale" priority="80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O66">
    <cfRule type="colorScale" priority="38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P61:AR61">
    <cfRule type="colorScale" priority="61">
      <colorScale>
        <cfvo type="num" val="0"/>
        <cfvo type="num" val="1"/>
        <color rgb="FFFCFCFF"/>
        <color rgb="FF63BE7B"/>
      </colorScale>
    </cfRule>
  </conditionalFormatting>
  <conditionalFormatting sqref="AP62:AR62">
    <cfRule type="colorScale" priority="7">
      <colorScale>
        <cfvo type="num" val="0"/>
        <cfvo type="num" val="1"/>
        <color rgb="FFFCFCFF"/>
        <color rgb="FF63BE7B"/>
      </colorScale>
    </cfRule>
  </conditionalFormatting>
  <conditionalFormatting sqref="AP63:AR65 AP67:AR69">
    <cfRule type="colorScale" priority="91">
      <colorScale>
        <cfvo type="num" val="0"/>
        <cfvo type="num" val="1"/>
        <color rgb="FFFCFCFF"/>
        <color rgb="FF63BE7B"/>
      </colorScale>
    </cfRule>
  </conditionalFormatting>
  <conditionalFormatting sqref="AP66:AR66">
    <cfRule type="colorScale" priority="49">
      <colorScale>
        <cfvo type="num" val="0"/>
        <cfvo type="num" val="1"/>
        <color rgb="FFFCFCFF"/>
        <color rgb="FF63BE7B"/>
      </colorScale>
    </cfRule>
  </conditionalFormatting>
  <conditionalFormatting sqref="AQ1 AO1 AM1">
    <cfRule type="colorScale" priority="177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S61:AS65 AS67:AS69">
    <cfRule type="colorScale" priority="74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S66">
    <cfRule type="colorScale" priority="26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T61:AU65 AT67:AU69">
    <cfRule type="colorScale" priority="68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T66:AU66">
    <cfRule type="colorScale" priority="32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U1 AW1 AY1 BA1 BE1 BC1 AS1">
    <cfRule type="colorScale" priority="175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U1 AW1 AY1 BE1 BC1 BA1 AS1">
    <cfRule type="colorScale" priority="176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AU2:AU3 AW2:AW3 AS2:AS3">
    <cfRule type="colorScale" priority="315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  <cfRule type="colorScale" priority="314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V61:AV65 AV67:AV69">
    <cfRule type="colorScale" priority="79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V66">
    <cfRule type="colorScale" priority="37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W61:AY61">
    <cfRule type="colorScale" priority="55">
      <colorScale>
        <cfvo type="num" val="0"/>
        <cfvo type="num" val="1"/>
        <color rgb="FFFCFCFF"/>
        <color rgb="FF63BE7B"/>
      </colorScale>
    </cfRule>
  </conditionalFormatting>
  <conditionalFormatting sqref="AW62:AY62">
    <cfRule type="colorScale" priority="5">
      <colorScale>
        <cfvo type="num" val="0"/>
        <cfvo type="num" val="1"/>
        <color rgb="FFFCFCFF"/>
        <color rgb="FF63BE7B"/>
      </colorScale>
    </cfRule>
  </conditionalFormatting>
  <conditionalFormatting sqref="AW63:AY65 AW67:AY69">
    <cfRule type="colorScale" priority="89">
      <colorScale>
        <cfvo type="num" val="0"/>
        <cfvo type="num" val="1"/>
        <color rgb="FFFCFCFF"/>
        <color rgb="FF63BE7B"/>
      </colorScale>
    </cfRule>
  </conditionalFormatting>
  <conditionalFormatting sqref="AW66:AY66">
    <cfRule type="colorScale" priority="47">
      <colorScale>
        <cfvo type="num" val="0"/>
        <cfvo type="num" val="1"/>
        <color rgb="FFFCFCFF"/>
        <color rgb="FF63BE7B"/>
      </colorScale>
    </cfRule>
  </conditionalFormatting>
  <conditionalFormatting sqref="AY1">
    <cfRule type="colorScale" priority="174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  <cfRule type="colorScale" priority="173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Y2:AY3 BA2:BA3 BC2:BC3 BE2:BE3">
    <cfRule type="colorScale" priority="313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AY2:AY3 BC2:BC3 BE2:BE3 BA2:BA3">
    <cfRule type="colorScale" priority="312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Z61:AZ65 AZ67:AZ69">
    <cfRule type="colorScale" priority="73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Z66">
    <cfRule type="colorScale" priority="25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A61:BB65 BA67:BB69">
    <cfRule type="colorScale" priority="67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A66:BB66">
    <cfRule type="colorScale" priority="31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C1 BA1 BE1">
    <cfRule type="colorScale" priority="172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BC61:BC65 BC67:BC69">
    <cfRule type="colorScale" priority="78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C66">
    <cfRule type="colorScale" priority="36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D61:BF61">
    <cfRule type="colorScale" priority="57">
      <colorScale>
        <cfvo type="num" val="0"/>
        <cfvo type="num" val="1"/>
        <color rgb="FFFCFCFF"/>
        <color rgb="FF63BE7B"/>
      </colorScale>
    </cfRule>
  </conditionalFormatting>
  <conditionalFormatting sqref="BD62:BF62">
    <cfRule type="colorScale" priority="3">
      <colorScale>
        <cfvo type="num" val="0"/>
        <cfvo type="num" val="1"/>
        <color rgb="FFFCFCFF"/>
        <color rgb="FF63BE7B"/>
      </colorScale>
    </cfRule>
  </conditionalFormatting>
  <conditionalFormatting sqref="BD63:BF65 BD67:BF69">
    <cfRule type="colorScale" priority="87">
      <colorScale>
        <cfvo type="num" val="0"/>
        <cfvo type="num" val="1"/>
        <color rgb="FFFCFCFF"/>
        <color rgb="FF63BE7B"/>
      </colorScale>
    </cfRule>
  </conditionalFormatting>
  <conditionalFormatting sqref="BD66:BF66">
    <cfRule type="colorScale" priority="45">
      <colorScale>
        <cfvo type="num" val="0"/>
        <cfvo type="num" val="1"/>
        <color rgb="FFFCFCFF"/>
        <color rgb="FF63BE7B"/>
      </colorScale>
    </cfRule>
  </conditionalFormatting>
  <conditionalFormatting sqref="BE1 BC1 BA1">
    <cfRule type="colorScale" priority="171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G61:BG65 BG67:BG69">
    <cfRule type="colorScale" priority="72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G66">
    <cfRule type="colorScale" priority="24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H61:BI65 BH67:BI69">
    <cfRule type="colorScale" priority="66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H66:BI66">
    <cfRule type="colorScale" priority="30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I2:BI3 BK2:BK3">
    <cfRule type="colorScale" priority="311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  <cfRule type="colorScale" priority="310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J61:BJ65 BJ67:BJ69">
    <cfRule type="colorScale" priority="77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J66">
    <cfRule type="colorScale" priority="35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K1 BI1 BM1 BO1 BQ1 BS1 BG1">
    <cfRule type="colorScale" priority="184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BK1 BI1 BM1 BQ1 BS1 BO1 BG1">
    <cfRule type="colorScale" priority="183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K61:BM61">
    <cfRule type="colorScale" priority="59">
      <colorScale>
        <cfvo type="num" val="0"/>
        <cfvo type="num" val="1"/>
        <color rgb="FFFCFCFF"/>
        <color rgb="FF63BE7B"/>
      </colorScale>
    </cfRule>
  </conditionalFormatting>
  <conditionalFormatting sqref="BK62:BM62">
    <cfRule type="colorScale" priority="1">
      <colorScale>
        <cfvo type="num" val="0"/>
        <cfvo type="num" val="1"/>
        <color rgb="FFFCFCFF"/>
        <color rgb="FF63BE7B"/>
      </colorScale>
    </cfRule>
  </conditionalFormatting>
  <conditionalFormatting sqref="BK63:BM65 BK67:BM69">
    <cfRule type="colorScale" priority="85">
      <colorScale>
        <cfvo type="num" val="0"/>
        <cfvo type="num" val="1"/>
        <color rgb="FFFCFCFF"/>
        <color rgb="FF63BE7B"/>
      </colorScale>
    </cfRule>
  </conditionalFormatting>
  <conditionalFormatting sqref="BK66:BM66">
    <cfRule type="colorScale" priority="43">
      <colorScale>
        <cfvo type="num" val="0"/>
        <cfvo type="num" val="1"/>
        <color rgb="FFFCFCFF"/>
        <color rgb="FF63BE7B"/>
      </colorScale>
    </cfRule>
  </conditionalFormatting>
  <conditionalFormatting sqref="BM2:BM3 BO2:BO3 BQ2:BQ3 BS2:BS3">
    <cfRule type="colorScale" priority="309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BN61:BN65 BN67:BN69">
    <cfRule type="colorScale" priority="71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N66">
    <cfRule type="colorScale" priority="23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O61:BP65 BO67:BP69">
    <cfRule type="colorScale" priority="65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O66:BP66">
    <cfRule type="colorScale" priority="29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Q2:BQ3 BM2:BM3 BS2:BS3 BO2:BO3">
    <cfRule type="colorScale" priority="308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U2:BU3">
    <cfRule type="colorScale" priority="306">
      <colorScale>
        <cfvo type="num" val="-1"/>
        <cfvo type="num" val="0"/>
        <cfvo type="num" val="1"/>
        <color rgb="FFF8696B"/>
        <color rgb="FFFFEB84"/>
        <color rgb="FF63BE7B"/>
      </colorScale>
    </cfRule>
    <cfRule type="colorScale" priority="307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BW1 BY1 CA1 CE1 CG1 CC1 BU1">
    <cfRule type="colorScale" priority="169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W2:BW3 BY2:BY3">
    <cfRule type="colorScale" priority="304">
      <colorScale>
        <cfvo type="num" val="-1"/>
        <cfvo type="num" val="0"/>
        <cfvo type="num" val="1"/>
        <color rgb="FFF8696B"/>
        <color rgb="FFFFEB84"/>
        <color rgb="FF63BE7B"/>
      </colorScale>
    </cfRule>
    <cfRule type="colorScale" priority="305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BY1 BW1 CA1 CC1 CE1 CG1 BU1">
    <cfRule type="colorScale" priority="170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CA2:CA3 CC2:CC3 CE2:CE3 CG2:CG3">
    <cfRule type="colorScale" priority="303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CA2:CA3 CE2:CE3 CG2:CG3 CC2:CC3">
    <cfRule type="colorScale" priority="302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CI2:CI3">
    <cfRule type="colorScale" priority="300">
      <colorScale>
        <cfvo type="num" val="-1"/>
        <cfvo type="num" val="0"/>
        <cfvo type="num" val="1"/>
        <color rgb="FFF8696B"/>
        <color rgb="FFFFEB84"/>
        <color rgb="FF63BE7B"/>
      </colorScale>
    </cfRule>
    <cfRule type="colorScale" priority="301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CM1 CK1 CO1 CQ1 CS1 CU1 CI1">
    <cfRule type="colorScale" priority="168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CM1 CK1 CO1 CS1 CU1 CQ1 CI1">
    <cfRule type="colorScale" priority="167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CM2:CM3 CK2:CK3">
    <cfRule type="colorScale" priority="298">
      <colorScale>
        <cfvo type="num" val="-1"/>
        <cfvo type="num" val="0"/>
        <cfvo type="num" val="1"/>
        <color rgb="FFF8696B"/>
        <color rgb="FFFFEB84"/>
        <color rgb="FF63BE7B"/>
      </colorScale>
    </cfRule>
    <cfRule type="colorScale" priority="299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CO2:CO3 CQ2:CQ3 CS2:CS3 CU2:CU3">
    <cfRule type="colorScale" priority="297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CO2:CO3 CS2:CS3 CU2:CU3 CQ2:CQ3">
    <cfRule type="colorScale" priority="296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CW2:CW3">
    <cfRule type="colorScale" priority="295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  <cfRule type="colorScale" priority="294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CY1 DA1 DC1 DG1 DI1 DE1 CW1">
    <cfRule type="colorScale" priority="165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CY2:CY3 DA2:DA3">
    <cfRule type="colorScale" priority="293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  <cfRule type="colorScale" priority="292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DA1 CY1 DC1 DE1 DG1 DI1 CW1">
    <cfRule type="colorScale" priority="166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DC2:DC3 DE2:DE3 DG2:DG3 DI2:DI3">
    <cfRule type="colorScale" priority="291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DC2:DC3 DG2:DG3 DI2:DI3 DE2:DE3">
    <cfRule type="colorScale" priority="290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DK2:DK3">
    <cfRule type="colorScale" priority="289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  <cfRule type="colorScale" priority="288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DM2:DM3 DO2:DO3">
    <cfRule type="colorScale" priority="287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  <cfRule type="colorScale" priority="286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DO1 DM1 DQ1 DS1 DU1 DW1 DK1">
    <cfRule type="colorScale" priority="164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DO1 DM1 DQ1 DU1 DW1 DS1 DK1">
    <cfRule type="colorScale" priority="163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DQ2:DQ3 DS2:DS3 DU2:DU3 DW2:DW3">
    <cfRule type="colorScale" priority="285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DQ2:DQ3 DU2:DU3 DW2:DW3 DS2:DS3">
    <cfRule type="colorScale" priority="284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273" id="{9D48FA33-8D6C-4ADE-BA88-A55509E9588C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B73:H73</xm:sqref>
        </x14:conditionalFormatting>
        <x14:conditionalFormatting xmlns:xm="http://schemas.microsoft.com/office/excel/2006/main">
          <x14:cfRule type="iconSet" priority="277" id="{57D4C043-4A96-4B93-85A4-9892821A043F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B74:H81</xm:sqref>
        </x14:conditionalFormatting>
        <x14:conditionalFormatting xmlns:xm="http://schemas.microsoft.com/office/excel/2006/main">
          <x14:cfRule type="iconSet" priority="271" id="{B3FB05A1-A75E-442F-A92B-937D11FEBAA1}">
            <x14:iconSet iconSet="3Symbols"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NoIcons" iconId="0"/>
              <x14:cfIcon iconSet="3Symbols" iconId="0"/>
              <x14:cfIcon iconSet="3Symbols" iconId="2"/>
            </x14:iconSet>
          </x14:cfRule>
          <xm:sqref>E105:F113</xm:sqref>
        </x14:conditionalFormatting>
        <x14:conditionalFormatting xmlns:xm="http://schemas.microsoft.com/office/excel/2006/main">
          <x14:cfRule type="iconSet" priority="269" id="{69F803C3-466F-4A1F-82DF-8FB928918F2B}">
            <x14:iconSet iconSet="3Symbols"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NoIcons" iconId="0"/>
              <x14:cfIcon iconSet="3Symbols" iconId="0"/>
              <x14:cfIcon iconSet="3Symbols" iconId="2"/>
            </x14:iconSet>
          </x14:cfRule>
          <xm:sqref>J105:K113</xm:sqref>
        </x14:conditionalFormatting>
        <x14:conditionalFormatting xmlns:xm="http://schemas.microsoft.com/office/excel/2006/main">
          <x14:cfRule type="iconSet" priority="267" id="{668C6FB2-C48C-487F-87D3-60D54F13220D}">
            <x14:iconSet iconSet="3Symbols"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NoIcons" iconId="0"/>
              <x14:cfIcon iconSet="3Symbols" iconId="0"/>
              <x14:cfIcon iconSet="3Symbols" iconId="2"/>
            </x14:iconSet>
          </x14:cfRule>
          <xm:sqref>O105:P113</xm:sqref>
        </x14:conditionalFormatting>
        <x14:conditionalFormatting xmlns:xm="http://schemas.microsoft.com/office/excel/2006/main">
          <x14:cfRule type="iconSet" priority="266" id="{58FDD67A-FB90-44BD-999C-57159CBC5D66}">
            <x14:iconSet iconSet="3Symbols"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NoIcons" iconId="0"/>
              <x14:cfIcon iconSet="3Symbols" iconId="0"/>
              <x14:cfIcon iconSet="3Symbols" iconId="2"/>
            </x14:iconSet>
          </x14:cfRule>
          <xm:sqref>T105:U113</xm:sqref>
        </x14:conditionalFormatting>
        <x14:conditionalFormatting xmlns:xm="http://schemas.microsoft.com/office/excel/2006/main">
          <x14:cfRule type="iconSet" priority="20" id="{9D8A19F3-09AF-4550-A37D-E1A649305CF1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U61:W61</xm:sqref>
        </x14:conditionalFormatting>
        <x14:conditionalFormatting xmlns:xm="http://schemas.microsoft.com/office/excel/2006/main">
          <x14:cfRule type="iconSet" priority="22" id="{507B9F9C-31F3-4284-99B8-AF81861BE457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U62:W65 U67:W69</xm:sqref>
        </x14:conditionalFormatting>
        <x14:conditionalFormatting xmlns:xm="http://schemas.microsoft.com/office/excel/2006/main">
          <x14:cfRule type="iconSet" priority="18" id="{EA267AFE-69DC-49CB-A12C-208C64BAB9AD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U66:W66</xm:sqref>
        </x14:conditionalFormatting>
        <x14:conditionalFormatting xmlns:xm="http://schemas.microsoft.com/office/excel/2006/main">
          <x14:cfRule type="iconSet" priority="265" id="{C8104E4E-8283-4C79-A6FA-A3B0665D98B5}">
            <x14:iconSet iconSet="3Symbols"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NoIcons" iconId="0"/>
              <x14:cfIcon iconSet="3Symbols" iconId="0"/>
              <x14:cfIcon iconSet="3Symbols" iconId="2"/>
            </x14:iconSet>
          </x14:cfRule>
          <xm:sqref>Y105:Z113</xm:sqref>
        </x14:conditionalFormatting>
        <x14:conditionalFormatting xmlns:xm="http://schemas.microsoft.com/office/excel/2006/main">
          <x14:cfRule type="iconSet" priority="54" id="{63118AE6-53FE-4581-89F2-DC09372D3C8E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AB61:AD61</xm:sqref>
        </x14:conditionalFormatting>
        <x14:conditionalFormatting xmlns:xm="http://schemas.microsoft.com/office/excel/2006/main">
          <x14:cfRule type="iconSet" priority="12" id="{92A0C25D-0B9A-456E-98DD-2E064CC7C6D5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AB62:AD62</xm:sqref>
        </x14:conditionalFormatting>
        <x14:conditionalFormatting xmlns:xm="http://schemas.microsoft.com/office/excel/2006/main">
          <x14:cfRule type="iconSet" priority="94" id="{B1CEFAEB-1E19-49EF-8276-B2738BB81B07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AB63:AD65 AB67:AD69</xm:sqref>
        </x14:conditionalFormatting>
        <x14:conditionalFormatting xmlns:xm="http://schemas.microsoft.com/office/excel/2006/main">
          <x14:cfRule type="iconSet" priority="52" id="{CB80A84F-A768-4EBD-8A15-008CBF5176E5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AB66:AD66</xm:sqref>
        </x14:conditionalFormatting>
        <x14:conditionalFormatting xmlns:xm="http://schemas.microsoft.com/office/excel/2006/main">
          <x14:cfRule type="iconSet" priority="264" id="{237B2A84-0116-4C80-A57A-8C2704232DEC}">
            <x14:iconSet iconSet="3Symbols"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NoIcons" iconId="0"/>
              <x14:cfIcon iconSet="3Symbols" iconId="0"/>
              <x14:cfIcon iconSet="3Symbols" iconId="2"/>
            </x14:iconSet>
          </x14:cfRule>
          <xm:sqref>AD105:AE113</xm:sqref>
        </x14:conditionalFormatting>
        <x14:conditionalFormatting xmlns:xm="http://schemas.microsoft.com/office/excel/2006/main">
          <x14:cfRule type="iconSet" priority="263" id="{9BF21E3A-27A0-442A-8C18-57D2E123A471}">
            <x14:iconSet iconSet="3Symbols"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NoIcons" iconId="0"/>
              <x14:cfIcon iconSet="3Symbols" iconId="0"/>
              <x14:cfIcon iconSet="3Symbols" iconId="2"/>
            </x14:iconSet>
          </x14:cfRule>
          <xm:sqref>AI105:AJ113</xm:sqref>
        </x14:conditionalFormatting>
        <x14:conditionalFormatting xmlns:xm="http://schemas.microsoft.com/office/excel/2006/main">
          <x14:cfRule type="iconSet" priority="64" id="{CEE99AE7-B9D1-4C86-8657-F26FC860D808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AI61:AK61</xm:sqref>
        </x14:conditionalFormatting>
        <x14:conditionalFormatting xmlns:xm="http://schemas.microsoft.com/office/excel/2006/main">
          <x14:cfRule type="iconSet" priority="10" id="{72F159C3-24CA-4925-AC1A-4264DD9F8F15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AI62:AK62</xm:sqref>
        </x14:conditionalFormatting>
        <x14:conditionalFormatting xmlns:xm="http://schemas.microsoft.com/office/excel/2006/main">
          <x14:cfRule type="iconSet" priority="16" id="{A34E85B6-8658-4F9B-8357-87FC19336DD0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AI63:AK65 AI67:AK69</xm:sqref>
        </x14:conditionalFormatting>
        <x14:conditionalFormatting xmlns:xm="http://schemas.microsoft.com/office/excel/2006/main">
          <x14:cfRule type="iconSet" priority="14" id="{C3B31030-F296-46CC-BA51-788C0B035DE6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AI66:AK66</xm:sqref>
        </x14:conditionalFormatting>
        <x14:conditionalFormatting xmlns:xm="http://schemas.microsoft.com/office/excel/2006/main">
          <x14:cfRule type="iconSet" priority="62" id="{CE261B54-194F-4511-9470-698FCCADCC1E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AP61:AR61</xm:sqref>
        </x14:conditionalFormatting>
        <x14:conditionalFormatting xmlns:xm="http://schemas.microsoft.com/office/excel/2006/main">
          <x14:cfRule type="iconSet" priority="8" id="{4429F738-7D0B-4D80-94F3-B7C81166FDD9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AP62:AR62</xm:sqref>
        </x14:conditionalFormatting>
        <x14:conditionalFormatting xmlns:xm="http://schemas.microsoft.com/office/excel/2006/main">
          <x14:cfRule type="iconSet" priority="92" id="{7EF5A843-3184-4D65-AA77-BCA4ADD7CB56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AP63:AR65 AP67:AR69</xm:sqref>
        </x14:conditionalFormatting>
        <x14:conditionalFormatting xmlns:xm="http://schemas.microsoft.com/office/excel/2006/main">
          <x14:cfRule type="iconSet" priority="50" id="{2D460690-768C-4F29-BCF7-91E4EB6591E6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AP66:AR66</xm:sqref>
        </x14:conditionalFormatting>
        <x14:conditionalFormatting xmlns:xm="http://schemas.microsoft.com/office/excel/2006/main">
          <x14:cfRule type="iconSet" priority="56" id="{349A1310-F79A-47B5-AD9D-72D50FCE08A6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AW61:AY61</xm:sqref>
        </x14:conditionalFormatting>
        <x14:conditionalFormatting xmlns:xm="http://schemas.microsoft.com/office/excel/2006/main">
          <x14:cfRule type="iconSet" priority="6" id="{0A556ED6-07B4-4143-9E57-950D76B556BC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AW62:AY62</xm:sqref>
        </x14:conditionalFormatting>
        <x14:conditionalFormatting xmlns:xm="http://schemas.microsoft.com/office/excel/2006/main">
          <x14:cfRule type="iconSet" priority="90" id="{318D61E3-60C8-47D1-B848-3EECFC837849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AW63:AY65 AW67:AY69</xm:sqref>
        </x14:conditionalFormatting>
        <x14:conditionalFormatting xmlns:xm="http://schemas.microsoft.com/office/excel/2006/main">
          <x14:cfRule type="iconSet" priority="48" id="{39C43C70-911E-4C19-B48D-DD2AC1E44CFB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AW66:AY66</xm:sqref>
        </x14:conditionalFormatting>
        <x14:conditionalFormatting xmlns:xm="http://schemas.microsoft.com/office/excel/2006/main">
          <x14:cfRule type="iconSet" priority="58" id="{F87F85C8-53CD-40DE-9FBC-DF9F9FB22CCA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BD61:BF61</xm:sqref>
        </x14:conditionalFormatting>
        <x14:conditionalFormatting xmlns:xm="http://schemas.microsoft.com/office/excel/2006/main">
          <x14:cfRule type="iconSet" priority="4" id="{68695107-2EEF-4D5C-9659-A35278E5F9C0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BD62:BF62</xm:sqref>
        </x14:conditionalFormatting>
        <x14:conditionalFormatting xmlns:xm="http://schemas.microsoft.com/office/excel/2006/main">
          <x14:cfRule type="iconSet" priority="88" id="{381C1A9C-7704-4BC1-B159-7C3A7CC26833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BD63:BF65 BD67:BF69</xm:sqref>
        </x14:conditionalFormatting>
        <x14:conditionalFormatting xmlns:xm="http://schemas.microsoft.com/office/excel/2006/main">
          <x14:cfRule type="iconSet" priority="46" id="{4594DD31-005F-4DF0-A095-7E1FAD24A616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BD66:BF66</xm:sqref>
        </x14:conditionalFormatting>
        <x14:conditionalFormatting xmlns:xm="http://schemas.microsoft.com/office/excel/2006/main">
          <x14:cfRule type="iconSet" priority="60" id="{1147917C-B153-4F07-9ADA-2C4AAEA90782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BK61:BM61</xm:sqref>
        </x14:conditionalFormatting>
        <x14:conditionalFormatting xmlns:xm="http://schemas.microsoft.com/office/excel/2006/main">
          <x14:cfRule type="iconSet" priority="2" id="{151BDD09-4A8C-497B-BB5E-4A8E37973AC5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BK62:BM62</xm:sqref>
        </x14:conditionalFormatting>
        <x14:conditionalFormatting xmlns:xm="http://schemas.microsoft.com/office/excel/2006/main">
          <x14:cfRule type="iconSet" priority="86" id="{1E98060C-0E56-47E2-8FAE-F58C378B8669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BK63:BM65 BK67:BM69</xm:sqref>
        </x14:conditionalFormatting>
        <x14:conditionalFormatting xmlns:xm="http://schemas.microsoft.com/office/excel/2006/main">
          <x14:cfRule type="iconSet" priority="44" id="{95EC7567-57F0-470F-A3ED-FBC5CD50A18B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BK66:BM66</xm:sqref>
        </x14:conditionalFormatting>
      </x14:conditionalFormatting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FE106E-EC1B-49C4-BD44-056A307CADF8}">
  <dimension ref="A1:DW113"/>
  <sheetViews>
    <sheetView topLeftCell="J55" zoomScale="80" zoomScaleNormal="80" workbookViewId="0">
      <selection activeCell="T59" sqref="T59:Z60"/>
    </sheetView>
  </sheetViews>
  <sheetFormatPr defaultRowHeight="14.4" x14ac:dyDescent="0.3"/>
  <cols>
    <col min="1" max="1" width="16.5546875" customWidth="1"/>
    <col min="16" max="16" width="19.6640625" customWidth="1"/>
    <col min="18" max="18" width="5.21875" customWidth="1"/>
    <col min="19" max="19" width="12.33203125" customWidth="1"/>
    <col min="21" max="21" width="8.77734375" customWidth="1"/>
  </cols>
  <sheetData>
    <row r="1" spans="1:127" x14ac:dyDescent="0.3">
      <c r="A1" s="90" t="s">
        <v>67</v>
      </c>
      <c r="B1" s="2">
        <v>0.99</v>
      </c>
      <c r="C1" s="3">
        <v>-0.16</v>
      </c>
      <c r="D1" s="164" t="s">
        <v>68</v>
      </c>
      <c r="E1" s="164"/>
      <c r="F1" s="164"/>
      <c r="G1" s="164"/>
      <c r="H1" s="164"/>
      <c r="I1" s="164"/>
      <c r="J1" s="164"/>
      <c r="K1" s="164"/>
      <c r="L1" s="164"/>
      <c r="M1" s="164"/>
      <c r="N1" s="164"/>
      <c r="O1" s="165"/>
      <c r="P1" s="2">
        <v>0.99</v>
      </c>
      <c r="Q1" s="3">
        <v>-0.16</v>
      </c>
      <c r="R1" s="164" t="s">
        <v>68</v>
      </c>
      <c r="S1" s="164"/>
      <c r="T1" s="164"/>
      <c r="U1" s="164"/>
      <c r="V1" s="164"/>
      <c r="W1" s="164"/>
      <c r="X1" s="164"/>
      <c r="Y1" s="164"/>
      <c r="Z1" s="164"/>
      <c r="AA1" s="164"/>
      <c r="AB1" s="164"/>
      <c r="AC1" s="165"/>
      <c r="AD1" s="2">
        <v>0.98</v>
      </c>
      <c r="AE1" s="3">
        <v>-0.22</v>
      </c>
      <c r="AF1" s="164" t="s">
        <v>68</v>
      </c>
      <c r="AG1" s="164"/>
      <c r="AH1" s="164"/>
      <c r="AI1" s="164"/>
      <c r="AJ1" s="164"/>
      <c r="AK1" s="164"/>
      <c r="AL1" s="164"/>
      <c r="AM1" s="164"/>
      <c r="AN1" s="164"/>
      <c r="AO1" s="164"/>
      <c r="AP1" s="164"/>
      <c r="AQ1" s="165"/>
      <c r="AR1" s="2">
        <v>0.98</v>
      </c>
      <c r="AS1" s="3">
        <v>-0.2</v>
      </c>
      <c r="AT1" s="164" t="s">
        <v>68</v>
      </c>
      <c r="AU1" s="164"/>
      <c r="AV1" s="164"/>
      <c r="AW1" s="164"/>
      <c r="AX1" s="164"/>
      <c r="AY1" s="164"/>
      <c r="AZ1" s="164"/>
      <c r="BA1" s="164"/>
      <c r="BB1" s="164"/>
      <c r="BC1" s="164"/>
      <c r="BD1" s="164"/>
      <c r="BE1" s="165"/>
      <c r="BF1" s="2">
        <v>0.98</v>
      </c>
      <c r="BG1" s="3">
        <v>-0.2</v>
      </c>
      <c r="BH1" s="164" t="s">
        <v>68</v>
      </c>
      <c r="BI1" s="164"/>
      <c r="BJ1" s="164"/>
      <c r="BK1" s="164"/>
      <c r="BL1" s="164"/>
      <c r="BM1" s="164"/>
      <c r="BN1" s="164"/>
      <c r="BO1" s="164"/>
      <c r="BP1" s="164"/>
      <c r="BQ1" s="164"/>
      <c r="BR1" s="164"/>
      <c r="BS1" s="165"/>
      <c r="BT1" s="2">
        <v>0.98</v>
      </c>
      <c r="BU1" s="3">
        <v>-0.2</v>
      </c>
      <c r="BV1" s="164" t="s">
        <v>68</v>
      </c>
      <c r="BW1" s="164"/>
      <c r="BX1" s="164"/>
      <c r="BY1" s="164"/>
      <c r="BZ1" s="164"/>
      <c r="CA1" s="164"/>
      <c r="CB1" s="164"/>
      <c r="CC1" s="164"/>
      <c r="CD1" s="164"/>
      <c r="CE1" s="164"/>
      <c r="CF1" s="164"/>
      <c r="CG1" s="165"/>
      <c r="CH1" s="2">
        <v>0.99</v>
      </c>
      <c r="CI1" s="3">
        <v>-0.17</v>
      </c>
      <c r="CJ1" s="164" t="s">
        <v>68</v>
      </c>
      <c r="CK1" s="164"/>
      <c r="CL1" s="164"/>
      <c r="CM1" s="164"/>
      <c r="CN1" s="164"/>
      <c r="CO1" s="164"/>
      <c r="CP1" s="164"/>
      <c r="CQ1" s="164"/>
      <c r="CR1" s="164"/>
      <c r="CS1" s="164"/>
      <c r="CT1" s="164"/>
      <c r="CU1" s="165"/>
      <c r="CV1" s="2">
        <v>0.98</v>
      </c>
      <c r="CW1" s="3">
        <v>-0.18</v>
      </c>
      <c r="CX1" s="164" t="s">
        <v>68</v>
      </c>
      <c r="CY1" s="164"/>
      <c r="CZ1" s="164"/>
      <c r="DA1" s="164"/>
      <c r="DB1" s="164"/>
      <c r="DC1" s="164"/>
      <c r="DD1" s="164"/>
      <c r="DE1" s="164"/>
      <c r="DF1" s="164"/>
      <c r="DG1" s="164"/>
      <c r="DH1" s="164"/>
      <c r="DI1" s="165"/>
      <c r="DJ1" s="2">
        <v>0.98</v>
      </c>
      <c r="DK1" s="3">
        <v>-0.18</v>
      </c>
      <c r="DL1" s="164" t="s">
        <v>68</v>
      </c>
      <c r="DM1" s="164"/>
      <c r="DN1" s="164"/>
      <c r="DO1" s="164"/>
      <c r="DP1" s="164"/>
      <c r="DQ1" s="164"/>
      <c r="DR1" s="164"/>
      <c r="DS1" s="164"/>
      <c r="DT1" s="164"/>
      <c r="DU1" s="164"/>
      <c r="DV1" s="164"/>
      <c r="DW1" s="165"/>
    </row>
    <row r="2" spans="1:127" x14ac:dyDescent="0.3">
      <c r="B2" s="2"/>
      <c r="C2" s="3"/>
      <c r="D2" s="2"/>
      <c r="E2" s="3"/>
      <c r="F2" s="2"/>
      <c r="G2" s="3"/>
      <c r="H2" s="2"/>
      <c r="J2" s="2"/>
      <c r="K2" s="3"/>
      <c r="L2" s="2"/>
      <c r="M2" s="3"/>
      <c r="N2" s="2"/>
      <c r="O2" s="3"/>
      <c r="P2" s="2"/>
      <c r="Q2" s="3"/>
      <c r="R2" s="2"/>
      <c r="S2" s="3"/>
      <c r="T2" s="2"/>
      <c r="U2" s="3"/>
      <c r="V2" s="2"/>
      <c r="W2" s="3"/>
      <c r="X2" s="2"/>
      <c r="Y2" s="3"/>
      <c r="Z2" s="2"/>
      <c r="AA2" s="3"/>
      <c r="AB2" s="2"/>
      <c r="AC2" s="3"/>
      <c r="AD2" s="2"/>
      <c r="AE2" s="3"/>
      <c r="AF2" s="2"/>
      <c r="AG2" s="3"/>
      <c r="AH2" s="2"/>
      <c r="AI2" s="3"/>
      <c r="AJ2" s="2"/>
      <c r="AK2" s="3"/>
      <c r="AL2" s="2"/>
      <c r="AM2" s="3"/>
      <c r="AN2" s="2"/>
      <c r="AO2" s="3"/>
      <c r="AP2" s="2"/>
      <c r="AQ2" s="3"/>
      <c r="AR2" s="2"/>
      <c r="AS2" s="3"/>
      <c r="AT2" s="2"/>
      <c r="AU2" s="3"/>
      <c r="AV2" s="2"/>
      <c r="AW2" s="3"/>
      <c r="AX2" s="2"/>
      <c r="AY2" s="3"/>
      <c r="AZ2" s="2"/>
      <c r="BA2" s="3"/>
      <c r="BB2" s="2"/>
      <c r="BC2" s="3"/>
      <c r="BD2" s="2"/>
      <c r="BE2" s="3"/>
      <c r="BF2" s="2"/>
      <c r="BG2" s="3"/>
      <c r="BH2" s="2"/>
      <c r="BI2" s="3"/>
      <c r="BJ2" s="2"/>
      <c r="BK2" s="3"/>
      <c r="BL2" s="2"/>
      <c r="BM2" s="3"/>
      <c r="BN2" s="2"/>
      <c r="BO2" s="3"/>
      <c r="BP2" s="2"/>
      <c r="BQ2" s="3"/>
      <c r="BR2" s="2"/>
      <c r="BS2" s="3"/>
      <c r="BT2" s="2"/>
      <c r="BU2" s="3"/>
      <c r="BV2" s="2"/>
      <c r="BW2" s="3"/>
      <c r="BX2" s="2"/>
      <c r="BY2" s="3"/>
      <c r="BZ2" s="2"/>
      <c r="CA2" s="3"/>
      <c r="CB2" s="2"/>
      <c r="CC2" s="3"/>
      <c r="CD2" s="2"/>
      <c r="CE2" s="3"/>
      <c r="CF2" s="2"/>
      <c r="CG2" s="3"/>
      <c r="CH2" s="2"/>
      <c r="CI2" s="3"/>
      <c r="CJ2" s="2"/>
      <c r="CK2" s="3"/>
      <c r="CL2" s="2"/>
      <c r="CM2" s="3"/>
      <c r="CN2" s="2"/>
      <c r="CO2" s="3"/>
      <c r="CP2" s="2"/>
      <c r="CQ2" s="3"/>
      <c r="CR2" s="2"/>
      <c r="CS2" s="3"/>
      <c r="CT2" s="2"/>
      <c r="CU2" s="3"/>
      <c r="CV2" s="2"/>
      <c r="CW2" s="3"/>
      <c r="CX2" s="2"/>
      <c r="CY2" s="3"/>
      <c r="CZ2" s="2"/>
      <c r="DA2" s="3"/>
      <c r="DB2" s="2"/>
      <c r="DC2" s="3"/>
      <c r="DD2" s="2"/>
      <c r="DE2" s="3"/>
      <c r="DF2" s="2"/>
      <c r="DG2" s="3"/>
      <c r="DH2" s="2"/>
      <c r="DI2" s="3"/>
      <c r="DJ2" s="2"/>
      <c r="DK2" s="3"/>
      <c r="DL2" s="2"/>
      <c r="DM2" s="3"/>
      <c r="DN2" s="2"/>
      <c r="DO2" s="3"/>
      <c r="DP2" s="2"/>
      <c r="DQ2" s="3"/>
      <c r="DR2" s="2"/>
      <c r="DS2" s="3"/>
      <c r="DT2" s="2"/>
      <c r="DU2" s="3"/>
      <c r="DV2" s="2"/>
      <c r="DW2" s="3"/>
    </row>
    <row r="3" spans="1:127" x14ac:dyDescent="0.3">
      <c r="A3" s="166" t="s">
        <v>1</v>
      </c>
      <c r="B3" s="167"/>
      <c r="C3" s="168"/>
      <c r="D3" s="6">
        <v>0.95</v>
      </c>
      <c r="E3" s="7">
        <f>D3</f>
        <v>0.95</v>
      </c>
      <c r="F3" s="7">
        <f t="shared" ref="F3:R6" si="0">E3</f>
        <v>0.95</v>
      </c>
      <c r="G3" s="7">
        <f t="shared" si="0"/>
        <v>0.95</v>
      </c>
      <c r="H3" s="7">
        <f t="shared" si="0"/>
        <v>0.95</v>
      </c>
      <c r="I3" s="7">
        <f t="shared" si="0"/>
        <v>0.95</v>
      </c>
      <c r="J3" s="7">
        <f t="shared" si="0"/>
        <v>0.95</v>
      </c>
      <c r="K3" s="7">
        <f t="shared" si="0"/>
        <v>0.95</v>
      </c>
      <c r="L3" s="7">
        <f t="shared" si="0"/>
        <v>0.95</v>
      </c>
      <c r="M3" s="7">
        <f t="shared" si="0"/>
        <v>0.95</v>
      </c>
      <c r="N3" s="7">
        <f t="shared" si="0"/>
        <v>0.95</v>
      </c>
      <c r="O3" s="7">
        <f t="shared" si="0"/>
        <v>0.95</v>
      </c>
      <c r="P3" s="8">
        <f t="shared" si="0"/>
        <v>0.95</v>
      </c>
      <c r="Q3" s="8">
        <f t="shared" si="0"/>
        <v>0.95</v>
      </c>
      <c r="R3" s="8">
        <f t="shared" si="0"/>
        <v>0.95</v>
      </c>
      <c r="S3" s="3"/>
      <c r="T3" s="2"/>
      <c r="U3" s="3"/>
      <c r="V3" s="2"/>
      <c r="W3" s="3"/>
      <c r="X3" s="2"/>
      <c r="Y3" s="3"/>
      <c r="Z3" s="2"/>
      <c r="AA3" s="3"/>
      <c r="AB3" s="2"/>
      <c r="AC3" s="3"/>
      <c r="AD3" s="2"/>
      <c r="AE3" s="3"/>
      <c r="AF3" s="2"/>
      <c r="AG3" s="3"/>
      <c r="AH3" s="2"/>
      <c r="AI3" s="3"/>
      <c r="AJ3" s="2"/>
      <c r="AK3" s="3"/>
      <c r="AL3" s="2"/>
      <c r="AM3" s="3"/>
      <c r="AN3" s="2"/>
      <c r="AO3" s="3"/>
      <c r="AP3" s="2"/>
      <c r="AQ3" s="3"/>
      <c r="AR3" s="2"/>
      <c r="AS3" s="3"/>
      <c r="AT3" s="2"/>
      <c r="AU3" s="3"/>
      <c r="AV3" s="2"/>
      <c r="AW3" s="3"/>
      <c r="AX3" s="2"/>
      <c r="AY3" s="3"/>
      <c r="AZ3" s="2"/>
      <c r="BA3" s="3"/>
      <c r="BB3" s="2"/>
      <c r="BC3" s="3"/>
      <c r="BD3" s="2"/>
      <c r="BE3" s="3"/>
      <c r="BF3" s="2"/>
      <c r="BG3" s="3"/>
      <c r="BH3" s="2"/>
      <c r="BI3" s="3"/>
      <c r="BJ3" s="2"/>
      <c r="BK3" s="3"/>
      <c r="BL3" s="2"/>
      <c r="BM3" s="3"/>
      <c r="BN3" s="2"/>
      <c r="BO3" s="3"/>
      <c r="BP3" s="2"/>
      <c r="BQ3" s="3"/>
      <c r="BR3" s="2"/>
      <c r="BS3" s="3"/>
      <c r="BT3" s="2"/>
      <c r="BU3" s="3"/>
      <c r="BV3" s="2"/>
      <c r="BW3" s="3"/>
      <c r="BX3" s="2"/>
      <c r="BY3" s="3"/>
      <c r="BZ3" s="2"/>
      <c r="CA3" s="3"/>
      <c r="CB3" s="2"/>
      <c r="CC3" s="3"/>
      <c r="CD3" s="2"/>
      <c r="CE3" s="3"/>
      <c r="CF3" s="2"/>
      <c r="CG3" s="3"/>
      <c r="CH3" s="2"/>
      <c r="CI3" s="3"/>
      <c r="CJ3" s="2"/>
      <c r="CK3" s="3"/>
      <c r="CL3" s="2"/>
      <c r="CM3" s="3"/>
      <c r="CN3" s="2"/>
      <c r="CO3" s="3"/>
      <c r="CP3" s="2"/>
      <c r="CQ3" s="3"/>
      <c r="CR3" s="2"/>
      <c r="CS3" s="3"/>
      <c r="CT3" s="2"/>
      <c r="CU3" s="3"/>
      <c r="CV3" s="2"/>
      <c r="CW3" s="3"/>
      <c r="CX3" s="2"/>
      <c r="CY3" s="3"/>
      <c r="CZ3" s="2"/>
      <c r="DA3" s="3"/>
      <c r="DB3" s="2"/>
      <c r="DC3" s="3"/>
      <c r="DD3" s="2"/>
      <c r="DE3" s="3"/>
      <c r="DF3" s="2"/>
      <c r="DG3" s="3"/>
      <c r="DH3" s="2"/>
      <c r="DI3" s="3"/>
      <c r="DJ3" s="2"/>
      <c r="DK3" s="3"/>
      <c r="DL3" s="2"/>
      <c r="DM3" s="3"/>
      <c r="DN3" s="2"/>
      <c r="DO3" s="3"/>
      <c r="DP3" s="2"/>
      <c r="DQ3" s="3"/>
      <c r="DR3" s="2"/>
      <c r="DS3" s="3"/>
      <c r="DT3" s="2"/>
      <c r="DU3" s="3"/>
      <c r="DV3" s="2"/>
      <c r="DW3" s="3"/>
    </row>
    <row r="4" spans="1:127" x14ac:dyDescent="0.3">
      <c r="A4" s="166" t="s">
        <v>2</v>
      </c>
      <c r="B4" s="167"/>
      <c r="C4" s="168"/>
      <c r="D4" s="6">
        <f>[1]Folha1!F42</f>
        <v>0.5</v>
      </c>
      <c r="E4" s="7">
        <f>D4</f>
        <v>0.5</v>
      </c>
      <c r="F4" s="7">
        <f t="shared" si="0"/>
        <v>0.5</v>
      </c>
      <c r="G4" s="7">
        <f t="shared" si="0"/>
        <v>0.5</v>
      </c>
      <c r="H4" s="7">
        <f t="shared" si="0"/>
        <v>0.5</v>
      </c>
      <c r="I4" s="7">
        <f t="shared" si="0"/>
        <v>0.5</v>
      </c>
      <c r="J4" s="7">
        <f t="shared" si="0"/>
        <v>0.5</v>
      </c>
      <c r="K4" s="7">
        <f t="shared" si="0"/>
        <v>0.5</v>
      </c>
      <c r="L4" s="7">
        <f t="shared" si="0"/>
        <v>0.5</v>
      </c>
      <c r="M4" s="7">
        <f t="shared" si="0"/>
        <v>0.5</v>
      </c>
      <c r="N4" s="7">
        <f t="shared" si="0"/>
        <v>0.5</v>
      </c>
      <c r="O4" s="7">
        <f t="shared" si="0"/>
        <v>0.5</v>
      </c>
      <c r="P4" s="8">
        <f t="shared" si="0"/>
        <v>0.5</v>
      </c>
      <c r="Q4" s="8">
        <f t="shared" si="0"/>
        <v>0.5</v>
      </c>
      <c r="R4" s="8">
        <f t="shared" si="0"/>
        <v>0.5</v>
      </c>
    </row>
    <row r="5" spans="1:127" x14ac:dyDescent="0.3">
      <c r="A5" s="166" t="s">
        <v>3</v>
      </c>
      <c r="B5" s="167"/>
      <c r="C5" s="168"/>
      <c r="D5" s="6">
        <f>[1]Folha1!F43</f>
        <v>0.5</v>
      </c>
      <c r="E5" s="7">
        <f>D5</f>
        <v>0.5</v>
      </c>
      <c r="F5" s="7">
        <f t="shared" si="0"/>
        <v>0.5</v>
      </c>
      <c r="G5" s="7">
        <f t="shared" si="0"/>
        <v>0.5</v>
      </c>
      <c r="H5" s="7">
        <f t="shared" si="0"/>
        <v>0.5</v>
      </c>
      <c r="I5" s="7">
        <f t="shared" si="0"/>
        <v>0.5</v>
      </c>
      <c r="J5" s="7">
        <f t="shared" si="0"/>
        <v>0.5</v>
      </c>
      <c r="K5" s="7">
        <f t="shared" si="0"/>
        <v>0.5</v>
      </c>
      <c r="L5" s="7">
        <f t="shared" si="0"/>
        <v>0.5</v>
      </c>
      <c r="M5" s="7">
        <f t="shared" si="0"/>
        <v>0.5</v>
      </c>
      <c r="N5" s="7">
        <f t="shared" si="0"/>
        <v>0.5</v>
      </c>
      <c r="O5" s="7">
        <f t="shared" si="0"/>
        <v>0.5</v>
      </c>
      <c r="P5" s="8">
        <f t="shared" si="0"/>
        <v>0.5</v>
      </c>
      <c r="Q5" s="8">
        <f t="shared" si="0"/>
        <v>0.5</v>
      </c>
      <c r="R5" s="8">
        <f t="shared" si="0"/>
        <v>0.5</v>
      </c>
    </row>
    <row r="6" spans="1:127" x14ac:dyDescent="0.3">
      <c r="A6" s="169" t="s">
        <v>4</v>
      </c>
      <c r="B6" s="169"/>
      <c r="C6" s="169"/>
      <c r="D6" s="6">
        <f>[1]Folha1!F44</f>
        <v>0.4</v>
      </c>
      <c r="E6" s="7">
        <f>D6</f>
        <v>0.4</v>
      </c>
      <c r="F6" s="7">
        <f t="shared" si="0"/>
        <v>0.4</v>
      </c>
      <c r="G6" s="7">
        <f t="shared" si="0"/>
        <v>0.4</v>
      </c>
      <c r="H6" s="7">
        <f t="shared" si="0"/>
        <v>0.4</v>
      </c>
      <c r="I6" s="7">
        <f t="shared" si="0"/>
        <v>0.4</v>
      </c>
      <c r="J6" s="7">
        <f t="shared" si="0"/>
        <v>0.4</v>
      </c>
      <c r="K6" s="7">
        <f t="shared" si="0"/>
        <v>0.4</v>
      </c>
      <c r="L6" s="7">
        <f t="shared" si="0"/>
        <v>0.4</v>
      </c>
      <c r="M6" s="7">
        <f t="shared" si="0"/>
        <v>0.4</v>
      </c>
      <c r="N6" s="7">
        <f t="shared" si="0"/>
        <v>0.4</v>
      </c>
      <c r="O6" s="7">
        <f t="shared" si="0"/>
        <v>0.4</v>
      </c>
      <c r="P6" s="8">
        <f t="shared" si="0"/>
        <v>0.4</v>
      </c>
      <c r="Q6" s="8">
        <f t="shared" si="0"/>
        <v>0.4</v>
      </c>
      <c r="R6" s="8">
        <f t="shared" si="0"/>
        <v>0.4</v>
      </c>
    </row>
    <row r="7" spans="1:127" ht="15" thickBot="1" x14ac:dyDescent="0.35"/>
    <row r="8" spans="1:127" x14ac:dyDescent="0.3">
      <c r="A8" s="9"/>
      <c r="B8" s="198" t="str">
        <f>A1</f>
        <v>hasColor</v>
      </c>
      <c r="C8" s="199"/>
      <c r="D8" s="199"/>
      <c r="E8" s="199"/>
      <c r="F8" s="199"/>
      <c r="G8" s="199"/>
      <c r="H8" s="199"/>
      <c r="I8" s="199"/>
      <c r="J8" s="199"/>
      <c r="K8" s="199"/>
      <c r="L8" s="199"/>
      <c r="M8" s="199"/>
      <c r="N8" s="199"/>
      <c r="O8" s="200"/>
      <c r="Q8" s="9"/>
      <c r="R8" s="198" t="str">
        <f>B8</f>
        <v>hasColor</v>
      </c>
      <c r="S8" s="199"/>
      <c r="T8" s="199"/>
      <c r="U8" s="199"/>
      <c r="V8" s="199"/>
      <c r="W8" s="199"/>
      <c r="X8" s="199"/>
      <c r="Y8" s="199"/>
      <c r="Z8" s="199"/>
      <c r="AA8" s="199"/>
      <c r="AB8" s="199"/>
      <c r="AC8" s="199"/>
      <c r="AD8" s="199"/>
      <c r="AE8" s="200"/>
    </row>
    <row r="9" spans="1:127" x14ac:dyDescent="0.3">
      <c r="A9" s="10"/>
      <c r="B9" s="201"/>
      <c r="C9" s="202"/>
      <c r="D9" s="202"/>
      <c r="E9" s="202"/>
      <c r="F9" s="202"/>
      <c r="G9" s="202"/>
      <c r="H9" s="202"/>
      <c r="I9" s="202"/>
      <c r="J9" s="202"/>
      <c r="K9" s="202"/>
      <c r="L9" s="202"/>
      <c r="M9" s="202"/>
      <c r="N9" s="202"/>
      <c r="O9" s="203"/>
      <c r="Q9" s="10"/>
      <c r="R9" s="201"/>
      <c r="S9" s="202"/>
      <c r="T9" s="202"/>
      <c r="U9" s="202"/>
      <c r="V9" s="202"/>
      <c r="W9" s="202"/>
      <c r="X9" s="202"/>
      <c r="Y9" s="202"/>
      <c r="Z9" s="202"/>
      <c r="AA9" s="202"/>
      <c r="AB9" s="202"/>
      <c r="AC9" s="202"/>
      <c r="AD9" s="202"/>
      <c r="AE9" s="203"/>
    </row>
    <row r="10" spans="1:127" ht="46.2" customHeight="1" thickBot="1" x14ac:dyDescent="0.35">
      <c r="A10" s="11"/>
      <c r="B10" s="12" t="s">
        <v>5</v>
      </c>
      <c r="C10" s="13" t="s">
        <v>6</v>
      </c>
      <c r="D10" s="14" t="s">
        <v>7</v>
      </c>
      <c r="E10" s="13" t="s">
        <v>8</v>
      </c>
      <c r="F10" s="14" t="s">
        <v>9</v>
      </c>
      <c r="G10" s="13" t="s">
        <v>10</v>
      </c>
      <c r="H10" s="14" t="s">
        <v>11</v>
      </c>
      <c r="I10" s="13" t="s">
        <v>12</v>
      </c>
      <c r="J10" s="14" t="s">
        <v>13</v>
      </c>
      <c r="K10" s="13" t="s">
        <v>14</v>
      </c>
      <c r="L10" s="14" t="s">
        <v>15</v>
      </c>
      <c r="M10" s="13" t="s">
        <v>16</v>
      </c>
      <c r="N10" s="15" t="s">
        <v>17</v>
      </c>
      <c r="O10" s="16" t="s">
        <v>18</v>
      </c>
      <c r="Q10" s="11"/>
      <c r="R10" s="17" t="s">
        <v>19</v>
      </c>
      <c r="S10" s="18" t="s">
        <v>20</v>
      </c>
      <c r="T10" s="19" t="s">
        <v>21</v>
      </c>
      <c r="U10" s="18" t="s">
        <v>22</v>
      </c>
      <c r="V10" s="19" t="s">
        <v>23</v>
      </c>
      <c r="W10" s="18" t="s">
        <v>24</v>
      </c>
      <c r="X10" s="19" t="s">
        <v>25</v>
      </c>
      <c r="Y10" s="18" t="s">
        <v>26</v>
      </c>
      <c r="Z10" s="19" t="s">
        <v>27</v>
      </c>
      <c r="AA10" s="18" t="s">
        <v>28</v>
      </c>
      <c r="AB10" s="19" t="s">
        <v>29</v>
      </c>
      <c r="AC10" s="18" t="s">
        <v>30</v>
      </c>
      <c r="AD10" s="20" t="s">
        <v>31</v>
      </c>
      <c r="AE10" s="21" t="s">
        <v>32</v>
      </c>
    </row>
    <row r="11" spans="1:127" x14ac:dyDescent="0.3">
      <c r="A11" s="22" t="s">
        <v>33</v>
      </c>
      <c r="B11" s="23">
        <f>B1</f>
        <v>0.99</v>
      </c>
      <c r="C11" s="24">
        <f t="shared" ref="C11" si="1">C1</f>
        <v>-0.16</v>
      </c>
      <c r="D11" s="25"/>
      <c r="E11" s="24"/>
      <c r="F11" s="25"/>
      <c r="G11" s="24"/>
      <c r="H11" s="25"/>
      <c r="I11" s="24"/>
      <c r="J11" s="25"/>
      <c r="K11" s="24"/>
      <c r="L11" s="26"/>
      <c r="M11" s="24"/>
      <c r="N11" s="25"/>
      <c r="O11" s="27"/>
      <c r="Q11" s="22" t="s">
        <v>33</v>
      </c>
      <c r="R11" s="28">
        <v>0</v>
      </c>
      <c r="S11" s="29">
        <f>C11</f>
        <v>-0.16</v>
      </c>
      <c r="T11" s="30">
        <v>0</v>
      </c>
      <c r="U11" s="29">
        <f t="shared" ref="U11:AE11" si="2">E11</f>
        <v>0</v>
      </c>
      <c r="V11" s="30">
        <v>0</v>
      </c>
      <c r="W11" s="29">
        <f t="shared" si="2"/>
        <v>0</v>
      </c>
      <c r="X11" s="30">
        <v>0</v>
      </c>
      <c r="Y11" s="29">
        <f t="shared" si="2"/>
        <v>0</v>
      </c>
      <c r="Z11" s="30">
        <v>0</v>
      </c>
      <c r="AA11" s="29">
        <f>K11</f>
        <v>0</v>
      </c>
      <c r="AB11" s="30">
        <v>0</v>
      </c>
      <c r="AC11" s="29">
        <f t="shared" si="2"/>
        <v>0</v>
      </c>
      <c r="AD11" s="31">
        <v>0</v>
      </c>
      <c r="AE11" s="32">
        <f t="shared" si="2"/>
        <v>0</v>
      </c>
    </row>
    <row r="12" spans="1:127" x14ac:dyDescent="0.3">
      <c r="A12" s="22" t="s">
        <v>34</v>
      </c>
      <c r="B12" s="23">
        <f>P1</f>
        <v>0.99</v>
      </c>
      <c r="C12" s="24">
        <f t="shared" ref="C12" si="3">Q1</f>
        <v>-0.16</v>
      </c>
      <c r="D12" s="25"/>
      <c r="E12" s="24"/>
      <c r="F12" s="25"/>
      <c r="G12" s="24"/>
      <c r="H12" s="25"/>
      <c r="I12" s="24"/>
      <c r="J12" s="25"/>
      <c r="K12" s="24"/>
      <c r="L12" s="26"/>
      <c r="M12" s="24"/>
      <c r="N12" s="25"/>
      <c r="O12" s="27"/>
      <c r="Q12" s="22" t="s">
        <v>34</v>
      </c>
      <c r="R12" s="33">
        <f>B62</f>
        <v>1</v>
      </c>
      <c r="S12" s="24">
        <f>(R12*D6)+(C12*(1-D6))</f>
        <v>0.30400000000000005</v>
      </c>
      <c r="T12" s="34">
        <f>C73</f>
        <v>0</v>
      </c>
      <c r="U12" s="24">
        <f>(T12*D6)+(E12*(1-D6))</f>
        <v>0</v>
      </c>
      <c r="V12" s="34">
        <f>D73</f>
        <v>0</v>
      </c>
      <c r="W12" s="24">
        <f>(V12*D6)+(G12*(1-D6))</f>
        <v>0</v>
      </c>
      <c r="X12" s="34">
        <f>E73</f>
        <v>0</v>
      </c>
      <c r="Y12" s="24">
        <f>(X12*H6)+(I12*(1-H6))</f>
        <v>0</v>
      </c>
      <c r="Z12" s="34">
        <f>F73</f>
        <v>0</v>
      </c>
      <c r="AA12" s="24">
        <f>(Z12*J6)+(K12*(1-J6))</f>
        <v>0</v>
      </c>
      <c r="AB12" s="34">
        <f>F73</f>
        <v>0</v>
      </c>
      <c r="AC12" s="24">
        <f>(AB12*L6)+(M12*(1-L6))</f>
        <v>0</v>
      </c>
      <c r="AD12" s="35">
        <f>H73</f>
        <v>0</v>
      </c>
      <c r="AE12" s="36">
        <f>(AD12*N6)+(O12*(1-N6))</f>
        <v>0</v>
      </c>
    </row>
    <row r="13" spans="1:127" x14ac:dyDescent="0.3">
      <c r="A13" s="22" t="s">
        <v>35</v>
      </c>
      <c r="B13" s="23">
        <f>AD1</f>
        <v>0.98</v>
      </c>
      <c r="C13" s="24">
        <f t="shared" ref="C13" si="4">AE1</f>
        <v>-0.22</v>
      </c>
      <c r="D13" s="25"/>
      <c r="E13" s="24"/>
      <c r="F13" s="25"/>
      <c r="G13" s="24"/>
      <c r="H13" s="25"/>
      <c r="I13" s="24"/>
      <c r="J13" s="25"/>
      <c r="K13" s="24"/>
      <c r="L13" s="26"/>
      <c r="M13" s="24"/>
      <c r="N13" s="25"/>
      <c r="O13" s="27"/>
      <c r="Q13" s="22" t="s">
        <v>35</v>
      </c>
      <c r="R13" s="33">
        <f>B63</f>
        <v>1</v>
      </c>
      <c r="S13" s="24">
        <f>(D6*R13)+(C13*(1-D6))</f>
        <v>0.26800000000000002</v>
      </c>
      <c r="T13" s="34">
        <f t="shared" ref="T13:T19" si="5">C74</f>
        <v>0</v>
      </c>
      <c r="U13" s="24">
        <f>(F6*T13)+(E13*(1-F6))</f>
        <v>0</v>
      </c>
      <c r="V13" s="34">
        <f t="shared" ref="V13:V19" si="6">D74</f>
        <v>0</v>
      </c>
      <c r="W13" s="24">
        <f>(H6*V13)+(G13*(1-H6))</f>
        <v>0</v>
      </c>
      <c r="X13" s="34">
        <f t="shared" ref="X13:X19" si="7">E74</f>
        <v>0</v>
      </c>
      <c r="Y13" s="24">
        <f>(J6*X13)+(I13*(1-J6))</f>
        <v>0</v>
      </c>
      <c r="Z13" s="34">
        <f t="shared" ref="Z13:Z19" si="8">F74</f>
        <v>0</v>
      </c>
      <c r="AA13" s="24">
        <f>(L6*Z13)+(K13*(1-L6))</f>
        <v>0</v>
      </c>
      <c r="AB13" s="34">
        <f t="shared" ref="AB13:AB19" si="9">F74</f>
        <v>0</v>
      </c>
      <c r="AC13" s="24">
        <f>(N6*AB13)+(M13*(1-N6))</f>
        <v>0</v>
      </c>
      <c r="AD13" s="35">
        <f t="shared" ref="AD13:AD19" si="10">H74</f>
        <v>0</v>
      </c>
      <c r="AE13" s="36">
        <f>(P6*AD13)+(O13*(1-P6))</f>
        <v>0</v>
      </c>
    </row>
    <row r="14" spans="1:127" x14ac:dyDescent="0.3">
      <c r="A14" s="22" t="s">
        <v>36</v>
      </c>
      <c r="B14" s="23">
        <f>AR1</f>
        <v>0.98</v>
      </c>
      <c r="C14" s="24">
        <f t="shared" ref="C14" si="11">AS1</f>
        <v>-0.2</v>
      </c>
      <c r="D14" s="25"/>
      <c r="E14" s="24"/>
      <c r="F14" s="25"/>
      <c r="G14" s="24"/>
      <c r="H14" s="25"/>
      <c r="I14" s="24"/>
      <c r="J14" s="25"/>
      <c r="K14" s="24"/>
      <c r="L14" s="26"/>
      <c r="M14" s="24"/>
      <c r="N14" s="25"/>
      <c r="O14" s="27"/>
      <c r="Q14" s="22" t="s">
        <v>36</v>
      </c>
      <c r="R14" s="33">
        <f t="shared" ref="R14:R19" si="12">B64</f>
        <v>1</v>
      </c>
      <c r="S14" s="24">
        <f>(D6*R14)+(C14*(1-D6))</f>
        <v>0.28000000000000003</v>
      </c>
      <c r="T14" s="34">
        <f t="shared" si="5"/>
        <v>0</v>
      </c>
      <c r="U14" s="24">
        <f>(F6*T14)+(E14*(1-F6))</f>
        <v>0</v>
      </c>
      <c r="V14" s="34">
        <f t="shared" si="6"/>
        <v>0</v>
      </c>
      <c r="W14" s="24">
        <f>(H6*V14)+(G14*(1-H6))</f>
        <v>0</v>
      </c>
      <c r="X14" s="34">
        <f t="shared" si="7"/>
        <v>0</v>
      </c>
      <c r="Y14" s="24">
        <f>(J6*X14)+(I14*(1-J6))</f>
        <v>0</v>
      </c>
      <c r="Z14" s="34">
        <f t="shared" si="8"/>
        <v>0</v>
      </c>
      <c r="AA14" s="24">
        <f>(L6*Z14)+(K14*(1-L6))</f>
        <v>0</v>
      </c>
      <c r="AB14" s="34">
        <f t="shared" si="9"/>
        <v>0</v>
      </c>
      <c r="AC14" s="24">
        <f>(N6*AB14)+(M14*(1-N6))</f>
        <v>0</v>
      </c>
      <c r="AD14" s="35">
        <f t="shared" si="10"/>
        <v>0</v>
      </c>
      <c r="AE14" s="36">
        <f>(P6*AD14)+(O14*(1-P6))</f>
        <v>0</v>
      </c>
    </row>
    <row r="15" spans="1:127" x14ac:dyDescent="0.3">
      <c r="A15" s="22" t="s">
        <v>37</v>
      </c>
      <c r="B15" s="23">
        <f>BF1</f>
        <v>0.98</v>
      </c>
      <c r="C15" s="24">
        <f t="shared" ref="C15" si="13">BG1</f>
        <v>-0.2</v>
      </c>
      <c r="D15" s="25"/>
      <c r="E15" s="24"/>
      <c r="F15" s="25"/>
      <c r="G15" s="24"/>
      <c r="H15" s="25"/>
      <c r="I15" s="24"/>
      <c r="J15" s="25"/>
      <c r="K15" s="24"/>
      <c r="L15" s="26"/>
      <c r="M15" s="24"/>
      <c r="N15" s="25"/>
      <c r="O15" s="27"/>
      <c r="Q15" s="22" t="s">
        <v>37</v>
      </c>
      <c r="R15" s="33">
        <f t="shared" si="12"/>
        <v>1</v>
      </c>
      <c r="S15" s="24">
        <f>(D6*R15)+(C15*(1-D6))</f>
        <v>0.28000000000000003</v>
      </c>
      <c r="T15" s="34">
        <f t="shared" si="5"/>
        <v>0</v>
      </c>
      <c r="U15" s="24">
        <f>(F6*T15)+(E15*(1-F6))</f>
        <v>0</v>
      </c>
      <c r="V15" s="34">
        <f t="shared" si="6"/>
        <v>0</v>
      </c>
      <c r="W15" s="24">
        <f>(H6*V15)+(G15*(1-H6))</f>
        <v>0</v>
      </c>
      <c r="X15" s="34">
        <f t="shared" si="7"/>
        <v>0</v>
      </c>
      <c r="Y15" s="24">
        <f>(J6*X15)+(I15*(1-J6))</f>
        <v>0</v>
      </c>
      <c r="Z15" s="34">
        <f t="shared" si="8"/>
        <v>0</v>
      </c>
      <c r="AA15" s="24">
        <f>(L6*Z15)+(K15*(1-L6))</f>
        <v>0</v>
      </c>
      <c r="AB15" s="34">
        <f t="shared" si="9"/>
        <v>0</v>
      </c>
      <c r="AC15" s="24">
        <f>(N6*AB15)+(M15*(1-N6))</f>
        <v>0</v>
      </c>
      <c r="AD15" s="35">
        <f t="shared" si="10"/>
        <v>0</v>
      </c>
      <c r="AE15" s="36">
        <f>(P6*AD15)+(O15*(1-P6))</f>
        <v>0</v>
      </c>
    </row>
    <row r="16" spans="1:127" x14ac:dyDescent="0.3">
      <c r="A16" s="22" t="s">
        <v>38</v>
      </c>
      <c r="B16" s="23">
        <f>BT1</f>
        <v>0.98</v>
      </c>
      <c r="C16" s="24">
        <f t="shared" ref="C16" si="14">BU1</f>
        <v>-0.2</v>
      </c>
      <c r="D16" s="25"/>
      <c r="E16" s="24"/>
      <c r="F16" s="25"/>
      <c r="G16" s="24"/>
      <c r="H16" s="25"/>
      <c r="I16" s="24"/>
      <c r="J16" s="25"/>
      <c r="K16" s="24"/>
      <c r="L16" s="26"/>
      <c r="M16" s="24"/>
      <c r="N16" s="25"/>
      <c r="O16" s="27"/>
      <c r="Q16" s="22" t="s">
        <v>38</v>
      </c>
      <c r="R16" s="33">
        <f t="shared" si="12"/>
        <v>1</v>
      </c>
      <c r="S16" s="37">
        <f>(D6*R16)+(C16*(1-D6))</f>
        <v>0.28000000000000003</v>
      </c>
      <c r="T16" s="34">
        <f t="shared" si="5"/>
        <v>0</v>
      </c>
      <c r="U16" s="37">
        <f>(F6*T16)+(E16*(1-F6))</f>
        <v>0</v>
      </c>
      <c r="V16" s="34">
        <f t="shared" si="6"/>
        <v>0</v>
      </c>
      <c r="W16" s="37">
        <f>(H6*V16)+(G16*(1-H6))</f>
        <v>0</v>
      </c>
      <c r="X16" s="34">
        <f t="shared" si="7"/>
        <v>0</v>
      </c>
      <c r="Y16" s="37">
        <f>(J6*X16)+(I16*(1-J6))</f>
        <v>0</v>
      </c>
      <c r="Z16" s="34">
        <f t="shared" si="8"/>
        <v>0</v>
      </c>
      <c r="AA16" s="37">
        <f>(L6*Z16)+(K16*(1-L6))</f>
        <v>0</v>
      </c>
      <c r="AB16" s="34">
        <f t="shared" si="9"/>
        <v>0</v>
      </c>
      <c r="AC16" s="37">
        <f>(N6*AB16)+(M16*(1-N6))</f>
        <v>0</v>
      </c>
      <c r="AD16" s="35">
        <f t="shared" si="10"/>
        <v>0</v>
      </c>
      <c r="AE16" s="38">
        <f>(P6*AD16)+(O16*(1-P6))</f>
        <v>0</v>
      </c>
    </row>
    <row r="17" spans="1:31" x14ac:dyDescent="0.3">
      <c r="A17" s="22" t="s">
        <v>39</v>
      </c>
      <c r="B17" s="23">
        <f>CH1</f>
        <v>0.99</v>
      </c>
      <c r="C17" s="24">
        <f t="shared" ref="C17" si="15">CI1</f>
        <v>-0.17</v>
      </c>
      <c r="D17" s="25"/>
      <c r="E17" s="24"/>
      <c r="F17" s="25"/>
      <c r="G17" s="24"/>
      <c r="H17" s="25"/>
      <c r="I17" s="24"/>
      <c r="J17" s="25"/>
      <c r="K17" s="24"/>
      <c r="L17" s="26"/>
      <c r="M17" s="24"/>
      <c r="N17" s="25"/>
      <c r="O17" s="27"/>
      <c r="Q17" s="22" t="s">
        <v>39</v>
      </c>
      <c r="R17" s="33">
        <f t="shared" si="12"/>
        <v>1</v>
      </c>
      <c r="S17" s="24">
        <f>(D6*R17)+(C17*(1-D6))</f>
        <v>0.29800000000000004</v>
      </c>
      <c r="T17" s="34">
        <f t="shared" si="5"/>
        <v>0</v>
      </c>
      <c r="U17" s="24">
        <f>(F6*T17)+(E17*(1-F6))</f>
        <v>0</v>
      </c>
      <c r="V17" s="34">
        <f t="shared" si="6"/>
        <v>0</v>
      </c>
      <c r="W17" s="24">
        <f>(H6*V17)+(G17*(1-H6))</f>
        <v>0</v>
      </c>
      <c r="X17" s="34">
        <f t="shared" si="7"/>
        <v>0</v>
      </c>
      <c r="Y17" s="24">
        <f>(J6*X17)+(I17*(1-J6))</f>
        <v>0</v>
      </c>
      <c r="Z17" s="34">
        <f t="shared" si="8"/>
        <v>0</v>
      </c>
      <c r="AA17" s="24">
        <f>(L6*Z17)+(K17*(1-L6))</f>
        <v>0</v>
      </c>
      <c r="AB17" s="34">
        <f t="shared" si="9"/>
        <v>0</v>
      </c>
      <c r="AC17" s="24">
        <f>(N6*AB17)+(M17*(1-N6))</f>
        <v>0</v>
      </c>
      <c r="AD17" s="35">
        <f t="shared" si="10"/>
        <v>0</v>
      </c>
      <c r="AE17" s="36">
        <f>(P6*AD17)+(O17*(1-P6))</f>
        <v>0</v>
      </c>
    </row>
    <row r="18" spans="1:31" x14ac:dyDescent="0.3">
      <c r="A18" s="22" t="s">
        <v>40</v>
      </c>
      <c r="B18" s="23">
        <f>CV1</f>
        <v>0.98</v>
      </c>
      <c r="C18" s="24">
        <f t="shared" ref="C18" si="16">CW1</f>
        <v>-0.18</v>
      </c>
      <c r="D18" s="25"/>
      <c r="E18" s="24"/>
      <c r="F18" s="25"/>
      <c r="G18" s="24"/>
      <c r="H18" s="25"/>
      <c r="I18" s="24"/>
      <c r="J18" s="25"/>
      <c r="K18" s="24"/>
      <c r="L18" s="26"/>
      <c r="M18" s="24"/>
      <c r="N18" s="25"/>
      <c r="O18" s="27"/>
      <c r="Q18" s="22" t="s">
        <v>40</v>
      </c>
      <c r="R18" s="33">
        <f t="shared" si="12"/>
        <v>1</v>
      </c>
      <c r="S18" s="24">
        <f>(D6*R18)+(C18*(1-D6))</f>
        <v>0.29200000000000004</v>
      </c>
      <c r="T18" s="34">
        <f t="shared" si="5"/>
        <v>0</v>
      </c>
      <c r="U18" s="24">
        <f>(F6*T18)+(E18*(1-F6))</f>
        <v>0</v>
      </c>
      <c r="V18" s="34">
        <f t="shared" si="6"/>
        <v>0</v>
      </c>
      <c r="W18" s="24">
        <f>(H6*V18)+(G18*(1-H6))</f>
        <v>0</v>
      </c>
      <c r="X18" s="34">
        <f t="shared" si="7"/>
        <v>0</v>
      </c>
      <c r="Y18" s="24">
        <f>(J6*X18)+(I18*(1-J6))</f>
        <v>0</v>
      </c>
      <c r="Z18" s="34">
        <f t="shared" si="8"/>
        <v>0</v>
      </c>
      <c r="AA18" s="24">
        <f>(L6*Z18)+(K18*(1-L6))</f>
        <v>0</v>
      </c>
      <c r="AB18" s="34">
        <f t="shared" si="9"/>
        <v>0</v>
      </c>
      <c r="AC18" s="24">
        <f>(N6*AB18)+(M18*(1-N6))</f>
        <v>0</v>
      </c>
      <c r="AD18" s="35">
        <f t="shared" si="10"/>
        <v>0</v>
      </c>
      <c r="AE18" s="36">
        <f>(P6*AD18)+(O18*(1-P6))</f>
        <v>0</v>
      </c>
    </row>
    <row r="19" spans="1:31" ht="15" thickBot="1" x14ac:dyDescent="0.35">
      <c r="A19" s="39" t="s">
        <v>41</v>
      </c>
      <c r="B19" s="40">
        <f>DJ1</f>
        <v>0.98</v>
      </c>
      <c r="C19" s="41">
        <f t="shared" ref="C19" si="17">DK1</f>
        <v>-0.18</v>
      </c>
      <c r="D19" s="42"/>
      <c r="E19" s="41"/>
      <c r="F19" s="42"/>
      <c r="G19" s="41"/>
      <c r="H19" s="42"/>
      <c r="I19" s="41"/>
      <c r="J19" s="42"/>
      <c r="K19" s="41"/>
      <c r="L19" s="43"/>
      <c r="M19" s="41"/>
      <c r="N19" s="42"/>
      <c r="O19" s="44"/>
      <c r="Q19" s="39" t="s">
        <v>41</v>
      </c>
      <c r="R19" s="45">
        <f t="shared" si="12"/>
        <v>1</v>
      </c>
      <c r="S19" s="46">
        <f>(D6*R19)+(C19*(1-D6))</f>
        <v>0.29200000000000004</v>
      </c>
      <c r="T19" s="47">
        <f t="shared" si="5"/>
        <v>0</v>
      </c>
      <c r="U19" s="46">
        <f>(F6*T19)+(E19*(1-F6))</f>
        <v>0</v>
      </c>
      <c r="V19" s="47">
        <f t="shared" si="6"/>
        <v>0</v>
      </c>
      <c r="W19" s="46">
        <f>(H6*V19)+(G19*(1-H6))</f>
        <v>0</v>
      </c>
      <c r="X19" s="47">
        <f t="shared" si="7"/>
        <v>0</v>
      </c>
      <c r="Y19" s="46">
        <f>(J6*X19)+(I19*(1-J6))</f>
        <v>0</v>
      </c>
      <c r="Z19" s="47">
        <f t="shared" si="8"/>
        <v>0</v>
      </c>
      <c r="AA19" s="46">
        <f>(L6*Z19)+(K19*(1-L6))</f>
        <v>0</v>
      </c>
      <c r="AB19" s="47">
        <f t="shared" si="9"/>
        <v>0</v>
      </c>
      <c r="AC19" s="46">
        <f>(N6*AB19)+(M19*(1-N6))</f>
        <v>0</v>
      </c>
      <c r="AD19" s="48">
        <f t="shared" si="10"/>
        <v>0</v>
      </c>
      <c r="AE19" s="49">
        <f>(P6*AD19)+(O19*(1-P6))</f>
        <v>0</v>
      </c>
    </row>
    <row r="49" spans="1:71" ht="15" thickBot="1" x14ac:dyDescent="0.35"/>
    <row r="50" spans="1:71" x14ac:dyDescent="0.3">
      <c r="AA50" s="182" t="s">
        <v>69</v>
      </c>
      <c r="AB50" s="183"/>
      <c r="AC50" s="184"/>
      <c r="AD50" s="98"/>
      <c r="AE50" s="98"/>
      <c r="AF50" s="98"/>
      <c r="AG50" s="98"/>
      <c r="AH50" s="98"/>
      <c r="AI50" s="98"/>
      <c r="AJ50" s="98"/>
      <c r="AK50" s="98"/>
      <c r="AL50" s="98"/>
      <c r="AM50" s="98"/>
      <c r="AN50" s="98"/>
      <c r="AO50" s="98"/>
      <c r="AP50" s="98"/>
      <c r="AQ50" s="98"/>
      <c r="AR50" s="98"/>
      <c r="AS50" s="98"/>
      <c r="AT50" s="98"/>
      <c r="AU50" s="98"/>
      <c r="AV50" s="98"/>
      <c r="AW50" s="98"/>
      <c r="AX50" s="98"/>
      <c r="AY50" s="98"/>
      <c r="AZ50" s="98"/>
      <c r="BA50" s="98"/>
      <c r="BB50" s="98"/>
      <c r="BC50" s="98"/>
      <c r="BD50" s="98"/>
      <c r="BE50" s="98"/>
      <c r="BF50" s="98"/>
      <c r="BG50" s="98"/>
      <c r="BH50" s="98"/>
      <c r="BI50" s="98"/>
      <c r="BJ50" s="98"/>
      <c r="BK50" s="98"/>
      <c r="BL50" s="98"/>
      <c r="BM50" s="98"/>
      <c r="BN50" s="98"/>
      <c r="BO50" s="98"/>
      <c r="BP50" s="98"/>
      <c r="BQ50" s="98"/>
      <c r="BR50" s="98"/>
      <c r="BS50" s="98"/>
    </row>
    <row r="51" spans="1:71" x14ac:dyDescent="0.3">
      <c r="AA51" s="185"/>
      <c r="AB51" s="186"/>
      <c r="AC51" s="187"/>
      <c r="AD51" s="98"/>
      <c r="AE51" s="98"/>
      <c r="AF51" s="98"/>
      <c r="AG51" s="98"/>
      <c r="AH51" s="98"/>
      <c r="AI51" s="98"/>
      <c r="AJ51" s="98"/>
      <c r="AK51" s="98"/>
      <c r="AL51" s="98"/>
      <c r="AM51" s="98"/>
      <c r="AN51" s="98"/>
      <c r="AO51" s="98"/>
      <c r="AP51" s="98"/>
      <c r="AQ51" s="98"/>
      <c r="AR51" s="98"/>
      <c r="AS51" s="98"/>
      <c r="AT51" s="98"/>
      <c r="AU51" s="98"/>
      <c r="AV51" s="98"/>
      <c r="AW51" s="98"/>
      <c r="AX51" s="98"/>
      <c r="AY51" s="98"/>
      <c r="AZ51" s="98"/>
      <c r="BA51" s="98"/>
      <c r="BB51" s="98"/>
      <c r="BC51" s="98"/>
      <c r="BD51" s="98"/>
      <c r="BE51" s="98"/>
      <c r="BF51" s="98"/>
      <c r="BG51" s="98"/>
      <c r="BH51" s="98"/>
      <c r="BI51" s="98"/>
      <c r="BJ51" s="98"/>
      <c r="BK51" s="98"/>
      <c r="BL51" s="98"/>
      <c r="BM51" s="98"/>
      <c r="BN51" s="98"/>
      <c r="BO51" s="98"/>
      <c r="BP51" s="98"/>
      <c r="BQ51" s="98"/>
      <c r="BR51" s="98"/>
      <c r="BS51" s="98"/>
    </row>
    <row r="52" spans="1:71" x14ac:dyDescent="0.3">
      <c r="AA52" s="192" t="s">
        <v>70</v>
      </c>
      <c r="AB52" s="193"/>
      <c r="AC52" s="95">
        <f>BASE!AC52</f>
        <v>0.8</v>
      </c>
      <c r="AD52" s="98">
        <f>AC52</f>
        <v>0.8</v>
      </c>
      <c r="AE52" s="98">
        <f t="shared" ref="AE52:BS54" si="18">AD52</f>
        <v>0.8</v>
      </c>
      <c r="AF52" s="98">
        <f t="shared" si="18"/>
        <v>0.8</v>
      </c>
      <c r="AG52" s="98">
        <f t="shared" si="18"/>
        <v>0.8</v>
      </c>
      <c r="AH52" s="98">
        <f t="shared" si="18"/>
        <v>0.8</v>
      </c>
      <c r="AI52" s="98">
        <f t="shared" si="18"/>
        <v>0.8</v>
      </c>
      <c r="AJ52" s="98">
        <f t="shared" si="18"/>
        <v>0.8</v>
      </c>
      <c r="AK52" s="98">
        <f t="shared" si="18"/>
        <v>0.8</v>
      </c>
      <c r="AL52" s="98">
        <f t="shared" si="18"/>
        <v>0.8</v>
      </c>
      <c r="AM52" s="98">
        <f t="shared" si="18"/>
        <v>0.8</v>
      </c>
      <c r="AN52" s="98">
        <f t="shared" si="18"/>
        <v>0.8</v>
      </c>
      <c r="AO52" s="98">
        <f t="shared" si="18"/>
        <v>0.8</v>
      </c>
      <c r="AP52" s="98">
        <f t="shared" si="18"/>
        <v>0.8</v>
      </c>
      <c r="AQ52" s="98">
        <f t="shared" si="18"/>
        <v>0.8</v>
      </c>
      <c r="AR52" s="98">
        <f t="shared" si="18"/>
        <v>0.8</v>
      </c>
      <c r="AS52" s="98">
        <f t="shared" si="18"/>
        <v>0.8</v>
      </c>
      <c r="AT52" s="98">
        <f t="shared" si="18"/>
        <v>0.8</v>
      </c>
      <c r="AU52" s="98">
        <f t="shared" si="18"/>
        <v>0.8</v>
      </c>
      <c r="AV52" s="98">
        <f t="shared" si="18"/>
        <v>0.8</v>
      </c>
      <c r="AW52" s="98">
        <f t="shared" si="18"/>
        <v>0.8</v>
      </c>
      <c r="AX52" s="98">
        <f t="shared" si="18"/>
        <v>0.8</v>
      </c>
      <c r="AY52" s="98">
        <f t="shared" si="18"/>
        <v>0.8</v>
      </c>
      <c r="AZ52" s="98">
        <f t="shared" si="18"/>
        <v>0.8</v>
      </c>
      <c r="BA52" s="98">
        <f t="shared" si="18"/>
        <v>0.8</v>
      </c>
      <c r="BB52" s="98">
        <f t="shared" si="18"/>
        <v>0.8</v>
      </c>
      <c r="BC52" s="98">
        <f t="shared" si="18"/>
        <v>0.8</v>
      </c>
      <c r="BD52" s="98">
        <f t="shared" si="18"/>
        <v>0.8</v>
      </c>
      <c r="BE52" s="98">
        <f t="shared" si="18"/>
        <v>0.8</v>
      </c>
      <c r="BF52" s="98">
        <f t="shared" si="18"/>
        <v>0.8</v>
      </c>
      <c r="BG52" s="98">
        <f t="shared" si="18"/>
        <v>0.8</v>
      </c>
      <c r="BH52" s="98">
        <f t="shared" si="18"/>
        <v>0.8</v>
      </c>
      <c r="BI52" s="98">
        <f t="shared" si="18"/>
        <v>0.8</v>
      </c>
      <c r="BJ52" s="98">
        <f t="shared" si="18"/>
        <v>0.8</v>
      </c>
      <c r="BK52" s="98">
        <f t="shared" si="18"/>
        <v>0.8</v>
      </c>
      <c r="BL52" s="98">
        <f t="shared" si="18"/>
        <v>0.8</v>
      </c>
      <c r="BM52" s="98">
        <f t="shared" si="18"/>
        <v>0.8</v>
      </c>
      <c r="BN52" s="98">
        <f t="shared" si="18"/>
        <v>0.8</v>
      </c>
      <c r="BO52" s="98">
        <f t="shared" si="18"/>
        <v>0.8</v>
      </c>
      <c r="BP52" s="98">
        <f t="shared" si="18"/>
        <v>0.8</v>
      </c>
      <c r="BQ52" s="98">
        <f t="shared" si="18"/>
        <v>0.8</v>
      </c>
      <c r="BR52" s="98">
        <f t="shared" si="18"/>
        <v>0.8</v>
      </c>
      <c r="BS52" s="98">
        <f t="shared" si="18"/>
        <v>0.8</v>
      </c>
    </row>
    <row r="53" spans="1:71" x14ac:dyDescent="0.3">
      <c r="AA53" s="192" t="s">
        <v>71</v>
      </c>
      <c r="AB53" s="193"/>
      <c r="AC53" s="95">
        <f>BASE!AC53</f>
        <v>0.7</v>
      </c>
      <c r="AD53" s="98">
        <f>AC53</f>
        <v>0.7</v>
      </c>
      <c r="AE53" s="98">
        <f t="shared" si="18"/>
        <v>0.7</v>
      </c>
      <c r="AF53" s="98">
        <f t="shared" si="18"/>
        <v>0.7</v>
      </c>
      <c r="AG53" s="98">
        <f t="shared" si="18"/>
        <v>0.7</v>
      </c>
      <c r="AH53" s="98">
        <f t="shared" si="18"/>
        <v>0.7</v>
      </c>
      <c r="AI53" s="98">
        <f t="shared" si="18"/>
        <v>0.7</v>
      </c>
      <c r="AJ53" s="98">
        <f t="shared" si="18"/>
        <v>0.7</v>
      </c>
      <c r="AK53" s="98">
        <f t="shared" si="18"/>
        <v>0.7</v>
      </c>
      <c r="AL53" s="98">
        <f t="shared" si="18"/>
        <v>0.7</v>
      </c>
      <c r="AM53" s="98">
        <f t="shared" si="18"/>
        <v>0.7</v>
      </c>
      <c r="AN53" s="98">
        <f t="shared" si="18"/>
        <v>0.7</v>
      </c>
      <c r="AO53" s="98">
        <f t="shared" si="18"/>
        <v>0.7</v>
      </c>
      <c r="AP53" s="98">
        <f t="shared" si="18"/>
        <v>0.7</v>
      </c>
      <c r="AQ53" s="98">
        <f t="shared" si="18"/>
        <v>0.7</v>
      </c>
      <c r="AR53" s="98">
        <f t="shared" si="18"/>
        <v>0.7</v>
      </c>
      <c r="AS53" s="98">
        <f t="shared" si="18"/>
        <v>0.7</v>
      </c>
      <c r="AT53" s="98">
        <f t="shared" si="18"/>
        <v>0.7</v>
      </c>
      <c r="AU53" s="98">
        <f t="shared" si="18"/>
        <v>0.7</v>
      </c>
      <c r="AV53" s="98">
        <f t="shared" si="18"/>
        <v>0.7</v>
      </c>
      <c r="AW53" s="98">
        <f t="shared" si="18"/>
        <v>0.7</v>
      </c>
      <c r="AX53" s="98">
        <f t="shared" si="18"/>
        <v>0.7</v>
      </c>
      <c r="AY53" s="98">
        <f t="shared" si="18"/>
        <v>0.7</v>
      </c>
      <c r="AZ53" s="98">
        <f t="shared" si="18"/>
        <v>0.7</v>
      </c>
      <c r="BA53" s="98">
        <f t="shared" si="18"/>
        <v>0.7</v>
      </c>
      <c r="BB53" s="98">
        <f t="shared" si="18"/>
        <v>0.7</v>
      </c>
      <c r="BC53" s="98">
        <f t="shared" si="18"/>
        <v>0.7</v>
      </c>
      <c r="BD53" s="98">
        <f t="shared" si="18"/>
        <v>0.7</v>
      </c>
      <c r="BE53" s="98">
        <f t="shared" si="18"/>
        <v>0.7</v>
      </c>
      <c r="BF53" s="98">
        <f t="shared" si="18"/>
        <v>0.7</v>
      </c>
      <c r="BG53" s="98">
        <f t="shared" si="18"/>
        <v>0.7</v>
      </c>
      <c r="BH53" s="98">
        <f t="shared" si="18"/>
        <v>0.7</v>
      </c>
      <c r="BI53" s="98">
        <f t="shared" si="18"/>
        <v>0.7</v>
      </c>
      <c r="BJ53" s="98">
        <f t="shared" si="18"/>
        <v>0.7</v>
      </c>
      <c r="BK53" s="98">
        <f t="shared" si="18"/>
        <v>0.7</v>
      </c>
      <c r="BL53" s="98">
        <f t="shared" si="18"/>
        <v>0.7</v>
      </c>
      <c r="BM53" s="98">
        <f t="shared" si="18"/>
        <v>0.7</v>
      </c>
      <c r="BN53" s="98">
        <f t="shared" si="18"/>
        <v>0.7</v>
      </c>
      <c r="BO53" s="98">
        <f t="shared" si="18"/>
        <v>0.7</v>
      </c>
      <c r="BP53" s="98">
        <f t="shared" si="18"/>
        <v>0.7</v>
      </c>
      <c r="BQ53" s="98">
        <f t="shared" si="18"/>
        <v>0.7</v>
      </c>
      <c r="BR53" s="98">
        <f t="shared" si="18"/>
        <v>0.7</v>
      </c>
      <c r="BS53" s="98">
        <f t="shared" si="18"/>
        <v>0.7</v>
      </c>
    </row>
    <row r="54" spans="1:71" ht="15" thickBot="1" x14ac:dyDescent="0.35">
      <c r="AA54" s="194" t="s">
        <v>72</v>
      </c>
      <c r="AB54" s="195"/>
      <c r="AC54" s="96">
        <f>BASE!AC54</f>
        <v>0.4</v>
      </c>
      <c r="AD54" s="98">
        <f>AC54</f>
        <v>0.4</v>
      </c>
      <c r="AE54" s="98">
        <f t="shared" si="18"/>
        <v>0.4</v>
      </c>
      <c r="AF54" s="98">
        <f t="shared" si="18"/>
        <v>0.4</v>
      </c>
      <c r="AG54" s="98">
        <f t="shared" si="18"/>
        <v>0.4</v>
      </c>
      <c r="AH54" s="98">
        <f t="shared" si="18"/>
        <v>0.4</v>
      </c>
      <c r="AI54" s="98">
        <f t="shared" si="18"/>
        <v>0.4</v>
      </c>
      <c r="AJ54" s="98">
        <f t="shared" si="18"/>
        <v>0.4</v>
      </c>
      <c r="AK54" s="98">
        <f t="shared" si="18"/>
        <v>0.4</v>
      </c>
      <c r="AL54" s="98">
        <f t="shared" si="18"/>
        <v>0.4</v>
      </c>
      <c r="AM54" s="98">
        <f t="shared" si="18"/>
        <v>0.4</v>
      </c>
      <c r="AN54" s="98">
        <f t="shared" si="18"/>
        <v>0.4</v>
      </c>
      <c r="AO54" s="98">
        <f t="shared" si="18"/>
        <v>0.4</v>
      </c>
      <c r="AP54" s="98">
        <f t="shared" si="18"/>
        <v>0.4</v>
      </c>
      <c r="AQ54" s="98">
        <f t="shared" si="18"/>
        <v>0.4</v>
      </c>
      <c r="AR54" s="98">
        <f t="shared" si="18"/>
        <v>0.4</v>
      </c>
      <c r="AS54" s="98">
        <f t="shared" si="18"/>
        <v>0.4</v>
      </c>
      <c r="AT54" s="98">
        <f t="shared" si="18"/>
        <v>0.4</v>
      </c>
      <c r="AU54" s="98">
        <f t="shared" si="18"/>
        <v>0.4</v>
      </c>
      <c r="AV54" s="98">
        <f t="shared" si="18"/>
        <v>0.4</v>
      </c>
      <c r="AW54" s="98">
        <f t="shared" si="18"/>
        <v>0.4</v>
      </c>
      <c r="AX54" s="98">
        <f t="shared" si="18"/>
        <v>0.4</v>
      </c>
      <c r="AY54" s="98">
        <f t="shared" si="18"/>
        <v>0.4</v>
      </c>
      <c r="AZ54" s="98">
        <f t="shared" si="18"/>
        <v>0.4</v>
      </c>
      <c r="BA54" s="98">
        <f t="shared" si="18"/>
        <v>0.4</v>
      </c>
      <c r="BB54" s="98">
        <f t="shared" si="18"/>
        <v>0.4</v>
      </c>
      <c r="BC54" s="98">
        <f t="shared" si="18"/>
        <v>0.4</v>
      </c>
      <c r="BD54" s="98">
        <f t="shared" si="18"/>
        <v>0.4</v>
      </c>
      <c r="BE54" s="98">
        <f t="shared" si="18"/>
        <v>0.4</v>
      </c>
      <c r="BF54" s="98">
        <f t="shared" si="18"/>
        <v>0.4</v>
      </c>
      <c r="BG54" s="98">
        <f t="shared" si="18"/>
        <v>0.4</v>
      </c>
      <c r="BH54" s="98">
        <f t="shared" si="18"/>
        <v>0.4</v>
      </c>
      <c r="BI54" s="98">
        <f t="shared" si="18"/>
        <v>0.4</v>
      </c>
      <c r="BJ54" s="98">
        <f t="shared" si="18"/>
        <v>0.4</v>
      </c>
      <c r="BK54" s="98">
        <f t="shared" si="18"/>
        <v>0.4</v>
      </c>
      <c r="BL54" s="98">
        <f t="shared" si="18"/>
        <v>0.4</v>
      </c>
      <c r="BM54" s="98">
        <f t="shared" si="18"/>
        <v>0.4</v>
      </c>
      <c r="BN54" s="98">
        <f t="shared" si="18"/>
        <v>0.4</v>
      </c>
      <c r="BO54" s="98">
        <f t="shared" si="18"/>
        <v>0.4</v>
      </c>
      <c r="BP54" s="98">
        <f t="shared" si="18"/>
        <v>0.4</v>
      </c>
      <c r="BQ54" s="98">
        <f t="shared" si="18"/>
        <v>0.4</v>
      </c>
      <c r="BR54" s="98">
        <f t="shared" si="18"/>
        <v>0.4</v>
      </c>
      <c r="BS54" s="98">
        <f t="shared" si="18"/>
        <v>0.4</v>
      </c>
    </row>
    <row r="57" spans="1:71" ht="15" thickBot="1" x14ac:dyDescent="0.35"/>
    <row r="58" spans="1:71" ht="28.8" customHeight="1" thickBot="1" x14ac:dyDescent="0.35">
      <c r="S58" s="196"/>
      <c r="T58" s="178" t="s">
        <v>42</v>
      </c>
      <c r="U58" s="179"/>
      <c r="V58" s="179"/>
      <c r="W58" s="179"/>
      <c r="X58" s="179"/>
      <c r="Y58" s="179"/>
      <c r="Z58" s="180"/>
      <c r="AA58" s="178" t="s">
        <v>43</v>
      </c>
      <c r="AB58" s="179"/>
      <c r="AC58" s="179"/>
      <c r="AD58" s="179"/>
      <c r="AE58" s="179"/>
      <c r="AF58" s="179"/>
      <c r="AG58" s="180"/>
      <c r="AH58" s="178" t="s">
        <v>44</v>
      </c>
      <c r="AI58" s="179"/>
      <c r="AJ58" s="179"/>
      <c r="AK58" s="179"/>
      <c r="AL58" s="179"/>
      <c r="AM58" s="179"/>
      <c r="AN58" s="180"/>
      <c r="AO58" s="178" t="s">
        <v>45</v>
      </c>
      <c r="AP58" s="179"/>
      <c r="AQ58" s="179"/>
      <c r="AR58" s="179"/>
      <c r="AS58" s="179"/>
      <c r="AT58" s="179"/>
      <c r="AU58" s="180"/>
      <c r="AV58" s="178" t="s">
        <v>46</v>
      </c>
      <c r="AW58" s="179"/>
      <c r="AX58" s="179"/>
      <c r="AY58" s="179"/>
      <c r="AZ58" s="179"/>
      <c r="BA58" s="179"/>
      <c r="BB58" s="180"/>
      <c r="BC58" s="178" t="s">
        <v>47</v>
      </c>
      <c r="BD58" s="179"/>
      <c r="BE58" s="179"/>
      <c r="BF58" s="179"/>
      <c r="BG58" s="179"/>
      <c r="BH58" s="179"/>
      <c r="BI58" s="180"/>
      <c r="BJ58" s="178" t="s">
        <v>48</v>
      </c>
      <c r="BK58" s="179"/>
      <c r="BL58" s="179"/>
      <c r="BM58" s="179"/>
      <c r="BN58" s="179"/>
      <c r="BO58" s="179"/>
      <c r="BP58" s="181"/>
    </row>
    <row r="59" spans="1:71" ht="29.4" customHeight="1" thickBot="1" x14ac:dyDescent="0.4">
      <c r="A59" s="189" t="s">
        <v>84</v>
      </c>
      <c r="B59" s="190"/>
      <c r="C59" s="190"/>
      <c r="D59" s="190"/>
      <c r="E59" s="190"/>
      <c r="F59" s="190"/>
      <c r="G59" s="190"/>
      <c r="H59" s="191"/>
      <c r="S59" s="197"/>
      <c r="T59" s="173" t="s">
        <v>49</v>
      </c>
      <c r="U59" s="175" t="s">
        <v>86</v>
      </c>
      <c r="V59" s="176"/>
      <c r="W59" s="177"/>
      <c r="X59" s="175" t="s">
        <v>77</v>
      </c>
      <c r="Y59" s="176"/>
      <c r="Z59" s="177"/>
      <c r="AA59" s="173" t="s">
        <v>49</v>
      </c>
      <c r="AB59" s="175" t="s">
        <v>50</v>
      </c>
      <c r="AC59" s="176"/>
      <c r="AD59" s="177"/>
      <c r="AE59" s="175" t="s">
        <v>51</v>
      </c>
      <c r="AF59" s="176"/>
      <c r="AG59" s="177"/>
      <c r="AH59" s="173" t="s">
        <v>49</v>
      </c>
      <c r="AI59" s="175" t="s">
        <v>50</v>
      </c>
      <c r="AJ59" s="176"/>
      <c r="AK59" s="177"/>
      <c r="AL59" s="175" t="s">
        <v>51</v>
      </c>
      <c r="AM59" s="176"/>
      <c r="AN59" s="177"/>
      <c r="AO59" s="173" t="s">
        <v>49</v>
      </c>
      <c r="AP59" s="175" t="s">
        <v>50</v>
      </c>
      <c r="AQ59" s="176"/>
      <c r="AR59" s="177"/>
      <c r="AS59" s="175" t="s">
        <v>51</v>
      </c>
      <c r="AT59" s="176"/>
      <c r="AU59" s="177"/>
      <c r="AV59" s="173" t="s">
        <v>49</v>
      </c>
      <c r="AW59" s="175" t="s">
        <v>50</v>
      </c>
      <c r="AX59" s="176"/>
      <c r="AY59" s="177"/>
      <c r="AZ59" s="175" t="s">
        <v>51</v>
      </c>
      <c r="BA59" s="176"/>
      <c r="BB59" s="177"/>
      <c r="BC59" s="173" t="s">
        <v>49</v>
      </c>
      <c r="BD59" s="175" t="s">
        <v>50</v>
      </c>
      <c r="BE59" s="176"/>
      <c r="BF59" s="177"/>
      <c r="BG59" s="175" t="s">
        <v>51</v>
      </c>
      <c r="BH59" s="176"/>
      <c r="BI59" s="177"/>
      <c r="BJ59" s="173" t="s">
        <v>49</v>
      </c>
      <c r="BK59" s="175" t="s">
        <v>50</v>
      </c>
      <c r="BL59" s="176"/>
      <c r="BM59" s="177"/>
      <c r="BN59" s="175" t="s">
        <v>51</v>
      </c>
      <c r="BO59" s="176"/>
      <c r="BP59" s="188"/>
    </row>
    <row r="60" spans="1:71" ht="82.2" customHeight="1" thickBot="1" x14ac:dyDescent="0.35">
      <c r="A60" s="50"/>
      <c r="B60" s="51" t="s">
        <v>42</v>
      </c>
      <c r="C60" s="51" t="s">
        <v>43</v>
      </c>
      <c r="D60" s="51" t="s">
        <v>44</v>
      </c>
      <c r="E60" s="51" t="s">
        <v>45</v>
      </c>
      <c r="F60" s="51" t="s">
        <v>46</v>
      </c>
      <c r="G60" s="51" t="s">
        <v>47</v>
      </c>
      <c r="H60" s="52" t="s">
        <v>48</v>
      </c>
      <c r="S60" s="197"/>
      <c r="T60" s="174"/>
      <c r="U60" s="53" t="str">
        <f>U59&amp;(AC52)</f>
        <v>wp=0,8</v>
      </c>
      <c r="V60" s="97" t="str">
        <f>U59&amp;(AC53)</f>
        <v>wp=0,7</v>
      </c>
      <c r="W60" s="54" t="str">
        <f>U59&amp;(AC54)</f>
        <v>wp=0,4</v>
      </c>
      <c r="X60" s="53" t="str">
        <f>X59&amp;(AC52)</f>
        <v>ARIe=0,8</v>
      </c>
      <c r="Y60" s="97" t="str">
        <f>X59&amp;(AC53)</f>
        <v>ARIe=0,7</v>
      </c>
      <c r="Z60" s="54" t="str">
        <f>X59&amp;(AC54)</f>
        <v>ARIe=0,4</v>
      </c>
      <c r="AA60" s="174"/>
      <c r="AB60" s="53">
        <v>0.2</v>
      </c>
      <c r="AC60" s="97">
        <v>0.5</v>
      </c>
      <c r="AD60" s="54">
        <v>0.7</v>
      </c>
      <c r="AE60" s="53" t="s">
        <v>52</v>
      </c>
      <c r="AF60" s="97" t="s">
        <v>53</v>
      </c>
      <c r="AG60" s="54" t="s">
        <v>54</v>
      </c>
      <c r="AH60" s="174"/>
      <c r="AI60" s="53">
        <v>0.2</v>
      </c>
      <c r="AJ60" s="97">
        <v>0.5</v>
      </c>
      <c r="AK60" s="54">
        <v>0.7</v>
      </c>
      <c r="AL60" s="53" t="s">
        <v>52</v>
      </c>
      <c r="AM60" s="97" t="s">
        <v>53</v>
      </c>
      <c r="AN60" s="54" t="s">
        <v>54</v>
      </c>
      <c r="AO60" s="174"/>
      <c r="AP60" s="53">
        <v>0.2</v>
      </c>
      <c r="AQ60" s="97">
        <v>0.5</v>
      </c>
      <c r="AR60" s="54">
        <v>0.7</v>
      </c>
      <c r="AS60" s="53" t="s">
        <v>52</v>
      </c>
      <c r="AT60" s="97" t="s">
        <v>53</v>
      </c>
      <c r="AU60" s="54" t="s">
        <v>54</v>
      </c>
      <c r="AV60" s="174"/>
      <c r="AW60" s="53">
        <v>0.2</v>
      </c>
      <c r="AX60" s="97">
        <v>0.5</v>
      </c>
      <c r="AY60" s="54">
        <v>0.7</v>
      </c>
      <c r="AZ60" s="53" t="s">
        <v>52</v>
      </c>
      <c r="BA60" s="97" t="s">
        <v>53</v>
      </c>
      <c r="BB60" s="54" t="s">
        <v>54</v>
      </c>
      <c r="BC60" s="174"/>
      <c r="BD60" s="53">
        <v>0.2</v>
      </c>
      <c r="BE60" s="97">
        <v>0.5</v>
      </c>
      <c r="BF60" s="54">
        <v>0.7</v>
      </c>
      <c r="BG60" s="53" t="s">
        <v>52</v>
      </c>
      <c r="BH60" s="97" t="s">
        <v>53</v>
      </c>
      <c r="BI60" s="54" t="s">
        <v>54</v>
      </c>
      <c r="BJ60" s="174"/>
      <c r="BK60" s="53">
        <v>0.2</v>
      </c>
      <c r="BL60" s="97">
        <v>0.5</v>
      </c>
      <c r="BM60" s="54">
        <v>0.7</v>
      </c>
      <c r="BN60" s="53" t="s">
        <v>52</v>
      </c>
      <c r="BO60" s="97" t="s">
        <v>53</v>
      </c>
      <c r="BP60" s="55" t="s">
        <v>54</v>
      </c>
    </row>
    <row r="61" spans="1:71" x14ac:dyDescent="0.3">
      <c r="A61" s="56" t="s">
        <v>33</v>
      </c>
      <c r="B61" s="57">
        <f>IF(B11&gt;D3,1,IF(C11&gt;0,1,0))</f>
        <v>1</v>
      </c>
      <c r="C61" s="57"/>
      <c r="D61" s="57"/>
      <c r="E61" s="57"/>
      <c r="F61" s="57"/>
      <c r="G61" s="57"/>
      <c r="H61" s="58"/>
      <c r="S61" s="59" t="s">
        <v>33</v>
      </c>
      <c r="T61" s="60">
        <f>C11</f>
        <v>-0.16</v>
      </c>
      <c r="U61">
        <f>IF(T61&gt;D4,1,0)</f>
        <v>0</v>
      </c>
      <c r="V61">
        <f>IF(U61&gt;E4,1,0)</f>
        <v>0</v>
      </c>
      <c r="W61">
        <f t="shared" ref="W61" si="19">IF(V61&gt;F4,1,0)</f>
        <v>0</v>
      </c>
      <c r="X61" s="64">
        <f>T61</f>
        <v>-0.16</v>
      </c>
      <c r="Y61" s="64">
        <f>T61</f>
        <v>-0.16</v>
      </c>
      <c r="Z61" s="64">
        <f>T61</f>
        <v>-0.16</v>
      </c>
      <c r="AA61" s="60"/>
      <c r="AB61" s="62"/>
      <c r="AC61" s="62"/>
      <c r="AD61" s="62"/>
      <c r="AE61" s="64"/>
      <c r="AF61" s="64"/>
      <c r="AG61" s="64"/>
      <c r="AH61" s="60"/>
      <c r="AI61" s="62"/>
      <c r="AJ61" s="62"/>
      <c r="AK61" s="62"/>
      <c r="AL61" s="64"/>
      <c r="AM61" s="64"/>
      <c r="AN61" s="64"/>
      <c r="AO61" s="60"/>
      <c r="AP61" s="62"/>
      <c r="AQ61" s="62"/>
      <c r="AR61" s="62"/>
      <c r="AS61" s="64"/>
      <c r="AT61" s="64"/>
      <c r="AU61" s="64"/>
      <c r="AV61" s="60"/>
      <c r="AW61" s="62"/>
      <c r="AX61" s="62"/>
      <c r="AY61" s="62"/>
      <c r="AZ61" s="64"/>
      <c r="BA61" s="64"/>
      <c r="BB61" s="64"/>
      <c r="BC61" s="60"/>
      <c r="BD61" s="62"/>
      <c r="BE61" s="62"/>
      <c r="BF61" s="62"/>
      <c r="BG61" s="64"/>
      <c r="BH61" s="64"/>
      <c r="BI61" s="64"/>
      <c r="BJ61" s="60"/>
      <c r="BK61" s="61"/>
      <c r="BL61" s="62"/>
      <c r="BM61" s="63"/>
      <c r="BN61" s="64"/>
      <c r="BO61" s="64"/>
      <c r="BP61" s="65"/>
    </row>
    <row r="62" spans="1:71" x14ac:dyDescent="0.3">
      <c r="A62" s="66" t="s">
        <v>34</v>
      </c>
      <c r="B62">
        <f>IF(B12&gt;D3,1,IF(C12&gt;0,1,0))</f>
        <v>1</v>
      </c>
      <c r="H62" s="67"/>
      <c r="S62" s="59" t="s">
        <v>34</v>
      </c>
      <c r="T62" s="60">
        <f t="shared" ref="T62:T69" si="20">C12</f>
        <v>-0.16</v>
      </c>
      <c r="U62" s="68">
        <f>IF(AI62=1,0,IF(X62&gt;0.5,1,0))</f>
        <v>0</v>
      </c>
      <c r="V62">
        <f>IF(AJ62=1,0,IF(Y62&gt;0.5,1,0))</f>
        <v>0</v>
      </c>
      <c r="W62" s="69">
        <f>IF(AK62=1,0,IF(Z62&gt;0.5,1,0))</f>
        <v>0</v>
      </c>
      <c r="X62" s="24">
        <f>(T62*(1-AC52))+(U61*AC52)</f>
        <v>-3.1999999999999994E-2</v>
      </c>
      <c r="Y62" s="24">
        <f>(T62*(1-AC53))+(V61*AC53)</f>
        <v>-4.8000000000000008E-2</v>
      </c>
      <c r="Z62" s="24">
        <f>(T62*(1-AC54))+(W61*AC54)</f>
        <v>-9.6000000000000002E-2</v>
      </c>
      <c r="AA62" s="60"/>
      <c r="AE62" s="24"/>
      <c r="AF62" s="24"/>
      <c r="AG62" s="24"/>
      <c r="AH62" s="60"/>
      <c r="AL62" s="24"/>
      <c r="AM62" s="24"/>
      <c r="AN62" s="24"/>
      <c r="AO62" s="60"/>
      <c r="AS62" s="24"/>
      <c r="AT62" s="24"/>
      <c r="AU62" s="24"/>
      <c r="AV62" s="60"/>
      <c r="AZ62" s="24"/>
      <c r="BA62" s="24"/>
      <c r="BB62" s="24"/>
      <c r="BC62" s="60"/>
      <c r="BG62" s="24"/>
      <c r="BH62" s="24"/>
      <c r="BI62" s="24"/>
      <c r="BJ62" s="60"/>
      <c r="BK62" s="68"/>
      <c r="BM62" s="69"/>
      <c r="BN62" s="24"/>
      <c r="BO62" s="24"/>
      <c r="BP62" s="70"/>
    </row>
    <row r="63" spans="1:71" x14ac:dyDescent="0.3">
      <c r="A63" s="66" t="s">
        <v>35</v>
      </c>
      <c r="B63">
        <f>IF(B13&gt;D3,1,IF(C13&gt;0,1,0))</f>
        <v>1</v>
      </c>
      <c r="H63" s="67"/>
      <c r="S63" s="59" t="s">
        <v>35</v>
      </c>
      <c r="T63" s="60">
        <f t="shared" si="20"/>
        <v>-0.22</v>
      </c>
      <c r="U63" s="68">
        <f t="shared" ref="U63:W69" si="21">IF(AI63=1,0,IF(X63&gt;0.5,1,0))</f>
        <v>0</v>
      </c>
      <c r="V63">
        <f t="shared" si="21"/>
        <v>0</v>
      </c>
      <c r="W63" s="69">
        <f t="shared" si="21"/>
        <v>0</v>
      </c>
      <c r="X63" s="24">
        <f>(T63*(1-AC52))+(U62*AC52)</f>
        <v>-4.3999999999999991E-2</v>
      </c>
      <c r="Y63" s="24">
        <f>(T63*(1-AC53))+(V62*AC53)</f>
        <v>-6.6000000000000017E-2</v>
      </c>
      <c r="Z63" s="24">
        <f>(T63*(1-AC54))+(W62*AC54)</f>
        <v>-0.13200000000000001</v>
      </c>
      <c r="AA63" s="60"/>
      <c r="AE63" s="24"/>
      <c r="AF63" s="24"/>
      <c r="AG63" s="24"/>
      <c r="AH63" s="60"/>
      <c r="AL63" s="24"/>
      <c r="AM63" s="24"/>
      <c r="AN63" s="24"/>
      <c r="AO63" s="60"/>
      <c r="AS63" s="24"/>
      <c r="AT63" s="24"/>
      <c r="AU63" s="24"/>
      <c r="AV63" s="60"/>
      <c r="AZ63" s="24"/>
      <c r="BA63" s="24"/>
      <c r="BB63" s="24"/>
      <c r="BC63" s="60"/>
      <c r="BG63" s="24"/>
      <c r="BH63" s="24"/>
      <c r="BI63" s="24"/>
      <c r="BJ63" s="60"/>
      <c r="BK63" s="68"/>
      <c r="BM63" s="69"/>
      <c r="BN63" s="24"/>
      <c r="BO63" s="24"/>
      <c r="BP63" s="70"/>
    </row>
    <row r="64" spans="1:71" x14ac:dyDescent="0.3">
      <c r="A64" s="66" t="s">
        <v>36</v>
      </c>
      <c r="B64">
        <f>IF(B14&gt;D3,1,IF(C14&gt;0,1,0))</f>
        <v>1</v>
      </c>
      <c r="H64" s="67"/>
      <c r="S64" s="59" t="s">
        <v>36</v>
      </c>
      <c r="T64" s="60">
        <f t="shared" si="20"/>
        <v>-0.2</v>
      </c>
      <c r="U64" s="68">
        <f t="shared" si="21"/>
        <v>0</v>
      </c>
      <c r="V64">
        <f t="shared" si="21"/>
        <v>0</v>
      </c>
      <c r="W64" s="69">
        <f t="shared" si="21"/>
        <v>0</v>
      </c>
      <c r="X64" s="24">
        <f>(T64*(1-AC52))+(U63*AC52)</f>
        <v>-3.9999999999999994E-2</v>
      </c>
      <c r="Y64" s="24">
        <f>(T64*(1-AC53))+(V63*AC53)</f>
        <v>-6.0000000000000012E-2</v>
      </c>
      <c r="Z64" s="24">
        <f>(T64*(1-AC54))+(W63*AC54)</f>
        <v>-0.12</v>
      </c>
      <c r="AA64" s="60"/>
      <c r="AE64" s="24"/>
      <c r="AF64" s="24"/>
      <c r="AG64" s="24"/>
      <c r="AH64" s="60"/>
      <c r="AL64" s="24"/>
      <c r="AM64" s="24"/>
      <c r="AN64" s="24"/>
      <c r="AO64" s="60"/>
      <c r="AS64" s="24"/>
      <c r="AT64" s="24"/>
      <c r="AU64" s="24"/>
      <c r="AV64" s="60"/>
      <c r="AZ64" s="24"/>
      <c r="BA64" s="24"/>
      <c r="BB64" s="24"/>
      <c r="BC64" s="60"/>
      <c r="BG64" s="24"/>
      <c r="BH64" s="24"/>
      <c r="BI64" s="24"/>
      <c r="BJ64" s="60"/>
      <c r="BK64" s="68"/>
      <c r="BM64" s="69"/>
      <c r="BN64" s="24"/>
      <c r="BO64" s="24"/>
      <c r="BP64" s="70"/>
    </row>
    <row r="65" spans="1:68" x14ac:dyDescent="0.3">
      <c r="A65" s="66" t="s">
        <v>37</v>
      </c>
      <c r="B65">
        <f>IF(B15&gt;D3,1,IF(C15&gt;0,1,0))</f>
        <v>1</v>
      </c>
      <c r="H65" s="67"/>
      <c r="S65" s="59" t="s">
        <v>37</v>
      </c>
      <c r="T65" s="60">
        <f t="shared" si="20"/>
        <v>-0.2</v>
      </c>
      <c r="U65" s="68">
        <f t="shared" si="21"/>
        <v>0</v>
      </c>
      <c r="V65">
        <f t="shared" si="21"/>
        <v>0</v>
      </c>
      <c r="W65" s="69">
        <f t="shared" si="21"/>
        <v>0</v>
      </c>
      <c r="X65" s="24">
        <f>(T65*(1-AC52))+(U64*AC52)</f>
        <v>-3.9999999999999994E-2</v>
      </c>
      <c r="Y65" s="24">
        <f>(T65*(1-AC53))+(V64*AC53)</f>
        <v>-6.0000000000000012E-2</v>
      </c>
      <c r="Z65" s="24">
        <f>(T65*(1-AC54))+(W64*AC54)</f>
        <v>-0.12</v>
      </c>
      <c r="AA65" s="60"/>
      <c r="AE65" s="24"/>
      <c r="AF65" s="24"/>
      <c r="AG65" s="24"/>
      <c r="AH65" s="60"/>
      <c r="AL65" s="24"/>
      <c r="AM65" s="24"/>
      <c r="AN65" s="24"/>
      <c r="AO65" s="60"/>
      <c r="AS65" s="24"/>
      <c r="AT65" s="24"/>
      <c r="AU65" s="24"/>
      <c r="AV65" s="60"/>
      <c r="AZ65" s="24"/>
      <c r="BA65" s="24"/>
      <c r="BB65" s="24"/>
      <c r="BC65" s="60"/>
      <c r="BG65" s="24"/>
      <c r="BH65" s="24"/>
      <c r="BI65" s="24"/>
      <c r="BJ65" s="60"/>
      <c r="BK65" s="68"/>
      <c r="BM65" s="69"/>
      <c r="BN65" s="24"/>
      <c r="BO65" s="24"/>
      <c r="BP65" s="70"/>
    </row>
    <row r="66" spans="1:68" x14ac:dyDescent="0.3">
      <c r="A66" s="66" t="s">
        <v>38</v>
      </c>
      <c r="B66">
        <f>IF(B16&gt;D3,1,IF(C16&gt;0,1,0))</f>
        <v>1</v>
      </c>
      <c r="H66" s="67"/>
      <c r="S66" s="59" t="s">
        <v>38</v>
      </c>
      <c r="T66" s="60">
        <f t="shared" si="20"/>
        <v>-0.2</v>
      </c>
      <c r="U66" s="68">
        <f t="shared" si="21"/>
        <v>0</v>
      </c>
      <c r="V66">
        <f t="shared" si="21"/>
        <v>0</v>
      </c>
      <c r="W66" s="69">
        <f t="shared" si="21"/>
        <v>0</v>
      </c>
      <c r="X66" s="24">
        <f>(T66*(1-AC52))+(U65*AC52)</f>
        <v>-3.9999999999999994E-2</v>
      </c>
      <c r="Y66" s="24">
        <f>(T66*(1-AC53))+(V65*AC53)</f>
        <v>-6.0000000000000012E-2</v>
      </c>
      <c r="Z66" s="24">
        <f>(T66*(1-AC54))+(W65*AC54)</f>
        <v>-0.12</v>
      </c>
      <c r="AA66" s="60"/>
      <c r="AE66" s="24"/>
      <c r="AF66" s="24"/>
      <c r="AG66" s="24"/>
      <c r="AH66" s="60"/>
      <c r="AL66" s="24"/>
      <c r="AM66" s="24"/>
      <c r="AN66" s="24"/>
      <c r="AO66" s="60"/>
      <c r="AS66" s="24"/>
      <c r="AT66" s="24"/>
      <c r="AU66" s="24"/>
      <c r="AV66" s="60"/>
      <c r="AZ66" s="24"/>
      <c r="BA66" s="24"/>
      <c r="BB66" s="24"/>
      <c r="BC66" s="60"/>
      <c r="BG66" s="24"/>
      <c r="BH66" s="24"/>
      <c r="BI66" s="24"/>
      <c r="BJ66" s="60"/>
      <c r="BK66" s="68"/>
      <c r="BM66" s="69"/>
      <c r="BN66" s="24"/>
      <c r="BO66" s="24"/>
      <c r="BP66" s="70"/>
    </row>
    <row r="67" spans="1:68" x14ac:dyDescent="0.3">
      <c r="A67" s="66" t="s">
        <v>39</v>
      </c>
      <c r="B67">
        <f>IF(B17&gt;D3,1,IF(C17&gt;0,1,0))</f>
        <v>1</v>
      </c>
      <c r="H67" s="67"/>
      <c r="S67" s="59" t="s">
        <v>39</v>
      </c>
      <c r="T67" s="60">
        <f t="shared" si="20"/>
        <v>-0.17</v>
      </c>
      <c r="U67" s="68">
        <f t="shared" si="21"/>
        <v>0</v>
      </c>
      <c r="V67">
        <f t="shared" si="21"/>
        <v>0</v>
      </c>
      <c r="W67" s="69">
        <f t="shared" si="21"/>
        <v>0</v>
      </c>
      <c r="X67" s="24">
        <f>(T67*(1-AC52))+(U66*AC52)</f>
        <v>-3.3999999999999996E-2</v>
      </c>
      <c r="Y67" s="24">
        <f>(T67*(1-AC53))+(V66*AC53)</f>
        <v>-5.1000000000000011E-2</v>
      </c>
      <c r="Z67" s="24">
        <f>(T67*(1-AC54))+(W66*AC54)</f>
        <v>-0.10200000000000001</v>
      </c>
      <c r="AA67" s="60"/>
      <c r="AE67" s="24"/>
      <c r="AF67" s="24"/>
      <c r="AG67" s="24"/>
      <c r="AH67" s="60"/>
      <c r="AL67" s="24"/>
      <c r="AM67" s="24"/>
      <c r="AN67" s="24"/>
      <c r="AO67" s="60"/>
      <c r="AS67" s="24"/>
      <c r="AT67" s="24"/>
      <c r="AU67" s="24"/>
      <c r="AV67" s="60"/>
      <c r="AZ67" s="24"/>
      <c r="BA67" s="24"/>
      <c r="BB67" s="24"/>
      <c r="BC67" s="60"/>
      <c r="BG67" s="24"/>
      <c r="BH67" s="24"/>
      <c r="BI67" s="24"/>
      <c r="BJ67" s="60"/>
      <c r="BK67" s="68"/>
      <c r="BM67" s="69"/>
      <c r="BN67" s="24"/>
      <c r="BO67" s="24"/>
      <c r="BP67" s="70"/>
    </row>
    <row r="68" spans="1:68" x14ac:dyDescent="0.3">
      <c r="A68" s="66" t="s">
        <v>40</v>
      </c>
      <c r="B68">
        <f>IF(B18&gt;D3,1,IF(C18&gt;0,1,0))</f>
        <v>1</v>
      </c>
      <c r="H68" s="67"/>
      <c r="S68" s="59" t="s">
        <v>40</v>
      </c>
      <c r="T68" s="60">
        <f t="shared" si="20"/>
        <v>-0.18</v>
      </c>
      <c r="U68" s="68">
        <f t="shared" si="21"/>
        <v>0</v>
      </c>
      <c r="V68">
        <f t="shared" si="21"/>
        <v>0</v>
      </c>
      <c r="W68" s="69">
        <f t="shared" si="21"/>
        <v>0</v>
      </c>
      <c r="X68" s="24">
        <f>(T68*(1-AC52))+(U67*AC52)</f>
        <v>-3.599999999999999E-2</v>
      </c>
      <c r="Y68" s="24">
        <f>(T68*(1-AC53))+(V67*AC53)</f>
        <v>-5.4000000000000006E-2</v>
      </c>
      <c r="Z68" s="24">
        <f>(T68*(1-AC54))+(W67*AC54)</f>
        <v>-0.108</v>
      </c>
      <c r="AA68" s="60"/>
      <c r="AE68" s="24"/>
      <c r="AF68" s="24"/>
      <c r="AG68" s="24"/>
      <c r="AH68" s="60"/>
      <c r="AL68" s="24"/>
      <c r="AM68" s="24"/>
      <c r="AN68" s="24"/>
      <c r="AO68" s="60"/>
      <c r="AS68" s="24"/>
      <c r="AT68" s="24"/>
      <c r="AU68" s="24"/>
      <c r="AV68" s="60"/>
      <c r="AZ68" s="24"/>
      <c r="BA68" s="24"/>
      <c r="BB68" s="24"/>
      <c r="BC68" s="60"/>
      <c r="BG68" s="24"/>
      <c r="BH68" s="24"/>
      <c r="BI68" s="24"/>
      <c r="BJ68" s="60"/>
      <c r="BK68" s="68"/>
      <c r="BM68" s="69"/>
      <c r="BN68" s="24"/>
      <c r="BO68" s="24"/>
      <c r="BP68" s="70"/>
    </row>
    <row r="69" spans="1:68" ht="15" thickBot="1" x14ac:dyDescent="0.35">
      <c r="A69" s="71" t="s">
        <v>41</v>
      </c>
      <c r="B69" s="72">
        <f>IF(B19&gt;D3,1,IF(C19&gt;0,1,0))</f>
        <v>1</v>
      </c>
      <c r="C69" s="72"/>
      <c r="D69" s="72"/>
      <c r="E69" s="72"/>
      <c r="F69" s="72"/>
      <c r="G69" s="72"/>
      <c r="H69" s="73"/>
      <c r="S69" s="74" t="s">
        <v>41</v>
      </c>
      <c r="T69" s="75">
        <f t="shared" si="20"/>
        <v>-0.18</v>
      </c>
      <c r="U69" s="76">
        <f t="shared" si="21"/>
        <v>0</v>
      </c>
      <c r="V69" s="77">
        <f t="shared" si="21"/>
        <v>0</v>
      </c>
      <c r="W69" s="78">
        <f t="shared" si="21"/>
        <v>0</v>
      </c>
      <c r="X69" s="79">
        <f>(T69*(1-AC52))+(U68*AC52)</f>
        <v>-3.599999999999999E-2</v>
      </c>
      <c r="Y69" s="79">
        <f>(T69*(1-AC53))+(V68*AC53)</f>
        <v>-5.4000000000000006E-2</v>
      </c>
      <c r="Z69" s="79">
        <f>(T69*(1-AC54))+(W68*AC54)</f>
        <v>-0.108</v>
      </c>
      <c r="AA69" s="75"/>
      <c r="AB69" s="77"/>
      <c r="AC69" s="77"/>
      <c r="AD69" s="77"/>
      <c r="AE69" s="79"/>
      <c r="AF69" s="79"/>
      <c r="AG69" s="79"/>
      <c r="AH69" s="75"/>
      <c r="AI69" s="77"/>
      <c r="AJ69" s="77"/>
      <c r="AK69" s="77"/>
      <c r="AL69" s="79"/>
      <c r="AM69" s="79"/>
      <c r="AN69" s="79"/>
      <c r="AO69" s="75"/>
      <c r="AP69" s="77"/>
      <c r="AQ69" s="77"/>
      <c r="AR69" s="77"/>
      <c r="AS69" s="79"/>
      <c r="AT69" s="79"/>
      <c r="AU69" s="79"/>
      <c r="AV69" s="75"/>
      <c r="AW69" s="77"/>
      <c r="AX69" s="77"/>
      <c r="AY69" s="77"/>
      <c r="AZ69" s="79"/>
      <c r="BA69" s="79"/>
      <c r="BB69" s="79"/>
      <c r="BC69" s="75"/>
      <c r="BD69" s="77"/>
      <c r="BE69" s="77"/>
      <c r="BF69" s="77"/>
      <c r="BG69" s="79"/>
      <c r="BH69" s="79"/>
      <c r="BI69" s="79"/>
      <c r="BJ69" s="75"/>
      <c r="BK69" s="76"/>
      <c r="BL69" s="77"/>
      <c r="BM69" s="78"/>
      <c r="BN69" s="79"/>
      <c r="BO69" s="79"/>
      <c r="BP69" s="80"/>
    </row>
    <row r="70" spans="1:68" ht="15" thickBot="1" x14ac:dyDescent="0.35"/>
    <row r="71" spans="1:68" ht="34.799999999999997" customHeight="1" thickBot="1" x14ac:dyDescent="0.4">
      <c r="A71" s="189" t="s">
        <v>55</v>
      </c>
      <c r="B71" s="190"/>
      <c r="C71" s="190"/>
      <c r="D71" s="190"/>
      <c r="E71" s="190"/>
      <c r="F71" s="190"/>
      <c r="G71" s="190"/>
      <c r="H71" s="191"/>
    </row>
    <row r="72" spans="1:68" ht="69.599999999999994" thickBot="1" x14ac:dyDescent="0.35">
      <c r="A72" s="50"/>
      <c r="B72" s="51" t="s">
        <v>42</v>
      </c>
      <c r="C72" s="51" t="s">
        <v>43</v>
      </c>
      <c r="D72" s="51" t="s">
        <v>44</v>
      </c>
      <c r="E72" s="51" t="s">
        <v>45</v>
      </c>
      <c r="F72" s="51" t="s">
        <v>46</v>
      </c>
      <c r="G72" s="51" t="s">
        <v>47</v>
      </c>
      <c r="H72" s="52" t="s">
        <v>48</v>
      </c>
    </row>
    <row r="73" spans="1:68" x14ac:dyDescent="0.3">
      <c r="A73" s="56" t="s">
        <v>33</v>
      </c>
      <c r="B73" s="81">
        <f>IF(B11&gt;D3,1,IF(S11&gt;D5,1,0))</f>
        <v>1</v>
      </c>
      <c r="C73" s="57"/>
      <c r="D73" s="57"/>
      <c r="E73" s="57"/>
      <c r="F73" s="57"/>
      <c r="G73" s="57"/>
      <c r="H73" s="58"/>
    </row>
    <row r="74" spans="1:68" x14ac:dyDescent="0.3">
      <c r="A74" s="66" t="s">
        <v>34</v>
      </c>
      <c r="B74" s="82">
        <f>IF(B12&gt;D3,1,IF(S12&gt;D5,1,0))</f>
        <v>1</v>
      </c>
      <c r="H74" s="67"/>
      <c r="J74">
        <f>IF(U11&gt;D5,1,0)</f>
        <v>0</v>
      </c>
    </row>
    <row r="75" spans="1:68" x14ac:dyDescent="0.3">
      <c r="A75" s="66" t="s">
        <v>35</v>
      </c>
      <c r="B75" s="82">
        <f>IF(B13&gt;D3,1,IF(S13&gt;D5,1,0))</f>
        <v>1</v>
      </c>
      <c r="H75" s="67"/>
    </row>
    <row r="76" spans="1:68" x14ac:dyDescent="0.3">
      <c r="A76" s="66" t="s">
        <v>36</v>
      </c>
      <c r="B76" s="82">
        <f>IF(B14&gt;D3,1,IF(S14&gt;D5,1,0))</f>
        <v>1</v>
      </c>
      <c r="H76" s="67"/>
    </row>
    <row r="77" spans="1:68" x14ac:dyDescent="0.3">
      <c r="A77" s="66" t="s">
        <v>37</v>
      </c>
      <c r="B77" s="82">
        <f>IF(B15&gt;D3,1,IF(S15&gt;D5,1,0))</f>
        <v>1</v>
      </c>
      <c r="H77" s="67"/>
    </row>
    <row r="78" spans="1:68" x14ac:dyDescent="0.3">
      <c r="A78" s="66" t="s">
        <v>38</v>
      </c>
      <c r="B78" s="82">
        <f>IF(B16&gt;D3,1,IF(S16&gt;D5,1,0))</f>
        <v>1</v>
      </c>
      <c r="H78" s="67"/>
    </row>
    <row r="79" spans="1:68" x14ac:dyDescent="0.3">
      <c r="A79" s="66" t="s">
        <v>39</v>
      </c>
      <c r="B79" s="82">
        <f>IF(B17&gt;D3,1,IF(S17&gt;D5,1,0))</f>
        <v>1</v>
      </c>
      <c r="H79" s="67"/>
    </row>
    <row r="80" spans="1:68" x14ac:dyDescent="0.3">
      <c r="A80" s="66" t="s">
        <v>40</v>
      </c>
      <c r="B80" s="82">
        <f>IF(B18&gt;D3,1,IF(S18&gt;D5,1,0))</f>
        <v>1</v>
      </c>
      <c r="H80" s="67"/>
    </row>
    <row r="81" spans="1:8" ht="15" thickBot="1" x14ac:dyDescent="0.35">
      <c r="A81" s="71" t="s">
        <v>41</v>
      </c>
      <c r="B81" s="83">
        <f>IF(B19&gt;D3,1,IF(S19&gt;D5,1,0))</f>
        <v>1</v>
      </c>
      <c r="C81" s="72"/>
      <c r="D81" s="72"/>
      <c r="E81" s="72"/>
      <c r="F81" s="72"/>
      <c r="G81" s="72"/>
      <c r="H81" s="73"/>
    </row>
    <row r="89" spans="1:8" s="84" customFormat="1" ht="59.4" customHeight="1" x14ac:dyDescent="0.3"/>
    <row r="90" spans="1:8" s="85" customFormat="1" ht="61.05" customHeight="1" x14ac:dyDescent="0.3"/>
    <row r="103" spans="1:36" x14ac:dyDescent="0.3">
      <c r="A103" s="86"/>
      <c r="B103" s="170" t="s">
        <v>42</v>
      </c>
      <c r="C103" s="171"/>
      <c r="D103" s="171"/>
      <c r="E103" s="171"/>
      <c r="F103" s="172"/>
      <c r="G103" s="170" t="s">
        <v>43</v>
      </c>
      <c r="H103" s="171"/>
      <c r="I103" s="171"/>
      <c r="J103" s="171"/>
      <c r="K103" s="172"/>
      <c r="L103" s="170" t="s">
        <v>44</v>
      </c>
      <c r="M103" s="171"/>
      <c r="N103" s="171"/>
      <c r="O103" s="171"/>
      <c r="P103" s="172"/>
      <c r="Q103" s="170" t="s">
        <v>45</v>
      </c>
      <c r="R103" s="171"/>
      <c r="S103" s="171"/>
      <c r="T103" s="171"/>
      <c r="U103" s="172"/>
      <c r="V103" s="170" t="s">
        <v>46</v>
      </c>
      <c r="W103" s="171"/>
      <c r="X103" s="171"/>
      <c r="Y103" s="171"/>
      <c r="Z103" s="172"/>
      <c r="AA103" s="170" t="s">
        <v>47</v>
      </c>
      <c r="AB103" s="171"/>
      <c r="AC103" s="171"/>
      <c r="AD103" s="171"/>
      <c r="AE103" s="171"/>
      <c r="AF103" s="170" t="s">
        <v>48</v>
      </c>
      <c r="AG103" s="171"/>
      <c r="AH103" s="171"/>
      <c r="AI103" s="171"/>
      <c r="AJ103" s="172"/>
    </row>
    <row r="104" spans="1:36" ht="29.4" x14ac:dyDescent="0.3">
      <c r="A104" s="87"/>
      <c r="B104" s="88" t="s">
        <v>56</v>
      </c>
      <c r="C104" s="88" t="s">
        <v>49</v>
      </c>
      <c r="D104" s="89" t="s">
        <v>57</v>
      </c>
      <c r="E104" s="88" t="s">
        <v>58</v>
      </c>
      <c r="F104" s="88" t="s">
        <v>59</v>
      </c>
      <c r="G104" s="88" t="s">
        <v>56</v>
      </c>
      <c r="H104" s="88" t="s">
        <v>49</v>
      </c>
      <c r="I104" s="89" t="s">
        <v>57</v>
      </c>
      <c r="J104" s="88" t="s">
        <v>58</v>
      </c>
      <c r="K104" s="88" t="s">
        <v>59</v>
      </c>
      <c r="L104" s="88" t="s">
        <v>56</v>
      </c>
      <c r="M104" s="88" t="s">
        <v>49</v>
      </c>
      <c r="N104" s="89" t="s">
        <v>57</v>
      </c>
      <c r="O104" s="88" t="s">
        <v>58</v>
      </c>
      <c r="P104" s="88" t="s">
        <v>59</v>
      </c>
      <c r="Q104" s="88" t="s">
        <v>56</v>
      </c>
      <c r="R104" s="88" t="s">
        <v>49</v>
      </c>
      <c r="S104" s="89" t="s">
        <v>57</v>
      </c>
      <c r="T104" s="88" t="s">
        <v>58</v>
      </c>
      <c r="U104" s="88" t="s">
        <v>59</v>
      </c>
      <c r="V104" s="88" t="s">
        <v>56</v>
      </c>
      <c r="W104" s="88" t="s">
        <v>49</v>
      </c>
      <c r="X104" s="89" t="s">
        <v>57</v>
      </c>
      <c r="Y104" s="88" t="s">
        <v>58</v>
      </c>
      <c r="Z104" s="88" t="s">
        <v>59</v>
      </c>
      <c r="AA104" s="88" t="s">
        <v>56</v>
      </c>
      <c r="AB104" s="88" t="s">
        <v>49</v>
      </c>
      <c r="AC104" s="89" t="s">
        <v>57</v>
      </c>
      <c r="AD104" s="88" t="s">
        <v>58</v>
      </c>
      <c r="AE104" s="88" t="s">
        <v>59</v>
      </c>
      <c r="AF104" s="88" t="s">
        <v>56</v>
      </c>
      <c r="AG104" s="88" t="s">
        <v>49</v>
      </c>
      <c r="AH104" s="89" t="s">
        <v>57</v>
      </c>
      <c r="AI104" s="88" t="s">
        <v>58</v>
      </c>
      <c r="AJ104" s="88" t="s">
        <v>59</v>
      </c>
    </row>
    <row r="105" spans="1:36" x14ac:dyDescent="0.3">
      <c r="A105" s="90" t="s">
        <v>33</v>
      </c>
      <c r="B105" s="26">
        <f t="shared" ref="B105:C113" si="22">B11</f>
        <v>0.99</v>
      </c>
      <c r="C105" s="3">
        <f t="shared" si="22"/>
        <v>-0.16</v>
      </c>
      <c r="D105" s="3">
        <f t="shared" ref="D105:D113" si="23">S11</f>
        <v>-0.16</v>
      </c>
      <c r="E105" s="91">
        <f t="shared" ref="E105:E113" si="24">B61</f>
        <v>1</v>
      </c>
      <c r="F105" s="91">
        <f t="shared" ref="F105:F113" si="25">B73</f>
        <v>1</v>
      </c>
      <c r="G105" s="26">
        <f t="shared" ref="G105:G113" si="26">D11</f>
        <v>0</v>
      </c>
      <c r="H105" s="3">
        <f t="shared" ref="H105:H113" si="27">E11</f>
        <v>0</v>
      </c>
      <c r="I105" s="3">
        <f t="shared" ref="I105:I113" si="28">U11</f>
        <v>0</v>
      </c>
      <c r="J105" s="91">
        <f t="shared" ref="J105:J113" si="29">C61</f>
        <v>0</v>
      </c>
      <c r="K105" s="91">
        <f t="shared" ref="K105:K113" si="30">C73</f>
        <v>0</v>
      </c>
      <c r="L105" s="26">
        <f t="shared" ref="L105:L113" si="31">F11</f>
        <v>0</v>
      </c>
      <c r="M105" s="3">
        <f t="shared" ref="M105:M113" si="32">G11</f>
        <v>0</v>
      </c>
      <c r="N105" s="3">
        <f t="shared" ref="N105:N113" si="33">W11</f>
        <v>0</v>
      </c>
      <c r="O105" s="91">
        <f t="shared" ref="O105:O113" si="34">D61</f>
        <v>0</v>
      </c>
      <c r="P105" s="91">
        <f t="shared" ref="P105:P113" si="35">D73</f>
        <v>0</v>
      </c>
      <c r="Q105" s="26">
        <f t="shared" ref="Q105:Q113" si="36">H11</f>
        <v>0</v>
      </c>
      <c r="R105" s="3">
        <f t="shared" ref="R105:R113" si="37">I11</f>
        <v>0</v>
      </c>
      <c r="S105" s="3">
        <f t="shared" ref="S105:S113" si="38">Y11</f>
        <v>0</v>
      </c>
      <c r="T105" s="91">
        <f t="shared" ref="T105:T113" si="39">E61</f>
        <v>0</v>
      </c>
      <c r="U105" s="91">
        <f t="shared" ref="U105:U113" si="40">E73</f>
        <v>0</v>
      </c>
      <c r="V105" s="26">
        <f t="shared" ref="V105:V113" si="41">J11</f>
        <v>0</v>
      </c>
      <c r="W105" s="3">
        <f t="shared" ref="W105:W113" si="42">K11</f>
        <v>0</v>
      </c>
      <c r="X105" s="3">
        <f t="shared" ref="X105:X113" si="43">AA11</f>
        <v>0</v>
      </c>
      <c r="Y105" s="91">
        <f t="shared" ref="Y105:Y113" si="44">F61</f>
        <v>0</v>
      </c>
      <c r="Z105" s="91">
        <f t="shared" ref="Z105:Z113" si="45">F73</f>
        <v>0</v>
      </c>
      <c r="AA105" s="26">
        <f t="shared" ref="AA105:AA113" si="46">L11</f>
        <v>0</v>
      </c>
      <c r="AB105" s="3">
        <f t="shared" ref="AB105:AB113" si="47">M11</f>
        <v>0</v>
      </c>
      <c r="AC105" s="3">
        <f t="shared" ref="AC105:AC113" si="48">AC11</f>
        <v>0</v>
      </c>
      <c r="AD105" s="91">
        <f t="shared" ref="AD105:AD113" si="49">G61</f>
        <v>0</v>
      </c>
      <c r="AE105" s="91">
        <f t="shared" ref="AE105:AE113" si="50">G73</f>
        <v>0</v>
      </c>
      <c r="AF105" s="26">
        <f t="shared" ref="AF105:AF113" si="51">N11</f>
        <v>0</v>
      </c>
      <c r="AG105" s="3">
        <f t="shared" ref="AG105:AG113" si="52">O11</f>
        <v>0</v>
      </c>
      <c r="AH105" s="3">
        <f t="shared" ref="AH105:AH113" si="53">AE11</f>
        <v>0</v>
      </c>
      <c r="AI105" s="91">
        <f t="shared" ref="AI105:AI113" si="54">H61</f>
        <v>0</v>
      </c>
      <c r="AJ105" s="91">
        <f t="shared" ref="AJ105:AJ113" si="55">H73</f>
        <v>0</v>
      </c>
    </row>
    <row r="106" spans="1:36" x14ac:dyDescent="0.3">
      <c r="A106" s="90" t="s">
        <v>34</v>
      </c>
      <c r="B106" s="26">
        <f t="shared" si="22"/>
        <v>0.99</v>
      </c>
      <c r="C106" s="3">
        <f t="shared" si="22"/>
        <v>-0.16</v>
      </c>
      <c r="D106" s="3">
        <f t="shared" si="23"/>
        <v>0.30400000000000005</v>
      </c>
      <c r="E106" s="91">
        <f t="shared" si="24"/>
        <v>1</v>
      </c>
      <c r="F106" s="91">
        <f t="shared" si="25"/>
        <v>1</v>
      </c>
      <c r="G106" s="26">
        <f t="shared" si="26"/>
        <v>0</v>
      </c>
      <c r="H106" s="3">
        <f t="shared" si="27"/>
        <v>0</v>
      </c>
      <c r="I106" s="3">
        <f t="shared" si="28"/>
        <v>0</v>
      </c>
      <c r="J106" s="91">
        <f t="shared" si="29"/>
        <v>0</v>
      </c>
      <c r="K106" s="91">
        <f t="shared" si="30"/>
        <v>0</v>
      </c>
      <c r="L106" s="26">
        <f t="shared" si="31"/>
        <v>0</v>
      </c>
      <c r="M106" s="3">
        <f t="shared" si="32"/>
        <v>0</v>
      </c>
      <c r="N106" s="3">
        <f t="shared" si="33"/>
        <v>0</v>
      </c>
      <c r="O106" s="91">
        <f t="shared" si="34"/>
        <v>0</v>
      </c>
      <c r="P106" s="91">
        <f t="shared" si="35"/>
        <v>0</v>
      </c>
      <c r="Q106" s="26">
        <f t="shared" si="36"/>
        <v>0</v>
      </c>
      <c r="R106" s="3">
        <f t="shared" si="37"/>
        <v>0</v>
      </c>
      <c r="S106" s="3">
        <f t="shared" si="38"/>
        <v>0</v>
      </c>
      <c r="T106" s="91">
        <f t="shared" si="39"/>
        <v>0</v>
      </c>
      <c r="U106" s="91">
        <f t="shared" si="40"/>
        <v>0</v>
      </c>
      <c r="V106" s="26">
        <f t="shared" si="41"/>
        <v>0</v>
      </c>
      <c r="W106" s="3">
        <f t="shared" si="42"/>
        <v>0</v>
      </c>
      <c r="X106" s="3">
        <f t="shared" si="43"/>
        <v>0</v>
      </c>
      <c r="Y106" s="91">
        <f t="shared" si="44"/>
        <v>0</v>
      </c>
      <c r="Z106" s="91">
        <f t="shared" si="45"/>
        <v>0</v>
      </c>
      <c r="AA106" s="26">
        <f t="shared" si="46"/>
        <v>0</v>
      </c>
      <c r="AB106" s="3">
        <f t="shared" si="47"/>
        <v>0</v>
      </c>
      <c r="AC106" s="3">
        <f t="shared" si="48"/>
        <v>0</v>
      </c>
      <c r="AD106" s="91">
        <f t="shared" si="49"/>
        <v>0</v>
      </c>
      <c r="AE106" s="91">
        <f t="shared" si="50"/>
        <v>0</v>
      </c>
      <c r="AF106" s="26">
        <f t="shared" si="51"/>
        <v>0</v>
      </c>
      <c r="AG106" s="3">
        <f t="shared" si="52"/>
        <v>0</v>
      </c>
      <c r="AH106" s="3">
        <f t="shared" si="53"/>
        <v>0</v>
      </c>
      <c r="AI106" s="91">
        <f t="shared" si="54"/>
        <v>0</v>
      </c>
      <c r="AJ106" s="91">
        <f t="shared" si="55"/>
        <v>0</v>
      </c>
    </row>
    <row r="107" spans="1:36" x14ac:dyDescent="0.3">
      <c r="A107" s="90" t="s">
        <v>35</v>
      </c>
      <c r="B107" s="26">
        <f t="shared" si="22"/>
        <v>0.98</v>
      </c>
      <c r="C107" s="3">
        <f t="shared" si="22"/>
        <v>-0.22</v>
      </c>
      <c r="D107" s="3">
        <f t="shared" si="23"/>
        <v>0.26800000000000002</v>
      </c>
      <c r="E107" s="91">
        <f t="shared" si="24"/>
        <v>1</v>
      </c>
      <c r="F107" s="91">
        <f t="shared" si="25"/>
        <v>1</v>
      </c>
      <c r="G107" s="26">
        <f t="shared" si="26"/>
        <v>0</v>
      </c>
      <c r="H107" s="3">
        <f t="shared" si="27"/>
        <v>0</v>
      </c>
      <c r="I107" s="3">
        <f t="shared" si="28"/>
        <v>0</v>
      </c>
      <c r="J107" s="91">
        <f t="shared" si="29"/>
        <v>0</v>
      </c>
      <c r="K107" s="91">
        <f t="shared" si="30"/>
        <v>0</v>
      </c>
      <c r="L107" s="26">
        <f t="shared" si="31"/>
        <v>0</v>
      </c>
      <c r="M107" s="3">
        <f t="shared" si="32"/>
        <v>0</v>
      </c>
      <c r="N107" s="3">
        <f t="shared" si="33"/>
        <v>0</v>
      </c>
      <c r="O107" s="91">
        <f t="shared" si="34"/>
        <v>0</v>
      </c>
      <c r="P107" s="91">
        <f t="shared" si="35"/>
        <v>0</v>
      </c>
      <c r="Q107" s="26">
        <f t="shared" si="36"/>
        <v>0</v>
      </c>
      <c r="R107" s="3">
        <f t="shared" si="37"/>
        <v>0</v>
      </c>
      <c r="S107" s="3">
        <f t="shared" si="38"/>
        <v>0</v>
      </c>
      <c r="T107" s="91">
        <f t="shared" si="39"/>
        <v>0</v>
      </c>
      <c r="U107" s="91">
        <f t="shared" si="40"/>
        <v>0</v>
      </c>
      <c r="V107" s="26">
        <f t="shared" si="41"/>
        <v>0</v>
      </c>
      <c r="W107" s="3">
        <f t="shared" si="42"/>
        <v>0</v>
      </c>
      <c r="X107" s="3">
        <f t="shared" si="43"/>
        <v>0</v>
      </c>
      <c r="Y107" s="91">
        <f t="shared" si="44"/>
        <v>0</v>
      </c>
      <c r="Z107" s="91">
        <f t="shared" si="45"/>
        <v>0</v>
      </c>
      <c r="AA107" s="26">
        <f t="shared" si="46"/>
        <v>0</v>
      </c>
      <c r="AB107" s="3">
        <f t="shared" si="47"/>
        <v>0</v>
      </c>
      <c r="AC107" s="3">
        <f t="shared" si="48"/>
        <v>0</v>
      </c>
      <c r="AD107" s="91">
        <f t="shared" si="49"/>
        <v>0</v>
      </c>
      <c r="AE107" s="91">
        <f t="shared" si="50"/>
        <v>0</v>
      </c>
      <c r="AF107" s="26">
        <f t="shared" si="51"/>
        <v>0</v>
      </c>
      <c r="AG107" s="3">
        <f t="shared" si="52"/>
        <v>0</v>
      </c>
      <c r="AH107" s="3">
        <f t="shared" si="53"/>
        <v>0</v>
      </c>
      <c r="AI107" s="91">
        <f t="shared" si="54"/>
        <v>0</v>
      </c>
      <c r="AJ107" s="91">
        <f t="shared" si="55"/>
        <v>0</v>
      </c>
    </row>
    <row r="108" spans="1:36" x14ac:dyDescent="0.3">
      <c r="A108" s="90" t="s">
        <v>36</v>
      </c>
      <c r="B108" s="26">
        <f t="shared" si="22"/>
        <v>0.98</v>
      </c>
      <c r="C108" s="3">
        <f t="shared" si="22"/>
        <v>-0.2</v>
      </c>
      <c r="D108" s="3">
        <f t="shared" si="23"/>
        <v>0.28000000000000003</v>
      </c>
      <c r="E108" s="91">
        <f t="shared" si="24"/>
        <v>1</v>
      </c>
      <c r="F108" s="91">
        <f t="shared" si="25"/>
        <v>1</v>
      </c>
      <c r="G108" s="26">
        <f t="shared" si="26"/>
        <v>0</v>
      </c>
      <c r="H108" s="3">
        <f t="shared" si="27"/>
        <v>0</v>
      </c>
      <c r="I108" s="3">
        <f t="shared" si="28"/>
        <v>0</v>
      </c>
      <c r="J108" s="91">
        <f t="shared" si="29"/>
        <v>0</v>
      </c>
      <c r="K108" s="91">
        <f t="shared" si="30"/>
        <v>0</v>
      </c>
      <c r="L108" s="26">
        <f t="shared" si="31"/>
        <v>0</v>
      </c>
      <c r="M108" s="3">
        <f t="shared" si="32"/>
        <v>0</v>
      </c>
      <c r="N108" s="3">
        <f t="shared" si="33"/>
        <v>0</v>
      </c>
      <c r="O108" s="91">
        <f t="shared" si="34"/>
        <v>0</v>
      </c>
      <c r="P108" s="91">
        <f t="shared" si="35"/>
        <v>0</v>
      </c>
      <c r="Q108" s="26">
        <f t="shared" si="36"/>
        <v>0</v>
      </c>
      <c r="R108" s="3">
        <f t="shared" si="37"/>
        <v>0</v>
      </c>
      <c r="S108" s="3">
        <f t="shared" si="38"/>
        <v>0</v>
      </c>
      <c r="T108" s="91">
        <f t="shared" si="39"/>
        <v>0</v>
      </c>
      <c r="U108" s="91">
        <f t="shared" si="40"/>
        <v>0</v>
      </c>
      <c r="V108" s="26">
        <f t="shared" si="41"/>
        <v>0</v>
      </c>
      <c r="W108" s="3">
        <f t="shared" si="42"/>
        <v>0</v>
      </c>
      <c r="X108" s="3">
        <f t="shared" si="43"/>
        <v>0</v>
      </c>
      <c r="Y108" s="91">
        <f t="shared" si="44"/>
        <v>0</v>
      </c>
      <c r="Z108" s="91">
        <f t="shared" si="45"/>
        <v>0</v>
      </c>
      <c r="AA108" s="26">
        <f t="shared" si="46"/>
        <v>0</v>
      </c>
      <c r="AB108" s="3">
        <f t="shared" si="47"/>
        <v>0</v>
      </c>
      <c r="AC108" s="3">
        <f t="shared" si="48"/>
        <v>0</v>
      </c>
      <c r="AD108" s="91">
        <f t="shared" si="49"/>
        <v>0</v>
      </c>
      <c r="AE108" s="91">
        <f t="shared" si="50"/>
        <v>0</v>
      </c>
      <c r="AF108" s="26">
        <f t="shared" si="51"/>
        <v>0</v>
      </c>
      <c r="AG108" s="3">
        <f t="shared" si="52"/>
        <v>0</v>
      </c>
      <c r="AH108" s="3">
        <f t="shared" si="53"/>
        <v>0</v>
      </c>
      <c r="AI108" s="91">
        <f t="shared" si="54"/>
        <v>0</v>
      </c>
      <c r="AJ108" s="91">
        <f t="shared" si="55"/>
        <v>0</v>
      </c>
    </row>
    <row r="109" spans="1:36" x14ac:dyDescent="0.3">
      <c r="A109" s="90" t="s">
        <v>37</v>
      </c>
      <c r="B109" s="26">
        <f t="shared" si="22"/>
        <v>0.98</v>
      </c>
      <c r="C109" s="3">
        <f t="shared" si="22"/>
        <v>-0.2</v>
      </c>
      <c r="D109" s="3">
        <f t="shared" si="23"/>
        <v>0.28000000000000003</v>
      </c>
      <c r="E109" s="91">
        <f t="shared" si="24"/>
        <v>1</v>
      </c>
      <c r="F109" s="91">
        <f t="shared" si="25"/>
        <v>1</v>
      </c>
      <c r="G109" s="26">
        <f t="shared" si="26"/>
        <v>0</v>
      </c>
      <c r="H109" s="3">
        <f t="shared" si="27"/>
        <v>0</v>
      </c>
      <c r="I109" s="3">
        <f t="shared" si="28"/>
        <v>0</v>
      </c>
      <c r="J109" s="91">
        <f t="shared" si="29"/>
        <v>0</v>
      </c>
      <c r="K109" s="91">
        <f t="shared" si="30"/>
        <v>0</v>
      </c>
      <c r="L109" s="26">
        <f t="shared" si="31"/>
        <v>0</v>
      </c>
      <c r="M109" s="3">
        <f t="shared" si="32"/>
        <v>0</v>
      </c>
      <c r="N109" s="3">
        <f t="shared" si="33"/>
        <v>0</v>
      </c>
      <c r="O109" s="91">
        <f t="shared" si="34"/>
        <v>0</v>
      </c>
      <c r="P109" s="91">
        <f t="shared" si="35"/>
        <v>0</v>
      </c>
      <c r="Q109" s="26">
        <f t="shared" si="36"/>
        <v>0</v>
      </c>
      <c r="R109" s="3">
        <f t="shared" si="37"/>
        <v>0</v>
      </c>
      <c r="S109" s="3">
        <f t="shared" si="38"/>
        <v>0</v>
      </c>
      <c r="T109" s="91">
        <f t="shared" si="39"/>
        <v>0</v>
      </c>
      <c r="U109" s="91">
        <f t="shared" si="40"/>
        <v>0</v>
      </c>
      <c r="V109" s="26">
        <f t="shared" si="41"/>
        <v>0</v>
      </c>
      <c r="W109" s="3">
        <f t="shared" si="42"/>
        <v>0</v>
      </c>
      <c r="X109" s="3">
        <f t="shared" si="43"/>
        <v>0</v>
      </c>
      <c r="Y109" s="91">
        <f t="shared" si="44"/>
        <v>0</v>
      </c>
      <c r="Z109" s="91">
        <f t="shared" si="45"/>
        <v>0</v>
      </c>
      <c r="AA109" s="26">
        <f t="shared" si="46"/>
        <v>0</v>
      </c>
      <c r="AB109" s="3">
        <f t="shared" si="47"/>
        <v>0</v>
      </c>
      <c r="AC109" s="3">
        <f t="shared" si="48"/>
        <v>0</v>
      </c>
      <c r="AD109" s="91">
        <f t="shared" si="49"/>
        <v>0</v>
      </c>
      <c r="AE109" s="91">
        <f t="shared" si="50"/>
        <v>0</v>
      </c>
      <c r="AF109" s="26">
        <f t="shared" si="51"/>
        <v>0</v>
      </c>
      <c r="AG109" s="3">
        <f t="shared" si="52"/>
        <v>0</v>
      </c>
      <c r="AH109" s="3">
        <f t="shared" si="53"/>
        <v>0</v>
      </c>
      <c r="AI109" s="91">
        <f t="shared" si="54"/>
        <v>0</v>
      </c>
      <c r="AJ109" s="91">
        <f t="shared" si="55"/>
        <v>0</v>
      </c>
    </row>
    <row r="110" spans="1:36" x14ac:dyDescent="0.3">
      <c r="A110" s="90" t="s">
        <v>38</v>
      </c>
      <c r="B110" s="26">
        <f t="shared" si="22"/>
        <v>0.98</v>
      </c>
      <c r="C110" s="3">
        <f t="shared" si="22"/>
        <v>-0.2</v>
      </c>
      <c r="D110" s="3">
        <f t="shared" si="23"/>
        <v>0.28000000000000003</v>
      </c>
      <c r="E110" s="91">
        <f t="shared" si="24"/>
        <v>1</v>
      </c>
      <c r="F110" s="91">
        <f t="shared" si="25"/>
        <v>1</v>
      </c>
      <c r="G110" s="26">
        <f t="shared" si="26"/>
        <v>0</v>
      </c>
      <c r="H110" s="3">
        <f t="shared" si="27"/>
        <v>0</v>
      </c>
      <c r="I110" s="3">
        <f t="shared" si="28"/>
        <v>0</v>
      </c>
      <c r="J110" s="91">
        <f t="shared" si="29"/>
        <v>0</v>
      </c>
      <c r="K110" s="91">
        <f t="shared" si="30"/>
        <v>0</v>
      </c>
      <c r="L110" s="26">
        <f t="shared" si="31"/>
        <v>0</v>
      </c>
      <c r="M110" s="3">
        <f t="shared" si="32"/>
        <v>0</v>
      </c>
      <c r="N110" s="3">
        <f t="shared" si="33"/>
        <v>0</v>
      </c>
      <c r="O110" s="91">
        <f t="shared" si="34"/>
        <v>0</v>
      </c>
      <c r="P110" s="91">
        <f t="shared" si="35"/>
        <v>0</v>
      </c>
      <c r="Q110" s="26">
        <f t="shared" si="36"/>
        <v>0</v>
      </c>
      <c r="R110" s="3">
        <f t="shared" si="37"/>
        <v>0</v>
      </c>
      <c r="S110" s="3">
        <f t="shared" si="38"/>
        <v>0</v>
      </c>
      <c r="T110" s="91">
        <f t="shared" si="39"/>
        <v>0</v>
      </c>
      <c r="U110" s="91">
        <f t="shared" si="40"/>
        <v>0</v>
      </c>
      <c r="V110" s="26">
        <f t="shared" si="41"/>
        <v>0</v>
      </c>
      <c r="W110" s="3">
        <f t="shared" si="42"/>
        <v>0</v>
      </c>
      <c r="X110" s="3">
        <f t="shared" si="43"/>
        <v>0</v>
      </c>
      <c r="Y110" s="91">
        <f t="shared" si="44"/>
        <v>0</v>
      </c>
      <c r="Z110" s="91">
        <f t="shared" si="45"/>
        <v>0</v>
      </c>
      <c r="AA110" s="26">
        <f t="shared" si="46"/>
        <v>0</v>
      </c>
      <c r="AB110" s="3">
        <f t="shared" si="47"/>
        <v>0</v>
      </c>
      <c r="AC110" s="3">
        <f t="shared" si="48"/>
        <v>0</v>
      </c>
      <c r="AD110" s="91">
        <f t="shared" si="49"/>
        <v>0</v>
      </c>
      <c r="AE110" s="91">
        <f t="shared" si="50"/>
        <v>0</v>
      </c>
      <c r="AF110" s="26">
        <f t="shared" si="51"/>
        <v>0</v>
      </c>
      <c r="AG110" s="3">
        <f t="shared" si="52"/>
        <v>0</v>
      </c>
      <c r="AH110" s="3">
        <f t="shared" si="53"/>
        <v>0</v>
      </c>
      <c r="AI110" s="91">
        <f t="shared" si="54"/>
        <v>0</v>
      </c>
      <c r="AJ110" s="91">
        <f t="shared" si="55"/>
        <v>0</v>
      </c>
    </row>
    <row r="111" spans="1:36" x14ac:dyDescent="0.3">
      <c r="A111" s="90" t="s">
        <v>39</v>
      </c>
      <c r="B111" s="26">
        <f t="shared" si="22"/>
        <v>0.99</v>
      </c>
      <c r="C111" s="3">
        <f t="shared" si="22"/>
        <v>-0.17</v>
      </c>
      <c r="D111" s="3">
        <f t="shared" si="23"/>
        <v>0.29800000000000004</v>
      </c>
      <c r="E111" s="91">
        <f t="shared" si="24"/>
        <v>1</v>
      </c>
      <c r="F111" s="91">
        <f t="shared" si="25"/>
        <v>1</v>
      </c>
      <c r="G111" s="26">
        <f t="shared" si="26"/>
        <v>0</v>
      </c>
      <c r="H111" s="3">
        <f t="shared" si="27"/>
        <v>0</v>
      </c>
      <c r="I111" s="3">
        <f t="shared" si="28"/>
        <v>0</v>
      </c>
      <c r="J111" s="91">
        <f t="shared" si="29"/>
        <v>0</v>
      </c>
      <c r="K111" s="91">
        <f t="shared" si="30"/>
        <v>0</v>
      </c>
      <c r="L111" s="26">
        <f t="shared" si="31"/>
        <v>0</v>
      </c>
      <c r="M111" s="3">
        <f t="shared" si="32"/>
        <v>0</v>
      </c>
      <c r="N111" s="3">
        <f t="shared" si="33"/>
        <v>0</v>
      </c>
      <c r="O111" s="91">
        <f t="shared" si="34"/>
        <v>0</v>
      </c>
      <c r="P111" s="91">
        <f t="shared" si="35"/>
        <v>0</v>
      </c>
      <c r="Q111" s="26">
        <f t="shared" si="36"/>
        <v>0</v>
      </c>
      <c r="R111" s="3">
        <f t="shared" si="37"/>
        <v>0</v>
      </c>
      <c r="S111" s="3">
        <f t="shared" si="38"/>
        <v>0</v>
      </c>
      <c r="T111" s="91">
        <f t="shared" si="39"/>
        <v>0</v>
      </c>
      <c r="U111" s="91">
        <f t="shared" si="40"/>
        <v>0</v>
      </c>
      <c r="V111" s="26">
        <f t="shared" si="41"/>
        <v>0</v>
      </c>
      <c r="W111" s="3">
        <f t="shared" si="42"/>
        <v>0</v>
      </c>
      <c r="X111" s="3">
        <f t="shared" si="43"/>
        <v>0</v>
      </c>
      <c r="Y111" s="91">
        <f t="shared" si="44"/>
        <v>0</v>
      </c>
      <c r="Z111" s="91">
        <f t="shared" si="45"/>
        <v>0</v>
      </c>
      <c r="AA111" s="26">
        <f t="shared" si="46"/>
        <v>0</v>
      </c>
      <c r="AB111" s="3">
        <f t="shared" si="47"/>
        <v>0</v>
      </c>
      <c r="AC111" s="3">
        <f t="shared" si="48"/>
        <v>0</v>
      </c>
      <c r="AD111" s="91">
        <f t="shared" si="49"/>
        <v>0</v>
      </c>
      <c r="AE111" s="91">
        <f t="shared" si="50"/>
        <v>0</v>
      </c>
      <c r="AF111" s="26">
        <f t="shared" si="51"/>
        <v>0</v>
      </c>
      <c r="AG111" s="3">
        <f t="shared" si="52"/>
        <v>0</v>
      </c>
      <c r="AH111" s="3">
        <f t="shared" si="53"/>
        <v>0</v>
      </c>
      <c r="AI111" s="91">
        <f t="shared" si="54"/>
        <v>0</v>
      </c>
      <c r="AJ111" s="91">
        <f t="shared" si="55"/>
        <v>0</v>
      </c>
    </row>
    <row r="112" spans="1:36" x14ac:dyDescent="0.3">
      <c r="A112" s="90" t="s">
        <v>40</v>
      </c>
      <c r="B112" s="26">
        <f t="shared" si="22"/>
        <v>0.98</v>
      </c>
      <c r="C112" s="3">
        <f t="shared" si="22"/>
        <v>-0.18</v>
      </c>
      <c r="D112" s="3">
        <f t="shared" si="23"/>
        <v>0.29200000000000004</v>
      </c>
      <c r="E112" s="91">
        <f t="shared" si="24"/>
        <v>1</v>
      </c>
      <c r="F112" s="91">
        <f t="shared" si="25"/>
        <v>1</v>
      </c>
      <c r="G112" s="26">
        <f t="shared" si="26"/>
        <v>0</v>
      </c>
      <c r="H112" s="3">
        <f t="shared" si="27"/>
        <v>0</v>
      </c>
      <c r="I112" s="3">
        <f t="shared" si="28"/>
        <v>0</v>
      </c>
      <c r="J112" s="91">
        <f t="shared" si="29"/>
        <v>0</v>
      </c>
      <c r="K112" s="91">
        <f t="shared" si="30"/>
        <v>0</v>
      </c>
      <c r="L112" s="26">
        <f t="shared" si="31"/>
        <v>0</v>
      </c>
      <c r="M112" s="3">
        <f t="shared" si="32"/>
        <v>0</v>
      </c>
      <c r="N112" s="3">
        <f t="shared" si="33"/>
        <v>0</v>
      </c>
      <c r="O112" s="91">
        <f t="shared" si="34"/>
        <v>0</v>
      </c>
      <c r="P112" s="91">
        <f t="shared" si="35"/>
        <v>0</v>
      </c>
      <c r="Q112" s="26">
        <f t="shared" si="36"/>
        <v>0</v>
      </c>
      <c r="R112" s="3">
        <f t="shared" si="37"/>
        <v>0</v>
      </c>
      <c r="S112" s="3">
        <f t="shared" si="38"/>
        <v>0</v>
      </c>
      <c r="T112" s="91">
        <f t="shared" si="39"/>
        <v>0</v>
      </c>
      <c r="U112" s="91">
        <f t="shared" si="40"/>
        <v>0</v>
      </c>
      <c r="V112" s="26">
        <f t="shared" si="41"/>
        <v>0</v>
      </c>
      <c r="W112" s="3">
        <f t="shared" si="42"/>
        <v>0</v>
      </c>
      <c r="X112" s="3">
        <f t="shared" si="43"/>
        <v>0</v>
      </c>
      <c r="Y112" s="91">
        <f t="shared" si="44"/>
        <v>0</v>
      </c>
      <c r="Z112" s="91">
        <f t="shared" si="45"/>
        <v>0</v>
      </c>
      <c r="AA112" s="26">
        <f t="shared" si="46"/>
        <v>0</v>
      </c>
      <c r="AB112" s="3">
        <f t="shared" si="47"/>
        <v>0</v>
      </c>
      <c r="AC112" s="3">
        <f t="shared" si="48"/>
        <v>0</v>
      </c>
      <c r="AD112" s="91">
        <f t="shared" si="49"/>
        <v>0</v>
      </c>
      <c r="AE112" s="91">
        <f t="shared" si="50"/>
        <v>0</v>
      </c>
      <c r="AF112" s="26">
        <f t="shared" si="51"/>
        <v>0</v>
      </c>
      <c r="AG112" s="3">
        <f t="shared" si="52"/>
        <v>0</v>
      </c>
      <c r="AH112" s="3">
        <f t="shared" si="53"/>
        <v>0</v>
      </c>
      <c r="AI112" s="91">
        <f t="shared" si="54"/>
        <v>0</v>
      </c>
      <c r="AJ112" s="91">
        <f t="shared" si="55"/>
        <v>0</v>
      </c>
    </row>
    <row r="113" spans="1:36" x14ac:dyDescent="0.3">
      <c r="A113" s="90" t="s">
        <v>41</v>
      </c>
      <c r="B113" s="26">
        <f t="shared" si="22"/>
        <v>0.98</v>
      </c>
      <c r="C113" s="3">
        <f t="shared" si="22"/>
        <v>-0.18</v>
      </c>
      <c r="D113" s="3">
        <f t="shared" si="23"/>
        <v>0.29200000000000004</v>
      </c>
      <c r="E113" s="91">
        <f t="shared" si="24"/>
        <v>1</v>
      </c>
      <c r="F113" s="91">
        <f t="shared" si="25"/>
        <v>1</v>
      </c>
      <c r="G113" s="26">
        <f t="shared" si="26"/>
        <v>0</v>
      </c>
      <c r="H113" s="3">
        <f t="shared" si="27"/>
        <v>0</v>
      </c>
      <c r="I113" s="3">
        <f t="shared" si="28"/>
        <v>0</v>
      </c>
      <c r="J113" s="91">
        <f t="shared" si="29"/>
        <v>0</v>
      </c>
      <c r="K113" s="91">
        <f t="shared" si="30"/>
        <v>0</v>
      </c>
      <c r="L113" s="26">
        <f t="shared" si="31"/>
        <v>0</v>
      </c>
      <c r="M113" s="3">
        <f t="shared" si="32"/>
        <v>0</v>
      </c>
      <c r="N113" s="3">
        <f t="shared" si="33"/>
        <v>0</v>
      </c>
      <c r="O113" s="91">
        <f t="shared" si="34"/>
        <v>0</v>
      </c>
      <c r="P113" s="91">
        <f t="shared" si="35"/>
        <v>0</v>
      </c>
      <c r="Q113" s="26">
        <f t="shared" si="36"/>
        <v>0</v>
      </c>
      <c r="R113" s="3">
        <f t="shared" si="37"/>
        <v>0</v>
      </c>
      <c r="S113" s="3">
        <f t="shared" si="38"/>
        <v>0</v>
      </c>
      <c r="T113" s="91">
        <f t="shared" si="39"/>
        <v>0</v>
      </c>
      <c r="U113" s="91">
        <f t="shared" si="40"/>
        <v>0</v>
      </c>
      <c r="V113" s="26">
        <f t="shared" si="41"/>
        <v>0</v>
      </c>
      <c r="W113" s="3">
        <f t="shared" si="42"/>
        <v>0</v>
      </c>
      <c r="X113" s="3">
        <f t="shared" si="43"/>
        <v>0</v>
      </c>
      <c r="Y113" s="91">
        <f t="shared" si="44"/>
        <v>0</v>
      </c>
      <c r="Z113" s="91">
        <f t="shared" si="45"/>
        <v>0</v>
      </c>
      <c r="AA113" s="26">
        <f t="shared" si="46"/>
        <v>0</v>
      </c>
      <c r="AB113" s="3">
        <f t="shared" si="47"/>
        <v>0</v>
      </c>
      <c r="AC113" s="3">
        <f t="shared" si="48"/>
        <v>0</v>
      </c>
      <c r="AD113" s="91">
        <f t="shared" si="49"/>
        <v>0</v>
      </c>
      <c r="AE113" s="91">
        <f t="shared" si="50"/>
        <v>0</v>
      </c>
      <c r="AF113" s="26">
        <f t="shared" si="51"/>
        <v>0</v>
      </c>
      <c r="AG113" s="3">
        <f t="shared" si="52"/>
        <v>0</v>
      </c>
      <c r="AH113" s="3">
        <f t="shared" si="53"/>
        <v>0</v>
      </c>
      <c r="AI113" s="91">
        <f t="shared" si="54"/>
        <v>0</v>
      </c>
      <c r="AJ113" s="91">
        <f t="shared" si="55"/>
        <v>0</v>
      </c>
    </row>
  </sheetData>
  <mergeCells count="57">
    <mergeCell ref="R8:AE9"/>
    <mergeCell ref="A3:C3"/>
    <mergeCell ref="A4:C4"/>
    <mergeCell ref="A5:C5"/>
    <mergeCell ref="A6:C6"/>
    <mergeCell ref="B8:O9"/>
    <mergeCell ref="AA50:AC51"/>
    <mergeCell ref="AA52:AB52"/>
    <mergeCell ref="AA53:AB53"/>
    <mergeCell ref="AA54:AB54"/>
    <mergeCell ref="S58:S60"/>
    <mergeCell ref="T58:Z58"/>
    <mergeCell ref="AA58:AG58"/>
    <mergeCell ref="AB59:AD59"/>
    <mergeCell ref="AE59:AG59"/>
    <mergeCell ref="A59:H59"/>
    <mergeCell ref="T59:T60"/>
    <mergeCell ref="U59:W59"/>
    <mergeCell ref="X59:Z59"/>
    <mergeCell ref="AA59:AA60"/>
    <mergeCell ref="V103:Z103"/>
    <mergeCell ref="AA103:AE103"/>
    <mergeCell ref="AV59:AV60"/>
    <mergeCell ref="AW59:AY59"/>
    <mergeCell ref="AZ59:BB59"/>
    <mergeCell ref="AH59:AH60"/>
    <mergeCell ref="AI59:AK59"/>
    <mergeCell ref="AL59:AN59"/>
    <mergeCell ref="AO59:AO60"/>
    <mergeCell ref="AP59:AR59"/>
    <mergeCell ref="AS59:AU59"/>
    <mergeCell ref="A71:H71"/>
    <mergeCell ref="B103:F103"/>
    <mergeCell ref="G103:K103"/>
    <mergeCell ref="L103:P103"/>
    <mergeCell ref="Q103:U103"/>
    <mergeCell ref="D1:O1"/>
    <mergeCell ref="R1:AC1"/>
    <mergeCell ref="AF1:AQ1"/>
    <mergeCell ref="AT1:BE1"/>
    <mergeCell ref="BH1:BS1"/>
    <mergeCell ref="BV1:CG1"/>
    <mergeCell ref="CJ1:CU1"/>
    <mergeCell ref="CX1:DI1"/>
    <mergeCell ref="DL1:DW1"/>
    <mergeCell ref="AF103:AJ103"/>
    <mergeCell ref="BJ59:BJ60"/>
    <mergeCell ref="BK59:BM59"/>
    <mergeCell ref="BN59:BP59"/>
    <mergeCell ref="BC59:BC60"/>
    <mergeCell ref="BD59:BF59"/>
    <mergeCell ref="BG59:BI59"/>
    <mergeCell ref="AH58:AN58"/>
    <mergeCell ref="AO58:AU58"/>
    <mergeCell ref="AV58:BB58"/>
    <mergeCell ref="BC58:BI58"/>
    <mergeCell ref="BJ58:BP58"/>
  </mergeCells>
  <conditionalFormatting sqref="A73:A81">
    <cfRule type="colorScale" priority="146">
      <colorScale>
        <cfvo type="min"/>
        <cfvo type="max"/>
        <color rgb="FFFCFCFF"/>
        <color rgb="FF63BE7B"/>
      </colorScale>
    </cfRule>
  </conditionalFormatting>
  <conditionalFormatting sqref="B61:H61">
    <cfRule type="iconSet" priority="143">
      <iconSet iconSet="3Symbols2">
        <cfvo type="percent" val="0"/>
        <cfvo type="percent" val="33"/>
        <cfvo type="percent" val="67"/>
      </iconSet>
    </cfRule>
    <cfRule type="colorScale" priority="142">
      <colorScale>
        <cfvo type="min"/>
        <cfvo type="max"/>
        <color rgb="FFFCFCFF"/>
        <color rgb="FF63BE7B"/>
      </colorScale>
    </cfRule>
  </conditionalFormatting>
  <conditionalFormatting sqref="B62:H69">
    <cfRule type="colorScale" priority="147">
      <colorScale>
        <cfvo type="min"/>
        <cfvo type="max"/>
        <color rgb="FFFCFCFF"/>
        <color rgb="FF63BE7B"/>
      </colorScale>
    </cfRule>
    <cfRule type="iconSet" priority="148">
      <iconSet iconSet="3Symbols2">
        <cfvo type="percent" val="0"/>
        <cfvo type="percent" val="33"/>
        <cfvo type="percent" val="67"/>
      </iconSet>
    </cfRule>
  </conditionalFormatting>
  <conditionalFormatting sqref="B73:H73">
    <cfRule type="colorScale" priority="140">
      <colorScale>
        <cfvo type="num" val="0"/>
        <cfvo type="num" val="1"/>
        <color rgb="FFFCFCFF"/>
        <color rgb="FF63BE7B"/>
      </colorScale>
    </cfRule>
  </conditionalFormatting>
  <conditionalFormatting sqref="B74:H81">
    <cfRule type="colorScale" priority="144">
      <colorScale>
        <cfvo type="num" val="0"/>
        <cfvo type="num" val="1"/>
        <color rgb="FFFCFCFF"/>
        <color rgb="FF63BE7B"/>
      </colorScale>
    </cfRule>
  </conditionalFormatting>
  <conditionalFormatting sqref="C11:C19 E11:E19 G11:G19 I11:I19 K11:K19 M11:M19 O11:O19">
    <cfRule type="colorScale" priority="151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C105:D113">
    <cfRule type="colorScale" priority="138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H105:I113">
    <cfRule type="colorScale" priority="136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M105:N113">
    <cfRule type="colorScale" priority="130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Q1 C1 BG1">
    <cfRule type="colorScale" priority="50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  <cfRule type="colorScale" priority="49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R11:R19 T11:T19 V11:V19 X11:X19 Z11:Z19 AB11:AB19">
    <cfRule type="iconSet" priority="149">
      <iconSet iconSet="3Symbols" showValue="0">
        <cfvo type="percent" val="0"/>
        <cfvo type="percent" val="33"/>
        <cfvo type="percent" val="67"/>
      </iconSet>
    </cfRule>
  </conditionalFormatting>
  <conditionalFormatting sqref="R105:S113">
    <cfRule type="colorScale" priority="129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S2:S3 U2:U3 E2 G2 I2 K2 M2 O2 C2 Q2 BG2:BG3">
    <cfRule type="colorScale" priority="191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S2:S3 U2:U3 I2 G2 E2 M2 O2 K2 C2 Q2 BG2:BG3">
    <cfRule type="colorScale" priority="190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S11:S19 U11:U19 W11:W19 Y11:Y19 AA11:AA19 AC11:AC19 AE11:AE19">
    <cfRule type="colorScale" priority="150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T61:T65 T67:T69">
    <cfRule type="colorScale" priority="110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T66">
    <cfRule type="colorScale" priority="20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U61:W61">
    <cfRule type="colorScale" priority="35">
      <colorScale>
        <cfvo type="num" val="0"/>
        <cfvo type="num" val="1"/>
        <color rgb="FFFCFCFF"/>
        <color rgb="FF63BE7B"/>
      </colorScale>
    </cfRule>
  </conditionalFormatting>
  <conditionalFormatting sqref="U62:W65 U67:W69">
    <cfRule type="colorScale" priority="123">
      <colorScale>
        <cfvo type="num" val="0"/>
        <cfvo type="num" val="1"/>
        <color rgb="FFFCFCFF"/>
        <color rgb="FF63BE7B"/>
      </colorScale>
    </cfRule>
  </conditionalFormatting>
  <conditionalFormatting sqref="U66:W66">
    <cfRule type="colorScale" priority="33">
      <colorScale>
        <cfvo type="num" val="0"/>
        <cfvo type="num" val="1"/>
        <color rgb="FFFCFCFF"/>
        <color rgb="FF63BE7B"/>
      </colorScale>
    </cfRule>
  </conditionalFormatting>
  <conditionalFormatting sqref="W105:X113">
    <cfRule type="colorScale" priority="128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X61:Z65 X67:Z69">
    <cfRule type="colorScale" priority="109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X66:Z66">
    <cfRule type="colorScale" priority="19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Y2:Y3 W2:W3 AA2:AA3 AC2:AC3">
    <cfRule type="colorScale" priority="189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AA2:AA3 W2:W3 AC2:AC3 Y2:Y3">
    <cfRule type="colorScale" priority="188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A61:AA65 AA67:AA69">
    <cfRule type="colorScale" priority="108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A66">
    <cfRule type="colorScale" priority="18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B105:AC113">
    <cfRule type="colorScale" priority="127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B61:AD65 AB67:AD69">
    <cfRule type="colorScale" priority="121">
      <colorScale>
        <cfvo type="num" val="0"/>
        <cfvo type="num" val="1"/>
        <color rgb="FFFCFCFF"/>
        <color rgb="FF63BE7B"/>
      </colorScale>
    </cfRule>
  </conditionalFormatting>
  <conditionalFormatting sqref="AB66:AD66">
    <cfRule type="colorScale" priority="31">
      <colorScale>
        <cfvo type="num" val="0"/>
        <cfvo type="num" val="1"/>
        <color rgb="FFFCFCFF"/>
        <color rgb="FF63BE7B"/>
      </colorScale>
    </cfRule>
  </conditionalFormatting>
  <conditionalFormatting sqref="AD11:AD19">
    <cfRule type="iconSet" priority="125">
      <iconSet iconSet="3Symbols" showValue="0">
        <cfvo type="percent" val="0"/>
        <cfvo type="percent" val="33"/>
        <cfvo type="percent" val="67"/>
      </iconSet>
    </cfRule>
  </conditionalFormatting>
  <conditionalFormatting sqref="AE1">
    <cfRule type="colorScale" priority="48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  <cfRule type="colorScale" priority="47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E61:AE65 AE67:AE69">
    <cfRule type="colorScale" priority="102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E66">
    <cfRule type="colorScale" priority="6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F61:AG65 AF67:AG69">
    <cfRule type="colorScale" priority="96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F66:AG66">
    <cfRule type="colorScale" priority="12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G2:AG3 AI2:AI3 AE2:AE3">
    <cfRule type="colorScale" priority="186">
      <colorScale>
        <cfvo type="num" val="-1"/>
        <cfvo type="num" val="0"/>
        <cfvo type="num" val="1"/>
        <color rgb="FFF8696B"/>
        <color rgb="FFFFEB84"/>
        <color rgb="FF63BE7B"/>
      </colorScale>
    </cfRule>
    <cfRule type="colorScale" priority="187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AG105:AH113">
    <cfRule type="colorScale" priority="126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H61:AH65 AH67:AH69">
    <cfRule type="colorScale" priority="107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H66">
    <cfRule type="colorScale" priority="17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I61:AK65 AI67:AK69">
    <cfRule type="colorScale" priority="119">
      <colorScale>
        <cfvo type="num" val="0"/>
        <cfvo type="num" val="1"/>
        <color rgb="FFFCFCFF"/>
        <color rgb="FF63BE7B"/>
      </colorScale>
    </cfRule>
  </conditionalFormatting>
  <conditionalFormatting sqref="AI66:AK66">
    <cfRule type="colorScale" priority="29">
      <colorScale>
        <cfvo type="num" val="0"/>
        <cfvo type="num" val="1"/>
        <color rgb="FFFCFCFF"/>
        <color rgb="FF63BE7B"/>
      </colorScale>
    </cfRule>
  </conditionalFormatting>
  <conditionalFormatting sqref="AK2:AK3 AM2:AM3 AO2:AO3 AQ2:AQ3">
    <cfRule type="colorScale" priority="185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AK2:AK3 AO2:AO3 AQ2:AQ3 AM2:AM3">
    <cfRule type="colorScale" priority="184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L61:AL65 AL67:AL69">
    <cfRule type="colorScale" priority="101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L66">
    <cfRule type="colorScale" priority="5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M61:AN65 AM67:AN69">
    <cfRule type="colorScale" priority="95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M66:AN66">
    <cfRule type="colorScale" priority="11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O61:AO65 AO67:AO69">
    <cfRule type="colorScale" priority="106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O66">
    <cfRule type="colorScale" priority="16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P61:AR65 AP67:AR69">
    <cfRule type="colorScale" priority="117">
      <colorScale>
        <cfvo type="num" val="0"/>
        <cfvo type="num" val="1"/>
        <color rgb="FFFCFCFF"/>
        <color rgb="FF63BE7B"/>
      </colorScale>
    </cfRule>
  </conditionalFormatting>
  <conditionalFormatting sqref="AP66:AR66">
    <cfRule type="colorScale" priority="27">
      <colorScale>
        <cfvo type="num" val="0"/>
        <cfvo type="num" val="1"/>
        <color rgb="FFFCFCFF"/>
        <color rgb="FF63BE7B"/>
      </colorScale>
    </cfRule>
  </conditionalFormatting>
  <conditionalFormatting sqref="AS1">
    <cfRule type="colorScale" priority="46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  <cfRule type="colorScale" priority="45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S61:AS65 AS67:AS69">
    <cfRule type="colorScale" priority="100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S66">
    <cfRule type="colorScale" priority="4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T61:AU65 AT67:AU69">
    <cfRule type="colorScale" priority="94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T66:AU66">
    <cfRule type="colorScale" priority="10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U2:AU3 AW2:AW3 AS2:AS3">
    <cfRule type="colorScale" priority="182">
      <colorScale>
        <cfvo type="num" val="-1"/>
        <cfvo type="num" val="0"/>
        <cfvo type="num" val="1"/>
        <color rgb="FFF8696B"/>
        <color rgb="FFFFEB84"/>
        <color rgb="FF63BE7B"/>
      </colorScale>
    </cfRule>
    <cfRule type="colorScale" priority="183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AV61:AV65 AV67:AV69">
    <cfRule type="colorScale" priority="105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V66">
    <cfRule type="colorScale" priority="15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W61:AY65 AW67:AY69">
    <cfRule type="colorScale" priority="115">
      <colorScale>
        <cfvo type="num" val="0"/>
        <cfvo type="num" val="1"/>
        <color rgb="FFFCFCFF"/>
        <color rgb="FF63BE7B"/>
      </colorScale>
    </cfRule>
  </conditionalFormatting>
  <conditionalFormatting sqref="AW66:AY66">
    <cfRule type="colorScale" priority="25">
      <colorScale>
        <cfvo type="num" val="0"/>
        <cfvo type="num" val="1"/>
        <color rgb="FFFCFCFF"/>
        <color rgb="FF63BE7B"/>
      </colorScale>
    </cfRule>
  </conditionalFormatting>
  <conditionalFormatting sqref="AY2:AY3 BA2:BA3 BC2:BC3 BE2:BE3">
    <cfRule type="colorScale" priority="181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AY2:AY3 BC2:BC3 BE2:BE3 BA2:BA3">
    <cfRule type="colorScale" priority="180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Z61:AZ65 AZ67:AZ69">
    <cfRule type="colorScale" priority="99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Z66">
    <cfRule type="colorScale" priority="3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A61:BB65 BA67:BB69">
    <cfRule type="colorScale" priority="93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A66:BB66">
    <cfRule type="colorScale" priority="9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C61:BC65 BC67:BC69">
    <cfRule type="colorScale" priority="104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C66">
    <cfRule type="colorScale" priority="14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D61:BF65 BD67:BF69">
    <cfRule type="colorScale" priority="113">
      <colorScale>
        <cfvo type="num" val="0"/>
        <cfvo type="num" val="1"/>
        <color rgb="FFFCFCFF"/>
        <color rgb="FF63BE7B"/>
      </colorScale>
    </cfRule>
  </conditionalFormatting>
  <conditionalFormatting sqref="BD66:BF66">
    <cfRule type="colorScale" priority="23">
      <colorScale>
        <cfvo type="num" val="0"/>
        <cfvo type="num" val="1"/>
        <color rgb="FFFCFCFF"/>
        <color rgb="FF63BE7B"/>
      </colorScale>
    </cfRule>
  </conditionalFormatting>
  <conditionalFormatting sqref="BG61:BG65 BG67:BG69">
    <cfRule type="colorScale" priority="98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G66">
    <cfRule type="colorScale" priority="2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H61:BI65 BH67:BI69">
    <cfRule type="colorScale" priority="92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H66:BI66">
    <cfRule type="colorScale" priority="8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I2:BI3 BK2:BK3">
    <cfRule type="colorScale" priority="179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  <cfRule type="colorScale" priority="178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J61:BJ65 BJ67:BJ69">
    <cfRule type="colorScale" priority="103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J66">
    <cfRule type="colorScale" priority="13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K61:BM65 BK67:BM69">
    <cfRule type="colorScale" priority="111">
      <colorScale>
        <cfvo type="num" val="0"/>
        <cfvo type="num" val="1"/>
        <color rgb="FFFCFCFF"/>
        <color rgb="FF63BE7B"/>
      </colorScale>
    </cfRule>
  </conditionalFormatting>
  <conditionalFormatting sqref="BK66:BM66">
    <cfRule type="colorScale" priority="21">
      <colorScale>
        <cfvo type="num" val="0"/>
        <cfvo type="num" val="1"/>
        <color rgb="FFFCFCFF"/>
        <color rgb="FF63BE7B"/>
      </colorScale>
    </cfRule>
  </conditionalFormatting>
  <conditionalFormatting sqref="BM2:BM3 BO2:BO3 BQ2:BQ3 BS2:BS3">
    <cfRule type="colorScale" priority="177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BN61:BN65 BN67:BN69">
    <cfRule type="colorScale" priority="97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N66">
    <cfRule type="colorScale" priority="1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O61:BP65 BO67:BP69">
    <cfRule type="colorScale" priority="91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O66:BP66">
    <cfRule type="colorScale" priority="7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Q2:BQ3 BM2:BM3 BS2:BS3 BO2:BO3">
    <cfRule type="colorScale" priority="176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U1">
    <cfRule type="colorScale" priority="44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  <cfRule type="colorScale" priority="43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U2:BU3">
    <cfRule type="colorScale" priority="174">
      <colorScale>
        <cfvo type="num" val="-1"/>
        <cfvo type="num" val="0"/>
        <cfvo type="num" val="1"/>
        <color rgb="FFF8696B"/>
        <color rgb="FFFFEB84"/>
        <color rgb="FF63BE7B"/>
      </colorScale>
    </cfRule>
    <cfRule type="colorScale" priority="175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BW2:BW3 BY2:BY3">
    <cfRule type="colorScale" priority="172">
      <colorScale>
        <cfvo type="num" val="-1"/>
        <cfvo type="num" val="0"/>
        <cfvo type="num" val="1"/>
        <color rgb="FFF8696B"/>
        <color rgb="FFFFEB84"/>
        <color rgb="FF63BE7B"/>
      </colorScale>
    </cfRule>
    <cfRule type="colorScale" priority="173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CA2:CA3 CC2:CC3 CE2:CE3 CG2:CG3">
    <cfRule type="colorScale" priority="171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CA2:CA3 CE2:CE3 CG2:CG3 CC2:CC3">
    <cfRule type="colorScale" priority="170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CI1">
    <cfRule type="colorScale" priority="42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  <cfRule type="colorScale" priority="41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CI2:CI3">
    <cfRule type="colorScale" priority="168">
      <colorScale>
        <cfvo type="num" val="-1"/>
        <cfvo type="num" val="0"/>
        <cfvo type="num" val="1"/>
        <color rgb="FFF8696B"/>
        <color rgb="FFFFEB84"/>
        <color rgb="FF63BE7B"/>
      </colorScale>
    </cfRule>
    <cfRule type="colorScale" priority="169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CM2:CM3 CK2:CK3">
    <cfRule type="colorScale" priority="166">
      <colorScale>
        <cfvo type="num" val="-1"/>
        <cfvo type="num" val="0"/>
        <cfvo type="num" val="1"/>
        <color rgb="FFF8696B"/>
        <color rgb="FFFFEB84"/>
        <color rgb="FF63BE7B"/>
      </colorScale>
    </cfRule>
    <cfRule type="colorScale" priority="167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CO2:CO3 CQ2:CQ3 CS2:CS3 CU2:CU3">
    <cfRule type="colorScale" priority="165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CO2:CO3 CS2:CS3 CU2:CU3 CQ2:CQ3">
    <cfRule type="colorScale" priority="164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CW1">
    <cfRule type="colorScale" priority="39">
      <colorScale>
        <cfvo type="num" val="-1"/>
        <cfvo type="num" val="0"/>
        <cfvo type="num" val="1"/>
        <color rgb="FFF8696B"/>
        <color rgb="FFFFEB84"/>
        <color rgb="FF63BE7B"/>
      </colorScale>
    </cfRule>
    <cfRule type="colorScale" priority="40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CW2:CW3">
    <cfRule type="colorScale" priority="162">
      <colorScale>
        <cfvo type="num" val="-1"/>
        <cfvo type="num" val="0"/>
        <cfvo type="num" val="1"/>
        <color rgb="FFF8696B"/>
        <color rgb="FFFFEB84"/>
        <color rgb="FF63BE7B"/>
      </colorScale>
    </cfRule>
    <cfRule type="colorScale" priority="163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CY2:CY3 DA2:DA3">
    <cfRule type="colorScale" priority="160">
      <colorScale>
        <cfvo type="num" val="-1"/>
        <cfvo type="num" val="0"/>
        <cfvo type="num" val="1"/>
        <color rgb="FFF8696B"/>
        <color rgb="FFFFEB84"/>
        <color rgb="FF63BE7B"/>
      </colorScale>
    </cfRule>
    <cfRule type="colorScale" priority="161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DC2:DC3 DE2:DE3 DG2:DG3 DI2:DI3">
    <cfRule type="colorScale" priority="159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DC2:DC3 DG2:DG3 DI2:DI3 DE2:DE3">
    <cfRule type="colorScale" priority="158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DK1">
    <cfRule type="colorScale" priority="38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  <cfRule type="colorScale" priority="37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DK2:DK3">
    <cfRule type="colorScale" priority="157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  <cfRule type="colorScale" priority="156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DM2:DM3 DO2:DO3">
    <cfRule type="colorScale" priority="154">
      <colorScale>
        <cfvo type="num" val="-1"/>
        <cfvo type="num" val="0"/>
        <cfvo type="num" val="1"/>
        <color rgb="FFF8696B"/>
        <color rgb="FFFFEB84"/>
        <color rgb="FF63BE7B"/>
      </colorScale>
    </cfRule>
    <cfRule type="colorScale" priority="155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DQ2:DQ3 DS2:DS3 DU2:DU3 DW2:DW3">
    <cfRule type="colorScale" priority="153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DQ2:DQ3 DU2:DU3 DW2:DW3 DS2:DS3">
    <cfRule type="colorScale" priority="152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141" id="{91A600C1-68B1-439B-AF1D-9B399262F665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B73:H73</xm:sqref>
        </x14:conditionalFormatting>
        <x14:conditionalFormatting xmlns:xm="http://schemas.microsoft.com/office/excel/2006/main">
          <x14:cfRule type="iconSet" priority="145" id="{DB1F01F2-0F12-41DF-B79A-EDD19BFE0C25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B74:H81</xm:sqref>
        </x14:conditionalFormatting>
        <x14:conditionalFormatting xmlns:xm="http://schemas.microsoft.com/office/excel/2006/main">
          <x14:cfRule type="iconSet" priority="139" id="{C5473CC4-4A02-401E-9464-FEF90E9B36E0}">
            <x14:iconSet iconSet="3Symbols"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NoIcons" iconId="0"/>
              <x14:cfIcon iconSet="3Symbols" iconId="0"/>
              <x14:cfIcon iconSet="3Symbols" iconId="2"/>
            </x14:iconSet>
          </x14:cfRule>
          <xm:sqref>E105:F113</xm:sqref>
        </x14:conditionalFormatting>
        <x14:conditionalFormatting xmlns:xm="http://schemas.microsoft.com/office/excel/2006/main">
          <x14:cfRule type="iconSet" priority="137" id="{ADE8540F-4542-4BCA-8482-F84FF7E1DE41}">
            <x14:iconSet iconSet="3Symbols"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NoIcons" iconId="0"/>
              <x14:cfIcon iconSet="3Symbols" iconId="0"/>
              <x14:cfIcon iconSet="3Symbols" iconId="2"/>
            </x14:iconSet>
          </x14:cfRule>
          <xm:sqref>J105:K113</xm:sqref>
        </x14:conditionalFormatting>
        <x14:conditionalFormatting xmlns:xm="http://schemas.microsoft.com/office/excel/2006/main">
          <x14:cfRule type="iconSet" priority="135" id="{53837270-67A9-4219-B985-83950E038B41}">
            <x14:iconSet iconSet="3Symbols"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NoIcons" iconId="0"/>
              <x14:cfIcon iconSet="3Symbols" iconId="0"/>
              <x14:cfIcon iconSet="3Symbols" iconId="2"/>
            </x14:iconSet>
          </x14:cfRule>
          <xm:sqref>O105:P113</xm:sqref>
        </x14:conditionalFormatting>
        <x14:conditionalFormatting xmlns:xm="http://schemas.microsoft.com/office/excel/2006/main">
          <x14:cfRule type="iconSet" priority="134" id="{68BDA708-D620-4997-BDA4-D7A359EA72C4}">
            <x14:iconSet iconSet="3Symbols"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NoIcons" iconId="0"/>
              <x14:cfIcon iconSet="3Symbols" iconId="0"/>
              <x14:cfIcon iconSet="3Symbols" iconId="2"/>
            </x14:iconSet>
          </x14:cfRule>
          <xm:sqref>T105:U113</xm:sqref>
        </x14:conditionalFormatting>
        <x14:conditionalFormatting xmlns:xm="http://schemas.microsoft.com/office/excel/2006/main">
          <x14:cfRule type="iconSet" priority="36" id="{12790C6D-F65E-4E7F-965F-BCCEE4486294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U61:W61</xm:sqref>
        </x14:conditionalFormatting>
        <x14:conditionalFormatting xmlns:xm="http://schemas.microsoft.com/office/excel/2006/main">
          <x14:cfRule type="iconSet" priority="124" id="{2ADC5245-97FF-4C82-8F97-1BB50C18A01E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U62:W65 U67:W69</xm:sqref>
        </x14:conditionalFormatting>
        <x14:conditionalFormatting xmlns:xm="http://schemas.microsoft.com/office/excel/2006/main">
          <x14:cfRule type="iconSet" priority="34" id="{BE0728BE-EF6C-491E-AE5B-CCE142958CF2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U66:W66</xm:sqref>
        </x14:conditionalFormatting>
        <x14:conditionalFormatting xmlns:xm="http://schemas.microsoft.com/office/excel/2006/main">
          <x14:cfRule type="iconSet" priority="133" id="{A9304E78-AF7B-43BA-BB7C-233DABDB1F2E}">
            <x14:iconSet iconSet="3Symbols"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NoIcons" iconId="0"/>
              <x14:cfIcon iconSet="3Symbols" iconId="0"/>
              <x14:cfIcon iconSet="3Symbols" iconId="2"/>
            </x14:iconSet>
          </x14:cfRule>
          <xm:sqref>Y105:Z113</xm:sqref>
        </x14:conditionalFormatting>
        <x14:conditionalFormatting xmlns:xm="http://schemas.microsoft.com/office/excel/2006/main">
          <x14:cfRule type="iconSet" priority="122" id="{FCDD227A-773D-47D4-A1E8-CDBDC498E42F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AB61:AD65 AB67:AD69</xm:sqref>
        </x14:conditionalFormatting>
        <x14:conditionalFormatting xmlns:xm="http://schemas.microsoft.com/office/excel/2006/main">
          <x14:cfRule type="iconSet" priority="32" id="{6AE81BC9-0781-4DCF-8A89-46DAF2FB28C4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AB66:AD66</xm:sqref>
        </x14:conditionalFormatting>
        <x14:conditionalFormatting xmlns:xm="http://schemas.microsoft.com/office/excel/2006/main">
          <x14:cfRule type="iconSet" priority="132" id="{02D5516C-69FA-4168-9FF1-C66E1838635C}">
            <x14:iconSet iconSet="3Symbols"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NoIcons" iconId="0"/>
              <x14:cfIcon iconSet="3Symbols" iconId="0"/>
              <x14:cfIcon iconSet="3Symbols" iconId="2"/>
            </x14:iconSet>
          </x14:cfRule>
          <xm:sqref>AD105:AE113</xm:sqref>
        </x14:conditionalFormatting>
        <x14:conditionalFormatting xmlns:xm="http://schemas.microsoft.com/office/excel/2006/main">
          <x14:cfRule type="iconSet" priority="131" id="{BD60DFEF-B8E6-4810-B664-4E6124B46BE4}">
            <x14:iconSet iconSet="3Symbols"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NoIcons" iconId="0"/>
              <x14:cfIcon iconSet="3Symbols" iconId="0"/>
              <x14:cfIcon iconSet="3Symbols" iconId="2"/>
            </x14:iconSet>
          </x14:cfRule>
          <xm:sqref>AI105:AJ113</xm:sqref>
        </x14:conditionalFormatting>
        <x14:conditionalFormatting xmlns:xm="http://schemas.microsoft.com/office/excel/2006/main">
          <x14:cfRule type="iconSet" priority="120" id="{D626A607-B675-4DBA-BA41-627B87FFDF29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AI61:AK65 AI67:AK69</xm:sqref>
        </x14:conditionalFormatting>
        <x14:conditionalFormatting xmlns:xm="http://schemas.microsoft.com/office/excel/2006/main">
          <x14:cfRule type="iconSet" priority="30" id="{799D5798-F6A9-4E47-92ED-0994D1726902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AI66:AK66</xm:sqref>
        </x14:conditionalFormatting>
        <x14:conditionalFormatting xmlns:xm="http://schemas.microsoft.com/office/excel/2006/main">
          <x14:cfRule type="iconSet" priority="118" id="{2BE65E24-BA1B-492D-9D13-AC3F7CCE563D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AP61:AR65 AP67:AR69</xm:sqref>
        </x14:conditionalFormatting>
        <x14:conditionalFormatting xmlns:xm="http://schemas.microsoft.com/office/excel/2006/main">
          <x14:cfRule type="iconSet" priority="28" id="{DCFA5F0A-44F5-44F5-92D0-AEAEFE0A5AF6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AP66:AR66</xm:sqref>
        </x14:conditionalFormatting>
        <x14:conditionalFormatting xmlns:xm="http://schemas.microsoft.com/office/excel/2006/main">
          <x14:cfRule type="iconSet" priority="116" id="{8D897D5F-3171-49EF-80AB-E23B194F97DD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AW61:AY65 AW67:AY69</xm:sqref>
        </x14:conditionalFormatting>
        <x14:conditionalFormatting xmlns:xm="http://schemas.microsoft.com/office/excel/2006/main">
          <x14:cfRule type="iconSet" priority="26" id="{4717B030-46BB-4EEA-AD69-EEEA4A031C9A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AW66:AY66</xm:sqref>
        </x14:conditionalFormatting>
        <x14:conditionalFormatting xmlns:xm="http://schemas.microsoft.com/office/excel/2006/main">
          <x14:cfRule type="iconSet" priority="114" id="{3922188E-8605-4660-A322-51754B2299FD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BD61:BF65 BD67:BF69</xm:sqref>
        </x14:conditionalFormatting>
        <x14:conditionalFormatting xmlns:xm="http://schemas.microsoft.com/office/excel/2006/main">
          <x14:cfRule type="iconSet" priority="24" id="{11DBAEFE-B0F7-4B97-BF39-F618F2344EE9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BD66:BF66</xm:sqref>
        </x14:conditionalFormatting>
        <x14:conditionalFormatting xmlns:xm="http://schemas.microsoft.com/office/excel/2006/main">
          <x14:cfRule type="iconSet" priority="112" id="{89046EEB-FEB4-4D6C-9F68-798A4A27B09B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BK61:BM65 BK67:BM69</xm:sqref>
        </x14:conditionalFormatting>
        <x14:conditionalFormatting xmlns:xm="http://schemas.microsoft.com/office/excel/2006/main">
          <x14:cfRule type="iconSet" priority="22" id="{0D520F41-CC43-467F-A272-FA340C0C394A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BK66:BM66</xm:sqref>
        </x14:conditionalFormatting>
      </x14:conditionalFormattings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EE5FEC-EB68-4679-B8B5-B95AC47C0E15}">
  <dimension ref="A1:DW113"/>
  <sheetViews>
    <sheetView zoomScale="70" zoomScaleNormal="70" workbookViewId="0">
      <selection activeCell="P16" sqref="P16"/>
    </sheetView>
  </sheetViews>
  <sheetFormatPr defaultRowHeight="14.4" x14ac:dyDescent="0.3"/>
  <cols>
    <col min="1" max="1" width="16.5546875" customWidth="1"/>
    <col min="16" max="16" width="19.6640625" customWidth="1"/>
    <col min="18" max="18" width="5.21875" customWidth="1"/>
    <col min="19" max="19" width="12.33203125" customWidth="1"/>
    <col min="21" max="21" width="8.77734375" customWidth="1"/>
  </cols>
  <sheetData>
    <row r="1" spans="1:127" x14ac:dyDescent="0.3">
      <c r="A1" s="90" t="s">
        <v>75</v>
      </c>
      <c r="B1" s="2">
        <v>0.99</v>
      </c>
      <c r="C1" s="3">
        <v>-0.11</v>
      </c>
      <c r="D1" s="164" t="s">
        <v>68</v>
      </c>
      <c r="E1" s="164"/>
      <c r="F1" s="164"/>
      <c r="G1" s="164"/>
      <c r="H1" s="164"/>
      <c r="I1" s="164"/>
      <c r="J1" s="164"/>
      <c r="K1" s="164"/>
      <c r="L1" s="164"/>
      <c r="M1" s="164"/>
      <c r="N1" s="164"/>
      <c r="O1" s="165"/>
      <c r="P1" s="2">
        <v>0.996</v>
      </c>
      <c r="Q1" s="3">
        <v>-0.09</v>
      </c>
      <c r="R1" s="164" t="s">
        <v>68</v>
      </c>
      <c r="S1" s="164"/>
      <c r="T1" s="164"/>
      <c r="U1" s="164"/>
      <c r="V1" s="164"/>
      <c r="W1" s="164"/>
      <c r="X1" s="164"/>
      <c r="Y1" s="164"/>
      <c r="Z1" s="164"/>
      <c r="AA1" s="164"/>
      <c r="AB1" s="164"/>
      <c r="AC1" s="165"/>
      <c r="AD1" s="2">
        <v>0.99</v>
      </c>
      <c r="AE1" s="3">
        <v>-0.1</v>
      </c>
      <c r="AF1" s="164" t="s">
        <v>68</v>
      </c>
      <c r="AG1" s="164"/>
      <c r="AH1" s="164"/>
      <c r="AI1" s="164"/>
      <c r="AJ1" s="164"/>
      <c r="AK1" s="164"/>
      <c r="AL1" s="164"/>
      <c r="AM1" s="164"/>
      <c r="AN1" s="164"/>
      <c r="AO1" s="164"/>
      <c r="AP1" s="164"/>
      <c r="AQ1" s="165"/>
      <c r="AR1" s="2">
        <v>0.99</v>
      </c>
      <c r="AS1" s="3">
        <v>-0.11</v>
      </c>
      <c r="AT1" s="164" t="s">
        <v>68</v>
      </c>
      <c r="AU1" s="164"/>
      <c r="AV1" s="164"/>
      <c r="AW1" s="164"/>
      <c r="AX1" s="164"/>
      <c r="AY1" s="164"/>
      <c r="AZ1" s="164"/>
      <c r="BA1" s="164"/>
      <c r="BB1" s="164"/>
      <c r="BC1" s="164"/>
      <c r="BD1" s="164"/>
      <c r="BE1" s="165"/>
      <c r="BF1" s="2">
        <v>0.996</v>
      </c>
      <c r="BG1" s="3">
        <v>-0.1</v>
      </c>
      <c r="BH1" s="164" t="s">
        <v>68</v>
      </c>
      <c r="BI1" s="164"/>
      <c r="BJ1" s="164"/>
      <c r="BK1" s="164"/>
      <c r="BL1" s="164"/>
      <c r="BM1" s="164"/>
      <c r="BN1" s="164"/>
      <c r="BO1" s="164"/>
      <c r="BP1" s="164"/>
      <c r="BQ1" s="164"/>
      <c r="BR1" s="164"/>
      <c r="BS1" s="165"/>
      <c r="BT1" s="2">
        <v>0.996</v>
      </c>
      <c r="BU1" s="3">
        <v>-0.09</v>
      </c>
      <c r="BV1" s="164" t="s">
        <v>68</v>
      </c>
      <c r="BW1" s="164"/>
      <c r="BX1" s="164"/>
      <c r="BY1" s="164"/>
      <c r="BZ1" s="164"/>
      <c r="CA1" s="164"/>
      <c r="CB1" s="164"/>
      <c r="CC1" s="164"/>
      <c r="CD1" s="164"/>
      <c r="CE1" s="164"/>
      <c r="CF1" s="164"/>
      <c r="CG1" s="165"/>
      <c r="CH1" s="2">
        <v>0.99</v>
      </c>
      <c r="CI1" s="3">
        <v>-0.12</v>
      </c>
      <c r="CJ1" s="164" t="s">
        <v>68</v>
      </c>
      <c r="CK1" s="164"/>
      <c r="CL1" s="164"/>
      <c r="CM1" s="164"/>
      <c r="CN1" s="164"/>
      <c r="CO1" s="164"/>
      <c r="CP1" s="164"/>
      <c r="CQ1" s="164"/>
      <c r="CR1" s="164"/>
      <c r="CS1" s="164"/>
      <c r="CT1" s="164"/>
      <c r="CU1" s="165"/>
      <c r="CV1" s="2">
        <v>0.99</v>
      </c>
      <c r="CW1" s="3">
        <v>-0.12</v>
      </c>
      <c r="CX1" s="164" t="s">
        <v>68</v>
      </c>
      <c r="CY1" s="164"/>
      <c r="CZ1" s="164"/>
      <c r="DA1" s="164"/>
      <c r="DB1" s="164"/>
      <c r="DC1" s="164"/>
      <c r="DD1" s="164"/>
      <c r="DE1" s="164"/>
      <c r="DF1" s="164"/>
      <c r="DG1" s="164"/>
      <c r="DH1" s="164"/>
      <c r="DI1" s="165"/>
      <c r="DJ1" s="2">
        <v>0.99</v>
      </c>
      <c r="DK1" s="3">
        <v>-0.16</v>
      </c>
      <c r="DL1" s="164" t="s">
        <v>68</v>
      </c>
      <c r="DM1" s="164"/>
      <c r="DN1" s="164"/>
      <c r="DO1" s="164"/>
      <c r="DP1" s="164"/>
      <c r="DQ1" s="164"/>
      <c r="DR1" s="164"/>
      <c r="DS1" s="164"/>
      <c r="DT1" s="164"/>
      <c r="DU1" s="164"/>
      <c r="DV1" s="164"/>
      <c r="DW1" s="165"/>
    </row>
    <row r="2" spans="1:127" x14ac:dyDescent="0.3">
      <c r="B2" s="2"/>
      <c r="C2" s="3"/>
      <c r="D2" s="2"/>
      <c r="E2" s="3"/>
      <c r="F2" s="2"/>
      <c r="G2" s="3"/>
      <c r="H2" s="2"/>
      <c r="J2" s="2"/>
      <c r="K2" s="3"/>
      <c r="L2" s="2"/>
      <c r="M2" s="3"/>
      <c r="N2" s="2"/>
      <c r="O2" s="3"/>
      <c r="P2" s="2"/>
      <c r="Q2" s="3"/>
      <c r="R2" s="2"/>
      <c r="S2" s="3"/>
      <c r="T2" s="2"/>
      <c r="U2" s="3"/>
      <c r="V2" s="2"/>
      <c r="W2" s="3"/>
      <c r="X2" s="2"/>
      <c r="Y2" s="3"/>
      <c r="Z2" s="2"/>
      <c r="AA2" s="3"/>
      <c r="AB2" s="2"/>
      <c r="AC2" s="3"/>
      <c r="AD2" s="2"/>
      <c r="AE2" s="3"/>
      <c r="AF2" s="2"/>
      <c r="AG2" s="3"/>
      <c r="AH2" s="2"/>
      <c r="AI2" s="3"/>
      <c r="AJ2" s="2"/>
      <c r="AK2" s="3"/>
      <c r="AL2" s="2"/>
      <c r="AM2" s="3"/>
      <c r="AN2" s="2"/>
      <c r="AO2" s="3"/>
      <c r="AP2" s="2"/>
      <c r="AQ2" s="3"/>
      <c r="AR2" s="2"/>
      <c r="AS2" s="3"/>
      <c r="AT2" s="2"/>
      <c r="AU2" s="3"/>
      <c r="AV2" s="2"/>
      <c r="AW2" s="3"/>
      <c r="AX2" s="2"/>
      <c r="AY2" s="3"/>
      <c r="AZ2" s="2"/>
      <c r="BA2" s="3"/>
      <c r="BB2" s="2"/>
      <c r="BC2" s="3"/>
      <c r="BD2" s="2"/>
      <c r="BE2" s="3"/>
      <c r="BF2" s="2"/>
      <c r="BG2" s="3"/>
      <c r="BH2" s="2"/>
      <c r="BI2" s="3"/>
      <c r="BJ2" s="2"/>
      <c r="BK2" s="3"/>
      <c r="BL2" s="2"/>
      <c r="BM2" s="3"/>
      <c r="BN2" s="2"/>
      <c r="BO2" s="3"/>
      <c r="BP2" s="2"/>
      <c r="BQ2" s="3"/>
      <c r="BR2" s="2"/>
      <c r="BS2" s="3"/>
      <c r="BT2" s="2"/>
      <c r="BU2" s="3"/>
      <c r="BV2" s="2"/>
      <c r="BW2" s="3"/>
      <c r="BX2" s="2"/>
      <c r="BY2" s="3"/>
      <c r="BZ2" s="2"/>
      <c r="CA2" s="3"/>
      <c r="CB2" s="2"/>
      <c r="CC2" s="3"/>
      <c r="CD2" s="2"/>
      <c r="CE2" s="3"/>
      <c r="CF2" s="2"/>
      <c r="CG2" s="3"/>
      <c r="CH2" s="2"/>
      <c r="CI2" s="3"/>
      <c r="CJ2" s="2"/>
      <c r="CK2" s="3"/>
      <c r="CL2" s="2"/>
      <c r="CM2" s="3"/>
      <c r="CN2" s="2"/>
      <c r="CO2" s="3"/>
      <c r="CP2" s="2"/>
      <c r="CQ2" s="3"/>
      <c r="CR2" s="2"/>
      <c r="CS2" s="3"/>
      <c r="CT2" s="2"/>
      <c r="CU2" s="3"/>
      <c r="CV2" s="2"/>
      <c r="CW2" s="3"/>
      <c r="CX2" s="2"/>
      <c r="CY2" s="3"/>
      <c r="CZ2" s="2"/>
      <c r="DA2" s="3"/>
      <c r="DB2" s="2"/>
      <c r="DC2" s="3"/>
      <c r="DD2" s="2"/>
      <c r="DE2" s="3"/>
      <c r="DF2" s="2"/>
      <c r="DG2" s="3"/>
      <c r="DH2" s="2"/>
      <c r="DI2" s="3"/>
      <c r="DJ2" s="2"/>
      <c r="DK2" s="3"/>
      <c r="DL2" s="2"/>
      <c r="DM2" s="3"/>
      <c r="DN2" s="2"/>
      <c r="DO2" s="3"/>
      <c r="DP2" s="2"/>
      <c r="DQ2" s="3"/>
      <c r="DR2" s="2"/>
      <c r="DS2" s="3"/>
      <c r="DT2" s="2"/>
      <c r="DU2" s="3"/>
      <c r="DV2" s="2"/>
      <c r="DW2" s="3"/>
    </row>
    <row r="3" spans="1:127" x14ac:dyDescent="0.3">
      <c r="A3" s="166" t="s">
        <v>1</v>
      </c>
      <c r="B3" s="167"/>
      <c r="C3" s="168"/>
      <c r="D3" s="6">
        <v>0.95</v>
      </c>
      <c r="E3" s="7">
        <f>D3</f>
        <v>0.95</v>
      </c>
      <c r="F3" s="7">
        <f t="shared" ref="F3:R6" si="0">E3</f>
        <v>0.95</v>
      </c>
      <c r="G3" s="7">
        <f t="shared" si="0"/>
        <v>0.95</v>
      </c>
      <c r="H3" s="7">
        <f t="shared" si="0"/>
        <v>0.95</v>
      </c>
      <c r="I3" s="7">
        <f t="shared" si="0"/>
        <v>0.95</v>
      </c>
      <c r="J3" s="7">
        <f t="shared" si="0"/>
        <v>0.95</v>
      </c>
      <c r="K3" s="7">
        <f t="shared" si="0"/>
        <v>0.95</v>
      </c>
      <c r="L3" s="7">
        <f t="shared" si="0"/>
        <v>0.95</v>
      </c>
      <c r="M3" s="7">
        <f t="shared" si="0"/>
        <v>0.95</v>
      </c>
      <c r="N3" s="7">
        <f t="shared" si="0"/>
        <v>0.95</v>
      </c>
      <c r="O3" s="7">
        <f t="shared" si="0"/>
        <v>0.95</v>
      </c>
      <c r="P3" s="8">
        <f t="shared" si="0"/>
        <v>0.95</v>
      </c>
      <c r="Q3" s="8">
        <f t="shared" si="0"/>
        <v>0.95</v>
      </c>
      <c r="R3" s="8">
        <f t="shared" si="0"/>
        <v>0.95</v>
      </c>
      <c r="S3" s="3"/>
      <c r="T3" s="2"/>
      <c r="U3" s="3"/>
      <c r="V3" s="2"/>
      <c r="W3" s="3"/>
      <c r="X3" s="2"/>
      <c r="Y3" s="3"/>
      <c r="Z3" s="2"/>
      <c r="AA3" s="3"/>
      <c r="AB3" s="2"/>
      <c r="AC3" s="3"/>
      <c r="AD3" s="2"/>
      <c r="AE3" s="3"/>
      <c r="AF3" s="2"/>
      <c r="AG3" s="3"/>
      <c r="AH3" s="2"/>
      <c r="AI3" s="3"/>
      <c r="AJ3" s="2"/>
      <c r="AK3" s="3"/>
      <c r="AL3" s="2"/>
      <c r="AM3" s="3"/>
      <c r="AN3" s="2"/>
      <c r="AO3" s="3"/>
      <c r="AP3" s="2"/>
      <c r="AQ3" s="3"/>
      <c r="AR3" s="2"/>
      <c r="AS3" s="3"/>
      <c r="AT3" s="2"/>
      <c r="AU3" s="3"/>
      <c r="AV3" s="2"/>
      <c r="AW3" s="3"/>
      <c r="AX3" s="2"/>
      <c r="AY3" s="3"/>
      <c r="AZ3" s="2"/>
      <c r="BA3" s="3"/>
      <c r="BB3" s="2"/>
      <c r="BC3" s="3"/>
      <c r="BD3" s="2"/>
      <c r="BE3" s="3"/>
      <c r="BF3" s="2"/>
      <c r="BG3" s="3"/>
      <c r="BH3" s="2"/>
      <c r="BI3" s="3"/>
      <c r="BJ3" s="2"/>
      <c r="BK3" s="3"/>
      <c r="BL3" s="2"/>
      <c r="BM3" s="3"/>
      <c r="BN3" s="2"/>
      <c r="BO3" s="3"/>
      <c r="BP3" s="2"/>
      <c r="BQ3" s="3"/>
      <c r="BR3" s="2"/>
      <c r="BS3" s="3"/>
      <c r="BT3" s="2"/>
      <c r="BU3" s="3"/>
      <c r="BV3" s="2"/>
      <c r="BW3" s="3"/>
      <c r="BX3" s="2"/>
      <c r="BY3" s="3"/>
      <c r="BZ3" s="2"/>
      <c r="CA3" s="3"/>
      <c r="CB3" s="2"/>
      <c r="CC3" s="3"/>
      <c r="CD3" s="2"/>
      <c r="CE3" s="3"/>
      <c r="CF3" s="2"/>
      <c r="CG3" s="3"/>
      <c r="CH3" s="2"/>
      <c r="CI3" s="3"/>
      <c r="CJ3" s="2"/>
      <c r="CK3" s="3"/>
      <c r="CL3" s="2"/>
      <c r="CM3" s="3"/>
      <c r="CN3" s="2"/>
      <c r="CO3" s="3"/>
      <c r="CP3" s="2"/>
      <c r="CQ3" s="3"/>
      <c r="CR3" s="2"/>
      <c r="CS3" s="3"/>
      <c r="CT3" s="2"/>
      <c r="CU3" s="3"/>
      <c r="CV3" s="2"/>
      <c r="CW3" s="3"/>
      <c r="CX3" s="2"/>
      <c r="CY3" s="3"/>
      <c r="CZ3" s="2"/>
      <c r="DA3" s="3"/>
      <c r="DB3" s="2"/>
      <c r="DC3" s="3"/>
      <c r="DD3" s="2"/>
      <c r="DE3" s="3"/>
      <c r="DF3" s="2"/>
      <c r="DG3" s="3"/>
      <c r="DH3" s="2"/>
      <c r="DI3" s="3"/>
      <c r="DJ3" s="2"/>
      <c r="DK3" s="3"/>
      <c r="DL3" s="2"/>
      <c r="DM3" s="3"/>
      <c r="DN3" s="2"/>
      <c r="DO3" s="3"/>
      <c r="DP3" s="2"/>
      <c r="DQ3" s="3"/>
      <c r="DR3" s="2"/>
      <c r="DS3" s="3"/>
      <c r="DT3" s="2"/>
      <c r="DU3" s="3"/>
      <c r="DV3" s="2"/>
      <c r="DW3" s="3"/>
    </row>
    <row r="4" spans="1:127" x14ac:dyDescent="0.3">
      <c r="A4" s="166" t="s">
        <v>2</v>
      </c>
      <c r="B4" s="167"/>
      <c r="C4" s="168"/>
      <c r="D4" s="6">
        <f>[1]Folha1!F42</f>
        <v>0.5</v>
      </c>
      <c r="E4" s="7">
        <f>D4</f>
        <v>0.5</v>
      </c>
      <c r="F4" s="7">
        <f t="shared" si="0"/>
        <v>0.5</v>
      </c>
      <c r="G4" s="7">
        <f t="shared" si="0"/>
        <v>0.5</v>
      </c>
      <c r="H4" s="7">
        <f t="shared" si="0"/>
        <v>0.5</v>
      </c>
      <c r="I4" s="7">
        <f t="shared" si="0"/>
        <v>0.5</v>
      </c>
      <c r="J4" s="7">
        <f t="shared" si="0"/>
        <v>0.5</v>
      </c>
      <c r="K4" s="7">
        <f t="shared" si="0"/>
        <v>0.5</v>
      </c>
      <c r="L4" s="7">
        <f t="shared" si="0"/>
        <v>0.5</v>
      </c>
      <c r="M4" s="7">
        <f t="shared" si="0"/>
        <v>0.5</v>
      </c>
      <c r="N4" s="7">
        <f t="shared" si="0"/>
        <v>0.5</v>
      </c>
      <c r="O4" s="7">
        <f t="shared" si="0"/>
        <v>0.5</v>
      </c>
      <c r="P4" s="8">
        <f t="shared" si="0"/>
        <v>0.5</v>
      </c>
      <c r="Q4" s="8">
        <f t="shared" si="0"/>
        <v>0.5</v>
      </c>
      <c r="R4" s="8">
        <f t="shared" si="0"/>
        <v>0.5</v>
      </c>
    </row>
    <row r="5" spans="1:127" x14ac:dyDescent="0.3">
      <c r="A5" s="166" t="s">
        <v>3</v>
      </c>
      <c r="B5" s="167"/>
      <c r="C5" s="168"/>
      <c r="D5" s="6">
        <f>[1]Folha1!F43</f>
        <v>0.5</v>
      </c>
      <c r="E5" s="7">
        <f>D5</f>
        <v>0.5</v>
      </c>
      <c r="F5" s="7">
        <f t="shared" si="0"/>
        <v>0.5</v>
      </c>
      <c r="G5" s="7">
        <f t="shared" si="0"/>
        <v>0.5</v>
      </c>
      <c r="H5" s="7">
        <f t="shared" si="0"/>
        <v>0.5</v>
      </c>
      <c r="I5" s="7">
        <f t="shared" si="0"/>
        <v>0.5</v>
      </c>
      <c r="J5" s="7">
        <f t="shared" si="0"/>
        <v>0.5</v>
      </c>
      <c r="K5" s="7">
        <f t="shared" si="0"/>
        <v>0.5</v>
      </c>
      <c r="L5" s="7">
        <f t="shared" si="0"/>
        <v>0.5</v>
      </c>
      <c r="M5" s="7">
        <f t="shared" si="0"/>
        <v>0.5</v>
      </c>
      <c r="N5" s="7">
        <f t="shared" si="0"/>
        <v>0.5</v>
      </c>
      <c r="O5" s="7">
        <f t="shared" si="0"/>
        <v>0.5</v>
      </c>
      <c r="P5" s="8">
        <f t="shared" si="0"/>
        <v>0.5</v>
      </c>
      <c r="Q5" s="8">
        <f t="shared" si="0"/>
        <v>0.5</v>
      </c>
      <c r="R5" s="8">
        <f t="shared" si="0"/>
        <v>0.5</v>
      </c>
    </row>
    <row r="6" spans="1:127" x14ac:dyDescent="0.3">
      <c r="A6" s="169" t="s">
        <v>4</v>
      </c>
      <c r="B6" s="169"/>
      <c r="C6" s="169"/>
      <c r="D6" s="6">
        <f>[1]Folha1!F44</f>
        <v>0.4</v>
      </c>
      <c r="E6" s="7">
        <f>D6</f>
        <v>0.4</v>
      </c>
      <c r="F6" s="7">
        <f t="shared" si="0"/>
        <v>0.4</v>
      </c>
      <c r="G6" s="7">
        <f t="shared" si="0"/>
        <v>0.4</v>
      </c>
      <c r="H6" s="7">
        <f t="shared" si="0"/>
        <v>0.4</v>
      </c>
      <c r="I6" s="7">
        <f t="shared" si="0"/>
        <v>0.4</v>
      </c>
      <c r="J6" s="7">
        <f t="shared" si="0"/>
        <v>0.4</v>
      </c>
      <c r="K6" s="7">
        <f t="shared" si="0"/>
        <v>0.4</v>
      </c>
      <c r="L6" s="7">
        <f t="shared" si="0"/>
        <v>0.4</v>
      </c>
      <c r="M6" s="7">
        <f t="shared" si="0"/>
        <v>0.4</v>
      </c>
      <c r="N6" s="7">
        <f t="shared" si="0"/>
        <v>0.4</v>
      </c>
      <c r="O6" s="7">
        <f t="shared" si="0"/>
        <v>0.4</v>
      </c>
      <c r="P6" s="8">
        <f t="shared" si="0"/>
        <v>0.4</v>
      </c>
      <c r="Q6" s="8">
        <f t="shared" si="0"/>
        <v>0.4</v>
      </c>
      <c r="R6" s="8">
        <f t="shared" si="0"/>
        <v>0.4</v>
      </c>
    </row>
    <row r="7" spans="1:127" ht="15" thickBot="1" x14ac:dyDescent="0.35"/>
    <row r="8" spans="1:127" x14ac:dyDescent="0.3">
      <c r="A8" s="9"/>
      <c r="B8" s="198" t="str">
        <f>A1</f>
        <v>hasHeight</v>
      </c>
      <c r="C8" s="199"/>
      <c r="D8" s="199"/>
      <c r="E8" s="199"/>
      <c r="F8" s="199"/>
      <c r="G8" s="199"/>
      <c r="H8" s="199"/>
      <c r="I8" s="199"/>
      <c r="J8" s="199"/>
      <c r="K8" s="199"/>
      <c r="L8" s="199"/>
      <c r="M8" s="199"/>
      <c r="N8" s="199"/>
      <c r="O8" s="200"/>
      <c r="Q8" s="9"/>
      <c r="R8" s="198" t="str">
        <f>B8</f>
        <v>hasHeight</v>
      </c>
      <c r="S8" s="199"/>
      <c r="T8" s="199"/>
      <c r="U8" s="199"/>
      <c r="V8" s="199"/>
      <c r="W8" s="199"/>
      <c r="X8" s="199"/>
      <c r="Y8" s="199"/>
      <c r="Z8" s="199"/>
      <c r="AA8" s="199"/>
      <c r="AB8" s="199"/>
      <c r="AC8" s="199"/>
      <c r="AD8" s="199"/>
      <c r="AE8" s="200"/>
    </row>
    <row r="9" spans="1:127" x14ac:dyDescent="0.3">
      <c r="A9" s="10"/>
      <c r="B9" s="201"/>
      <c r="C9" s="202"/>
      <c r="D9" s="202"/>
      <c r="E9" s="202"/>
      <c r="F9" s="202"/>
      <c r="G9" s="202"/>
      <c r="H9" s="202"/>
      <c r="I9" s="202"/>
      <c r="J9" s="202"/>
      <c r="K9" s="202"/>
      <c r="L9" s="202"/>
      <c r="M9" s="202"/>
      <c r="N9" s="202"/>
      <c r="O9" s="203"/>
      <c r="Q9" s="10"/>
      <c r="R9" s="201"/>
      <c r="S9" s="202"/>
      <c r="T9" s="202"/>
      <c r="U9" s="202"/>
      <c r="V9" s="202"/>
      <c r="W9" s="202"/>
      <c r="X9" s="202"/>
      <c r="Y9" s="202"/>
      <c r="Z9" s="202"/>
      <c r="AA9" s="202"/>
      <c r="AB9" s="202"/>
      <c r="AC9" s="202"/>
      <c r="AD9" s="202"/>
      <c r="AE9" s="203"/>
    </row>
    <row r="10" spans="1:127" ht="46.2" customHeight="1" thickBot="1" x14ac:dyDescent="0.35">
      <c r="A10" s="11"/>
      <c r="B10" s="12" t="s">
        <v>5</v>
      </c>
      <c r="C10" s="13" t="s">
        <v>6</v>
      </c>
      <c r="D10" s="14" t="s">
        <v>7</v>
      </c>
      <c r="E10" s="13" t="s">
        <v>8</v>
      </c>
      <c r="F10" s="14" t="s">
        <v>9</v>
      </c>
      <c r="G10" s="13" t="s">
        <v>10</v>
      </c>
      <c r="H10" s="14" t="s">
        <v>11</v>
      </c>
      <c r="I10" s="13" t="s">
        <v>12</v>
      </c>
      <c r="J10" s="14" t="s">
        <v>13</v>
      </c>
      <c r="K10" s="13" t="s">
        <v>14</v>
      </c>
      <c r="L10" s="14" t="s">
        <v>15</v>
      </c>
      <c r="M10" s="13" t="s">
        <v>16</v>
      </c>
      <c r="N10" s="15" t="s">
        <v>17</v>
      </c>
      <c r="O10" s="16" t="s">
        <v>18</v>
      </c>
      <c r="Q10" s="11"/>
      <c r="R10" s="17" t="s">
        <v>19</v>
      </c>
      <c r="S10" s="18" t="s">
        <v>20</v>
      </c>
      <c r="T10" s="19" t="s">
        <v>21</v>
      </c>
      <c r="U10" s="18" t="s">
        <v>22</v>
      </c>
      <c r="V10" s="19" t="s">
        <v>23</v>
      </c>
      <c r="W10" s="18" t="s">
        <v>24</v>
      </c>
      <c r="X10" s="19" t="s">
        <v>25</v>
      </c>
      <c r="Y10" s="18" t="s">
        <v>26</v>
      </c>
      <c r="Z10" s="19" t="s">
        <v>27</v>
      </c>
      <c r="AA10" s="18" t="s">
        <v>28</v>
      </c>
      <c r="AB10" s="19" t="s">
        <v>29</v>
      </c>
      <c r="AC10" s="18" t="s">
        <v>30</v>
      </c>
      <c r="AD10" s="20" t="s">
        <v>31</v>
      </c>
      <c r="AE10" s="21" t="s">
        <v>32</v>
      </c>
    </row>
    <row r="11" spans="1:127" x14ac:dyDescent="0.3">
      <c r="A11" s="22" t="s">
        <v>33</v>
      </c>
      <c r="B11" s="23">
        <f>B1</f>
        <v>0.99</v>
      </c>
      <c r="C11" s="24">
        <f t="shared" ref="C11" si="1">C1</f>
        <v>-0.11</v>
      </c>
      <c r="D11" s="25"/>
      <c r="E11" s="24"/>
      <c r="F11" s="25"/>
      <c r="G11" s="24"/>
      <c r="H11" s="25"/>
      <c r="I11" s="24"/>
      <c r="J11" s="25"/>
      <c r="K11" s="24"/>
      <c r="L11" s="26"/>
      <c r="M11" s="24"/>
      <c r="N11" s="25"/>
      <c r="O11" s="27"/>
      <c r="Q11" s="22" t="s">
        <v>33</v>
      </c>
      <c r="R11" s="28">
        <v>0</v>
      </c>
      <c r="S11" s="29">
        <f>C11</f>
        <v>-0.11</v>
      </c>
      <c r="T11" s="30">
        <v>0</v>
      </c>
      <c r="U11" s="29">
        <f t="shared" ref="U11:AE11" si="2">E11</f>
        <v>0</v>
      </c>
      <c r="V11" s="30">
        <v>0</v>
      </c>
      <c r="W11" s="29">
        <f t="shared" si="2"/>
        <v>0</v>
      </c>
      <c r="X11" s="30">
        <v>0</v>
      </c>
      <c r="Y11" s="29">
        <f t="shared" si="2"/>
        <v>0</v>
      </c>
      <c r="Z11" s="30">
        <v>0</v>
      </c>
      <c r="AA11" s="29">
        <f>K11</f>
        <v>0</v>
      </c>
      <c r="AB11" s="30">
        <v>0</v>
      </c>
      <c r="AC11" s="29">
        <f t="shared" si="2"/>
        <v>0</v>
      </c>
      <c r="AD11" s="31">
        <v>0</v>
      </c>
      <c r="AE11" s="32">
        <f t="shared" si="2"/>
        <v>0</v>
      </c>
    </row>
    <row r="12" spans="1:127" x14ac:dyDescent="0.3">
      <c r="A12" s="22" t="s">
        <v>34</v>
      </c>
      <c r="B12" s="23">
        <f>P1</f>
        <v>0.996</v>
      </c>
      <c r="C12" s="24">
        <f t="shared" ref="C12" si="3">Q1</f>
        <v>-0.09</v>
      </c>
      <c r="D12" s="25"/>
      <c r="E12" s="24"/>
      <c r="F12" s="25"/>
      <c r="G12" s="24"/>
      <c r="H12" s="25"/>
      <c r="I12" s="24"/>
      <c r="J12" s="25"/>
      <c r="K12" s="24"/>
      <c r="L12" s="26"/>
      <c r="M12" s="24"/>
      <c r="N12" s="25"/>
      <c r="O12" s="27"/>
      <c r="Q12" s="22" t="s">
        <v>34</v>
      </c>
      <c r="R12" s="33">
        <f>B62</f>
        <v>1</v>
      </c>
      <c r="S12" s="24">
        <f>(R12*D6)+(C12*(1-D6))</f>
        <v>0.34600000000000003</v>
      </c>
      <c r="T12" s="34">
        <f>C73</f>
        <v>0</v>
      </c>
      <c r="U12" s="24">
        <f>(T12*D6)+(E12*(1-D6))</f>
        <v>0</v>
      </c>
      <c r="V12" s="34">
        <f>D73</f>
        <v>0</v>
      </c>
      <c r="W12" s="24">
        <f>(V12*D6)+(G12*(1-D6))</f>
        <v>0</v>
      </c>
      <c r="X12" s="34">
        <f>E73</f>
        <v>0</v>
      </c>
      <c r="Y12" s="24">
        <f>(X12*H6)+(I12*(1-H6))</f>
        <v>0</v>
      </c>
      <c r="Z12" s="34">
        <f>F73</f>
        <v>0</v>
      </c>
      <c r="AA12" s="24">
        <f>(Z12*J6)+(K12*(1-J6))</f>
        <v>0</v>
      </c>
      <c r="AB12" s="34">
        <f>F73</f>
        <v>0</v>
      </c>
      <c r="AC12" s="24">
        <f>(AB12*L6)+(M12*(1-L6))</f>
        <v>0</v>
      </c>
      <c r="AD12" s="35">
        <f>H73</f>
        <v>0</v>
      </c>
      <c r="AE12" s="36">
        <f>(AD12*N6)+(O12*(1-N6))</f>
        <v>0</v>
      </c>
    </row>
    <row r="13" spans="1:127" x14ac:dyDescent="0.3">
      <c r="A13" s="22" t="s">
        <v>35</v>
      </c>
      <c r="B13" s="23">
        <f>AD1</f>
        <v>0.99</v>
      </c>
      <c r="C13" s="24">
        <f t="shared" ref="C13" si="4">AE1</f>
        <v>-0.1</v>
      </c>
      <c r="D13" s="25"/>
      <c r="E13" s="24"/>
      <c r="F13" s="25"/>
      <c r="G13" s="24"/>
      <c r="H13" s="25"/>
      <c r="I13" s="24"/>
      <c r="J13" s="25"/>
      <c r="K13" s="24"/>
      <c r="L13" s="26"/>
      <c r="M13" s="24"/>
      <c r="N13" s="25"/>
      <c r="O13" s="27"/>
      <c r="Q13" s="22" t="s">
        <v>35</v>
      </c>
      <c r="R13" s="33">
        <f>B63</f>
        <v>1</v>
      </c>
      <c r="S13" s="24">
        <f>(D6*R13)+(C13*(1-D6))</f>
        <v>0.34</v>
      </c>
      <c r="T13" s="34">
        <f t="shared" ref="T13:T19" si="5">C74</f>
        <v>0</v>
      </c>
      <c r="U13" s="24">
        <f>(F6*T13)+(E13*(1-F6))</f>
        <v>0</v>
      </c>
      <c r="V13" s="34">
        <f t="shared" ref="V13:V19" si="6">D74</f>
        <v>0</v>
      </c>
      <c r="W13" s="24">
        <f>(H6*V13)+(G13*(1-H6))</f>
        <v>0</v>
      </c>
      <c r="X13" s="34">
        <f t="shared" ref="X13:X19" si="7">E74</f>
        <v>0</v>
      </c>
      <c r="Y13" s="24">
        <f>(J6*X13)+(I13*(1-J6))</f>
        <v>0</v>
      </c>
      <c r="Z13" s="34">
        <f t="shared" ref="Z13:Z19" si="8">F74</f>
        <v>0</v>
      </c>
      <c r="AA13" s="24">
        <f>(L6*Z13)+(K13*(1-L6))</f>
        <v>0</v>
      </c>
      <c r="AB13" s="34">
        <f t="shared" ref="AB13:AB19" si="9">F74</f>
        <v>0</v>
      </c>
      <c r="AC13" s="24">
        <f>(N6*AB13)+(M13*(1-N6))</f>
        <v>0</v>
      </c>
      <c r="AD13" s="35">
        <f t="shared" ref="AD13:AD19" si="10">H74</f>
        <v>0</v>
      </c>
      <c r="AE13" s="36">
        <f>(P6*AD13)+(O13*(1-P6))</f>
        <v>0</v>
      </c>
    </row>
    <row r="14" spans="1:127" x14ac:dyDescent="0.3">
      <c r="A14" s="22" t="s">
        <v>36</v>
      </c>
      <c r="B14" s="23">
        <f>AR1</f>
        <v>0.99</v>
      </c>
      <c r="C14" s="24">
        <f t="shared" ref="C14" si="11">AS1</f>
        <v>-0.11</v>
      </c>
      <c r="D14" s="25"/>
      <c r="E14" s="24"/>
      <c r="F14" s="25"/>
      <c r="G14" s="24"/>
      <c r="H14" s="25"/>
      <c r="I14" s="24"/>
      <c r="J14" s="25"/>
      <c r="K14" s="24"/>
      <c r="L14" s="26"/>
      <c r="M14" s="24"/>
      <c r="N14" s="25"/>
      <c r="O14" s="27"/>
      <c r="Q14" s="22" t="s">
        <v>36</v>
      </c>
      <c r="R14" s="33">
        <f t="shared" ref="R14:R19" si="12">B64</f>
        <v>1</v>
      </c>
      <c r="S14" s="24">
        <f>(D6*R14)+(C14*(1-D6))</f>
        <v>0.33400000000000002</v>
      </c>
      <c r="T14" s="34">
        <f t="shared" si="5"/>
        <v>0</v>
      </c>
      <c r="U14" s="24">
        <f>(F6*T14)+(E14*(1-F6))</f>
        <v>0</v>
      </c>
      <c r="V14" s="34">
        <f t="shared" si="6"/>
        <v>0</v>
      </c>
      <c r="W14" s="24">
        <f>(H6*V14)+(G14*(1-H6))</f>
        <v>0</v>
      </c>
      <c r="X14" s="34">
        <f t="shared" si="7"/>
        <v>0</v>
      </c>
      <c r="Y14" s="24">
        <f>(J6*X14)+(I14*(1-J6))</f>
        <v>0</v>
      </c>
      <c r="Z14" s="34">
        <f t="shared" si="8"/>
        <v>0</v>
      </c>
      <c r="AA14" s="24">
        <f>(L6*Z14)+(K14*(1-L6))</f>
        <v>0</v>
      </c>
      <c r="AB14" s="34">
        <f t="shared" si="9"/>
        <v>0</v>
      </c>
      <c r="AC14" s="24">
        <f>(N6*AB14)+(M14*(1-N6))</f>
        <v>0</v>
      </c>
      <c r="AD14" s="35">
        <f t="shared" si="10"/>
        <v>0</v>
      </c>
      <c r="AE14" s="36">
        <f>(P6*AD14)+(O14*(1-P6))</f>
        <v>0</v>
      </c>
    </row>
    <row r="15" spans="1:127" x14ac:dyDescent="0.3">
      <c r="A15" s="22" t="s">
        <v>37</v>
      </c>
      <c r="B15" s="23">
        <f>BF1</f>
        <v>0.996</v>
      </c>
      <c r="C15" s="24">
        <f t="shared" ref="C15" si="13">BG1</f>
        <v>-0.1</v>
      </c>
      <c r="D15" s="25"/>
      <c r="E15" s="24"/>
      <c r="F15" s="25"/>
      <c r="G15" s="24"/>
      <c r="H15" s="25"/>
      <c r="I15" s="24"/>
      <c r="J15" s="25"/>
      <c r="K15" s="24"/>
      <c r="L15" s="26"/>
      <c r="M15" s="24"/>
      <c r="N15" s="25"/>
      <c r="O15" s="27"/>
      <c r="Q15" s="22" t="s">
        <v>37</v>
      </c>
      <c r="R15" s="33">
        <f t="shared" si="12"/>
        <v>1</v>
      </c>
      <c r="S15" s="24">
        <f>(D6*R15)+(C15*(1-D6))</f>
        <v>0.34</v>
      </c>
      <c r="T15" s="34">
        <f t="shared" si="5"/>
        <v>0</v>
      </c>
      <c r="U15" s="24">
        <f>(F6*T15)+(E15*(1-F6))</f>
        <v>0</v>
      </c>
      <c r="V15" s="34">
        <f t="shared" si="6"/>
        <v>0</v>
      </c>
      <c r="W15" s="24">
        <f>(H6*V15)+(G15*(1-H6))</f>
        <v>0</v>
      </c>
      <c r="X15" s="34">
        <f t="shared" si="7"/>
        <v>0</v>
      </c>
      <c r="Y15" s="24">
        <f>(J6*X15)+(I15*(1-J6))</f>
        <v>0</v>
      </c>
      <c r="Z15" s="34">
        <f t="shared" si="8"/>
        <v>0</v>
      </c>
      <c r="AA15" s="24">
        <f>(L6*Z15)+(K15*(1-L6))</f>
        <v>0</v>
      </c>
      <c r="AB15" s="34">
        <f t="shared" si="9"/>
        <v>0</v>
      </c>
      <c r="AC15" s="24">
        <f>(N6*AB15)+(M15*(1-N6))</f>
        <v>0</v>
      </c>
      <c r="AD15" s="35">
        <f t="shared" si="10"/>
        <v>0</v>
      </c>
      <c r="AE15" s="36">
        <f>(P6*AD15)+(O15*(1-P6))</f>
        <v>0</v>
      </c>
    </row>
    <row r="16" spans="1:127" x14ac:dyDescent="0.3">
      <c r="A16" s="22" t="s">
        <v>38</v>
      </c>
      <c r="B16" s="23">
        <f>BT1</f>
        <v>0.996</v>
      </c>
      <c r="C16" s="24">
        <f t="shared" ref="C16" si="14">BU1</f>
        <v>-0.09</v>
      </c>
      <c r="D16" s="25"/>
      <c r="E16" s="24"/>
      <c r="F16" s="25"/>
      <c r="G16" s="24"/>
      <c r="H16" s="25"/>
      <c r="I16" s="24"/>
      <c r="J16" s="25"/>
      <c r="K16" s="24"/>
      <c r="L16" s="26"/>
      <c r="M16" s="24"/>
      <c r="N16" s="25"/>
      <c r="O16" s="27"/>
      <c r="Q16" s="22" t="s">
        <v>38</v>
      </c>
      <c r="R16" s="33">
        <f t="shared" si="12"/>
        <v>1</v>
      </c>
      <c r="S16" s="37">
        <f>(D6*R16)+(C16*(1-D6))</f>
        <v>0.34600000000000003</v>
      </c>
      <c r="T16" s="34">
        <f t="shared" si="5"/>
        <v>0</v>
      </c>
      <c r="U16" s="37">
        <f>(F6*T16)+(E16*(1-F6))</f>
        <v>0</v>
      </c>
      <c r="V16" s="34">
        <f t="shared" si="6"/>
        <v>0</v>
      </c>
      <c r="W16" s="37">
        <f>(H6*V16)+(G16*(1-H6))</f>
        <v>0</v>
      </c>
      <c r="X16" s="34">
        <f t="shared" si="7"/>
        <v>0</v>
      </c>
      <c r="Y16" s="37">
        <f>(J6*X16)+(I16*(1-J6))</f>
        <v>0</v>
      </c>
      <c r="Z16" s="34">
        <f t="shared" si="8"/>
        <v>0</v>
      </c>
      <c r="AA16" s="37">
        <f>(L6*Z16)+(K16*(1-L6))</f>
        <v>0</v>
      </c>
      <c r="AB16" s="34">
        <f t="shared" si="9"/>
        <v>0</v>
      </c>
      <c r="AC16" s="37">
        <f>(N6*AB16)+(M16*(1-N6))</f>
        <v>0</v>
      </c>
      <c r="AD16" s="35">
        <f t="shared" si="10"/>
        <v>0</v>
      </c>
      <c r="AE16" s="38">
        <f>(P6*AD16)+(O16*(1-P6))</f>
        <v>0</v>
      </c>
    </row>
    <row r="17" spans="1:31" x14ac:dyDescent="0.3">
      <c r="A17" s="22" t="s">
        <v>39</v>
      </c>
      <c r="B17" s="23">
        <f>CH1</f>
        <v>0.99</v>
      </c>
      <c r="C17" s="24">
        <f t="shared" ref="C17" si="15">CI1</f>
        <v>-0.12</v>
      </c>
      <c r="D17" s="25"/>
      <c r="E17" s="24"/>
      <c r="F17" s="25"/>
      <c r="G17" s="24"/>
      <c r="H17" s="25"/>
      <c r="I17" s="24"/>
      <c r="J17" s="25"/>
      <c r="K17" s="24"/>
      <c r="L17" s="26"/>
      <c r="M17" s="24"/>
      <c r="N17" s="25"/>
      <c r="O17" s="27"/>
      <c r="Q17" s="22" t="s">
        <v>39</v>
      </c>
      <c r="R17" s="33">
        <f t="shared" si="12"/>
        <v>1</v>
      </c>
      <c r="S17" s="24">
        <f>(D6*R17)+(C17*(1-D6))</f>
        <v>0.32800000000000001</v>
      </c>
      <c r="T17" s="34">
        <f t="shared" si="5"/>
        <v>0</v>
      </c>
      <c r="U17" s="24">
        <f>(F6*T17)+(E17*(1-F6))</f>
        <v>0</v>
      </c>
      <c r="V17" s="34">
        <f t="shared" si="6"/>
        <v>0</v>
      </c>
      <c r="W17" s="24">
        <f>(H6*V17)+(G17*(1-H6))</f>
        <v>0</v>
      </c>
      <c r="X17" s="34">
        <f t="shared" si="7"/>
        <v>0</v>
      </c>
      <c r="Y17" s="24">
        <f>(J6*X17)+(I17*(1-J6))</f>
        <v>0</v>
      </c>
      <c r="Z17" s="34">
        <f t="shared" si="8"/>
        <v>0</v>
      </c>
      <c r="AA17" s="24">
        <f>(L6*Z17)+(K17*(1-L6))</f>
        <v>0</v>
      </c>
      <c r="AB17" s="34">
        <f t="shared" si="9"/>
        <v>0</v>
      </c>
      <c r="AC17" s="24">
        <f>(N6*AB17)+(M17*(1-N6))</f>
        <v>0</v>
      </c>
      <c r="AD17" s="35">
        <f t="shared" si="10"/>
        <v>0</v>
      </c>
      <c r="AE17" s="36">
        <f>(P6*AD17)+(O17*(1-P6))</f>
        <v>0</v>
      </c>
    </row>
    <row r="18" spans="1:31" x14ac:dyDescent="0.3">
      <c r="A18" s="22" t="s">
        <v>40</v>
      </c>
      <c r="B18" s="23">
        <f>CV1</f>
        <v>0.99</v>
      </c>
      <c r="C18" s="24">
        <f t="shared" ref="C18" si="16">CW1</f>
        <v>-0.12</v>
      </c>
      <c r="D18" s="25"/>
      <c r="E18" s="24"/>
      <c r="F18" s="25"/>
      <c r="G18" s="24"/>
      <c r="H18" s="25"/>
      <c r="I18" s="24"/>
      <c r="J18" s="25"/>
      <c r="K18" s="24"/>
      <c r="L18" s="26"/>
      <c r="M18" s="24"/>
      <c r="N18" s="25"/>
      <c r="O18" s="27"/>
      <c r="Q18" s="22" t="s">
        <v>40</v>
      </c>
      <c r="R18" s="33">
        <f t="shared" si="12"/>
        <v>1</v>
      </c>
      <c r="S18" s="24">
        <f>(D6*R18)+(C18*(1-D6))</f>
        <v>0.32800000000000001</v>
      </c>
      <c r="T18" s="34">
        <f t="shared" si="5"/>
        <v>0</v>
      </c>
      <c r="U18" s="24">
        <f>(F6*T18)+(E18*(1-F6))</f>
        <v>0</v>
      </c>
      <c r="V18" s="34">
        <f t="shared" si="6"/>
        <v>0</v>
      </c>
      <c r="W18" s="24">
        <f>(H6*V18)+(G18*(1-H6))</f>
        <v>0</v>
      </c>
      <c r="X18" s="34">
        <f t="shared" si="7"/>
        <v>0</v>
      </c>
      <c r="Y18" s="24">
        <f>(J6*X18)+(I18*(1-J6))</f>
        <v>0</v>
      </c>
      <c r="Z18" s="34">
        <f t="shared" si="8"/>
        <v>0</v>
      </c>
      <c r="AA18" s="24">
        <f>(L6*Z18)+(K18*(1-L6))</f>
        <v>0</v>
      </c>
      <c r="AB18" s="34">
        <f t="shared" si="9"/>
        <v>0</v>
      </c>
      <c r="AC18" s="24">
        <f>(N6*AB18)+(M18*(1-N6))</f>
        <v>0</v>
      </c>
      <c r="AD18" s="35">
        <f t="shared" si="10"/>
        <v>0</v>
      </c>
      <c r="AE18" s="36">
        <f>(P6*AD18)+(O18*(1-P6))</f>
        <v>0</v>
      </c>
    </row>
    <row r="19" spans="1:31" ht="15" thickBot="1" x14ac:dyDescent="0.35">
      <c r="A19" s="39" t="s">
        <v>41</v>
      </c>
      <c r="B19" s="40">
        <f>DJ1</f>
        <v>0.99</v>
      </c>
      <c r="C19" s="41">
        <f t="shared" ref="C19" si="17">DK1</f>
        <v>-0.16</v>
      </c>
      <c r="D19" s="42"/>
      <c r="E19" s="41"/>
      <c r="F19" s="42"/>
      <c r="G19" s="41"/>
      <c r="H19" s="42"/>
      <c r="I19" s="41"/>
      <c r="J19" s="42"/>
      <c r="K19" s="41"/>
      <c r="L19" s="43"/>
      <c r="M19" s="41"/>
      <c r="N19" s="42"/>
      <c r="O19" s="44"/>
      <c r="Q19" s="39" t="s">
        <v>41</v>
      </c>
      <c r="R19" s="45">
        <f t="shared" si="12"/>
        <v>1</v>
      </c>
      <c r="S19" s="46">
        <f>(D6*R19)+(C19*(1-D6))</f>
        <v>0.30400000000000005</v>
      </c>
      <c r="T19" s="47">
        <f t="shared" si="5"/>
        <v>0</v>
      </c>
      <c r="U19" s="46">
        <f>(F6*T19)+(E19*(1-F6))</f>
        <v>0</v>
      </c>
      <c r="V19" s="47">
        <f t="shared" si="6"/>
        <v>0</v>
      </c>
      <c r="W19" s="46">
        <f>(H6*V19)+(G19*(1-H6))</f>
        <v>0</v>
      </c>
      <c r="X19" s="47">
        <f t="shared" si="7"/>
        <v>0</v>
      </c>
      <c r="Y19" s="46">
        <f>(J6*X19)+(I19*(1-J6))</f>
        <v>0</v>
      </c>
      <c r="Z19" s="47">
        <f t="shared" si="8"/>
        <v>0</v>
      </c>
      <c r="AA19" s="46">
        <f>(L6*Z19)+(K19*(1-L6))</f>
        <v>0</v>
      </c>
      <c r="AB19" s="47">
        <f t="shared" si="9"/>
        <v>0</v>
      </c>
      <c r="AC19" s="46">
        <f>(N6*AB19)+(M19*(1-N6))</f>
        <v>0</v>
      </c>
      <c r="AD19" s="48">
        <f t="shared" si="10"/>
        <v>0</v>
      </c>
      <c r="AE19" s="49">
        <f>(P6*AD19)+(O19*(1-P6))</f>
        <v>0</v>
      </c>
    </row>
    <row r="49" spans="1:71" ht="15" thickBot="1" x14ac:dyDescent="0.35"/>
    <row r="50" spans="1:71" x14ac:dyDescent="0.3">
      <c r="AA50" s="182" t="s">
        <v>69</v>
      </c>
      <c r="AB50" s="183"/>
      <c r="AC50" s="184"/>
      <c r="AD50" s="98"/>
      <c r="AE50" s="98"/>
      <c r="AF50" s="98"/>
      <c r="AG50" s="98"/>
      <c r="AH50" s="98"/>
      <c r="AI50" s="98"/>
      <c r="AJ50" s="98"/>
      <c r="AK50" s="98"/>
      <c r="AL50" s="98"/>
      <c r="AM50" s="98"/>
      <c r="AN50" s="98"/>
      <c r="AO50" s="98"/>
      <c r="AP50" s="98"/>
      <c r="AQ50" s="98"/>
      <c r="AR50" s="98"/>
      <c r="AS50" s="98"/>
      <c r="AT50" s="98"/>
      <c r="AU50" s="98"/>
      <c r="AV50" s="98"/>
      <c r="AW50" s="98"/>
      <c r="AX50" s="98"/>
      <c r="AY50" s="98"/>
      <c r="AZ50" s="98"/>
      <c r="BA50" s="98"/>
      <c r="BB50" s="98"/>
      <c r="BC50" s="98"/>
      <c r="BD50" s="98"/>
      <c r="BE50" s="98"/>
      <c r="BF50" s="98"/>
      <c r="BG50" s="98"/>
      <c r="BH50" s="98"/>
      <c r="BI50" s="98"/>
      <c r="BJ50" s="98"/>
      <c r="BK50" s="98"/>
      <c r="BL50" s="98"/>
      <c r="BM50" s="98"/>
      <c r="BN50" s="98"/>
      <c r="BO50" s="98"/>
      <c r="BP50" s="98"/>
      <c r="BQ50" s="98"/>
      <c r="BR50" s="98"/>
      <c r="BS50" s="98"/>
    </row>
    <row r="51" spans="1:71" x14ac:dyDescent="0.3">
      <c r="AA51" s="185"/>
      <c r="AB51" s="186"/>
      <c r="AC51" s="187"/>
      <c r="AD51" s="98"/>
      <c r="AE51" s="98"/>
      <c r="AF51" s="98"/>
      <c r="AG51" s="98"/>
      <c r="AH51" s="98"/>
      <c r="AI51" s="98"/>
      <c r="AJ51" s="98"/>
      <c r="AK51" s="98"/>
      <c r="AL51" s="98"/>
      <c r="AM51" s="98"/>
      <c r="AN51" s="98"/>
      <c r="AO51" s="98"/>
      <c r="AP51" s="98"/>
      <c r="AQ51" s="98"/>
      <c r="AR51" s="98"/>
      <c r="AS51" s="98"/>
      <c r="AT51" s="98"/>
      <c r="AU51" s="98"/>
      <c r="AV51" s="98"/>
      <c r="AW51" s="98"/>
      <c r="AX51" s="98"/>
      <c r="AY51" s="98"/>
      <c r="AZ51" s="98"/>
      <c r="BA51" s="98"/>
      <c r="BB51" s="98"/>
      <c r="BC51" s="98"/>
      <c r="BD51" s="98"/>
      <c r="BE51" s="98"/>
      <c r="BF51" s="98"/>
      <c r="BG51" s="98"/>
      <c r="BH51" s="98"/>
      <c r="BI51" s="98"/>
      <c r="BJ51" s="98"/>
      <c r="BK51" s="98"/>
      <c r="BL51" s="98"/>
      <c r="BM51" s="98"/>
      <c r="BN51" s="98"/>
      <c r="BO51" s="98"/>
      <c r="BP51" s="98"/>
      <c r="BQ51" s="98"/>
      <c r="BR51" s="98"/>
      <c r="BS51" s="98"/>
    </row>
    <row r="52" spans="1:71" x14ac:dyDescent="0.3">
      <c r="AA52" s="192" t="s">
        <v>70</v>
      </c>
      <c r="AB52" s="193"/>
      <c r="AC52" s="95">
        <f>BASE!AC52</f>
        <v>0.8</v>
      </c>
      <c r="AD52" s="98">
        <f>AC52</f>
        <v>0.8</v>
      </c>
      <c r="AE52" s="98">
        <f t="shared" ref="AE52:BS54" si="18">AD52</f>
        <v>0.8</v>
      </c>
      <c r="AF52" s="98">
        <f t="shared" si="18"/>
        <v>0.8</v>
      </c>
      <c r="AG52" s="98">
        <f t="shared" si="18"/>
        <v>0.8</v>
      </c>
      <c r="AH52" s="98">
        <f t="shared" si="18"/>
        <v>0.8</v>
      </c>
      <c r="AI52" s="98">
        <f t="shared" si="18"/>
        <v>0.8</v>
      </c>
      <c r="AJ52" s="98">
        <f t="shared" si="18"/>
        <v>0.8</v>
      </c>
      <c r="AK52" s="98">
        <f t="shared" si="18"/>
        <v>0.8</v>
      </c>
      <c r="AL52" s="98">
        <f t="shared" si="18"/>
        <v>0.8</v>
      </c>
      <c r="AM52" s="98">
        <f t="shared" si="18"/>
        <v>0.8</v>
      </c>
      <c r="AN52" s="98">
        <f t="shared" si="18"/>
        <v>0.8</v>
      </c>
      <c r="AO52" s="98">
        <f t="shared" si="18"/>
        <v>0.8</v>
      </c>
      <c r="AP52" s="98">
        <f t="shared" si="18"/>
        <v>0.8</v>
      </c>
      <c r="AQ52" s="98">
        <f t="shared" si="18"/>
        <v>0.8</v>
      </c>
      <c r="AR52" s="98">
        <f t="shared" si="18"/>
        <v>0.8</v>
      </c>
      <c r="AS52" s="98">
        <f t="shared" si="18"/>
        <v>0.8</v>
      </c>
      <c r="AT52" s="98">
        <f t="shared" si="18"/>
        <v>0.8</v>
      </c>
      <c r="AU52" s="98">
        <f t="shared" si="18"/>
        <v>0.8</v>
      </c>
      <c r="AV52" s="98">
        <f t="shared" si="18"/>
        <v>0.8</v>
      </c>
      <c r="AW52" s="98">
        <f t="shared" si="18"/>
        <v>0.8</v>
      </c>
      <c r="AX52" s="98">
        <f t="shared" si="18"/>
        <v>0.8</v>
      </c>
      <c r="AY52" s="98">
        <f t="shared" si="18"/>
        <v>0.8</v>
      </c>
      <c r="AZ52" s="98">
        <f t="shared" si="18"/>
        <v>0.8</v>
      </c>
      <c r="BA52" s="98">
        <f t="shared" si="18"/>
        <v>0.8</v>
      </c>
      <c r="BB52" s="98">
        <f t="shared" si="18"/>
        <v>0.8</v>
      </c>
      <c r="BC52" s="98">
        <f t="shared" si="18"/>
        <v>0.8</v>
      </c>
      <c r="BD52" s="98">
        <f t="shared" si="18"/>
        <v>0.8</v>
      </c>
      <c r="BE52" s="98">
        <f t="shared" si="18"/>
        <v>0.8</v>
      </c>
      <c r="BF52" s="98">
        <f t="shared" si="18"/>
        <v>0.8</v>
      </c>
      <c r="BG52" s="98">
        <f t="shared" si="18"/>
        <v>0.8</v>
      </c>
      <c r="BH52" s="98">
        <f t="shared" si="18"/>
        <v>0.8</v>
      </c>
      <c r="BI52" s="98">
        <f t="shared" si="18"/>
        <v>0.8</v>
      </c>
      <c r="BJ52" s="98">
        <f t="shared" si="18"/>
        <v>0.8</v>
      </c>
      <c r="BK52" s="98">
        <f t="shared" si="18"/>
        <v>0.8</v>
      </c>
      <c r="BL52" s="98">
        <f t="shared" si="18"/>
        <v>0.8</v>
      </c>
      <c r="BM52" s="98">
        <f t="shared" si="18"/>
        <v>0.8</v>
      </c>
      <c r="BN52" s="98">
        <f t="shared" si="18"/>
        <v>0.8</v>
      </c>
      <c r="BO52" s="98">
        <f t="shared" si="18"/>
        <v>0.8</v>
      </c>
      <c r="BP52" s="98">
        <f t="shared" si="18"/>
        <v>0.8</v>
      </c>
      <c r="BQ52" s="98">
        <f t="shared" si="18"/>
        <v>0.8</v>
      </c>
      <c r="BR52" s="98">
        <f t="shared" si="18"/>
        <v>0.8</v>
      </c>
      <c r="BS52" s="98">
        <f t="shared" si="18"/>
        <v>0.8</v>
      </c>
    </row>
    <row r="53" spans="1:71" x14ac:dyDescent="0.3">
      <c r="AA53" s="192" t="s">
        <v>71</v>
      </c>
      <c r="AB53" s="193"/>
      <c r="AC53" s="95">
        <f>BASE!AC53</f>
        <v>0.7</v>
      </c>
      <c r="AD53" s="98">
        <f>AC53</f>
        <v>0.7</v>
      </c>
      <c r="AE53" s="98">
        <f t="shared" si="18"/>
        <v>0.7</v>
      </c>
      <c r="AF53" s="98">
        <f t="shared" si="18"/>
        <v>0.7</v>
      </c>
      <c r="AG53" s="98">
        <f t="shared" si="18"/>
        <v>0.7</v>
      </c>
      <c r="AH53" s="98">
        <f t="shared" si="18"/>
        <v>0.7</v>
      </c>
      <c r="AI53" s="98">
        <f t="shared" si="18"/>
        <v>0.7</v>
      </c>
      <c r="AJ53" s="98">
        <f t="shared" si="18"/>
        <v>0.7</v>
      </c>
      <c r="AK53" s="98">
        <f t="shared" si="18"/>
        <v>0.7</v>
      </c>
      <c r="AL53" s="98">
        <f t="shared" si="18"/>
        <v>0.7</v>
      </c>
      <c r="AM53" s="98">
        <f t="shared" si="18"/>
        <v>0.7</v>
      </c>
      <c r="AN53" s="98">
        <f t="shared" si="18"/>
        <v>0.7</v>
      </c>
      <c r="AO53" s="98">
        <f t="shared" si="18"/>
        <v>0.7</v>
      </c>
      <c r="AP53" s="98">
        <f t="shared" si="18"/>
        <v>0.7</v>
      </c>
      <c r="AQ53" s="98">
        <f t="shared" si="18"/>
        <v>0.7</v>
      </c>
      <c r="AR53" s="98">
        <f t="shared" si="18"/>
        <v>0.7</v>
      </c>
      <c r="AS53" s="98">
        <f t="shared" si="18"/>
        <v>0.7</v>
      </c>
      <c r="AT53" s="98">
        <f t="shared" si="18"/>
        <v>0.7</v>
      </c>
      <c r="AU53" s="98">
        <f t="shared" si="18"/>
        <v>0.7</v>
      </c>
      <c r="AV53" s="98">
        <f t="shared" si="18"/>
        <v>0.7</v>
      </c>
      <c r="AW53" s="98">
        <f t="shared" si="18"/>
        <v>0.7</v>
      </c>
      <c r="AX53" s="98">
        <f t="shared" si="18"/>
        <v>0.7</v>
      </c>
      <c r="AY53" s="98">
        <f t="shared" si="18"/>
        <v>0.7</v>
      </c>
      <c r="AZ53" s="98">
        <f t="shared" si="18"/>
        <v>0.7</v>
      </c>
      <c r="BA53" s="98">
        <f t="shared" si="18"/>
        <v>0.7</v>
      </c>
      <c r="BB53" s="98">
        <f t="shared" si="18"/>
        <v>0.7</v>
      </c>
      <c r="BC53" s="98">
        <f t="shared" si="18"/>
        <v>0.7</v>
      </c>
      <c r="BD53" s="98">
        <f t="shared" si="18"/>
        <v>0.7</v>
      </c>
      <c r="BE53" s="98">
        <f t="shared" si="18"/>
        <v>0.7</v>
      </c>
      <c r="BF53" s="98">
        <f t="shared" si="18"/>
        <v>0.7</v>
      </c>
      <c r="BG53" s="98">
        <f t="shared" si="18"/>
        <v>0.7</v>
      </c>
      <c r="BH53" s="98">
        <f t="shared" si="18"/>
        <v>0.7</v>
      </c>
      <c r="BI53" s="98">
        <f t="shared" si="18"/>
        <v>0.7</v>
      </c>
      <c r="BJ53" s="98">
        <f t="shared" si="18"/>
        <v>0.7</v>
      </c>
      <c r="BK53" s="98">
        <f t="shared" si="18"/>
        <v>0.7</v>
      </c>
      <c r="BL53" s="98">
        <f t="shared" si="18"/>
        <v>0.7</v>
      </c>
      <c r="BM53" s="98">
        <f t="shared" si="18"/>
        <v>0.7</v>
      </c>
      <c r="BN53" s="98">
        <f t="shared" si="18"/>
        <v>0.7</v>
      </c>
      <c r="BO53" s="98">
        <f t="shared" si="18"/>
        <v>0.7</v>
      </c>
      <c r="BP53" s="98">
        <f t="shared" si="18"/>
        <v>0.7</v>
      </c>
      <c r="BQ53" s="98">
        <f t="shared" si="18"/>
        <v>0.7</v>
      </c>
      <c r="BR53" s="98">
        <f t="shared" si="18"/>
        <v>0.7</v>
      </c>
      <c r="BS53" s="98">
        <f t="shared" si="18"/>
        <v>0.7</v>
      </c>
    </row>
    <row r="54" spans="1:71" ht="15" thickBot="1" x14ac:dyDescent="0.35">
      <c r="AA54" s="194" t="s">
        <v>72</v>
      </c>
      <c r="AB54" s="195"/>
      <c r="AC54" s="96">
        <f>BASE!AC54</f>
        <v>0.4</v>
      </c>
      <c r="AD54" s="98">
        <f>AC54</f>
        <v>0.4</v>
      </c>
      <c r="AE54" s="98">
        <f t="shared" si="18"/>
        <v>0.4</v>
      </c>
      <c r="AF54" s="98">
        <f t="shared" si="18"/>
        <v>0.4</v>
      </c>
      <c r="AG54" s="98">
        <f t="shared" si="18"/>
        <v>0.4</v>
      </c>
      <c r="AH54" s="98">
        <f t="shared" si="18"/>
        <v>0.4</v>
      </c>
      <c r="AI54" s="98">
        <f t="shared" si="18"/>
        <v>0.4</v>
      </c>
      <c r="AJ54" s="98">
        <f t="shared" si="18"/>
        <v>0.4</v>
      </c>
      <c r="AK54" s="98">
        <f t="shared" si="18"/>
        <v>0.4</v>
      </c>
      <c r="AL54" s="98">
        <f t="shared" si="18"/>
        <v>0.4</v>
      </c>
      <c r="AM54" s="98">
        <f t="shared" si="18"/>
        <v>0.4</v>
      </c>
      <c r="AN54" s="98">
        <f t="shared" si="18"/>
        <v>0.4</v>
      </c>
      <c r="AO54" s="98">
        <f t="shared" si="18"/>
        <v>0.4</v>
      </c>
      <c r="AP54" s="98">
        <f t="shared" si="18"/>
        <v>0.4</v>
      </c>
      <c r="AQ54" s="98">
        <f t="shared" si="18"/>
        <v>0.4</v>
      </c>
      <c r="AR54" s="98">
        <f t="shared" si="18"/>
        <v>0.4</v>
      </c>
      <c r="AS54" s="98">
        <f t="shared" si="18"/>
        <v>0.4</v>
      </c>
      <c r="AT54" s="98">
        <f t="shared" si="18"/>
        <v>0.4</v>
      </c>
      <c r="AU54" s="98">
        <f t="shared" si="18"/>
        <v>0.4</v>
      </c>
      <c r="AV54" s="98">
        <f t="shared" si="18"/>
        <v>0.4</v>
      </c>
      <c r="AW54" s="98">
        <f t="shared" si="18"/>
        <v>0.4</v>
      </c>
      <c r="AX54" s="98">
        <f t="shared" si="18"/>
        <v>0.4</v>
      </c>
      <c r="AY54" s="98">
        <f t="shared" si="18"/>
        <v>0.4</v>
      </c>
      <c r="AZ54" s="98">
        <f t="shared" si="18"/>
        <v>0.4</v>
      </c>
      <c r="BA54" s="98">
        <f t="shared" si="18"/>
        <v>0.4</v>
      </c>
      <c r="BB54" s="98">
        <f t="shared" si="18"/>
        <v>0.4</v>
      </c>
      <c r="BC54" s="98">
        <f t="shared" si="18"/>
        <v>0.4</v>
      </c>
      <c r="BD54" s="98">
        <f t="shared" si="18"/>
        <v>0.4</v>
      </c>
      <c r="BE54" s="98">
        <f t="shared" si="18"/>
        <v>0.4</v>
      </c>
      <c r="BF54" s="98">
        <f t="shared" si="18"/>
        <v>0.4</v>
      </c>
      <c r="BG54" s="98">
        <f t="shared" si="18"/>
        <v>0.4</v>
      </c>
      <c r="BH54" s="98">
        <f t="shared" si="18"/>
        <v>0.4</v>
      </c>
      <c r="BI54" s="98">
        <f t="shared" si="18"/>
        <v>0.4</v>
      </c>
      <c r="BJ54" s="98">
        <f t="shared" si="18"/>
        <v>0.4</v>
      </c>
      <c r="BK54" s="98">
        <f t="shared" si="18"/>
        <v>0.4</v>
      </c>
      <c r="BL54" s="98">
        <f t="shared" si="18"/>
        <v>0.4</v>
      </c>
      <c r="BM54" s="98">
        <f t="shared" si="18"/>
        <v>0.4</v>
      </c>
      <c r="BN54" s="98">
        <f t="shared" si="18"/>
        <v>0.4</v>
      </c>
      <c r="BO54" s="98">
        <f t="shared" si="18"/>
        <v>0.4</v>
      </c>
      <c r="BP54" s="98">
        <f t="shared" si="18"/>
        <v>0.4</v>
      </c>
      <c r="BQ54" s="98">
        <f t="shared" si="18"/>
        <v>0.4</v>
      </c>
      <c r="BR54" s="98">
        <f t="shared" si="18"/>
        <v>0.4</v>
      </c>
      <c r="BS54" s="98">
        <f t="shared" si="18"/>
        <v>0.4</v>
      </c>
    </row>
    <row r="57" spans="1:71" ht="15" thickBot="1" x14ac:dyDescent="0.35"/>
    <row r="58" spans="1:71" ht="28.8" customHeight="1" thickBot="1" x14ac:dyDescent="0.35">
      <c r="S58" s="196"/>
      <c r="T58" s="178" t="s">
        <v>42</v>
      </c>
      <c r="U58" s="179"/>
      <c r="V58" s="179"/>
      <c r="W58" s="179"/>
      <c r="X58" s="179"/>
      <c r="Y58" s="179"/>
      <c r="Z58" s="180"/>
      <c r="AA58" s="178" t="s">
        <v>43</v>
      </c>
      <c r="AB58" s="179"/>
      <c r="AC58" s="179"/>
      <c r="AD58" s="179"/>
      <c r="AE58" s="179"/>
      <c r="AF58" s="179"/>
      <c r="AG58" s="180"/>
      <c r="AH58" s="178" t="s">
        <v>44</v>
      </c>
      <c r="AI58" s="179"/>
      <c r="AJ58" s="179"/>
      <c r="AK58" s="179"/>
      <c r="AL58" s="179"/>
      <c r="AM58" s="179"/>
      <c r="AN58" s="180"/>
      <c r="AO58" s="178" t="s">
        <v>45</v>
      </c>
      <c r="AP58" s="179"/>
      <c r="AQ58" s="179"/>
      <c r="AR58" s="179"/>
      <c r="AS58" s="179"/>
      <c r="AT58" s="179"/>
      <c r="AU58" s="180"/>
      <c r="AV58" s="178" t="s">
        <v>46</v>
      </c>
      <c r="AW58" s="179"/>
      <c r="AX58" s="179"/>
      <c r="AY58" s="179"/>
      <c r="AZ58" s="179"/>
      <c r="BA58" s="179"/>
      <c r="BB58" s="180"/>
      <c r="BC58" s="178" t="s">
        <v>47</v>
      </c>
      <c r="BD58" s="179"/>
      <c r="BE58" s="179"/>
      <c r="BF58" s="179"/>
      <c r="BG58" s="179"/>
      <c r="BH58" s="179"/>
      <c r="BI58" s="180"/>
      <c r="BJ58" s="178" t="s">
        <v>48</v>
      </c>
      <c r="BK58" s="179"/>
      <c r="BL58" s="179"/>
      <c r="BM58" s="179"/>
      <c r="BN58" s="179"/>
      <c r="BO58" s="179"/>
      <c r="BP58" s="181"/>
    </row>
    <row r="59" spans="1:71" ht="29.4" customHeight="1" thickBot="1" x14ac:dyDescent="0.4">
      <c r="A59" s="189" t="s">
        <v>84</v>
      </c>
      <c r="B59" s="190"/>
      <c r="C59" s="190"/>
      <c r="D59" s="190"/>
      <c r="E59" s="190"/>
      <c r="F59" s="190"/>
      <c r="G59" s="190"/>
      <c r="H59" s="191"/>
      <c r="S59" s="197"/>
      <c r="T59" s="173" t="s">
        <v>49</v>
      </c>
      <c r="U59" s="175" t="s">
        <v>86</v>
      </c>
      <c r="V59" s="176"/>
      <c r="W59" s="177"/>
      <c r="X59" s="175" t="s">
        <v>77</v>
      </c>
      <c r="Y59" s="176"/>
      <c r="Z59" s="177"/>
      <c r="AA59" s="173" t="s">
        <v>49</v>
      </c>
      <c r="AB59" s="175" t="s">
        <v>50</v>
      </c>
      <c r="AC59" s="176"/>
      <c r="AD59" s="177"/>
      <c r="AE59" s="175" t="s">
        <v>51</v>
      </c>
      <c r="AF59" s="176"/>
      <c r="AG59" s="177"/>
      <c r="AH59" s="173" t="s">
        <v>49</v>
      </c>
      <c r="AI59" s="175" t="s">
        <v>50</v>
      </c>
      <c r="AJ59" s="176"/>
      <c r="AK59" s="177"/>
      <c r="AL59" s="175" t="s">
        <v>51</v>
      </c>
      <c r="AM59" s="176"/>
      <c r="AN59" s="177"/>
      <c r="AO59" s="173" t="s">
        <v>49</v>
      </c>
      <c r="AP59" s="175" t="s">
        <v>50</v>
      </c>
      <c r="AQ59" s="176"/>
      <c r="AR59" s="177"/>
      <c r="AS59" s="175" t="s">
        <v>51</v>
      </c>
      <c r="AT59" s="176"/>
      <c r="AU59" s="177"/>
      <c r="AV59" s="173" t="s">
        <v>49</v>
      </c>
      <c r="AW59" s="175" t="s">
        <v>50</v>
      </c>
      <c r="AX59" s="176"/>
      <c r="AY59" s="177"/>
      <c r="AZ59" s="175" t="s">
        <v>51</v>
      </c>
      <c r="BA59" s="176"/>
      <c r="BB59" s="177"/>
      <c r="BC59" s="173" t="s">
        <v>49</v>
      </c>
      <c r="BD59" s="175" t="s">
        <v>50</v>
      </c>
      <c r="BE59" s="176"/>
      <c r="BF59" s="177"/>
      <c r="BG59" s="175" t="s">
        <v>51</v>
      </c>
      <c r="BH59" s="176"/>
      <c r="BI59" s="177"/>
      <c r="BJ59" s="173" t="s">
        <v>49</v>
      </c>
      <c r="BK59" s="175" t="s">
        <v>50</v>
      </c>
      <c r="BL59" s="176"/>
      <c r="BM59" s="177"/>
      <c r="BN59" s="175" t="s">
        <v>51</v>
      </c>
      <c r="BO59" s="176"/>
      <c r="BP59" s="188"/>
    </row>
    <row r="60" spans="1:71" ht="82.2" customHeight="1" thickBot="1" x14ac:dyDescent="0.35">
      <c r="A60" s="50"/>
      <c r="B60" s="51" t="s">
        <v>42</v>
      </c>
      <c r="C60" s="51" t="s">
        <v>43</v>
      </c>
      <c r="D60" s="51" t="s">
        <v>44</v>
      </c>
      <c r="E60" s="51" t="s">
        <v>45</v>
      </c>
      <c r="F60" s="51" t="s">
        <v>46</v>
      </c>
      <c r="G60" s="51" t="s">
        <v>47</v>
      </c>
      <c r="H60" s="52" t="s">
        <v>48</v>
      </c>
      <c r="S60" s="197"/>
      <c r="T60" s="174"/>
      <c r="U60" s="53" t="str">
        <f>U59&amp;(AC52)</f>
        <v>wp=0,8</v>
      </c>
      <c r="V60" s="97" t="str">
        <f>U59&amp;(AC53)</f>
        <v>wp=0,7</v>
      </c>
      <c r="W60" s="54" t="str">
        <f>U59&amp;(AC54)</f>
        <v>wp=0,4</v>
      </c>
      <c r="X60" s="53" t="str">
        <f>X59&amp;(AC52)</f>
        <v>ARIe=0,8</v>
      </c>
      <c r="Y60" s="97" t="str">
        <f>X59&amp;(AC53)</f>
        <v>ARIe=0,7</v>
      </c>
      <c r="Z60" s="54" t="str">
        <f>X59&amp;(AC54)</f>
        <v>ARIe=0,4</v>
      </c>
      <c r="AA60" s="174"/>
      <c r="AB60" s="53">
        <v>0.2</v>
      </c>
      <c r="AC60" s="97">
        <v>0.5</v>
      </c>
      <c r="AD60" s="54">
        <v>0.7</v>
      </c>
      <c r="AE60" s="53" t="s">
        <v>52</v>
      </c>
      <c r="AF60" s="97" t="s">
        <v>53</v>
      </c>
      <c r="AG60" s="54" t="s">
        <v>54</v>
      </c>
      <c r="AH60" s="174"/>
      <c r="AI60" s="53">
        <v>0.2</v>
      </c>
      <c r="AJ60" s="97">
        <v>0.5</v>
      </c>
      <c r="AK60" s="54">
        <v>0.7</v>
      </c>
      <c r="AL60" s="53" t="s">
        <v>52</v>
      </c>
      <c r="AM60" s="97" t="s">
        <v>53</v>
      </c>
      <c r="AN60" s="54" t="s">
        <v>54</v>
      </c>
      <c r="AO60" s="174"/>
      <c r="AP60" s="53">
        <v>0.2</v>
      </c>
      <c r="AQ60" s="97">
        <v>0.5</v>
      </c>
      <c r="AR60" s="54">
        <v>0.7</v>
      </c>
      <c r="AS60" s="53" t="s">
        <v>52</v>
      </c>
      <c r="AT60" s="97" t="s">
        <v>53</v>
      </c>
      <c r="AU60" s="54" t="s">
        <v>54</v>
      </c>
      <c r="AV60" s="174"/>
      <c r="AW60" s="53">
        <v>0.2</v>
      </c>
      <c r="AX60" s="97">
        <v>0.5</v>
      </c>
      <c r="AY60" s="54">
        <v>0.7</v>
      </c>
      <c r="AZ60" s="53" t="s">
        <v>52</v>
      </c>
      <c r="BA60" s="97" t="s">
        <v>53</v>
      </c>
      <c r="BB60" s="54" t="s">
        <v>54</v>
      </c>
      <c r="BC60" s="174"/>
      <c r="BD60" s="53">
        <v>0.2</v>
      </c>
      <c r="BE60" s="97">
        <v>0.5</v>
      </c>
      <c r="BF60" s="54">
        <v>0.7</v>
      </c>
      <c r="BG60" s="53" t="s">
        <v>52</v>
      </c>
      <c r="BH60" s="97" t="s">
        <v>53</v>
      </c>
      <c r="BI60" s="54" t="s">
        <v>54</v>
      </c>
      <c r="BJ60" s="174"/>
      <c r="BK60" s="53">
        <v>0.2</v>
      </c>
      <c r="BL60" s="97">
        <v>0.5</v>
      </c>
      <c r="BM60" s="54">
        <v>0.7</v>
      </c>
      <c r="BN60" s="53" t="s">
        <v>52</v>
      </c>
      <c r="BO60" s="97" t="s">
        <v>53</v>
      </c>
      <c r="BP60" s="55" t="s">
        <v>54</v>
      </c>
    </row>
    <row r="61" spans="1:71" x14ac:dyDescent="0.3">
      <c r="A61" s="56" t="s">
        <v>33</v>
      </c>
      <c r="B61" s="57">
        <f>IF(B11&gt;D3,1,IF(C11&gt;0,1,0))</f>
        <v>1</v>
      </c>
      <c r="C61" s="57"/>
      <c r="D61" s="57"/>
      <c r="E61" s="57"/>
      <c r="F61" s="57"/>
      <c r="G61" s="57"/>
      <c r="H61" s="58"/>
      <c r="S61" s="59" t="s">
        <v>33</v>
      </c>
      <c r="T61" s="60">
        <f>C11</f>
        <v>-0.11</v>
      </c>
      <c r="U61">
        <f>IF(T61&gt;D4,1,0)</f>
        <v>0</v>
      </c>
      <c r="V61">
        <f>IF(U61&gt;E4,1,0)</f>
        <v>0</v>
      </c>
      <c r="W61">
        <f t="shared" ref="W61" si="19">IF(V61&gt;F4,1,0)</f>
        <v>0</v>
      </c>
      <c r="X61" s="64">
        <f>T61</f>
        <v>-0.11</v>
      </c>
      <c r="Y61" s="64">
        <f>T61</f>
        <v>-0.11</v>
      </c>
      <c r="Z61" s="64">
        <f>T61</f>
        <v>-0.11</v>
      </c>
      <c r="AA61" s="60"/>
      <c r="AB61" s="62"/>
      <c r="AC61" s="62"/>
      <c r="AD61" s="62"/>
      <c r="AE61" s="64"/>
      <c r="AF61" s="64"/>
      <c r="AG61" s="64"/>
      <c r="AH61" s="60"/>
      <c r="AI61" s="62"/>
      <c r="AJ61" s="62"/>
      <c r="AK61" s="62"/>
      <c r="AL61" s="64"/>
      <c r="AM61" s="64"/>
      <c r="AN61" s="64"/>
      <c r="AO61" s="60"/>
      <c r="AP61" s="62"/>
      <c r="AQ61" s="62"/>
      <c r="AR61" s="62"/>
      <c r="AS61" s="64"/>
      <c r="AT61" s="64"/>
      <c r="AU61" s="64"/>
      <c r="AV61" s="60"/>
      <c r="AW61" s="62"/>
      <c r="AX61" s="62"/>
      <c r="AY61" s="62"/>
      <c r="AZ61" s="64"/>
      <c r="BA61" s="64"/>
      <c r="BB61" s="64"/>
      <c r="BC61" s="60"/>
      <c r="BD61" s="62"/>
      <c r="BE61" s="62"/>
      <c r="BF61" s="62"/>
      <c r="BG61" s="64"/>
      <c r="BH61" s="64"/>
      <c r="BI61" s="64"/>
      <c r="BJ61" s="60"/>
      <c r="BK61" s="61"/>
      <c r="BL61" s="62"/>
      <c r="BM61" s="63"/>
      <c r="BN61" s="64"/>
      <c r="BO61" s="64"/>
      <c r="BP61" s="65"/>
    </row>
    <row r="62" spans="1:71" x14ac:dyDescent="0.3">
      <c r="A62" s="66" t="s">
        <v>34</v>
      </c>
      <c r="B62">
        <f>IF(B12&gt;D3,1,IF(C12&gt;0,1,0))</f>
        <v>1</v>
      </c>
      <c r="H62" s="67"/>
      <c r="S62" s="59" t="s">
        <v>34</v>
      </c>
      <c r="T62" s="60">
        <f t="shared" ref="T62:T69" si="20">C12</f>
        <v>-0.09</v>
      </c>
      <c r="U62" s="68">
        <f>IF(AI62=1,0,IF(X62&gt;0.5,1,0))</f>
        <v>0</v>
      </c>
      <c r="V62">
        <f>IF(AJ62=1,0,IF(Y62&gt;0.5,1,0))</f>
        <v>0</v>
      </c>
      <c r="W62" s="69">
        <f>IF(AK62=1,0,IF(Z62&gt;0.5,1,0))</f>
        <v>0</v>
      </c>
      <c r="X62" s="24">
        <f>(T62*(1-AC52))+(U61*AC52)</f>
        <v>-1.7999999999999995E-2</v>
      </c>
      <c r="Y62" s="24">
        <f>(T62*(1-AC53))+(V61*AC53)</f>
        <v>-2.7000000000000003E-2</v>
      </c>
      <c r="Z62" s="24">
        <f>(T62*(1-AC54))+(W61*AC54)</f>
        <v>-5.3999999999999999E-2</v>
      </c>
      <c r="AA62" s="60"/>
      <c r="AE62" s="24"/>
      <c r="AF62" s="24"/>
      <c r="AG62" s="24"/>
      <c r="AH62" s="60"/>
      <c r="AL62" s="24"/>
      <c r="AM62" s="24"/>
      <c r="AN62" s="24"/>
      <c r="AO62" s="60"/>
      <c r="AS62" s="24"/>
      <c r="AT62" s="24"/>
      <c r="AU62" s="24"/>
      <c r="AV62" s="60"/>
      <c r="AZ62" s="24"/>
      <c r="BA62" s="24"/>
      <c r="BB62" s="24"/>
      <c r="BC62" s="60"/>
      <c r="BG62" s="24"/>
      <c r="BH62" s="24"/>
      <c r="BI62" s="24"/>
      <c r="BJ62" s="60"/>
      <c r="BK62" s="68"/>
      <c r="BM62" s="69"/>
      <c r="BN62" s="24"/>
      <c r="BO62" s="24"/>
      <c r="BP62" s="70"/>
    </row>
    <row r="63" spans="1:71" x14ac:dyDescent="0.3">
      <c r="A63" s="66" t="s">
        <v>35</v>
      </c>
      <c r="B63">
        <f>IF(B13&gt;D3,1,IF(C13&gt;0,1,0))</f>
        <v>1</v>
      </c>
      <c r="H63" s="67"/>
      <c r="S63" s="59" t="s">
        <v>35</v>
      </c>
      <c r="T63" s="60">
        <f t="shared" si="20"/>
        <v>-0.1</v>
      </c>
      <c r="U63" s="68">
        <f t="shared" ref="U63:W69" si="21">IF(AI63=1,0,IF(X63&gt;0.5,1,0))</f>
        <v>0</v>
      </c>
      <c r="V63">
        <f t="shared" si="21"/>
        <v>0</v>
      </c>
      <c r="W63" s="69">
        <f t="shared" si="21"/>
        <v>0</v>
      </c>
      <c r="X63" s="24">
        <f>(T63*(1-AC52))+(U62*AC52)</f>
        <v>-1.9999999999999997E-2</v>
      </c>
      <c r="Y63" s="24">
        <f>(T63*(1-AC53))+(V62*AC53)</f>
        <v>-3.0000000000000006E-2</v>
      </c>
      <c r="Z63" s="24">
        <f>(T63*(1-AC54))+(W62*AC54)</f>
        <v>-0.06</v>
      </c>
      <c r="AA63" s="60"/>
      <c r="AE63" s="24"/>
      <c r="AF63" s="24"/>
      <c r="AG63" s="24"/>
      <c r="AH63" s="60"/>
      <c r="AL63" s="24"/>
      <c r="AM63" s="24"/>
      <c r="AN63" s="24"/>
      <c r="AO63" s="60"/>
      <c r="AS63" s="24"/>
      <c r="AT63" s="24"/>
      <c r="AU63" s="24"/>
      <c r="AV63" s="60"/>
      <c r="AZ63" s="24"/>
      <c r="BA63" s="24"/>
      <c r="BB63" s="24"/>
      <c r="BC63" s="60"/>
      <c r="BG63" s="24"/>
      <c r="BH63" s="24"/>
      <c r="BI63" s="24"/>
      <c r="BJ63" s="60"/>
      <c r="BK63" s="68"/>
      <c r="BM63" s="69"/>
      <c r="BN63" s="24"/>
      <c r="BO63" s="24"/>
      <c r="BP63" s="70"/>
    </row>
    <row r="64" spans="1:71" x14ac:dyDescent="0.3">
      <c r="A64" s="66" t="s">
        <v>36</v>
      </c>
      <c r="B64">
        <f>IF(B14&gt;D3,1,IF(C14&gt;0,1,0))</f>
        <v>1</v>
      </c>
      <c r="H64" s="67"/>
      <c r="S64" s="59" t="s">
        <v>36</v>
      </c>
      <c r="T64" s="60">
        <f t="shared" si="20"/>
        <v>-0.11</v>
      </c>
      <c r="U64" s="68">
        <f t="shared" si="21"/>
        <v>0</v>
      </c>
      <c r="V64">
        <f t="shared" si="21"/>
        <v>0</v>
      </c>
      <c r="W64" s="69">
        <f t="shared" si="21"/>
        <v>0</v>
      </c>
      <c r="X64" s="24">
        <f>(T64*(1-AC52))+(U63*AC52)</f>
        <v>-2.1999999999999995E-2</v>
      </c>
      <c r="Y64" s="24">
        <f>(T64*(1-AC53))+(V63*AC53)</f>
        <v>-3.3000000000000008E-2</v>
      </c>
      <c r="Z64" s="24">
        <f>(T64*(1-AC54))+(W63*AC54)</f>
        <v>-6.6000000000000003E-2</v>
      </c>
      <c r="AA64" s="60"/>
      <c r="AE64" s="24"/>
      <c r="AF64" s="24"/>
      <c r="AG64" s="24"/>
      <c r="AH64" s="60"/>
      <c r="AL64" s="24"/>
      <c r="AM64" s="24"/>
      <c r="AN64" s="24"/>
      <c r="AO64" s="60"/>
      <c r="AS64" s="24"/>
      <c r="AT64" s="24"/>
      <c r="AU64" s="24"/>
      <c r="AV64" s="60"/>
      <c r="AZ64" s="24"/>
      <c r="BA64" s="24"/>
      <c r="BB64" s="24"/>
      <c r="BC64" s="60"/>
      <c r="BG64" s="24"/>
      <c r="BH64" s="24"/>
      <c r="BI64" s="24"/>
      <c r="BJ64" s="60"/>
      <c r="BK64" s="68"/>
      <c r="BM64" s="69"/>
      <c r="BN64" s="24"/>
      <c r="BO64" s="24"/>
      <c r="BP64" s="70"/>
    </row>
    <row r="65" spans="1:68" x14ac:dyDescent="0.3">
      <c r="A65" s="66" t="s">
        <v>37</v>
      </c>
      <c r="B65">
        <f>IF(B15&gt;D3,1,IF(C15&gt;0,1,0))</f>
        <v>1</v>
      </c>
      <c r="H65" s="67"/>
      <c r="S65" s="59" t="s">
        <v>37</v>
      </c>
      <c r="T65" s="60">
        <f t="shared" si="20"/>
        <v>-0.1</v>
      </c>
      <c r="U65" s="68">
        <f t="shared" si="21"/>
        <v>0</v>
      </c>
      <c r="V65">
        <f t="shared" si="21"/>
        <v>0</v>
      </c>
      <c r="W65" s="69">
        <f t="shared" si="21"/>
        <v>0</v>
      </c>
      <c r="X65" s="24">
        <f>(T65*(1-AC52))+(U64*AC52)</f>
        <v>-1.9999999999999997E-2</v>
      </c>
      <c r="Y65" s="24">
        <f>(T65*(1-AC53))+(V64*AC53)</f>
        <v>-3.0000000000000006E-2</v>
      </c>
      <c r="Z65" s="24">
        <f>(T65*(1-AC54))+(W64*AC54)</f>
        <v>-0.06</v>
      </c>
      <c r="AA65" s="60"/>
      <c r="AE65" s="24"/>
      <c r="AF65" s="24"/>
      <c r="AG65" s="24"/>
      <c r="AH65" s="60"/>
      <c r="AL65" s="24"/>
      <c r="AM65" s="24"/>
      <c r="AN65" s="24"/>
      <c r="AO65" s="60"/>
      <c r="AS65" s="24"/>
      <c r="AT65" s="24"/>
      <c r="AU65" s="24"/>
      <c r="AV65" s="60"/>
      <c r="AZ65" s="24"/>
      <c r="BA65" s="24"/>
      <c r="BB65" s="24"/>
      <c r="BC65" s="60"/>
      <c r="BG65" s="24"/>
      <c r="BH65" s="24"/>
      <c r="BI65" s="24"/>
      <c r="BJ65" s="60"/>
      <c r="BK65" s="68"/>
      <c r="BM65" s="69"/>
      <c r="BN65" s="24"/>
      <c r="BO65" s="24"/>
      <c r="BP65" s="70"/>
    </row>
    <row r="66" spans="1:68" x14ac:dyDescent="0.3">
      <c r="A66" s="66" t="s">
        <v>38</v>
      </c>
      <c r="B66">
        <f>IF(B16&gt;D3,1,IF(C16&gt;0,1,0))</f>
        <v>1</v>
      </c>
      <c r="H66" s="67"/>
      <c r="S66" s="59" t="s">
        <v>38</v>
      </c>
      <c r="T66" s="60">
        <f t="shared" si="20"/>
        <v>-0.09</v>
      </c>
      <c r="U66" s="68">
        <f t="shared" si="21"/>
        <v>0</v>
      </c>
      <c r="V66">
        <f t="shared" si="21"/>
        <v>0</v>
      </c>
      <c r="W66" s="69">
        <f t="shared" si="21"/>
        <v>0</v>
      </c>
      <c r="X66" s="24">
        <f>(T66*(1-AC52))+(U65*AC52)</f>
        <v>-1.7999999999999995E-2</v>
      </c>
      <c r="Y66" s="24">
        <f>(T66*(1-AC53))+(V65*AC53)</f>
        <v>-2.7000000000000003E-2</v>
      </c>
      <c r="Z66" s="24">
        <f>(T66*(1-AC54))+(W65*AC54)</f>
        <v>-5.3999999999999999E-2</v>
      </c>
      <c r="AA66" s="60"/>
      <c r="AE66" s="24"/>
      <c r="AF66" s="24"/>
      <c r="AG66" s="24"/>
      <c r="AH66" s="60"/>
      <c r="AL66" s="24"/>
      <c r="AM66" s="24"/>
      <c r="AN66" s="24"/>
      <c r="AO66" s="60"/>
      <c r="AS66" s="24"/>
      <c r="AT66" s="24"/>
      <c r="AU66" s="24"/>
      <c r="AV66" s="60"/>
      <c r="AZ66" s="24"/>
      <c r="BA66" s="24"/>
      <c r="BB66" s="24"/>
      <c r="BC66" s="60"/>
      <c r="BG66" s="24"/>
      <c r="BH66" s="24"/>
      <c r="BI66" s="24"/>
      <c r="BJ66" s="60"/>
      <c r="BK66" s="68"/>
      <c r="BM66" s="69"/>
      <c r="BN66" s="24"/>
      <c r="BO66" s="24"/>
      <c r="BP66" s="70"/>
    </row>
    <row r="67" spans="1:68" x14ac:dyDescent="0.3">
      <c r="A67" s="66" t="s">
        <v>39</v>
      </c>
      <c r="B67">
        <f>IF(B17&gt;D3,1,IF(C17&gt;0,1,0))</f>
        <v>1</v>
      </c>
      <c r="H67" s="67"/>
      <c r="S67" s="59" t="s">
        <v>39</v>
      </c>
      <c r="T67" s="60">
        <f t="shared" si="20"/>
        <v>-0.12</v>
      </c>
      <c r="U67" s="68">
        <f t="shared" si="21"/>
        <v>0</v>
      </c>
      <c r="V67">
        <f t="shared" si="21"/>
        <v>0</v>
      </c>
      <c r="W67" s="69">
        <f t="shared" si="21"/>
        <v>0</v>
      </c>
      <c r="X67" s="24">
        <f>(T67*(1-AC52))+(U66*AC52)</f>
        <v>-2.3999999999999994E-2</v>
      </c>
      <c r="Y67" s="24">
        <f>(T67*(1-AC53))+(V66*AC53)</f>
        <v>-3.6000000000000004E-2</v>
      </c>
      <c r="Z67" s="24">
        <f>(T67*(1-AC54))+(W66*AC54)</f>
        <v>-7.1999999999999995E-2</v>
      </c>
      <c r="AA67" s="60"/>
      <c r="AE67" s="24"/>
      <c r="AF67" s="24"/>
      <c r="AG67" s="24"/>
      <c r="AH67" s="60"/>
      <c r="AL67" s="24"/>
      <c r="AM67" s="24"/>
      <c r="AN67" s="24"/>
      <c r="AO67" s="60"/>
      <c r="AS67" s="24"/>
      <c r="AT67" s="24"/>
      <c r="AU67" s="24"/>
      <c r="AV67" s="60"/>
      <c r="AZ67" s="24"/>
      <c r="BA67" s="24"/>
      <c r="BB67" s="24"/>
      <c r="BC67" s="60"/>
      <c r="BG67" s="24"/>
      <c r="BH67" s="24"/>
      <c r="BI67" s="24"/>
      <c r="BJ67" s="60"/>
      <c r="BK67" s="68"/>
      <c r="BM67" s="69"/>
      <c r="BN67" s="24"/>
      <c r="BO67" s="24"/>
      <c r="BP67" s="70"/>
    </row>
    <row r="68" spans="1:68" x14ac:dyDescent="0.3">
      <c r="A68" s="66" t="s">
        <v>40</v>
      </c>
      <c r="B68">
        <f>IF(B18&gt;D3,1,IF(C18&gt;0,1,0))</f>
        <v>1</v>
      </c>
      <c r="H68" s="67"/>
      <c r="S68" s="59" t="s">
        <v>40</v>
      </c>
      <c r="T68" s="60">
        <f t="shared" si="20"/>
        <v>-0.12</v>
      </c>
      <c r="U68" s="68">
        <f t="shared" si="21"/>
        <v>0</v>
      </c>
      <c r="V68">
        <f t="shared" si="21"/>
        <v>0</v>
      </c>
      <c r="W68" s="69">
        <f t="shared" si="21"/>
        <v>0</v>
      </c>
      <c r="X68" s="24">
        <f>(T68*(1-AC52))+(U67*AC52)</f>
        <v>-2.3999999999999994E-2</v>
      </c>
      <c r="Y68" s="24">
        <f>(T68*(1-AC53))+(V67*AC53)</f>
        <v>-3.6000000000000004E-2</v>
      </c>
      <c r="Z68" s="24">
        <f>(T68*(1-AC54))+(W67*AC54)</f>
        <v>-7.1999999999999995E-2</v>
      </c>
      <c r="AA68" s="60"/>
      <c r="AE68" s="24"/>
      <c r="AF68" s="24"/>
      <c r="AG68" s="24"/>
      <c r="AH68" s="60"/>
      <c r="AL68" s="24"/>
      <c r="AM68" s="24"/>
      <c r="AN68" s="24"/>
      <c r="AO68" s="60"/>
      <c r="AS68" s="24"/>
      <c r="AT68" s="24"/>
      <c r="AU68" s="24"/>
      <c r="AV68" s="60"/>
      <c r="AZ68" s="24"/>
      <c r="BA68" s="24"/>
      <c r="BB68" s="24"/>
      <c r="BC68" s="60"/>
      <c r="BG68" s="24"/>
      <c r="BH68" s="24"/>
      <c r="BI68" s="24"/>
      <c r="BJ68" s="60"/>
      <c r="BK68" s="68"/>
      <c r="BM68" s="69"/>
      <c r="BN68" s="24"/>
      <c r="BO68" s="24"/>
      <c r="BP68" s="70"/>
    </row>
    <row r="69" spans="1:68" ht="15" thickBot="1" x14ac:dyDescent="0.35">
      <c r="A69" s="71" t="s">
        <v>41</v>
      </c>
      <c r="B69" s="72">
        <f>IF(B19&gt;D3,1,IF(C19&gt;0,1,0))</f>
        <v>1</v>
      </c>
      <c r="C69" s="72"/>
      <c r="D69" s="72"/>
      <c r="E69" s="72"/>
      <c r="F69" s="72"/>
      <c r="G69" s="72"/>
      <c r="H69" s="73"/>
      <c r="S69" s="74" t="s">
        <v>41</v>
      </c>
      <c r="T69" s="75">
        <f t="shared" si="20"/>
        <v>-0.16</v>
      </c>
      <c r="U69" s="76">
        <f t="shared" si="21"/>
        <v>0</v>
      </c>
      <c r="V69" s="77">
        <f t="shared" si="21"/>
        <v>0</v>
      </c>
      <c r="W69" s="78">
        <f t="shared" si="21"/>
        <v>0</v>
      </c>
      <c r="X69" s="79">
        <f>(T69*(1-AC52))+(U68*AC52)</f>
        <v>-3.1999999999999994E-2</v>
      </c>
      <c r="Y69" s="79">
        <f>(T69*(1-AC53))+(V68*AC53)</f>
        <v>-4.8000000000000008E-2</v>
      </c>
      <c r="Z69" s="79">
        <f>(T69*(1-AC54))+(W68*AC54)</f>
        <v>-9.6000000000000002E-2</v>
      </c>
      <c r="AA69" s="75"/>
      <c r="AB69" s="77"/>
      <c r="AC69" s="77"/>
      <c r="AD69" s="77"/>
      <c r="AE69" s="79"/>
      <c r="AF69" s="79"/>
      <c r="AG69" s="79"/>
      <c r="AH69" s="75"/>
      <c r="AI69" s="77"/>
      <c r="AJ69" s="77"/>
      <c r="AK69" s="77"/>
      <c r="AL69" s="79"/>
      <c r="AM69" s="79"/>
      <c r="AN69" s="79"/>
      <c r="AO69" s="75"/>
      <c r="AP69" s="77"/>
      <c r="AQ69" s="77"/>
      <c r="AR69" s="77"/>
      <c r="AS69" s="79"/>
      <c r="AT69" s="79"/>
      <c r="AU69" s="79"/>
      <c r="AV69" s="75"/>
      <c r="AW69" s="77"/>
      <c r="AX69" s="77"/>
      <c r="AY69" s="77"/>
      <c r="AZ69" s="79"/>
      <c r="BA69" s="79"/>
      <c r="BB69" s="79"/>
      <c r="BC69" s="75"/>
      <c r="BD69" s="77"/>
      <c r="BE69" s="77"/>
      <c r="BF69" s="77"/>
      <c r="BG69" s="79"/>
      <c r="BH69" s="79"/>
      <c r="BI69" s="79"/>
      <c r="BJ69" s="75"/>
      <c r="BK69" s="76"/>
      <c r="BL69" s="77"/>
      <c r="BM69" s="78"/>
      <c r="BN69" s="79"/>
      <c r="BO69" s="79"/>
      <c r="BP69" s="80"/>
    </row>
    <row r="70" spans="1:68" ht="15" thickBot="1" x14ac:dyDescent="0.35"/>
    <row r="71" spans="1:68" ht="34.799999999999997" customHeight="1" thickBot="1" x14ac:dyDescent="0.4">
      <c r="A71" s="189" t="s">
        <v>55</v>
      </c>
      <c r="B71" s="190"/>
      <c r="C71" s="190"/>
      <c r="D71" s="190"/>
      <c r="E71" s="190"/>
      <c r="F71" s="190"/>
      <c r="G71" s="190"/>
      <c r="H71" s="191"/>
    </row>
    <row r="72" spans="1:68" ht="69.599999999999994" thickBot="1" x14ac:dyDescent="0.35">
      <c r="A72" s="50"/>
      <c r="B72" s="51" t="s">
        <v>42</v>
      </c>
      <c r="C72" s="51" t="s">
        <v>43</v>
      </c>
      <c r="D72" s="51" t="s">
        <v>44</v>
      </c>
      <c r="E72" s="51" t="s">
        <v>45</v>
      </c>
      <c r="F72" s="51" t="s">
        <v>46</v>
      </c>
      <c r="G72" s="51" t="s">
        <v>47</v>
      </c>
      <c r="H72" s="52" t="s">
        <v>48</v>
      </c>
    </row>
    <row r="73" spans="1:68" x14ac:dyDescent="0.3">
      <c r="A73" s="56" t="s">
        <v>33</v>
      </c>
      <c r="B73" s="81">
        <f>IF(B11&gt;D3,1,IF(S11&gt;D5,1,0))</f>
        <v>1</v>
      </c>
      <c r="C73" s="57"/>
      <c r="D73" s="57"/>
      <c r="E73" s="57"/>
      <c r="F73" s="57"/>
      <c r="G73" s="57"/>
      <c r="H73" s="58"/>
    </row>
    <row r="74" spans="1:68" x14ac:dyDescent="0.3">
      <c r="A74" s="66" t="s">
        <v>34</v>
      </c>
      <c r="B74" s="82">
        <f>IF(B12&gt;D3,1,IF(S12&gt;D5,1,0))</f>
        <v>1</v>
      </c>
      <c r="H74" s="67"/>
      <c r="J74">
        <f>IF(U11&gt;D5,1,0)</f>
        <v>0</v>
      </c>
    </row>
    <row r="75" spans="1:68" x14ac:dyDescent="0.3">
      <c r="A75" s="66" t="s">
        <v>35</v>
      </c>
      <c r="B75" s="82">
        <f>IF(B13&gt;D3,1,IF(S13&gt;D5,1,0))</f>
        <v>1</v>
      </c>
      <c r="H75" s="67"/>
    </row>
    <row r="76" spans="1:68" x14ac:dyDescent="0.3">
      <c r="A76" s="66" t="s">
        <v>36</v>
      </c>
      <c r="B76" s="82">
        <f>IF(B14&gt;D3,1,IF(S14&gt;D5,1,0))</f>
        <v>1</v>
      </c>
      <c r="H76" s="67"/>
    </row>
    <row r="77" spans="1:68" x14ac:dyDescent="0.3">
      <c r="A77" s="66" t="s">
        <v>37</v>
      </c>
      <c r="B77" s="82">
        <f>IF(B15&gt;D3,1,IF(S15&gt;D5,1,0))</f>
        <v>1</v>
      </c>
      <c r="H77" s="67"/>
    </row>
    <row r="78" spans="1:68" x14ac:dyDescent="0.3">
      <c r="A78" s="66" t="s">
        <v>38</v>
      </c>
      <c r="B78" s="82">
        <f>IF(B16&gt;D3,1,IF(S16&gt;D5,1,0))</f>
        <v>1</v>
      </c>
      <c r="H78" s="67"/>
    </row>
    <row r="79" spans="1:68" x14ac:dyDescent="0.3">
      <c r="A79" s="66" t="s">
        <v>39</v>
      </c>
      <c r="B79" s="82">
        <f>IF(B17&gt;D3,1,IF(S17&gt;D5,1,0))</f>
        <v>1</v>
      </c>
      <c r="H79" s="67"/>
    </row>
    <row r="80" spans="1:68" x14ac:dyDescent="0.3">
      <c r="A80" s="66" t="s">
        <v>40</v>
      </c>
      <c r="B80" s="82">
        <f>IF(B18&gt;D3,1,IF(S18&gt;D5,1,0))</f>
        <v>1</v>
      </c>
      <c r="H80" s="67"/>
    </row>
    <row r="81" spans="1:8" ht="15" thickBot="1" x14ac:dyDescent="0.35">
      <c r="A81" s="71" t="s">
        <v>41</v>
      </c>
      <c r="B81" s="83">
        <f>IF(B19&gt;D3,1,IF(S19&gt;D5,1,0))</f>
        <v>1</v>
      </c>
      <c r="C81" s="72"/>
      <c r="D81" s="72"/>
      <c r="E81" s="72"/>
      <c r="F81" s="72"/>
      <c r="G81" s="72"/>
      <c r="H81" s="73"/>
    </row>
    <row r="89" spans="1:8" s="84" customFormat="1" ht="59.4" customHeight="1" x14ac:dyDescent="0.3"/>
    <row r="90" spans="1:8" s="85" customFormat="1" ht="61.05" customHeight="1" x14ac:dyDescent="0.3"/>
    <row r="103" spans="1:36" x14ac:dyDescent="0.3">
      <c r="A103" s="86"/>
      <c r="B103" s="170" t="s">
        <v>42</v>
      </c>
      <c r="C103" s="171"/>
      <c r="D103" s="171"/>
      <c r="E103" s="171"/>
      <c r="F103" s="172"/>
      <c r="G103" s="170" t="s">
        <v>43</v>
      </c>
      <c r="H103" s="171"/>
      <c r="I103" s="171"/>
      <c r="J103" s="171"/>
      <c r="K103" s="172"/>
      <c r="L103" s="170" t="s">
        <v>44</v>
      </c>
      <c r="M103" s="171"/>
      <c r="N103" s="171"/>
      <c r="O103" s="171"/>
      <c r="P103" s="172"/>
      <c r="Q103" s="170" t="s">
        <v>45</v>
      </c>
      <c r="R103" s="171"/>
      <c r="S103" s="171"/>
      <c r="T103" s="171"/>
      <c r="U103" s="172"/>
      <c r="V103" s="170" t="s">
        <v>46</v>
      </c>
      <c r="W103" s="171"/>
      <c r="X103" s="171"/>
      <c r="Y103" s="171"/>
      <c r="Z103" s="172"/>
      <c r="AA103" s="170" t="s">
        <v>47</v>
      </c>
      <c r="AB103" s="171"/>
      <c r="AC103" s="171"/>
      <c r="AD103" s="171"/>
      <c r="AE103" s="171"/>
      <c r="AF103" s="170" t="s">
        <v>48</v>
      </c>
      <c r="AG103" s="171"/>
      <c r="AH103" s="171"/>
      <c r="AI103" s="171"/>
      <c r="AJ103" s="172"/>
    </row>
    <row r="104" spans="1:36" ht="29.4" x14ac:dyDescent="0.3">
      <c r="A104" s="87"/>
      <c r="B104" s="88" t="s">
        <v>56</v>
      </c>
      <c r="C104" s="88" t="s">
        <v>49</v>
      </c>
      <c r="D104" s="89" t="s">
        <v>57</v>
      </c>
      <c r="E104" s="88" t="s">
        <v>58</v>
      </c>
      <c r="F104" s="88" t="s">
        <v>59</v>
      </c>
      <c r="G104" s="88" t="s">
        <v>56</v>
      </c>
      <c r="H104" s="88" t="s">
        <v>49</v>
      </c>
      <c r="I104" s="89" t="s">
        <v>57</v>
      </c>
      <c r="J104" s="88" t="s">
        <v>58</v>
      </c>
      <c r="K104" s="88" t="s">
        <v>59</v>
      </c>
      <c r="L104" s="88" t="s">
        <v>56</v>
      </c>
      <c r="M104" s="88" t="s">
        <v>49</v>
      </c>
      <c r="N104" s="89" t="s">
        <v>57</v>
      </c>
      <c r="O104" s="88" t="s">
        <v>58</v>
      </c>
      <c r="P104" s="88" t="s">
        <v>59</v>
      </c>
      <c r="Q104" s="88" t="s">
        <v>56</v>
      </c>
      <c r="R104" s="88" t="s">
        <v>49</v>
      </c>
      <c r="S104" s="89" t="s">
        <v>57</v>
      </c>
      <c r="T104" s="88" t="s">
        <v>58</v>
      </c>
      <c r="U104" s="88" t="s">
        <v>59</v>
      </c>
      <c r="V104" s="88" t="s">
        <v>56</v>
      </c>
      <c r="W104" s="88" t="s">
        <v>49</v>
      </c>
      <c r="X104" s="89" t="s">
        <v>57</v>
      </c>
      <c r="Y104" s="88" t="s">
        <v>58</v>
      </c>
      <c r="Z104" s="88" t="s">
        <v>59</v>
      </c>
      <c r="AA104" s="88" t="s">
        <v>56</v>
      </c>
      <c r="AB104" s="88" t="s">
        <v>49</v>
      </c>
      <c r="AC104" s="89" t="s">
        <v>57</v>
      </c>
      <c r="AD104" s="88" t="s">
        <v>58</v>
      </c>
      <c r="AE104" s="88" t="s">
        <v>59</v>
      </c>
      <c r="AF104" s="88" t="s">
        <v>56</v>
      </c>
      <c r="AG104" s="88" t="s">
        <v>49</v>
      </c>
      <c r="AH104" s="89" t="s">
        <v>57</v>
      </c>
      <c r="AI104" s="88" t="s">
        <v>58</v>
      </c>
      <c r="AJ104" s="88" t="s">
        <v>59</v>
      </c>
    </row>
    <row r="105" spans="1:36" x14ac:dyDescent="0.3">
      <c r="A105" s="90" t="s">
        <v>33</v>
      </c>
      <c r="B105" s="26">
        <f t="shared" ref="B105:C113" si="22">B11</f>
        <v>0.99</v>
      </c>
      <c r="C105" s="3">
        <f t="shared" si="22"/>
        <v>-0.11</v>
      </c>
      <c r="D105" s="3">
        <f t="shared" ref="D105:D113" si="23">S11</f>
        <v>-0.11</v>
      </c>
      <c r="E105" s="91">
        <f t="shared" ref="E105:E113" si="24">B61</f>
        <v>1</v>
      </c>
      <c r="F105" s="91">
        <f t="shared" ref="F105:F113" si="25">B73</f>
        <v>1</v>
      </c>
      <c r="G105" s="26">
        <f t="shared" ref="G105:G113" si="26">D11</f>
        <v>0</v>
      </c>
      <c r="H105" s="3">
        <f t="shared" ref="H105:H113" si="27">E11</f>
        <v>0</v>
      </c>
      <c r="I105" s="3">
        <f t="shared" ref="I105:I113" si="28">U11</f>
        <v>0</v>
      </c>
      <c r="J105" s="91">
        <f t="shared" ref="J105:J113" si="29">C61</f>
        <v>0</v>
      </c>
      <c r="K105" s="91">
        <f t="shared" ref="K105:K113" si="30">C73</f>
        <v>0</v>
      </c>
      <c r="L105" s="26">
        <f t="shared" ref="L105:L113" si="31">F11</f>
        <v>0</v>
      </c>
      <c r="M105" s="3">
        <f t="shared" ref="M105:M113" si="32">G11</f>
        <v>0</v>
      </c>
      <c r="N105" s="3">
        <f t="shared" ref="N105:N113" si="33">W11</f>
        <v>0</v>
      </c>
      <c r="O105" s="91">
        <f t="shared" ref="O105:O113" si="34">D61</f>
        <v>0</v>
      </c>
      <c r="P105" s="91">
        <f t="shared" ref="P105:P113" si="35">D73</f>
        <v>0</v>
      </c>
      <c r="Q105" s="26">
        <f t="shared" ref="Q105:Q113" si="36">H11</f>
        <v>0</v>
      </c>
      <c r="R105" s="3">
        <f t="shared" ref="R105:R113" si="37">I11</f>
        <v>0</v>
      </c>
      <c r="S105" s="3">
        <f t="shared" ref="S105:S113" si="38">Y11</f>
        <v>0</v>
      </c>
      <c r="T105" s="91">
        <f t="shared" ref="T105:T113" si="39">E61</f>
        <v>0</v>
      </c>
      <c r="U105" s="91">
        <f t="shared" ref="U105:U113" si="40">E73</f>
        <v>0</v>
      </c>
      <c r="V105" s="26">
        <f t="shared" ref="V105:V113" si="41">J11</f>
        <v>0</v>
      </c>
      <c r="W105" s="3">
        <f t="shared" ref="W105:W113" si="42">K11</f>
        <v>0</v>
      </c>
      <c r="X105" s="3">
        <f t="shared" ref="X105:X113" si="43">AA11</f>
        <v>0</v>
      </c>
      <c r="Y105" s="91">
        <f t="shared" ref="Y105:Y113" si="44">F61</f>
        <v>0</v>
      </c>
      <c r="Z105" s="91">
        <f t="shared" ref="Z105:Z113" si="45">F73</f>
        <v>0</v>
      </c>
      <c r="AA105" s="26">
        <f t="shared" ref="AA105:AA113" si="46">L11</f>
        <v>0</v>
      </c>
      <c r="AB105" s="3">
        <f t="shared" ref="AB105:AB113" si="47">M11</f>
        <v>0</v>
      </c>
      <c r="AC105" s="3">
        <f t="shared" ref="AC105:AC113" si="48">AC11</f>
        <v>0</v>
      </c>
      <c r="AD105" s="91">
        <f t="shared" ref="AD105:AD113" si="49">G61</f>
        <v>0</v>
      </c>
      <c r="AE105" s="91">
        <f t="shared" ref="AE105:AE113" si="50">G73</f>
        <v>0</v>
      </c>
      <c r="AF105" s="26">
        <f t="shared" ref="AF105:AF113" si="51">N11</f>
        <v>0</v>
      </c>
      <c r="AG105" s="3">
        <f t="shared" ref="AG105:AG113" si="52">O11</f>
        <v>0</v>
      </c>
      <c r="AH105" s="3">
        <f t="shared" ref="AH105:AH113" si="53">AE11</f>
        <v>0</v>
      </c>
      <c r="AI105" s="91">
        <f t="shared" ref="AI105:AI113" si="54">H61</f>
        <v>0</v>
      </c>
      <c r="AJ105" s="91">
        <f t="shared" ref="AJ105:AJ113" si="55">H73</f>
        <v>0</v>
      </c>
    </row>
    <row r="106" spans="1:36" x14ac:dyDescent="0.3">
      <c r="A106" s="90" t="s">
        <v>34</v>
      </c>
      <c r="B106" s="26">
        <f t="shared" si="22"/>
        <v>0.996</v>
      </c>
      <c r="C106" s="3">
        <f t="shared" si="22"/>
        <v>-0.09</v>
      </c>
      <c r="D106" s="3">
        <f t="shared" si="23"/>
        <v>0.34600000000000003</v>
      </c>
      <c r="E106" s="91">
        <f t="shared" si="24"/>
        <v>1</v>
      </c>
      <c r="F106" s="91">
        <f t="shared" si="25"/>
        <v>1</v>
      </c>
      <c r="G106" s="26">
        <f t="shared" si="26"/>
        <v>0</v>
      </c>
      <c r="H106" s="3">
        <f t="shared" si="27"/>
        <v>0</v>
      </c>
      <c r="I106" s="3">
        <f t="shared" si="28"/>
        <v>0</v>
      </c>
      <c r="J106" s="91">
        <f t="shared" si="29"/>
        <v>0</v>
      </c>
      <c r="K106" s="91">
        <f t="shared" si="30"/>
        <v>0</v>
      </c>
      <c r="L106" s="26">
        <f t="shared" si="31"/>
        <v>0</v>
      </c>
      <c r="M106" s="3">
        <f t="shared" si="32"/>
        <v>0</v>
      </c>
      <c r="N106" s="3">
        <f t="shared" si="33"/>
        <v>0</v>
      </c>
      <c r="O106" s="91">
        <f t="shared" si="34"/>
        <v>0</v>
      </c>
      <c r="P106" s="91">
        <f t="shared" si="35"/>
        <v>0</v>
      </c>
      <c r="Q106" s="26">
        <f t="shared" si="36"/>
        <v>0</v>
      </c>
      <c r="R106" s="3">
        <f t="shared" si="37"/>
        <v>0</v>
      </c>
      <c r="S106" s="3">
        <f t="shared" si="38"/>
        <v>0</v>
      </c>
      <c r="T106" s="91">
        <f t="shared" si="39"/>
        <v>0</v>
      </c>
      <c r="U106" s="91">
        <f t="shared" si="40"/>
        <v>0</v>
      </c>
      <c r="V106" s="26">
        <f t="shared" si="41"/>
        <v>0</v>
      </c>
      <c r="W106" s="3">
        <f t="shared" si="42"/>
        <v>0</v>
      </c>
      <c r="X106" s="3">
        <f t="shared" si="43"/>
        <v>0</v>
      </c>
      <c r="Y106" s="91">
        <f t="shared" si="44"/>
        <v>0</v>
      </c>
      <c r="Z106" s="91">
        <f t="shared" si="45"/>
        <v>0</v>
      </c>
      <c r="AA106" s="26">
        <f t="shared" si="46"/>
        <v>0</v>
      </c>
      <c r="AB106" s="3">
        <f t="shared" si="47"/>
        <v>0</v>
      </c>
      <c r="AC106" s="3">
        <f t="shared" si="48"/>
        <v>0</v>
      </c>
      <c r="AD106" s="91">
        <f t="shared" si="49"/>
        <v>0</v>
      </c>
      <c r="AE106" s="91">
        <f t="shared" si="50"/>
        <v>0</v>
      </c>
      <c r="AF106" s="26">
        <f t="shared" si="51"/>
        <v>0</v>
      </c>
      <c r="AG106" s="3">
        <f t="shared" si="52"/>
        <v>0</v>
      </c>
      <c r="AH106" s="3">
        <f t="shared" si="53"/>
        <v>0</v>
      </c>
      <c r="AI106" s="91">
        <f t="shared" si="54"/>
        <v>0</v>
      </c>
      <c r="AJ106" s="91">
        <f t="shared" si="55"/>
        <v>0</v>
      </c>
    </row>
    <row r="107" spans="1:36" x14ac:dyDescent="0.3">
      <c r="A107" s="90" t="s">
        <v>35</v>
      </c>
      <c r="B107" s="26">
        <f t="shared" si="22"/>
        <v>0.99</v>
      </c>
      <c r="C107" s="3">
        <f t="shared" si="22"/>
        <v>-0.1</v>
      </c>
      <c r="D107" s="3">
        <f t="shared" si="23"/>
        <v>0.34</v>
      </c>
      <c r="E107" s="91">
        <f t="shared" si="24"/>
        <v>1</v>
      </c>
      <c r="F107" s="91">
        <f t="shared" si="25"/>
        <v>1</v>
      </c>
      <c r="G107" s="26">
        <f t="shared" si="26"/>
        <v>0</v>
      </c>
      <c r="H107" s="3">
        <f t="shared" si="27"/>
        <v>0</v>
      </c>
      <c r="I107" s="3">
        <f t="shared" si="28"/>
        <v>0</v>
      </c>
      <c r="J107" s="91">
        <f t="shared" si="29"/>
        <v>0</v>
      </c>
      <c r="K107" s="91">
        <f t="shared" si="30"/>
        <v>0</v>
      </c>
      <c r="L107" s="26">
        <f t="shared" si="31"/>
        <v>0</v>
      </c>
      <c r="M107" s="3">
        <f t="shared" si="32"/>
        <v>0</v>
      </c>
      <c r="N107" s="3">
        <f t="shared" si="33"/>
        <v>0</v>
      </c>
      <c r="O107" s="91">
        <f t="shared" si="34"/>
        <v>0</v>
      </c>
      <c r="P107" s="91">
        <f t="shared" si="35"/>
        <v>0</v>
      </c>
      <c r="Q107" s="26">
        <f t="shared" si="36"/>
        <v>0</v>
      </c>
      <c r="R107" s="3">
        <f t="shared" si="37"/>
        <v>0</v>
      </c>
      <c r="S107" s="3">
        <f t="shared" si="38"/>
        <v>0</v>
      </c>
      <c r="T107" s="91">
        <f t="shared" si="39"/>
        <v>0</v>
      </c>
      <c r="U107" s="91">
        <f t="shared" si="40"/>
        <v>0</v>
      </c>
      <c r="V107" s="26">
        <f t="shared" si="41"/>
        <v>0</v>
      </c>
      <c r="W107" s="3">
        <f t="shared" si="42"/>
        <v>0</v>
      </c>
      <c r="X107" s="3">
        <f t="shared" si="43"/>
        <v>0</v>
      </c>
      <c r="Y107" s="91">
        <f t="shared" si="44"/>
        <v>0</v>
      </c>
      <c r="Z107" s="91">
        <f t="shared" si="45"/>
        <v>0</v>
      </c>
      <c r="AA107" s="26">
        <f t="shared" si="46"/>
        <v>0</v>
      </c>
      <c r="AB107" s="3">
        <f t="shared" si="47"/>
        <v>0</v>
      </c>
      <c r="AC107" s="3">
        <f t="shared" si="48"/>
        <v>0</v>
      </c>
      <c r="AD107" s="91">
        <f t="shared" si="49"/>
        <v>0</v>
      </c>
      <c r="AE107" s="91">
        <f t="shared" si="50"/>
        <v>0</v>
      </c>
      <c r="AF107" s="26">
        <f t="shared" si="51"/>
        <v>0</v>
      </c>
      <c r="AG107" s="3">
        <f t="shared" si="52"/>
        <v>0</v>
      </c>
      <c r="AH107" s="3">
        <f t="shared" si="53"/>
        <v>0</v>
      </c>
      <c r="AI107" s="91">
        <f t="shared" si="54"/>
        <v>0</v>
      </c>
      <c r="AJ107" s="91">
        <f t="shared" si="55"/>
        <v>0</v>
      </c>
    </row>
    <row r="108" spans="1:36" x14ac:dyDescent="0.3">
      <c r="A108" s="90" t="s">
        <v>36</v>
      </c>
      <c r="B108" s="26">
        <f t="shared" si="22"/>
        <v>0.99</v>
      </c>
      <c r="C108" s="3">
        <f t="shared" si="22"/>
        <v>-0.11</v>
      </c>
      <c r="D108" s="3">
        <f t="shared" si="23"/>
        <v>0.33400000000000002</v>
      </c>
      <c r="E108" s="91">
        <f t="shared" si="24"/>
        <v>1</v>
      </c>
      <c r="F108" s="91">
        <f t="shared" si="25"/>
        <v>1</v>
      </c>
      <c r="G108" s="26">
        <f t="shared" si="26"/>
        <v>0</v>
      </c>
      <c r="H108" s="3">
        <f t="shared" si="27"/>
        <v>0</v>
      </c>
      <c r="I108" s="3">
        <f t="shared" si="28"/>
        <v>0</v>
      </c>
      <c r="J108" s="91">
        <f t="shared" si="29"/>
        <v>0</v>
      </c>
      <c r="K108" s="91">
        <f t="shared" si="30"/>
        <v>0</v>
      </c>
      <c r="L108" s="26">
        <f t="shared" si="31"/>
        <v>0</v>
      </c>
      <c r="M108" s="3">
        <f t="shared" si="32"/>
        <v>0</v>
      </c>
      <c r="N108" s="3">
        <f t="shared" si="33"/>
        <v>0</v>
      </c>
      <c r="O108" s="91">
        <f t="shared" si="34"/>
        <v>0</v>
      </c>
      <c r="P108" s="91">
        <f t="shared" si="35"/>
        <v>0</v>
      </c>
      <c r="Q108" s="26">
        <f t="shared" si="36"/>
        <v>0</v>
      </c>
      <c r="R108" s="3">
        <f t="shared" si="37"/>
        <v>0</v>
      </c>
      <c r="S108" s="3">
        <f t="shared" si="38"/>
        <v>0</v>
      </c>
      <c r="T108" s="91">
        <f t="shared" si="39"/>
        <v>0</v>
      </c>
      <c r="U108" s="91">
        <f t="shared" si="40"/>
        <v>0</v>
      </c>
      <c r="V108" s="26">
        <f t="shared" si="41"/>
        <v>0</v>
      </c>
      <c r="W108" s="3">
        <f t="shared" si="42"/>
        <v>0</v>
      </c>
      <c r="X108" s="3">
        <f t="shared" si="43"/>
        <v>0</v>
      </c>
      <c r="Y108" s="91">
        <f t="shared" si="44"/>
        <v>0</v>
      </c>
      <c r="Z108" s="91">
        <f t="shared" si="45"/>
        <v>0</v>
      </c>
      <c r="AA108" s="26">
        <f t="shared" si="46"/>
        <v>0</v>
      </c>
      <c r="AB108" s="3">
        <f t="shared" si="47"/>
        <v>0</v>
      </c>
      <c r="AC108" s="3">
        <f t="shared" si="48"/>
        <v>0</v>
      </c>
      <c r="AD108" s="91">
        <f t="shared" si="49"/>
        <v>0</v>
      </c>
      <c r="AE108" s="91">
        <f t="shared" si="50"/>
        <v>0</v>
      </c>
      <c r="AF108" s="26">
        <f t="shared" si="51"/>
        <v>0</v>
      </c>
      <c r="AG108" s="3">
        <f t="shared" si="52"/>
        <v>0</v>
      </c>
      <c r="AH108" s="3">
        <f t="shared" si="53"/>
        <v>0</v>
      </c>
      <c r="AI108" s="91">
        <f t="shared" si="54"/>
        <v>0</v>
      </c>
      <c r="AJ108" s="91">
        <f t="shared" si="55"/>
        <v>0</v>
      </c>
    </row>
    <row r="109" spans="1:36" x14ac:dyDescent="0.3">
      <c r="A109" s="90" t="s">
        <v>37</v>
      </c>
      <c r="B109" s="26">
        <f t="shared" si="22"/>
        <v>0.996</v>
      </c>
      <c r="C109" s="3">
        <f t="shared" si="22"/>
        <v>-0.1</v>
      </c>
      <c r="D109" s="3">
        <f t="shared" si="23"/>
        <v>0.34</v>
      </c>
      <c r="E109" s="91">
        <f t="shared" si="24"/>
        <v>1</v>
      </c>
      <c r="F109" s="91">
        <f t="shared" si="25"/>
        <v>1</v>
      </c>
      <c r="G109" s="26">
        <f t="shared" si="26"/>
        <v>0</v>
      </c>
      <c r="H109" s="3">
        <f t="shared" si="27"/>
        <v>0</v>
      </c>
      <c r="I109" s="3">
        <f t="shared" si="28"/>
        <v>0</v>
      </c>
      <c r="J109" s="91">
        <f t="shared" si="29"/>
        <v>0</v>
      </c>
      <c r="K109" s="91">
        <f t="shared" si="30"/>
        <v>0</v>
      </c>
      <c r="L109" s="26">
        <f t="shared" si="31"/>
        <v>0</v>
      </c>
      <c r="M109" s="3">
        <f t="shared" si="32"/>
        <v>0</v>
      </c>
      <c r="N109" s="3">
        <f t="shared" si="33"/>
        <v>0</v>
      </c>
      <c r="O109" s="91">
        <f t="shared" si="34"/>
        <v>0</v>
      </c>
      <c r="P109" s="91">
        <f t="shared" si="35"/>
        <v>0</v>
      </c>
      <c r="Q109" s="26">
        <f t="shared" si="36"/>
        <v>0</v>
      </c>
      <c r="R109" s="3">
        <f t="shared" si="37"/>
        <v>0</v>
      </c>
      <c r="S109" s="3">
        <f t="shared" si="38"/>
        <v>0</v>
      </c>
      <c r="T109" s="91">
        <f t="shared" si="39"/>
        <v>0</v>
      </c>
      <c r="U109" s="91">
        <f t="shared" si="40"/>
        <v>0</v>
      </c>
      <c r="V109" s="26">
        <f t="shared" si="41"/>
        <v>0</v>
      </c>
      <c r="W109" s="3">
        <f t="shared" si="42"/>
        <v>0</v>
      </c>
      <c r="X109" s="3">
        <f t="shared" si="43"/>
        <v>0</v>
      </c>
      <c r="Y109" s="91">
        <f t="shared" si="44"/>
        <v>0</v>
      </c>
      <c r="Z109" s="91">
        <f t="shared" si="45"/>
        <v>0</v>
      </c>
      <c r="AA109" s="26">
        <f t="shared" si="46"/>
        <v>0</v>
      </c>
      <c r="AB109" s="3">
        <f t="shared" si="47"/>
        <v>0</v>
      </c>
      <c r="AC109" s="3">
        <f t="shared" si="48"/>
        <v>0</v>
      </c>
      <c r="AD109" s="91">
        <f t="shared" si="49"/>
        <v>0</v>
      </c>
      <c r="AE109" s="91">
        <f t="shared" si="50"/>
        <v>0</v>
      </c>
      <c r="AF109" s="26">
        <f t="shared" si="51"/>
        <v>0</v>
      </c>
      <c r="AG109" s="3">
        <f t="shared" si="52"/>
        <v>0</v>
      </c>
      <c r="AH109" s="3">
        <f t="shared" si="53"/>
        <v>0</v>
      </c>
      <c r="AI109" s="91">
        <f t="shared" si="54"/>
        <v>0</v>
      </c>
      <c r="AJ109" s="91">
        <f t="shared" si="55"/>
        <v>0</v>
      </c>
    </row>
    <row r="110" spans="1:36" x14ac:dyDescent="0.3">
      <c r="A110" s="90" t="s">
        <v>38</v>
      </c>
      <c r="B110" s="26">
        <f t="shared" si="22"/>
        <v>0.996</v>
      </c>
      <c r="C110" s="3">
        <f t="shared" si="22"/>
        <v>-0.09</v>
      </c>
      <c r="D110" s="3">
        <f t="shared" si="23"/>
        <v>0.34600000000000003</v>
      </c>
      <c r="E110" s="91">
        <f t="shared" si="24"/>
        <v>1</v>
      </c>
      <c r="F110" s="91">
        <f t="shared" si="25"/>
        <v>1</v>
      </c>
      <c r="G110" s="26">
        <f t="shared" si="26"/>
        <v>0</v>
      </c>
      <c r="H110" s="3">
        <f t="shared" si="27"/>
        <v>0</v>
      </c>
      <c r="I110" s="3">
        <f t="shared" si="28"/>
        <v>0</v>
      </c>
      <c r="J110" s="91">
        <f t="shared" si="29"/>
        <v>0</v>
      </c>
      <c r="K110" s="91">
        <f t="shared" si="30"/>
        <v>0</v>
      </c>
      <c r="L110" s="26">
        <f t="shared" si="31"/>
        <v>0</v>
      </c>
      <c r="M110" s="3">
        <f t="shared" si="32"/>
        <v>0</v>
      </c>
      <c r="N110" s="3">
        <f t="shared" si="33"/>
        <v>0</v>
      </c>
      <c r="O110" s="91">
        <f t="shared" si="34"/>
        <v>0</v>
      </c>
      <c r="P110" s="91">
        <f t="shared" si="35"/>
        <v>0</v>
      </c>
      <c r="Q110" s="26">
        <f t="shared" si="36"/>
        <v>0</v>
      </c>
      <c r="R110" s="3">
        <f t="shared" si="37"/>
        <v>0</v>
      </c>
      <c r="S110" s="3">
        <f t="shared" si="38"/>
        <v>0</v>
      </c>
      <c r="T110" s="91">
        <f t="shared" si="39"/>
        <v>0</v>
      </c>
      <c r="U110" s="91">
        <f t="shared" si="40"/>
        <v>0</v>
      </c>
      <c r="V110" s="26">
        <f t="shared" si="41"/>
        <v>0</v>
      </c>
      <c r="W110" s="3">
        <f t="shared" si="42"/>
        <v>0</v>
      </c>
      <c r="X110" s="3">
        <f t="shared" si="43"/>
        <v>0</v>
      </c>
      <c r="Y110" s="91">
        <f t="shared" si="44"/>
        <v>0</v>
      </c>
      <c r="Z110" s="91">
        <f t="shared" si="45"/>
        <v>0</v>
      </c>
      <c r="AA110" s="26">
        <f t="shared" si="46"/>
        <v>0</v>
      </c>
      <c r="AB110" s="3">
        <f t="shared" si="47"/>
        <v>0</v>
      </c>
      <c r="AC110" s="3">
        <f t="shared" si="48"/>
        <v>0</v>
      </c>
      <c r="AD110" s="91">
        <f t="shared" si="49"/>
        <v>0</v>
      </c>
      <c r="AE110" s="91">
        <f t="shared" si="50"/>
        <v>0</v>
      </c>
      <c r="AF110" s="26">
        <f t="shared" si="51"/>
        <v>0</v>
      </c>
      <c r="AG110" s="3">
        <f t="shared" si="52"/>
        <v>0</v>
      </c>
      <c r="AH110" s="3">
        <f t="shared" si="53"/>
        <v>0</v>
      </c>
      <c r="AI110" s="91">
        <f t="shared" si="54"/>
        <v>0</v>
      </c>
      <c r="AJ110" s="91">
        <f t="shared" si="55"/>
        <v>0</v>
      </c>
    </row>
    <row r="111" spans="1:36" x14ac:dyDescent="0.3">
      <c r="A111" s="90" t="s">
        <v>39</v>
      </c>
      <c r="B111" s="26">
        <f t="shared" si="22"/>
        <v>0.99</v>
      </c>
      <c r="C111" s="3">
        <f t="shared" si="22"/>
        <v>-0.12</v>
      </c>
      <c r="D111" s="3">
        <f t="shared" si="23"/>
        <v>0.32800000000000001</v>
      </c>
      <c r="E111" s="91">
        <f t="shared" si="24"/>
        <v>1</v>
      </c>
      <c r="F111" s="91">
        <f t="shared" si="25"/>
        <v>1</v>
      </c>
      <c r="G111" s="26">
        <f t="shared" si="26"/>
        <v>0</v>
      </c>
      <c r="H111" s="3">
        <f t="shared" si="27"/>
        <v>0</v>
      </c>
      <c r="I111" s="3">
        <f t="shared" si="28"/>
        <v>0</v>
      </c>
      <c r="J111" s="91">
        <f t="shared" si="29"/>
        <v>0</v>
      </c>
      <c r="K111" s="91">
        <f t="shared" si="30"/>
        <v>0</v>
      </c>
      <c r="L111" s="26">
        <f t="shared" si="31"/>
        <v>0</v>
      </c>
      <c r="M111" s="3">
        <f t="shared" si="32"/>
        <v>0</v>
      </c>
      <c r="N111" s="3">
        <f t="shared" si="33"/>
        <v>0</v>
      </c>
      <c r="O111" s="91">
        <f t="shared" si="34"/>
        <v>0</v>
      </c>
      <c r="P111" s="91">
        <f t="shared" si="35"/>
        <v>0</v>
      </c>
      <c r="Q111" s="26">
        <f t="shared" si="36"/>
        <v>0</v>
      </c>
      <c r="R111" s="3">
        <f t="shared" si="37"/>
        <v>0</v>
      </c>
      <c r="S111" s="3">
        <f t="shared" si="38"/>
        <v>0</v>
      </c>
      <c r="T111" s="91">
        <f t="shared" si="39"/>
        <v>0</v>
      </c>
      <c r="U111" s="91">
        <f t="shared" si="40"/>
        <v>0</v>
      </c>
      <c r="V111" s="26">
        <f t="shared" si="41"/>
        <v>0</v>
      </c>
      <c r="W111" s="3">
        <f t="shared" si="42"/>
        <v>0</v>
      </c>
      <c r="X111" s="3">
        <f t="shared" si="43"/>
        <v>0</v>
      </c>
      <c r="Y111" s="91">
        <f t="shared" si="44"/>
        <v>0</v>
      </c>
      <c r="Z111" s="91">
        <f t="shared" si="45"/>
        <v>0</v>
      </c>
      <c r="AA111" s="26">
        <f t="shared" si="46"/>
        <v>0</v>
      </c>
      <c r="AB111" s="3">
        <f t="shared" si="47"/>
        <v>0</v>
      </c>
      <c r="AC111" s="3">
        <f t="shared" si="48"/>
        <v>0</v>
      </c>
      <c r="AD111" s="91">
        <f t="shared" si="49"/>
        <v>0</v>
      </c>
      <c r="AE111" s="91">
        <f t="shared" si="50"/>
        <v>0</v>
      </c>
      <c r="AF111" s="26">
        <f t="shared" si="51"/>
        <v>0</v>
      </c>
      <c r="AG111" s="3">
        <f t="shared" si="52"/>
        <v>0</v>
      </c>
      <c r="AH111" s="3">
        <f t="shared" si="53"/>
        <v>0</v>
      </c>
      <c r="AI111" s="91">
        <f t="shared" si="54"/>
        <v>0</v>
      </c>
      <c r="AJ111" s="91">
        <f t="shared" si="55"/>
        <v>0</v>
      </c>
    </row>
    <row r="112" spans="1:36" x14ac:dyDescent="0.3">
      <c r="A112" s="90" t="s">
        <v>40</v>
      </c>
      <c r="B112" s="26">
        <f t="shared" si="22"/>
        <v>0.99</v>
      </c>
      <c r="C112" s="3">
        <f t="shared" si="22"/>
        <v>-0.12</v>
      </c>
      <c r="D112" s="3">
        <f t="shared" si="23"/>
        <v>0.32800000000000001</v>
      </c>
      <c r="E112" s="91">
        <f t="shared" si="24"/>
        <v>1</v>
      </c>
      <c r="F112" s="91">
        <f t="shared" si="25"/>
        <v>1</v>
      </c>
      <c r="G112" s="26">
        <f t="shared" si="26"/>
        <v>0</v>
      </c>
      <c r="H112" s="3">
        <f t="shared" si="27"/>
        <v>0</v>
      </c>
      <c r="I112" s="3">
        <f t="shared" si="28"/>
        <v>0</v>
      </c>
      <c r="J112" s="91">
        <f t="shared" si="29"/>
        <v>0</v>
      </c>
      <c r="K112" s="91">
        <f t="shared" si="30"/>
        <v>0</v>
      </c>
      <c r="L112" s="26">
        <f t="shared" si="31"/>
        <v>0</v>
      </c>
      <c r="M112" s="3">
        <f t="shared" si="32"/>
        <v>0</v>
      </c>
      <c r="N112" s="3">
        <f t="shared" si="33"/>
        <v>0</v>
      </c>
      <c r="O112" s="91">
        <f t="shared" si="34"/>
        <v>0</v>
      </c>
      <c r="P112" s="91">
        <f t="shared" si="35"/>
        <v>0</v>
      </c>
      <c r="Q112" s="26">
        <f t="shared" si="36"/>
        <v>0</v>
      </c>
      <c r="R112" s="3">
        <f t="shared" si="37"/>
        <v>0</v>
      </c>
      <c r="S112" s="3">
        <f t="shared" si="38"/>
        <v>0</v>
      </c>
      <c r="T112" s="91">
        <f t="shared" si="39"/>
        <v>0</v>
      </c>
      <c r="U112" s="91">
        <f t="shared" si="40"/>
        <v>0</v>
      </c>
      <c r="V112" s="26">
        <f t="shared" si="41"/>
        <v>0</v>
      </c>
      <c r="W112" s="3">
        <f t="shared" si="42"/>
        <v>0</v>
      </c>
      <c r="X112" s="3">
        <f t="shared" si="43"/>
        <v>0</v>
      </c>
      <c r="Y112" s="91">
        <f t="shared" si="44"/>
        <v>0</v>
      </c>
      <c r="Z112" s="91">
        <f t="shared" si="45"/>
        <v>0</v>
      </c>
      <c r="AA112" s="26">
        <f t="shared" si="46"/>
        <v>0</v>
      </c>
      <c r="AB112" s="3">
        <f t="shared" si="47"/>
        <v>0</v>
      </c>
      <c r="AC112" s="3">
        <f t="shared" si="48"/>
        <v>0</v>
      </c>
      <c r="AD112" s="91">
        <f t="shared" si="49"/>
        <v>0</v>
      </c>
      <c r="AE112" s="91">
        <f t="shared" si="50"/>
        <v>0</v>
      </c>
      <c r="AF112" s="26">
        <f t="shared" si="51"/>
        <v>0</v>
      </c>
      <c r="AG112" s="3">
        <f t="shared" si="52"/>
        <v>0</v>
      </c>
      <c r="AH112" s="3">
        <f t="shared" si="53"/>
        <v>0</v>
      </c>
      <c r="AI112" s="91">
        <f t="shared" si="54"/>
        <v>0</v>
      </c>
      <c r="AJ112" s="91">
        <f t="shared" si="55"/>
        <v>0</v>
      </c>
    </row>
    <row r="113" spans="1:36" x14ac:dyDescent="0.3">
      <c r="A113" s="90" t="s">
        <v>41</v>
      </c>
      <c r="B113" s="26">
        <f t="shared" si="22"/>
        <v>0.99</v>
      </c>
      <c r="C113" s="3">
        <f t="shared" si="22"/>
        <v>-0.16</v>
      </c>
      <c r="D113" s="3">
        <f t="shared" si="23"/>
        <v>0.30400000000000005</v>
      </c>
      <c r="E113" s="91">
        <f t="shared" si="24"/>
        <v>1</v>
      </c>
      <c r="F113" s="91">
        <f t="shared" si="25"/>
        <v>1</v>
      </c>
      <c r="G113" s="26">
        <f t="shared" si="26"/>
        <v>0</v>
      </c>
      <c r="H113" s="3">
        <f t="shared" si="27"/>
        <v>0</v>
      </c>
      <c r="I113" s="3">
        <f t="shared" si="28"/>
        <v>0</v>
      </c>
      <c r="J113" s="91">
        <f t="shared" si="29"/>
        <v>0</v>
      </c>
      <c r="K113" s="91">
        <f t="shared" si="30"/>
        <v>0</v>
      </c>
      <c r="L113" s="26">
        <f t="shared" si="31"/>
        <v>0</v>
      </c>
      <c r="M113" s="3">
        <f t="shared" si="32"/>
        <v>0</v>
      </c>
      <c r="N113" s="3">
        <f t="shared" si="33"/>
        <v>0</v>
      </c>
      <c r="O113" s="91">
        <f t="shared" si="34"/>
        <v>0</v>
      </c>
      <c r="P113" s="91">
        <f t="shared" si="35"/>
        <v>0</v>
      </c>
      <c r="Q113" s="26">
        <f t="shared" si="36"/>
        <v>0</v>
      </c>
      <c r="R113" s="3">
        <f t="shared" si="37"/>
        <v>0</v>
      </c>
      <c r="S113" s="3">
        <f t="shared" si="38"/>
        <v>0</v>
      </c>
      <c r="T113" s="91">
        <f t="shared" si="39"/>
        <v>0</v>
      </c>
      <c r="U113" s="91">
        <f t="shared" si="40"/>
        <v>0</v>
      </c>
      <c r="V113" s="26">
        <f t="shared" si="41"/>
        <v>0</v>
      </c>
      <c r="W113" s="3">
        <f t="shared" si="42"/>
        <v>0</v>
      </c>
      <c r="X113" s="3">
        <f t="shared" si="43"/>
        <v>0</v>
      </c>
      <c r="Y113" s="91">
        <f t="shared" si="44"/>
        <v>0</v>
      </c>
      <c r="Z113" s="91">
        <f t="shared" si="45"/>
        <v>0</v>
      </c>
      <c r="AA113" s="26">
        <f t="shared" si="46"/>
        <v>0</v>
      </c>
      <c r="AB113" s="3">
        <f t="shared" si="47"/>
        <v>0</v>
      </c>
      <c r="AC113" s="3">
        <f t="shared" si="48"/>
        <v>0</v>
      </c>
      <c r="AD113" s="91">
        <f t="shared" si="49"/>
        <v>0</v>
      </c>
      <c r="AE113" s="91">
        <f t="shared" si="50"/>
        <v>0</v>
      </c>
      <c r="AF113" s="26">
        <f t="shared" si="51"/>
        <v>0</v>
      </c>
      <c r="AG113" s="3">
        <f t="shared" si="52"/>
        <v>0</v>
      </c>
      <c r="AH113" s="3">
        <f t="shared" si="53"/>
        <v>0</v>
      </c>
      <c r="AI113" s="91">
        <f t="shared" si="54"/>
        <v>0</v>
      </c>
      <c r="AJ113" s="91">
        <f t="shared" si="55"/>
        <v>0</v>
      </c>
    </row>
  </sheetData>
  <mergeCells count="57">
    <mergeCell ref="A6:C6"/>
    <mergeCell ref="B8:O9"/>
    <mergeCell ref="R8:AE9"/>
    <mergeCell ref="A5:C5"/>
    <mergeCell ref="D1:O1"/>
    <mergeCell ref="R1:AC1"/>
    <mergeCell ref="AF1:AQ1"/>
    <mergeCell ref="AT1:BE1"/>
    <mergeCell ref="CJ1:CU1"/>
    <mergeCell ref="CX1:DI1"/>
    <mergeCell ref="DL1:DW1"/>
    <mergeCell ref="A3:C3"/>
    <mergeCell ref="A4:C4"/>
    <mergeCell ref="BH1:BS1"/>
    <mergeCell ref="BV1:CG1"/>
    <mergeCell ref="AA50:AC51"/>
    <mergeCell ref="AA52:AB52"/>
    <mergeCell ref="AO58:AU58"/>
    <mergeCell ref="AH59:AH60"/>
    <mergeCell ref="AI59:AK59"/>
    <mergeCell ref="AL59:AN59"/>
    <mergeCell ref="AO59:AO60"/>
    <mergeCell ref="AA54:AB54"/>
    <mergeCell ref="AA53:AB53"/>
    <mergeCell ref="S58:S60"/>
    <mergeCell ref="T58:Z58"/>
    <mergeCell ref="AA58:AG58"/>
    <mergeCell ref="AH58:AN58"/>
    <mergeCell ref="AZ59:BB59"/>
    <mergeCell ref="BC59:BC60"/>
    <mergeCell ref="AV58:BB58"/>
    <mergeCell ref="BC58:BI58"/>
    <mergeCell ref="BJ58:BP58"/>
    <mergeCell ref="A71:H71"/>
    <mergeCell ref="AP59:AR59"/>
    <mergeCell ref="AS59:AU59"/>
    <mergeCell ref="AV59:AV60"/>
    <mergeCell ref="AW59:AY59"/>
    <mergeCell ref="A59:H59"/>
    <mergeCell ref="T59:T60"/>
    <mergeCell ref="U59:W59"/>
    <mergeCell ref="X59:Z59"/>
    <mergeCell ref="AA59:AA60"/>
    <mergeCell ref="AB59:AD59"/>
    <mergeCell ref="AE59:AG59"/>
    <mergeCell ref="BD59:BF59"/>
    <mergeCell ref="BG59:BI59"/>
    <mergeCell ref="BJ59:BJ60"/>
    <mergeCell ref="BK59:BM59"/>
    <mergeCell ref="BN59:BP59"/>
    <mergeCell ref="AF103:AJ103"/>
    <mergeCell ref="B103:F103"/>
    <mergeCell ref="G103:K103"/>
    <mergeCell ref="L103:P103"/>
    <mergeCell ref="Q103:U103"/>
    <mergeCell ref="V103:Z103"/>
    <mergeCell ref="AA103:AE103"/>
  </mergeCells>
  <conditionalFormatting sqref="A73:A81">
    <cfRule type="colorScale" priority="92">
      <colorScale>
        <cfvo type="min"/>
        <cfvo type="max"/>
        <color rgb="FFFCFCFF"/>
        <color rgb="FF63BE7B"/>
      </colorScale>
    </cfRule>
  </conditionalFormatting>
  <conditionalFormatting sqref="B61:H61">
    <cfRule type="colorScale" priority="88">
      <colorScale>
        <cfvo type="min"/>
        <cfvo type="max"/>
        <color rgb="FFFCFCFF"/>
        <color rgb="FF63BE7B"/>
      </colorScale>
    </cfRule>
    <cfRule type="iconSet" priority="89">
      <iconSet iconSet="3Symbols2">
        <cfvo type="percent" val="0"/>
        <cfvo type="percent" val="33"/>
        <cfvo type="percent" val="67"/>
      </iconSet>
    </cfRule>
  </conditionalFormatting>
  <conditionalFormatting sqref="B62:H69">
    <cfRule type="colorScale" priority="93">
      <colorScale>
        <cfvo type="min"/>
        <cfvo type="max"/>
        <color rgb="FFFCFCFF"/>
        <color rgb="FF63BE7B"/>
      </colorScale>
    </cfRule>
    <cfRule type="iconSet" priority="94">
      <iconSet iconSet="3Symbols2">
        <cfvo type="percent" val="0"/>
        <cfvo type="percent" val="33"/>
        <cfvo type="percent" val="67"/>
      </iconSet>
    </cfRule>
  </conditionalFormatting>
  <conditionalFormatting sqref="B73:H73">
    <cfRule type="colorScale" priority="86">
      <colorScale>
        <cfvo type="num" val="0"/>
        <cfvo type="num" val="1"/>
        <color rgb="FFFCFCFF"/>
        <color rgb="FF63BE7B"/>
      </colorScale>
    </cfRule>
  </conditionalFormatting>
  <conditionalFormatting sqref="B74:H81">
    <cfRule type="colorScale" priority="90">
      <colorScale>
        <cfvo type="num" val="0"/>
        <cfvo type="num" val="1"/>
        <color rgb="FFFCFCFF"/>
        <color rgb="FF63BE7B"/>
      </colorScale>
    </cfRule>
  </conditionalFormatting>
  <conditionalFormatting sqref="C11:C19 E11:E19 G11:G19 I11:I19 K11:K19 M11:M19 O11:O19">
    <cfRule type="colorScale" priority="97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C105:D113">
    <cfRule type="colorScale" priority="84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H105:I113">
    <cfRule type="colorScale" priority="82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M105:N113">
    <cfRule type="colorScale" priority="76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Q1 C1 BG1">
    <cfRule type="colorScale" priority="22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  <cfRule type="colorScale" priority="21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R11:R19 T11:T19 V11:V19 X11:X19 Z11:Z19 AB11:AB19">
    <cfRule type="iconSet" priority="95">
      <iconSet iconSet="3Symbols" showValue="0">
        <cfvo type="percent" val="0"/>
        <cfvo type="percent" val="33"/>
        <cfvo type="percent" val="67"/>
      </iconSet>
    </cfRule>
  </conditionalFormatting>
  <conditionalFormatting sqref="R105:S113">
    <cfRule type="colorScale" priority="75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S2:S3 U2:U3 E2 G2 I2 K2 M2 O2 C2 Q2 BG2:BG3">
    <cfRule type="colorScale" priority="137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S2:S3 U2:U3 I2 G2 E2 M2 O2 K2 C2 Q2 BG2:BG3">
    <cfRule type="colorScale" priority="136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S11:S19 U11:U19 W11:W19 Y11:Y19 AA11:AA19 AC11:AC19 AE11:AE19">
    <cfRule type="colorScale" priority="96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T61:T65 T67:T69">
    <cfRule type="colorScale" priority="56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T66">
    <cfRule type="colorScale" priority="2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U61:W61">
    <cfRule type="colorScale" priority="5">
      <colorScale>
        <cfvo type="num" val="0"/>
        <cfvo type="num" val="1"/>
        <color rgb="FFFCFCFF"/>
        <color rgb="FF63BE7B"/>
      </colorScale>
    </cfRule>
  </conditionalFormatting>
  <conditionalFormatting sqref="U62:W65 U67:W69">
    <cfRule type="colorScale" priority="69">
      <colorScale>
        <cfvo type="num" val="0"/>
        <cfvo type="num" val="1"/>
        <color rgb="FFFCFCFF"/>
        <color rgb="FF63BE7B"/>
      </colorScale>
    </cfRule>
  </conditionalFormatting>
  <conditionalFormatting sqref="U66:W66">
    <cfRule type="colorScale" priority="3">
      <colorScale>
        <cfvo type="num" val="0"/>
        <cfvo type="num" val="1"/>
        <color rgb="FFFCFCFF"/>
        <color rgb="FF63BE7B"/>
      </colorScale>
    </cfRule>
  </conditionalFormatting>
  <conditionalFormatting sqref="W105:X113">
    <cfRule type="colorScale" priority="74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X61:Z65 X67:Z69">
    <cfRule type="colorScale" priority="55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X66:Z66">
    <cfRule type="colorScale" priority="1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Y2:Y3 W2:W3 AA2:AA3 AC2:AC3">
    <cfRule type="colorScale" priority="135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AA2:AA3 W2:W3 AC2:AC3 Y2:Y3">
    <cfRule type="colorScale" priority="134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A61:AA69">
    <cfRule type="colorScale" priority="54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B105:AC113">
    <cfRule type="colorScale" priority="73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B61:AD69">
    <cfRule type="colorScale" priority="67">
      <colorScale>
        <cfvo type="num" val="0"/>
        <cfvo type="num" val="1"/>
        <color rgb="FFFCFCFF"/>
        <color rgb="FF63BE7B"/>
      </colorScale>
    </cfRule>
  </conditionalFormatting>
  <conditionalFormatting sqref="AD11:AD19">
    <cfRule type="iconSet" priority="71">
      <iconSet iconSet="3Symbols" showValue="0">
        <cfvo type="percent" val="0"/>
        <cfvo type="percent" val="33"/>
        <cfvo type="percent" val="67"/>
      </iconSet>
    </cfRule>
  </conditionalFormatting>
  <conditionalFormatting sqref="AE1">
    <cfRule type="colorScale" priority="20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  <cfRule type="colorScale" priority="19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E61:AE69">
    <cfRule type="colorScale" priority="48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F61:AG69">
    <cfRule type="colorScale" priority="42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G2:AG3 AI2:AI3 AE2:AE3">
    <cfRule type="colorScale" priority="132">
      <colorScale>
        <cfvo type="num" val="-1"/>
        <cfvo type="num" val="0"/>
        <cfvo type="num" val="1"/>
        <color rgb="FFF8696B"/>
        <color rgb="FFFFEB84"/>
        <color rgb="FF63BE7B"/>
      </colorScale>
    </cfRule>
    <cfRule type="colorScale" priority="133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AG105:AH113">
    <cfRule type="colorScale" priority="72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H61:AH69">
    <cfRule type="colorScale" priority="53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I61:AK69">
    <cfRule type="colorScale" priority="65">
      <colorScale>
        <cfvo type="num" val="0"/>
        <cfvo type="num" val="1"/>
        <color rgb="FFFCFCFF"/>
        <color rgb="FF63BE7B"/>
      </colorScale>
    </cfRule>
  </conditionalFormatting>
  <conditionalFormatting sqref="AK2:AK3 AM2:AM3 AO2:AO3 AQ2:AQ3">
    <cfRule type="colorScale" priority="131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AK2:AK3 AO2:AO3 AQ2:AQ3 AM2:AM3">
    <cfRule type="colorScale" priority="130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L61:AL69">
    <cfRule type="colorScale" priority="47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M61:AN69">
    <cfRule type="colorScale" priority="41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O61:AO69">
    <cfRule type="colorScale" priority="52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P61:AR69">
    <cfRule type="colorScale" priority="63">
      <colorScale>
        <cfvo type="num" val="0"/>
        <cfvo type="num" val="1"/>
        <color rgb="FFFCFCFF"/>
        <color rgb="FF63BE7B"/>
      </colorScale>
    </cfRule>
  </conditionalFormatting>
  <conditionalFormatting sqref="AS1">
    <cfRule type="colorScale" priority="18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  <cfRule type="colorScale" priority="17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S61:AS69">
    <cfRule type="colorScale" priority="46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T61:AU69">
    <cfRule type="colorScale" priority="40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U2:AU3 AW2:AW3 AS2:AS3">
    <cfRule type="colorScale" priority="129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  <cfRule type="colorScale" priority="128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V61:AV69">
    <cfRule type="colorScale" priority="51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W61:AY69">
    <cfRule type="colorScale" priority="61">
      <colorScale>
        <cfvo type="num" val="0"/>
        <cfvo type="num" val="1"/>
        <color rgb="FFFCFCFF"/>
        <color rgb="FF63BE7B"/>
      </colorScale>
    </cfRule>
  </conditionalFormatting>
  <conditionalFormatting sqref="AY2:AY3 BA2:BA3 BC2:BC3 BE2:BE3">
    <cfRule type="colorScale" priority="127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AY2:AY3 BC2:BC3 BE2:BE3 BA2:BA3">
    <cfRule type="colorScale" priority="126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Z61:AZ69">
    <cfRule type="colorScale" priority="45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A61:BB69">
    <cfRule type="colorScale" priority="39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C61:BC69">
    <cfRule type="colorScale" priority="50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D61:BF69">
    <cfRule type="colorScale" priority="59">
      <colorScale>
        <cfvo type="num" val="0"/>
        <cfvo type="num" val="1"/>
        <color rgb="FFFCFCFF"/>
        <color rgb="FF63BE7B"/>
      </colorScale>
    </cfRule>
  </conditionalFormatting>
  <conditionalFormatting sqref="BG61:BG69">
    <cfRule type="colorScale" priority="44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H61:BI69">
    <cfRule type="colorScale" priority="38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I2:BI3 BK2:BK3">
    <cfRule type="colorScale" priority="125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  <cfRule type="colorScale" priority="124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J61:BJ69">
    <cfRule type="colorScale" priority="49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K61:BM69">
    <cfRule type="colorScale" priority="57">
      <colorScale>
        <cfvo type="num" val="0"/>
        <cfvo type="num" val="1"/>
        <color rgb="FFFCFCFF"/>
        <color rgb="FF63BE7B"/>
      </colorScale>
    </cfRule>
  </conditionalFormatting>
  <conditionalFormatting sqref="BM2:BM3 BO2:BO3 BQ2:BQ3 BS2:BS3">
    <cfRule type="colorScale" priority="123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BN61:BN69">
    <cfRule type="colorScale" priority="43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O61:BP69">
    <cfRule type="colorScale" priority="37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Q2:BQ3 BM2:BM3 BS2:BS3 BO2:BO3">
    <cfRule type="colorScale" priority="122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U1">
    <cfRule type="colorScale" priority="16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  <cfRule type="colorScale" priority="15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U2:BU3">
    <cfRule type="colorScale" priority="121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  <cfRule type="colorScale" priority="120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W2:BW3 BY2:BY3">
    <cfRule type="colorScale" priority="118">
      <colorScale>
        <cfvo type="num" val="-1"/>
        <cfvo type="num" val="0"/>
        <cfvo type="num" val="1"/>
        <color rgb="FFF8696B"/>
        <color rgb="FFFFEB84"/>
        <color rgb="FF63BE7B"/>
      </colorScale>
    </cfRule>
    <cfRule type="colorScale" priority="119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CA2:CA3 CC2:CC3 CE2:CE3 CG2:CG3">
    <cfRule type="colorScale" priority="117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CA2:CA3 CE2:CE3 CG2:CG3 CC2:CC3">
    <cfRule type="colorScale" priority="116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CI1">
    <cfRule type="colorScale" priority="14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  <cfRule type="colorScale" priority="13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CI2:CI3">
    <cfRule type="colorScale" priority="114">
      <colorScale>
        <cfvo type="num" val="-1"/>
        <cfvo type="num" val="0"/>
        <cfvo type="num" val="1"/>
        <color rgb="FFF8696B"/>
        <color rgb="FFFFEB84"/>
        <color rgb="FF63BE7B"/>
      </colorScale>
    </cfRule>
    <cfRule type="colorScale" priority="115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CM2:CM3 CK2:CK3">
    <cfRule type="colorScale" priority="113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  <cfRule type="colorScale" priority="112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CO2:CO3 CQ2:CQ3 CS2:CS3 CU2:CU3">
    <cfRule type="colorScale" priority="111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CO2:CO3 CS2:CS3 CU2:CU3 CQ2:CQ3">
    <cfRule type="colorScale" priority="110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CW1">
    <cfRule type="colorScale" priority="11">
      <colorScale>
        <cfvo type="num" val="-1"/>
        <cfvo type="num" val="0"/>
        <cfvo type="num" val="1"/>
        <color rgb="FFF8696B"/>
        <color rgb="FFFFEB84"/>
        <color rgb="FF63BE7B"/>
      </colorScale>
    </cfRule>
    <cfRule type="colorScale" priority="12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CW2:CW3">
    <cfRule type="colorScale" priority="108">
      <colorScale>
        <cfvo type="num" val="-1"/>
        <cfvo type="num" val="0"/>
        <cfvo type="num" val="1"/>
        <color rgb="FFF8696B"/>
        <color rgb="FFFFEB84"/>
        <color rgb="FF63BE7B"/>
      </colorScale>
    </cfRule>
    <cfRule type="colorScale" priority="109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CY2:CY3 DA2:DA3">
    <cfRule type="colorScale" priority="106">
      <colorScale>
        <cfvo type="num" val="-1"/>
        <cfvo type="num" val="0"/>
        <cfvo type="num" val="1"/>
        <color rgb="FFF8696B"/>
        <color rgb="FFFFEB84"/>
        <color rgb="FF63BE7B"/>
      </colorScale>
    </cfRule>
    <cfRule type="colorScale" priority="107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DC2:DC3 DE2:DE3 DG2:DG3 DI2:DI3">
    <cfRule type="colorScale" priority="105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DC2:DC3 DG2:DG3 DI2:DI3 DE2:DE3">
    <cfRule type="colorScale" priority="104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DK1">
    <cfRule type="colorScale" priority="9">
      <colorScale>
        <cfvo type="num" val="-1"/>
        <cfvo type="num" val="0"/>
        <cfvo type="num" val="1"/>
        <color rgb="FFF8696B"/>
        <color rgb="FFFFEB84"/>
        <color rgb="FF63BE7B"/>
      </colorScale>
    </cfRule>
    <cfRule type="colorScale" priority="10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DK2:DK3">
    <cfRule type="colorScale" priority="103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  <cfRule type="colorScale" priority="102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DM2:DM3 DO2:DO3">
    <cfRule type="colorScale" priority="101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  <cfRule type="colorScale" priority="100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DQ2:DQ3 DS2:DS3 DU2:DU3 DW2:DW3">
    <cfRule type="colorScale" priority="99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DQ2:DQ3 DU2:DU3 DW2:DW3 DS2:DS3">
    <cfRule type="colorScale" priority="98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87" id="{16A46DF8-49EA-4B67-8976-22F1FCEB60E7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B73:H73</xm:sqref>
        </x14:conditionalFormatting>
        <x14:conditionalFormatting xmlns:xm="http://schemas.microsoft.com/office/excel/2006/main">
          <x14:cfRule type="iconSet" priority="91" id="{E5C392C9-B6CC-460C-8A72-0C04B4C1AE25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B74:H81</xm:sqref>
        </x14:conditionalFormatting>
        <x14:conditionalFormatting xmlns:xm="http://schemas.microsoft.com/office/excel/2006/main">
          <x14:cfRule type="iconSet" priority="85" id="{3FE259AE-FCD8-4909-B13B-C835C3409257}">
            <x14:iconSet iconSet="3Symbols"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NoIcons" iconId="0"/>
              <x14:cfIcon iconSet="3Symbols" iconId="0"/>
              <x14:cfIcon iconSet="3Symbols" iconId="2"/>
            </x14:iconSet>
          </x14:cfRule>
          <xm:sqref>E105:F113</xm:sqref>
        </x14:conditionalFormatting>
        <x14:conditionalFormatting xmlns:xm="http://schemas.microsoft.com/office/excel/2006/main">
          <x14:cfRule type="iconSet" priority="83" id="{5EC1FED7-75D1-49F8-9282-4337E5ADBDC8}">
            <x14:iconSet iconSet="3Symbols"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NoIcons" iconId="0"/>
              <x14:cfIcon iconSet="3Symbols" iconId="0"/>
              <x14:cfIcon iconSet="3Symbols" iconId="2"/>
            </x14:iconSet>
          </x14:cfRule>
          <xm:sqref>J105:K113</xm:sqref>
        </x14:conditionalFormatting>
        <x14:conditionalFormatting xmlns:xm="http://schemas.microsoft.com/office/excel/2006/main">
          <x14:cfRule type="iconSet" priority="81" id="{BF0F5D47-62ED-4B0B-A23C-F14DC304CE15}">
            <x14:iconSet iconSet="3Symbols"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NoIcons" iconId="0"/>
              <x14:cfIcon iconSet="3Symbols" iconId="0"/>
              <x14:cfIcon iconSet="3Symbols" iconId="2"/>
            </x14:iconSet>
          </x14:cfRule>
          <xm:sqref>O105:P113</xm:sqref>
        </x14:conditionalFormatting>
        <x14:conditionalFormatting xmlns:xm="http://schemas.microsoft.com/office/excel/2006/main">
          <x14:cfRule type="iconSet" priority="80" id="{662A04CA-5B30-48DC-B01E-503C23FE72F5}">
            <x14:iconSet iconSet="3Symbols"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NoIcons" iconId="0"/>
              <x14:cfIcon iconSet="3Symbols" iconId="0"/>
              <x14:cfIcon iconSet="3Symbols" iconId="2"/>
            </x14:iconSet>
          </x14:cfRule>
          <xm:sqref>T105:U113</xm:sqref>
        </x14:conditionalFormatting>
        <x14:conditionalFormatting xmlns:xm="http://schemas.microsoft.com/office/excel/2006/main">
          <x14:cfRule type="iconSet" priority="6" id="{D7BDB451-36AE-42F8-812E-906027F43BDE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U61:W61</xm:sqref>
        </x14:conditionalFormatting>
        <x14:conditionalFormatting xmlns:xm="http://schemas.microsoft.com/office/excel/2006/main">
          <x14:cfRule type="iconSet" priority="70" id="{89497219-48B5-4306-8C74-5099DA5BBC4E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U62:W65 U67:W69</xm:sqref>
        </x14:conditionalFormatting>
        <x14:conditionalFormatting xmlns:xm="http://schemas.microsoft.com/office/excel/2006/main">
          <x14:cfRule type="iconSet" priority="4" id="{99CC27C2-379B-47A7-83D1-D1B6DC706BA9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U66:W66</xm:sqref>
        </x14:conditionalFormatting>
        <x14:conditionalFormatting xmlns:xm="http://schemas.microsoft.com/office/excel/2006/main">
          <x14:cfRule type="iconSet" priority="79" id="{68DEA361-DDDE-4738-9BD0-85063918C80A}">
            <x14:iconSet iconSet="3Symbols"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NoIcons" iconId="0"/>
              <x14:cfIcon iconSet="3Symbols" iconId="0"/>
              <x14:cfIcon iconSet="3Symbols" iconId="2"/>
            </x14:iconSet>
          </x14:cfRule>
          <xm:sqref>Y105:Z113</xm:sqref>
        </x14:conditionalFormatting>
        <x14:conditionalFormatting xmlns:xm="http://schemas.microsoft.com/office/excel/2006/main">
          <x14:cfRule type="iconSet" priority="68" id="{E93B050F-94F6-4A4C-AF7E-AF02522A4012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AB61:AD69</xm:sqref>
        </x14:conditionalFormatting>
        <x14:conditionalFormatting xmlns:xm="http://schemas.microsoft.com/office/excel/2006/main">
          <x14:cfRule type="iconSet" priority="78" id="{35364E4B-F851-4AE3-A3DB-4CCE4ED31501}">
            <x14:iconSet iconSet="3Symbols"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NoIcons" iconId="0"/>
              <x14:cfIcon iconSet="3Symbols" iconId="0"/>
              <x14:cfIcon iconSet="3Symbols" iconId="2"/>
            </x14:iconSet>
          </x14:cfRule>
          <xm:sqref>AD105:AE113</xm:sqref>
        </x14:conditionalFormatting>
        <x14:conditionalFormatting xmlns:xm="http://schemas.microsoft.com/office/excel/2006/main">
          <x14:cfRule type="iconSet" priority="77" id="{EDF4E8CD-0869-4D27-B9CA-5598A2826864}">
            <x14:iconSet iconSet="3Symbols"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NoIcons" iconId="0"/>
              <x14:cfIcon iconSet="3Symbols" iconId="0"/>
              <x14:cfIcon iconSet="3Symbols" iconId="2"/>
            </x14:iconSet>
          </x14:cfRule>
          <xm:sqref>AI105:AJ113</xm:sqref>
        </x14:conditionalFormatting>
        <x14:conditionalFormatting xmlns:xm="http://schemas.microsoft.com/office/excel/2006/main">
          <x14:cfRule type="iconSet" priority="66" id="{F798F575-D754-4958-A5E0-2716CB90C2CA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AI61:AK69</xm:sqref>
        </x14:conditionalFormatting>
        <x14:conditionalFormatting xmlns:xm="http://schemas.microsoft.com/office/excel/2006/main">
          <x14:cfRule type="iconSet" priority="64" id="{7DDA312D-B1CD-40E3-8688-14664D5EE911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AP61:AR69</xm:sqref>
        </x14:conditionalFormatting>
        <x14:conditionalFormatting xmlns:xm="http://schemas.microsoft.com/office/excel/2006/main">
          <x14:cfRule type="iconSet" priority="62" id="{16F15F06-6B6E-414B-B29D-584F192AD151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AW61:AY69</xm:sqref>
        </x14:conditionalFormatting>
        <x14:conditionalFormatting xmlns:xm="http://schemas.microsoft.com/office/excel/2006/main">
          <x14:cfRule type="iconSet" priority="60" id="{F830B40E-4AB5-4ABC-A64A-591154AC41D4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BD61:BF69</xm:sqref>
        </x14:conditionalFormatting>
        <x14:conditionalFormatting xmlns:xm="http://schemas.microsoft.com/office/excel/2006/main">
          <x14:cfRule type="iconSet" priority="58" id="{519C1543-D7FE-4F03-8B00-2475001CE145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BK61:BM69</xm:sqref>
        </x14:conditionalFormatting>
      </x14:conditionalFormattings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BB63CE-B286-4B4B-B2CA-A6D52EA6AE94}">
  <dimension ref="A1:DW113"/>
  <sheetViews>
    <sheetView zoomScale="60" zoomScaleNormal="60" workbookViewId="0">
      <selection activeCell="T59" sqref="T59:Z60"/>
    </sheetView>
  </sheetViews>
  <sheetFormatPr defaultRowHeight="14.4" x14ac:dyDescent="0.3"/>
  <cols>
    <col min="1" max="1" width="16.5546875" customWidth="1"/>
    <col min="16" max="16" width="19.6640625" customWidth="1"/>
    <col min="18" max="18" width="5.21875" customWidth="1"/>
    <col min="19" max="19" width="12.33203125" customWidth="1"/>
    <col min="21" max="21" width="8.77734375" customWidth="1"/>
  </cols>
  <sheetData>
    <row r="1" spans="1:127" x14ac:dyDescent="0.3">
      <c r="A1" s="90" t="s">
        <v>76</v>
      </c>
      <c r="B1" s="2">
        <v>0.96</v>
      </c>
      <c r="C1" s="3">
        <v>-0.28000000000000003</v>
      </c>
      <c r="D1" s="164" t="s">
        <v>68</v>
      </c>
      <c r="E1" s="164"/>
      <c r="F1" s="164"/>
      <c r="G1" s="164"/>
      <c r="H1" s="164"/>
      <c r="I1" s="164"/>
      <c r="J1" s="164"/>
      <c r="K1" s="164"/>
      <c r="L1" s="164"/>
      <c r="M1" s="164"/>
      <c r="N1" s="164"/>
      <c r="O1" s="165"/>
      <c r="P1" s="2">
        <v>0.95</v>
      </c>
      <c r="Q1" s="3">
        <v>-0.3</v>
      </c>
      <c r="R1" s="164" t="s">
        <v>68</v>
      </c>
      <c r="S1" s="164"/>
      <c r="T1" s="164"/>
      <c r="U1" s="164"/>
      <c r="V1" s="164"/>
      <c r="W1" s="164"/>
      <c r="X1" s="164"/>
      <c r="Y1" s="164"/>
      <c r="Z1" s="164"/>
      <c r="AA1" s="164"/>
      <c r="AB1" s="164"/>
      <c r="AC1" s="165"/>
      <c r="AD1" s="2">
        <v>0.96</v>
      </c>
      <c r="AE1" s="3">
        <v>-0.28000000000000003</v>
      </c>
      <c r="AF1" s="164" t="s">
        <v>68</v>
      </c>
      <c r="AG1" s="164"/>
      <c r="AH1" s="164"/>
      <c r="AI1" s="164"/>
      <c r="AJ1" s="164"/>
      <c r="AK1" s="164"/>
      <c r="AL1" s="164"/>
      <c r="AM1" s="164"/>
      <c r="AN1" s="164"/>
      <c r="AO1" s="164"/>
      <c r="AP1" s="164"/>
      <c r="AQ1" s="165"/>
      <c r="AR1" s="2">
        <v>0.96</v>
      </c>
      <c r="AS1" s="3">
        <v>-0.28000000000000003</v>
      </c>
      <c r="AT1" s="164" t="s">
        <v>68</v>
      </c>
      <c r="AU1" s="164"/>
      <c r="AV1" s="164"/>
      <c r="AW1" s="164"/>
      <c r="AX1" s="164"/>
      <c r="AY1" s="164"/>
      <c r="AZ1" s="164"/>
      <c r="BA1" s="164"/>
      <c r="BB1" s="164"/>
      <c r="BC1" s="164"/>
      <c r="BD1" s="164"/>
      <c r="BE1" s="165"/>
      <c r="BF1" s="2">
        <v>0.97</v>
      </c>
      <c r="BG1" s="3">
        <v>-0.26</v>
      </c>
      <c r="BH1" s="164" t="s">
        <v>68</v>
      </c>
      <c r="BI1" s="164"/>
      <c r="BJ1" s="164"/>
      <c r="BK1" s="164"/>
      <c r="BL1" s="164"/>
      <c r="BM1" s="164"/>
      <c r="BN1" s="164"/>
      <c r="BO1" s="164"/>
      <c r="BP1" s="164"/>
      <c r="BQ1" s="164"/>
      <c r="BR1" s="164"/>
      <c r="BS1" s="165"/>
      <c r="BT1" s="2">
        <v>0.97</v>
      </c>
      <c r="BU1" s="3">
        <v>-0.24</v>
      </c>
      <c r="BV1" s="164" t="s">
        <v>68</v>
      </c>
      <c r="BW1" s="164"/>
      <c r="BX1" s="164"/>
      <c r="BY1" s="164"/>
      <c r="BZ1" s="164"/>
      <c r="CA1" s="164"/>
      <c r="CB1" s="164"/>
      <c r="CC1" s="164"/>
      <c r="CD1" s="164"/>
      <c r="CE1" s="164"/>
      <c r="CF1" s="164"/>
      <c r="CG1" s="165"/>
      <c r="CH1" s="2">
        <v>0.97</v>
      </c>
      <c r="CI1" s="3">
        <v>-0.26</v>
      </c>
      <c r="CJ1" s="164" t="s">
        <v>68</v>
      </c>
      <c r="CK1" s="164"/>
      <c r="CL1" s="164"/>
      <c r="CM1" s="164"/>
      <c r="CN1" s="164"/>
      <c r="CO1" s="164"/>
      <c r="CP1" s="164"/>
      <c r="CQ1" s="164"/>
      <c r="CR1" s="164"/>
      <c r="CS1" s="164"/>
      <c r="CT1" s="164"/>
      <c r="CU1" s="165"/>
      <c r="CV1" s="2">
        <v>0.97</v>
      </c>
      <c r="CW1" s="3">
        <v>-0.25</v>
      </c>
      <c r="CX1" s="164" t="s">
        <v>68</v>
      </c>
      <c r="CY1" s="164"/>
      <c r="CZ1" s="164"/>
      <c r="DA1" s="164"/>
      <c r="DB1" s="164"/>
      <c r="DC1" s="164"/>
      <c r="DD1" s="164"/>
      <c r="DE1" s="164"/>
      <c r="DF1" s="164"/>
      <c r="DG1" s="164"/>
      <c r="DH1" s="164"/>
      <c r="DI1" s="165"/>
      <c r="DJ1" s="2">
        <v>0.96</v>
      </c>
      <c r="DK1" s="3">
        <v>-0.28000000000000003</v>
      </c>
      <c r="DL1" s="164" t="s">
        <v>68</v>
      </c>
      <c r="DM1" s="164"/>
      <c r="DN1" s="164"/>
      <c r="DO1" s="164"/>
      <c r="DP1" s="164"/>
      <c r="DQ1" s="164"/>
      <c r="DR1" s="164"/>
      <c r="DS1" s="164"/>
      <c r="DT1" s="164"/>
      <c r="DU1" s="164"/>
      <c r="DV1" s="164"/>
      <c r="DW1" s="165"/>
    </row>
    <row r="2" spans="1:127" x14ac:dyDescent="0.3">
      <c r="B2" s="2"/>
      <c r="C2" s="3"/>
      <c r="D2" s="2"/>
      <c r="E2" s="3"/>
      <c r="F2" s="2"/>
      <c r="G2" s="3"/>
      <c r="H2" s="2"/>
      <c r="J2" s="2"/>
      <c r="K2" s="3"/>
      <c r="L2" s="2"/>
      <c r="M2" s="3"/>
      <c r="N2" s="2"/>
      <c r="O2" s="3"/>
      <c r="P2" s="2"/>
      <c r="Q2" s="3"/>
      <c r="R2" s="2"/>
      <c r="S2" s="3"/>
      <c r="T2" s="2"/>
      <c r="U2" s="3"/>
      <c r="V2" s="2"/>
      <c r="W2" s="3"/>
      <c r="X2" s="2"/>
      <c r="Y2" s="3"/>
      <c r="Z2" s="2"/>
      <c r="AA2" s="3"/>
      <c r="AB2" s="2"/>
      <c r="AC2" s="3"/>
      <c r="AD2" s="2"/>
      <c r="AE2" s="3"/>
      <c r="AF2" s="2"/>
      <c r="AG2" s="3"/>
      <c r="AH2" s="2"/>
      <c r="AI2" s="3"/>
      <c r="AJ2" s="2"/>
      <c r="AK2" s="3"/>
      <c r="AL2" s="2"/>
      <c r="AM2" s="3"/>
      <c r="AN2" s="2"/>
      <c r="AO2" s="3"/>
      <c r="AP2" s="2"/>
      <c r="AQ2" s="3"/>
      <c r="AR2" s="2"/>
      <c r="AS2" s="3"/>
      <c r="AT2" s="2"/>
      <c r="AU2" s="3"/>
      <c r="AV2" s="2"/>
      <c r="AW2" s="3"/>
      <c r="AX2" s="2"/>
      <c r="AY2" s="3"/>
      <c r="AZ2" s="2"/>
      <c r="BA2" s="3"/>
      <c r="BB2" s="2"/>
      <c r="BC2" s="3"/>
      <c r="BD2" s="2"/>
      <c r="BE2" s="3"/>
      <c r="BF2" s="2"/>
      <c r="BG2" s="3"/>
      <c r="BH2" s="2"/>
      <c r="BI2" s="3"/>
      <c r="BJ2" s="2"/>
      <c r="BK2" s="3"/>
      <c r="BL2" s="2"/>
      <c r="BM2" s="3"/>
      <c r="BN2" s="2"/>
      <c r="BO2" s="3"/>
      <c r="BP2" s="2"/>
      <c r="BQ2" s="3"/>
      <c r="BR2" s="2"/>
      <c r="BS2" s="3"/>
      <c r="BT2" s="2"/>
      <c r="BU2" s="3"/>
      <c r="BV2" s="2"/>
      <c r="BW2" s="3"/>
      <c r="BX2" s="2"/>
      <c r="BY2" s="3"/>
      <c r="BZ2" s="2"/>
      <c r="CA2" s="3"/>
      <c r="CB2" s="2"/>
      <c r="CC2" s="3"/>
      <c r="CD2" s="2"/>
      <c r="CE2" s="3"/>
      <c r="CF2" s="2"/>
      <c r="CG2" s="3"/>
      <c r="CH2" s="2"/>
      <c r="CI2" s="3"/>
      <c r="CJ2" s="2"/>
      <c r="CK2" s="3"/>
      <c r="CL2" s="2"/>
      <c r="CM2" s="3"/>
      <c r="CN2" s="2"/>
      <c r="CO2" s="3"/>
      <c r="CP2" s="2"/>
      <c r="CQ2" s="3"/>
      <c r="CR2" s="2"/>
      <c r="CS2" s="3"/>
      <c r="CT2" s="2"/>
      <c r="CU2" s="3"/>
      <c r="CV2" s="2"/>
      <c r="CW2" s="3"/>
      <c r="CX2" s="2"/>
      <c r="CY2" s="3"/>
      <c r="CZ2" s="2"/>
      <c r="DA2" s="3"/>
      <c r="DB2" s="2"/>
      <c r="DC2" s="3"/>
      <c r="DD2" s="2"/>
      <c r="DE2" s="3"/>
      <c r="DF2" s="2"/>
      <c r="DG2" s="3"/>
      <c r="DH2" s="2"/>
      <c r="DI2" s="3"/>
      <c r="DJ2" s="2"/>
      <c r="DK2" s="3"/>
      <c r="DL2" s="2"/>
      <c r="DM2" s="3"/>
      <c r="DN2" s="2"/>
      <c r="DO2" s="3"/>
      <c r="DP2" s="2"/>
      <c r="DQ2" s="3"/>
      <c r="DR2" s="2"/>
      <c r="DS2" s="3"/>
      <c r="DT2" s="2"/>
      <c r="DU2" s="3"/>
      <c r="DV2" s="2"/>
      <c r="DW2" s="3"/>
    </row>
    <row r="3" spans="1:127" x14ac:dyDescent="0.3">
      <c r="A3" s="166" t="s">
        <v>1</v>
      </c>
      <c r="B3" s="167"/>
      <c r="C3" s="168"/>
      <c r="D3" s="6">
        <v>0.95</v>
      </c>
      <c r="E3" s="7">
        <f>D3</f>
        <v>0.95</v>
      </c>
      <c r="F3" s="7">
        <f t="shared" ref="F3:R6" si="0">E3</f>
        <v>0.95</v>
      </c>
      <c r="G3" s="7">
        <f t="shared" si="0"/>
        <v>0.95</v>
      </c>
      <c r="H3" s="7">
        <f t="shared" si="0"/>
        <v>0.95</v>
      </c>
      <c r="I3" s="7">
        <f t="shared" si="0"/>
        <v>0.95</v>
      </c>
      <c r="J3" s="7">
        <f t="shared" si="0"/>
        <v>0.95</v>
      </c>
      <c r="K3" s="7">
        <f t="shared" si="0"/>
        <v>0.95</v>
      </c>
      <c r="L3" s="7">
        <f t="shared" si="0"/>
        <v>0.95</v>
      </c>
      <c r="M3" s="7">
        <f t="shared" si="0"/>
        <v>0.95</v>
      </c>
      <c r="N3" s="7">
        <f t="shared" si="0"/>
        <v>0.95</v>
      </c>
      <c r="O3" s="7">
        <f t="shared" si="0"/>
        <v>0.95</v>
      </c>
      <c r="P3" s="8">
        <f t="shared" si="0"/>
        <v>0.95</v>
      </c>
      <c r="Q3" s="8">
        <f t="shared" si="0"/>
        <v>0.95</v>
      </c>
      <c r="R3" s="8">
        <f t="shared" si="0"/>
        <v>0.95</v>
      </c>
      <c r="S3" s="3"/>
      <c r="T3" s="2"/>
      <c r="U3" s="3"/>
      <c r="V3" s="2"/>
      <c r="W3" s="3"/>
      <c r="X3" s="2"/>
      <c r="Y3" s="3"/>
      <c r="Z3" s="2"/>
      <c r="AA3" s="3"/>
      <c r="AB3" s="2"/>
      <c r="AC3" s="3"/>
      <c r="AD3" s="2"/>
      <c r="AE3" s="3"/>
      <c r="AF3" s="2"/>
      <c r="AG3" s="3"/>
      <c r="AH3" s="2"/>
      <c r="AI3" s="3"/>
      <c r="AJ3" s="2"/>
      <c r="AK3" s="3"/>
      <c r="AL3" s="2"/>
      <c r="AM3" s="3"/>
      <c r="AN3" s="2"/>
      <c r="AO3" s="3"/>
      <c r="AP3" s="2"/>
      <c r="AQ3" s="3"/>
      <c r="AR3" s="2"/>
      <c r="AS3" s="3"/>
      <c r="AT3" s="2"/>
      <c r="AU3" s="3"/>
      <c r="AV3" s="2"/>
      <c r="AW3" s="3"/>
      <c r="AX3" s="2"/>
      <c r="AY3" s="3"/>
      <c r="AZ3" s="2"/>
      <c r="BA3" s="3"/>
      <c r="BB3" s="2"/>
      <c r="BC3" s="3"/>
      <c r="BD3" s="2"/>
      <c r="BE3" s="3"/>
      <c r="BF3" s="2"/>
      <c r="BG3" s="3"/>
      <c r="BH3" s="2"/>
      <c r="BI3" s="3"/>
      <c r="BJ3" s="2"/>
      <c r="BK3" s="3"/>
      <c r="BL3" s="2"/>
      <c r="BM3" s="3"/>
      <c r="BN3" s="2"/>
      <c r="BO3" s="3"/>
      <c r="BP3" s="2"/>
      <c r="BQ3" s="3"/>
      <c r="BR3" s="2"/>
      <c r="BS3" s="3"/>
      <c r="BT3" s="2"/>
      <c r="BU3" s="3"/>
      <c r="BV3" s="2"/>
      <c r="BW3" s="3"/>
      <c r="BX3" s="2"/>
      <c r="BY3" s="3"/>
      <c r="BZ3" s="2"/>
      <c r="CA3" s="3"/>
      <c r="CB3" s="2"/>
      <c r="CC3" s="3"/>
      <c r="CD3" s="2"/>
      <c r="CE3" s="3"/>
      <c r="CF3" s="2"/>
      <c r="CG3" s="3"/>
      <c r="CH3" s="2"/>
      <c r="CI3" s="3"/>
      <c r="CJ3" s="2"/>
      <c r="CK3" s="3"/>
      <c r="CL3" s="2"/>
      <c r="CM3" s="3"/>
      <c r="CN3" s="2"/>
      <c r="CO3" s="3"/>
      <c r="CP3" s="2"/>
      <c r="CQ3" s="3"/>
      <c r="CR3" s="2"/>
      <c r="CS3" s="3"/>
      <c r="CT3" s="2"/>
      <c r="CU3" s="3"/>
      <c r="CV3" s="2"/>
      <c r="CW3" s="3"/>
      <c r="CX3" s="2"/>
      <c r="CY3" s="3"/>
      <c r="CZ3" s="2"/>
      <c r="DA3" s="3"/>
      <c r="DB3" s="2"/>
      <c r="DC3" s="3"/>
      <c r="DD3" s="2"/>
      <c r="DE3" s="3"/>
      <c r="DF3" s="2"/>
      <c r="DG3" s="3"/>
      <c r="DH3" s="2"/>
      <c r="DI3" s="3"/>
      <c r="DJ3" s="2"/>
      <c r="DK3" s="3"/>
      <c r="DL3" s="2"/>
      <c r="DM3" s="3"/>
      <c r="DN3" s="2"/>
      <c r="DO3" s="3"/>
      <c r="DP3" s="2"/>
      <c r="DQ3" s="3"/>
      <c r="DR3" s="2"/>
      <c r="DS3" s="3"/>
      <c r="DT3" s="2"/>
      <c r="DU3" s="3"/>
      <c r="DV3" s="2"/>
      <c r="DW3" s="3"/>
    </row>
    <row r="4" spans="1:127" x14ac:dyDescent="0.3">
      <c r="A4" s="166" t="s">
        <v>2</v>
      </c>
      <c r="B4" s="167"/>
      <c r="C4" s="168"/>
      <c r="D4" s="6">
        <f>[1]Folha1!F42</f>
        <v>0.5</v>
      </c>
      <c r="E4" s="7">
        <f>D4</f>
        <v>0.5</v>
      </c>
      <c r="F4" s="7">
        <f t="shared" si="0"/>
        <v>0.5</v>
      </c>
      <c r="G4" s="7">
        <f t="shared" si="0"/>
        <v>0.5</v>
      </c>
      <c r="H4" s="7">
        <f t="shared" si="0"/>
        <v>0.5</v>
      </c>
      <c r="I4" s="7">
        <f t="shared" si="0"/>
        <v>0.5</v>
      </c>
      <c r="J4" s="7">
        <f t="shared" si="0"/>
        <v>0.5</v>
      </c>
      <c r="K4" s="7">
        <f t="shared" si="0"/>
        <v>0.5</v>
      </c>
      <c r="L4" s="7">
        <f t="shared" si="0"/>
        <v>0.5</v>
      </c>
      <c r="M4" s="7">
        <f t="shared" si="0"/>
        <v>0.5</v>
      </c>
      <c r="N4" s="7">
        <f t="shared" si="0"/>
        <v>0.5</v>
      </c>
      <c r="O4" s="7">
        <f t="shared" si="0"/>
        <v>0.5</v>
      </c>
      <c r="P4" s="8">
        <f t="shared" si="0"/>
        <v>0.5</v>
      </c>
      <c r="Q4" s="8">
        <f t="shared" si="0"/>
        <v>0.5</v>
      </c>
      <c r="R4" s="8">
        <f t="shared" si="0"/>
        <v>0.5</v>
      </c>
    </row>
    <row r="5" spans="1:127" x14ac:dyDescent="0.3">
      <c r="A5" s="166" t="s">
        <v>3</v>
      </c>
      <c r="B5" s="167"/>
      <c r="C5" s="168"/>
      <c r="D5" s="6">
        <f>[1]Folha1!F43</f>
        <v>0.5</v>
      </c>
      <c r="E5" s="7">
        <f>D5</f>
        <v>0.5</v>
      </c>
      <c r="F5" s="7">
        <f t="shared" si="0"/>
        <v>0.5</v>
      </c>
      <c r="G5" s="7">
        <f t="shared" si="0"/>
        <v>0.5</v>
      </c>
      <c r="H5" s="7">
        <f t="shared" si="0"/>
        <v>0.5</v>
      </c>
      <c r="I5" s="7">
        <f t="shared" si="0"/>
        <v>0.5</v>
      </c>
      <c r="J5" s="7">
        <f t="shared" si="0"/>
        <v>0.5</v>
      </c>
      <c r="K5" s="7">
        <f t="shared" si="0"/>
        <v>0.5</v>
      </c>
      <c r="L5" s="7">
        <f t="shared" si="0"/>
        <v>0.5</v>
      </c>
      <c r="M5" s="7">
        <f t="shared" si="0"/>
        <v>0.5</v>
      </c>
      <c r="N5" s="7">
        <f t="shared" si="0"/>
        <v>0.5</v>
      </c>
      <c r="O5" s="7">
        <f t="shared" si="0"/>
        <v>0.5</v>
      </c>
      <c r="P5" s="8">
        <f t="shared" si="0"/>
        <v>0.5</v>
      </c>
      <c r="Q5" s="8">
        <f t="shared" si="0"/>
        <v>0.5</v>
      </c>
      <c r="R5" s="8">
        <f t="shared" si="0"/>
        <v>0.5</v>
      </c>
    </row>
    <row r="6" spans="1:127" x14ac:dyDescent="0.3">
      <c r="A6" s="169" t="s">
        <v>4</v>
      </c>
      <c r="B6" s="169"/>
      <c r="C6" s="169"/>
      <c r="D6" s="6">
        <f>[1]Folha1!F44</f>
        <v>0.4</v>
      </c>
      <c r="E6" s="7">
        <f>D6</f>
        <v>0.4</v>
      </c>
      <c r="F6" s="7">
        <f t="shared" si="0"/>
        <v>0.4</v>
      </c>
      <c r="G6" s="7">
        <f t="shared" si="0"/>
        <v>0.4</v>
      </c>
      <c r="H6" s="7">
        <f t="shared" si="0"/>
        <v>0.4</v>
      </c>
      <c r="I6" s="7">
        <f t="shared" si="0"/>
        <v>0.4</v>
      </c>
      <c r="J6" s="7">
        <f t="shared" si="0"/>
        <v>0.4</v>
      </c>
      <c r="K6" s="7">
        <f t="shared" si="0"/>
        <v>0.4</v>
      </c>
      <c r="L6" s="7">
        <f t="shared" si="0"/>
        <v>0.4</v>
      </c>
      <c r="M6" s="7">
        <f t="shared" si="0"/>
        <v>0.4</v>
      </c>
      <c r="N6" s="7">
        <f t="shared" si="0"/>
        <v>0.4</v>
      </c>
      <c r="O6" s="7">
        <f t="shared" si="0"/>
        <v>0.4</v>
      </c>
      <c r="P6" s="8">
        <f t="shared" si="0"/>
        <v>0.4</v>
      </c>
      <c r="Q6" s="8">
        <f t="shared" si="0"/>
        <v>0.4</v>
      </c>
      <c r="R6" s="8">
        <f t="shared" si="0"/>
        <v>0.4</v>
      </c>
    </row>
    <row r="7" spans="1:127" ht="15" thickBot="1" x14ac:dyDescent="0.35"/>
    <row r="8" spans="1:127" x14ac:dyDescent="0.3">
      <c r="A8" s="9"/>
      <c r="B8" s="198" t="str">
        <f>A1</f>
        <v>hasWeight</v>
      </c>
      <c r="C8" s="199"/>
      <c r="D8" s="199"/>
      <c r="E8" s="199"/>
      <c r="F8" s="199"/>
      <c r="G8" s="199"/>
      <c r="H8" s="199"/>
      <c r="I8" s="199"/>
      <c r="J8" s="199"/>
      <c r="K8" s="199"/>
      <c r="L8" s="199"/>
      <c r="M8" s="199"/>
      <c r="N8" s="199"/>
      <c r="O8" s="200"/>
      <c r="Q8" s="9"/>
      <c r="R8" s="198" t="str">
        <f>B8</f>
        <v>hasWeight</v>
      </c>
      <c r="S8" s="199"/>
      <c r="T8" s="199"/>
      <c r="U8" s="199"/>
      <c r="V8" s="199"/>
      <c r="W8" s="199"/>
      <c r="X8" s="199"/>
      <c r="Y8" s="199"/>
      <c r="Z8" s="199"/>
      <c r="AA8" s="199"/>
      <c r="AB8" s="199"/>
      <c r="AC8" s="199"/>
      <c r="AD8" s="199"/>
      <c r="AE8" s="200"/>
    </row>
    <row r="9" spans="1:127" x14ac:dyDescent="0.3">
      <c r="A9" s="10"/>
      <c r="B9" s="201"/>
      <c r="C9" s="202"/>
      <c r="D9" s="202"/>
      <c r="E9" s="202"/>
      <c r="F9" s="202"/>
      <c r="G9" s="202"/>
      <c r="H9" s="202"/>
      <c r="I9" s="202"/>
      <c r="J9" s="202"/>
      <c r="K9" s="202"/>
      <c r="L9" s="202"/>
      <c r="M9" s="202"/>
      <c r="N9" s="202"/>
      <c r="O9" s="203"/>
      <c r="Q9" s="10"/>
      <c r="R9" s="201"/>
      <c r="S9" s="202"/>
      <c r="T9" s="202"/>
      <c r="U9" s="202"/>
      <c r="V9" s="202"/>
      <c r="W9" s="202"/>
      <c r="X9" s="202"/>
      <c r="Y9" s="202"/>
      <c r="Z9" s="202"/>
      <c r="AA9" s="202"/>
      <c r="AB9" s="202"/>
      <c r="AC9" s="202"/>
      <c r="AD9" s="202"/>
      <c r="AE9" s="203"/>
    </row>
    <row r="10" spans="1:127" ht="46.2" customHeight="1" thickBot="1" x14ac:dyDescent="0.35">
      <c r="A10" s="11"/>
      <c r="B10" s="12" t="s">
        <v>5</v>
      </c>
      <c r="C10" s="13" t="s">
        <v>6</v>
      </c>
      <c r="D10" s="14" t="s">
        <v>7</v>
      </c>
      <c r="E10" s="13" t="s">
        <v>8</v>
      </c>
      <c r="F10" s="14" t="s">
        <v>9</v>
      </c>
      <c r="G10" s="13" t="s">
        <v>10</v>
      </c>
      <c r="H10" s="14" t="s">
        <v>11</v>
      </c>
      <c r="I10" s="13" t="s">
        <v>12</v>
      </c>
      <c r="J10" s="14" t="s">
        <v>13</v>
      </c>
      <c r="K10" s="13" t="s">
        <v>14</v>
      </c>
      <c r="L10" s="14" t="s">
        <v>15</v>
      </c>
      <c r="M10" s="13" t="s">
        <v>16</v>
      </c>
      <c r="N10" s="15" t="s">
        <v>17</v>
      </c>
      <c r="O10" s="16" t="s">
        <v>18</v>
      </c>
      <c r="Q10" s="11"/>
      <c r="R10" s="17" t="s">
        <v>19</v>
      </c>
      <c r="S10" s="18" t="s">
        <v>20</v>
      </c>
      <c r="T10" s="19" t="s">
        <v>21</v>
      </c>
      <c r="U10" s="18" t="s">
        <v>22</v>
      </c>
      <c r="V10" s="19" t="s">
        <v>23</v>
      </c>
      <c r="W10" s="18" t="s">
        <v>24</v>
      </c>
      <c r="X10" s="19" t="s">
        <v>25</v>
      </c>
      <c r="Y10" s="18" t="s">
        <v>26</v>
      </c>
      <c r="Z10" s="19" t="s">
        <v>27</v>
      </c>
      <c r="AA10" s="18" t="s">
        <v>28</v>
      </c>
      <c r="AB10" s="19" t="s">
        <v>29</v>
      </c>
      <c r="AC10" s="18" t="s">
        <v>30</v>
      </c>
      <c r="AD10" s="20" t="s">
        <v>31</v>
      </c>
      <c r="AE10" s="21" t="s">
        <v>32</v>
      </c>
    </row>
    <row r="11" spans="1:127" x14ac:dyDescent="0.3">
      <c r="A11" s="22" t="s">
        <v>33</v>
      </c>
      <c r="B11" s="23">
        <f>B1</f>
        <v>0.96</v>
      </c>
      <c r="C11" s="24">
        <f t="shared" ref="C11" si="1">C1</f>
        <v>-0.28000000000000003</v>
      </c>
      <c r="D11" s="25"/>
      <c r="E11" s="24"/>
      <c r="F11" s="25"/>
      <c r="G11" s="24"/>
      <c r="H11" s="25"/>
      <c r="I11" s="24"/>
      <c r="J11" s="25"/>
      <c r="K11" s="24"/>
      <c r="L11" s="26"/>
      <c r="M11" s="24"/>
      <c r="N11" s="25"/>
      <c r="O11" s="27"/>
      <c r="Q11" s="22" t="s">
        <v>33</v>
      </c>
      <c r="R11" s="28">
        <v>0</v>
      </c>
      <c r="S11" s="29">
        <f>C11</f>
        <v>-0.28000000000000003</v>
      </c>
      <c r="T11" s="30">
        <v>0</v>
      </c>
      <c r="U11" s="29">
        <f t="shared" ref="U11:AE11" si="2">E11</f>
        <v>0</v>
      </c>
      <c r="V11" s="30">
        <v>0</v>
      </c>
      <c r="W11" s="29">
        <f t="shared" si="2"/>
        <v>0</v>
      </c>
      <c r="X11" s="30">
        <v>0</v>
      </c>
      <c r="Y11" s="29">
        <f t="shared" si="2"/>
        <v>0</v>
      </c>
      <c r="Z11" s="30">
        <v>0</v>
      </c>
      <c r="AA11" s="29">
        <f>K11</f>
        <v>0</v>
      </c>
      <c r="AB11" s="30">
        <v>0</v>
      </c>
      <c r="AC11" s="29">
        <f t="shared" si="2"/>
        <v>0</v>
      </c>
      <c r="AD11" s="31">
        <v>0</v>
      </c>
      <c r="AE11" s="32">
        <f t="shared" si="2"/>
        <v>0</v>
      </c>
    </row>
    <row r="12" spans="1:127" x14ac:dyDescent="0.3">
      <c r="A12" s="22" t="s">
        <v>34</v>
      </c>
      <c r="B12" s="23">
        <f>P1</f>
        <v>0.95</v>
      </c>
      <c r="C12" s="24">
        <f t="shared" ref="C12" si="3">Q1</f>
        <v>-0.3</v>
      </c>
      <c r="D12" s="25"/>
      <c r="E12" s="24"/>
      <c r="F12" s="25"/>
      <c r="G12" s="24"/>
      <c r="H12" s="25"/>
      <c r="I12" s="24"/>
      <c r="J12" s="25"/>
      <c r="K12" s="24"/>
      <c r="L12" s="26"/>
      <c r="M12" s="24"/>
      <c r="N12" s="25"/>
      <c r="O12" s="27"/>
      <c r="Q12" s="22" t="s">
        <v>34</v>
      </c>
      <c r="R12" s="33">
        <f>B62</f>
        <v>0</v>
      </c>
      <c r="S12" s="24">
        <f>(R12*D6)+(C12*(1-D6))</f>
        <v>-0.18</v>
      </c>
      <c r="T12" s="34">
        <f>C73</f>
        <v>0</v>
      </c>
      <c r="U12" s="24">
        <f>(T12*D6)+(E12*(1-D6))</f>
        <v>0</v>
      </c>
      <c r="V12" s="34">
        <f>D73</f>
        <v>0</v>
      </c>
      <c r="W12" s="24">
        <f>(V12*D6)+(G12*(1-D6))</f>
        <v>0</v>
      </c>
      <c r="X12" s="34">
        <f>E73</f>
        <v>0</v>
      </c>
      <c r="Y12" s="24">
        <f>(X12*H6)+(I12*(1-H6))</f>
        <v>0</v>
      </c>
      <c r="Z12" s="34">
        <f>F73</f>
        <v>0</v>
      </c>
      <c r="AA12" s="24">
        <f>(Z12*J6)+(K12*(1-J6))</f>
        <v>0</v>
      </c>
      <c r="AB12" s="34">
        <f>F73</f>
        <v>0</v>
      </c>
      <c r="AC12" s="24">
        <f>(AB12*L6)+(M12*(1-L6))</f>
        <v>0</v>
      </c>
      <c r="AD12" s="35">
        <f>H73</f>
        <v>0</v>
      </c>
      <c r="AE12" s="36">
        <f>(AD12*N6)+(O12*(1-N6))</f>
        <v>0</v>
      </c>
    </row>
    <row r="13" spans="1:127" x14ac:dyDescent="0.3">
      <c r="A13" s="22" t="s">
        <v>35</v>
      </c>
      <c r="B13" s="23">
        <f>AD1</f>
        <v>0.96</v>
      </c>
      <c r="C13" s="24">
        <f t="shared" ref="C13" si="4">AE1</f>
        <v>-0.28000000000000003</v>
      </c>
      <c r="D13" s="25"/>
      <c r="E13" s="24"/>
      <c r="F13" s="25"/>
      <c r="G13" s="24"/>
      <c r="H13" s="25"/>
      <c r="I13" s="24"/>
      <c r="J13" s="25"/>
      <c r="K13" s="24"/>
      <c r="L13" s="26"/>
      <c r="M13" s="24"/>
      <c r="N13" s="25"/>
      <c r="O13" s="27"/>
      <c r="Q13" s="22" t="s">
        <v>35</v>
      </c>
      <c r="R13" s="33">
        <f>B63</f>
        <v>1</v>
      </c>
      <c r="S13" s="24">
        <f>(D6*R13)+(C13*(1-D6))</f>
        <v>0.23200000000000001</v>
      </c>
      <c r="T13" s="34">
        <f t="shared" ref="T13:T19" si="5">C74</f>
        <v>0</v>
      </c>
      <c r="U13" s="24">
        <f>(F6*T13)+(E13*(1-F6))</f>
        <v>0</v>
      </c>
      <c r="V13" s="34">
        <f t="shared" ref="V13:V19" si="6">D74</f>
        <v>0</v>
      </c>
      <c r="W13" s="24">
        <f>(H6*V13)+(G13*(1-H6))</f>
        <v>0</v>
      </c>
      <c r="X13" s="34">
        <f t="shared" ref="X13:X19" si="7">E74</f>
        <v>0</v>
      </c>
      <c r="Y13" s="24">
        <f>(J6*X13)+(I13*(1-J6))</f>
        <v>0</v>
      </c>
      <c r="Z13" s="34">
        <f t="shared" ref="Z13:Z19" si="8">F74</f>
        <v>0</v>
      </c>
      <c r="AA13" s="24">
        <f>(L6*Z13)+(K13*(1-L6))</f>
        <v>0</v>
      </c>
      <c r="AB13" s="34">
        <f t="shared" ref="AB13:AB19" si="9">F74</f>
        <v>0</v>
      </c>
      <c r="AC13" s="24">
        <f>(N6*AB13)+(M13*(1-N6))</f>
        <v>0</v>
      </c>
      <c r="AD13" s="35">
        <f t="shared" ref="AD13:AD19" si="10">H74</f>
        <v>0</v>
      </c>
      <c r="AE13" s="36">
        <f>(P6*AD13)+(O13*(1-P6))</f>
        <v>0</v>
      </c>
    </row>
    <row r="14" spans="1:127" x14ac:dyDescent="0.3">
      <c r="A14" s="22" t="s">
        <v>36</v>
      </c>
      <c r="B14" s="23">
        <f>AR1</f>
        <v>0.96</v>
      </c>
      <c r="C14" s="24">
        <f t="shared" ref="C14" si="11">AS1</f>
        <v>-0.28000000000000003</v>
      </c>
      <c r="D14" s="25"/>
      <c r="E14" s="24"/>
      <c r="F14" s="25"/>
      <c r="G14" s="24"/>
      <c r="H14" s="25"/>
      <c r="I14" s="24"/>
      <c r="J14" s="25"/>
      <c r="K14" s="24"/>
      <c r="L14" s="26"/>
      <c r="M14" s="24"/>
      <c r="N14" s="25"/>
      <c r="O14" s="27"/>
      <c r="Q14" s="22" t="s">
        <v>36</v>
      </c>
      <c r="R14" s="33">
        <f t="shared" ref="R14:R19" si="12">B64</f>
        <v>1</v>
      </c>
      <c r="S14" s="24">
        <f>(D6*R14)+(C14*(1-D6))</f>
        <v>0.23200000000000001</v>
      </c>
      <c r="T14" s="34">
        <f t="shared" si="5"/>
        <v>0</v>
      </c>
      <c r="U14" s="24">
        <f>(F6*T14)+(E14*(1-F6))</f>
        <v>0</v>
      </c>
      <c r="V14" s="34">
        <f t="shared" si="6"/>
        <v>0</v>
      </c>
      <c r="W14" s="24">
        <f>(H6*V14)+(G14*(1-H6))</f>
        <v>0</v>
      </c>
      <c r="X14" s="34">
        <f t="shared" si="7"/>
        <v>0</v>
      </c>
      <c r="Y14" s="24">
        <f>(J6*X14)+(I14*(1-J6))</f>
        <v>0</v>
      </c>
      <c r="Z14" s="34">
        <f t="shared" si="8"/>
        <v>0</v>
      </c>
      <c r="AA14" s="24">
        <f>(L6*Z14)+(K14*(1-L6))</f>
        <v>0</v>
      </c>
      <c r="AB14" s="34">
        <f t="shared" si="9"/>
        <v>0</v>
      </c>
      <c r="AC14" s="24">
        <f>(N6*AB14)+(M14*(1-N6))</f>
        <v>0</v>
      </c>
      <c r="AD14" s="35">
        <f t="shared" si="10"/>
        <v>0</v>
      </c>
      <c r="AE14" s="36">
        <f>(P6*AD14)+(O14*(1-P6))</f>
        <v>0</v>
      </c>
    </row>
    <row r="15" spans="1:127" x14ac:dyDescent="0.3">
      <c r="A15" s="22" t="s">
        <v>37</v>
      </c>
      <c r="B15" s="23">
        <f>BF1</f>
        <v>0.97</v>
      </c>
      <c r="C15" s="24">
        <f t="shared" ref="C15" si="13">BG1</f>
        <v>-0.26</v>
      </c>
      <c r="D15" s="25"/>
      <c r="E15" s="24"/>
      <c r="F15" s="25"/>
      <c r="G15" s="24"/>
      <c r="H15" s="25"/>
      <c r="I15" s="24"/>
      <c r="J15" s="25"/>
      <c r="K15" s="24"/>
      <c r="L15" s="26"/>
      <c r="M15" s="24"/>
      <c r="N15" s="25"/>
      <c r="O15" s="27"/>
      <c r="Q15" s="22" t="s">
        <v>37</v>
      </c>
      <c r="R15" s="33">
        <f t="shared" si="12"/>
        <v>1</v>
      </c>
      <c r="S15" s="24">
        <f>(D6*R15)+(C15*(1-D6))</f>
        <v>0.24400000000000002</v>
      </c>
      <c r="T15" s="34">
        <f t="shared" si="5"/>
        <v>0</v>
      </c>
      <c r="U15" s="24">
        <f>(F6*T15)+(E15*(1-F6))</f>
        <v>0</v>
      </c>
      <c r="V15" s="34">
        <f t="shared" si="6"/>
        <v>0</v>
      </c>
      <c r="W15" s="24">
        <f>(H6*V15)+(G15*(1-H6))</f>
        <v>0</v>
      </c>
      <c r="X15" s="34">
        <f t="shared" si="7"/>
        <v>0</v>
      </c>
      <c r="Y15" s="24">
        <f>(J6*X15)+(I15*(1-J6))</f>
        <v>0</v>
      </c>
      <c r="Z15" s="34">
        <f t="shared" si="8"/>
        <v>0</v>
      </c>
      <c r="AA15" s="24">
        <f>(L6*Z15)+(K15*(1-L6))</f>
        <v>0</v>
      </c>
      <c r="AB15" s="34">
        <f t="shared" si="9"/>
        <v>0</v>
      </c>
      <c r="AC15" s="24">
        <f>(N6*AB15)+(M15*(1-N6))</f>
        <v>0</v>
      </c>
      <c r="AD15" s="35">
        <f t="shared" si="10"/>
        <v>0</v>
      </c>
      <c r="AE15" s="36">
        <f>(P6*AD15)+(O15*(1-P6))</f>
        <v>0</v>
      </c>
    </row>
    <row r="16" spans="1:127" x14ac:dyDescent="0.3">
      <c r="A16" s="22" t="s">
        <v>38</v>
      </c>
      <c r="B16" s="23">
        <f>BT1</f>
        <v>0.97</v>
      </c>
      <c r="C16" s="24">
        <f t="shared" ref="C16" si="14">BU1</f>
        <v>-0.24</v>
      </c>
      <c r="D16" s="25"/>
      <c r="E16" s="24"/>
      <c r="F16" s="25"/>
      <c r="G16" s="24"/>
      <c r="H16" s="25"/>
      <c r="I16" s="24"/>
      <c r="J16" s="25"/>
      <c r="K16" s="24"/>
      <c r="L16" s="26"/>
      <c r="M16" s="24"/>
      <c r="N16" s="25"/>
      <c r="O16" s="27"/>
      <c r="Q16" s="22" t="s">
        <v>38</v>
      </c>
      <c r="R16" s="33">
        <f t="shared" si="12"/>
        <v>1</v>
      </c>
      <c r="S16" s="37">
        <f>(D6*R16)+(C16*(1-D6))</f>
        <v>0.25600000000000001</v>
      </c>
      <c r="T16" s="34">
        <f t="shared" si="5"/>
        <v>0</v>
      </c>
      <c r="U16" s="37">
        <f>(F6*T16)+(E16*(1-F6))</f>
        <v>0</v>
      </c>
      <c r="V16" s="34">
        <f t="shared" si="6"/>
        <v>0</v>
      </c>
      <c r="W16" s="37">
        <f>(H6*V16)+(G16*(1-H6))</f>
        <v>0</v>
      </c>
      <c r="X16" s="34">
        <f t="shared" si="7"/>
        <v>0</v>
      </c>
      <c r="Y16" s="37">
        <f>(J6*X16)+(I16*(1-J6))</f>
        <v>0</v>
      </c>
      <c r="Z16" s="34">
        <f t="shared" si="8"/>
        <v>0</v>
      </c>
      <c r="AA16" s="37">
        <f>(L6*Z16)+(K16*(1-L6))</f>
        <v>0</v>
      </c>
      <c r="AB16" s="34">
        <f t="shared" si="9"/>
        <v>0</v>
      </c>
      <c r="AC16" s="37">
        <f>(N6*AB16)+(M16*(1-N6))</f>
        <v>0</v>
      </c>
      <c r="AD16" s="35">
        <f t="shared" si="10"/>
        <v>0</v>
      </c>
      <c r="AE16" s="38">
        <f>(P6*AD16)+(O16*(1-P6))</f>
        <v>0</v>
      </c>
    </row>
    <row r="17" spans="1:31" x14ac:dyDescent="0.3">
      <c r="A17" s="22" t="s">
        <v>39</v>
      </c>
      <c r="B17" s="23">
        <f>CH1</f>
        <v>0.97</v>
      </c>
      <c r="C17" s="24">
        <f t="shared" ref="C17" si="15">CI1</f>
        <v>-0.26</v>
      </c>
      <c r="D17" s="25"/>
      <c r="E17" s="24"/>
      <c r="F17" s="25"/>
      <c r="G17" s="24"/>
      <c r="H17" s="25"/>
      <c r="I17" s="24"/>
      <c r="J17" s="25"/>
      <c r="K17" s="24"/>
      <c r="L17" s="26"/>
      <c r="M17" s="24"/>
      <c r="N17" s="25"/>
      <c r="O17" s="27"/>
      <c r="Q17" s="22" t="s">
        <v>39</v>
      </c>
      <c r="R17" s="33">
        <f t="shared" si="12"/>
        <v>1</v>
      </c>
      <c r="S17" s="24">
        <f>(D6*R17)+(C17*(1-D6))</f>
        <v>0.24400000000000002</v>
      </c>
      <c r="T17" s="34">
        <f t="shared" si="5"/>
        <v>0</v>
      </c>
      <c r="U17" s="24">
        <f>(F6*T17)+(E17*(1-F6))</f>
        <v>0</v>
      </c>
      <c r="V17" s="34">
        <f t="shared" si="6"/>
        <v>0</v>
      </c>
      <c r="W17" s="24">
        <f>(H6*V17)+(G17*(1-H6))</f>
        <v>0</v>
      </c>
      <c r="X17" s="34">
        <f t="shared" si="7"/>
        <v>0</v>
      </c>
      <c r="Y17" s="24">
        <f>(J6*X17)+(I17*(1-J6))</f>
        <v>0</v>
      </c>
      <c r="Z17" s="34">
        <f t="shared" si="8"/>
        <v>0</v>
      </c>
      <c r="AA17" s="24">
        <f>(L6*Z17)+(K17*(1-L6))</f>
        <v>0</v>
      </c>
      <c r="AB17" s="34">
        <f t="shared" si="9"/>
        <v>0</v>
      </c>
      <c r="AC17" s="24">
        <f>(N6*AB17)+(M17*(1-N6))</f>
        <v>0</v>
      </c>
      <c r="AD17" s="35">
        <f t="shared" si="10"/>
        <v>0</v>
      </c>
      <c r="AE17" s="36">
        <f>(P6*AD17)+(O17*(1-P6))</f>
        <v>0</v>
      </c>
    </row>
    <row r="18" spans="1:31" x14ac:dyDescent="0.3">
      <c r="A18" s="22" t="s">
        <v>40</v>
      </c>
      <c r="B18" s="23">
        <f>CV1</f>
        <v>0.97</v>
      </c>
      <c r="C18" s="24">
        <f t="shared" ref="C18" si="16">CW1</f>
        <v>-0.25</v>
      </c>
      <c r="D18" s="25"/>
      <c r="E18" s="24"/>
      <c r="F18" s="25"/>
      <c r="G18" s="24"/>
      <c r="H18" s="25"/>
      <c r="I18" s="24"/>
      <c r="J18" s="25"/>
      <c r="K18" s="24"/>
      <c r="L18" s="26"/>
      <c r="M18" s="24"/>
      <c r="N18" s="25"/>
      <c r="O18" s="27"/>
      <c r="Q18" s="22" t="s">
        <v>40</v>
      </c>
      <c r="R18" s="33">
        <f t="shared" si="12"/>
        <v>1</v>
      </c>
      <c r="S18" s="24">
        <f>(D6*R18)+(C18*(1-D6))</f>
        <v>0.25</v>
      </c>
      <c r="T18" s="34">
        <f t="shared" si="5"/>
        <v>0</v>
      </c>
      <c r="U18" s="24">
        <f>(F6*T18)+(E18*(1-F6))</f>
        <v>0</v>
      </c>
      <c r="V18" s="34">
        <f t="shared" si="6"/>
        <v>0</v>
      </c>
      <c r="W18" s="24">
        <f>(H6*V18)+(G18*(1-H6))</f>
        <v>0</v>
      </c>
      <c r="X18" s="34">
        <f t="shared" si="7"/>
        <v>0</v>
      </c>
      <c r="Y18" s="24">
        <f>(J6*X18)+(I18*(1-J6))</f>
        <v>0</v>
      </c>
      <c r="Z18" s="34">
        <f t="shared" si="8"/>
        <v>0</v>
      </c>
      <c r="AA18" s="24">
        <f>(L6*Z18)+(K18*(1-L6))</f>
        <v>0</v>
      </c>
      <c r="AB18" s="34">
        <f t="shared" si="9"/>
        <v>0</v>
      </c>
      <c r="AC18" s="24">
        <f>(N6*AB18)+(M18*(1-N6))</f>
        <v>0</v>
      </c>
      <c r="AD18" s="35">
        <f t="shared" si="10"/>
        <v>0</v>
      </c>
      <c r="AE18" s="36">
        <f>(P6*AD18)+(O18*(1-P6))</f>
        <v>0</v>
      </c>
    </row>
    <row r="19" spans="1:31" ht="15" thickBot="1" x14ac:dyDescent="0.35">
      <c r="A19" s="39" t="s">
        <v>41</v>
      </c>
      <c r="B19" s="40">
        <f>DJ1</f>
        <v>0.96</v>
      </c>
      <c r="C19" s="41">
        <f t="shared" ref="C19" si="17">DK1</f>
        <v>-0.28000000000000003</v>
      </c>
      <c r="D19" s="42"/>
      <c r="E19" s="41"/>
      <c r="F19" s="42"/>
      <c r="G19" s="41"/>
      <c r="H19" s="42"/>
      <c r="I19" s="41"/>
      <c r="J19" s="42"/>
      <c r="K19" s="41"/>
      <c r="L19" s="43"/>
      <c r="M19" s="41"/>
      <c r="N19" s="42"/>
      <c r="O19" s="44"/>
      <c r="Q19" s="39" t="s">
        <v>41</v>
      </c>
      <c r="R19" s="45">
        <f t="shared" si="12"/>
        <v>1</v>
      </c>
      <c r="S19" s="46">
        <f>(D6*R19)+(C19*(1-D6))</f>
        <v>0.23200000000000001</v>
      </c>
      <c r="T19" s="47">
        <f t="shared" si="5"/>
        <v>0</v>
      </c>
      <c r="U19" s="46">
        <f>(F6*T19)+(E19*(1-F6))</f>
        <v>0</v>
      </c>
      <c r="V19" s="47">
        <f t="shared" si="6"/>
        <v>0</v>
      </c>
      <c r="W19" s="46">
        <f>(H6*V19)+(G19*(1-H6))</f>
        <v>0</v>
      </c>
      <c r="X19" s="47">
        <f t="shared" si="7"/>
        <v>0</v>
      </c>
      <c r="Y19" s="46">
        <f>(J6*X19)+(I19*(1-J6))</f>
        <v>0</v>
      </c>
      <c r="Z19" s="47">
        <f t="shared" si="8"/>
        <v>0</v>
      </c>
      <c r="AA19" s="46">
        <f>(L6*Z19)+(K19*(1-L6))</f>
        <v>0</v>
      </c>
      <c r="AB19" s="47">
        <f t="shared" si="9"/>
        <v>0</v>
      </c>
      <c r="AC19" s="46">
        <f>(N6*AB19)+(M19*(1-N6))</f>
        <v>0</v>
      </c>
      <c r="AD19" s="48">
        <f t="shared" si="10"/>
        <v>0</v>
      </c>
      <c r="AE19" s="49">
        <f>(P6*AD19)+(O19*(1-P6))</f>
        <v>0</v>
      </c>
    </row>
    <row r="49" spans="1:71" ht="15" thickBot="1" x14ac:dyDescent="0.35"/>
    <row r="50" spans="1:71" x14ac:dyDescent="0.3">
      <c r="AA50" s="182" t="s">
        <v>69</v>
      </c>
      <c r="AB50" s="183"/>
      <c r="AC50" s="184"/>
      <c r="AD50" s="98"/>
      <c r="AE50" s="98"/>
      <c r="AF50" s="98"/>
      <c r="AG50" s="98"/>
      <c r="AH50" s="98"/>
      <c r="AI50" s="98"/>
      <c r="AJ50" s="98"/>
      <c r="AK50" s="98"/>
      <c r="AL50" s="98"/>
      <c r="AM50" s="98"/>
      <c r="AN50" s="98"/>
      <c r="AO50" s="98"/>
      <c r="AP50" s="98"/>
      <c r="AQ50" s="98"/>
      <c r="AR50" s="98"/>
      <c r="AS50" s="98"/>
      <c r="AT50" s="98"/>
      <c r="AU50" s="98"/>
      <c r="AV50" s="98"/>
      <c r="AW50" s="98"/>
      <c r="AX50" s="98"/>
      <c r="AY50" s="98"/>
      <c r="AZ50" s="98"/>
      <c r="BA50" s="98"/>
      <c r="BB50" s="98"/>
      <c r="BC50" s="98"/>
      <c r="BD50" s="98"/>
      <c r="BE50" s="98"/>
      <c r="BF50" s="98"/>
      <c r="BG50" s="98"/>
      <c r="BH50" s="98"/>
      <c r="BI50" s="98"/>
      <c r="BJ50" s="98"/>
      <c r="BK50" s="98"/>
      <c r="BL50" s="98"/>
      <c r="BM50" s="98"/>
      <c r="BN50" s="98"/>
      <c r="BO50" s="98"/>
      <c r="BP50" s="98"/>
      <c r="BQ50" s="98"/>
      <c r="BR50" s="98"/>
      <c r="BS50" s="98"/>
    </row>
    <row r="51" spans="1:71" x14ac:dyDescent="0.3">
      <c r="AA51" s="185"/>
      <c r="AB51" s="186"/>
      <c r="AC51" s="187"/>
      <c r="AD51" s="98"/>
      <c r="AE51" s="98"/>
      <c r="AF51" s="98"/>
      <c r="AG51" s="98"/>
      <c r="AH51" s="98"/>
      <c r="AI51" s="98"/>
      <c r="AJ51" s="98"/>
      <c r="AK51" s="98"/>
      <c r="AL51" s="98"/>
      <c r="AM51" s="98"/>
      <c r="AN51" s="98"/>
      <c r="AO51" s="98"/>
      <c r="AP51" s="98"/>
      <c r="AQ51" s="98"/>
      <c r="AR51" s="98"/>
      <c r="AS51" s="98"/>
      <c r="AT51" s="98"/>
      <c r="AU51" s="98"/>
      <c r="AV51" s="98"/>
      <c r="AW51" s="98"/>
      <c r="AX51" s="98"/>
      <c r="AY51" s="98"/>
      <c r="AZ51" s="98"/>
      <c r="BA51" s="98"/>
      <c r="BB51" s="98"/>
      <c r="BC51" s="98"/>
      <c r="BD51" s="98"/>
      <c r="BE51" s="98"/>
      <c r="BF51" s="98"/>
      <c r="BG51" s="98"/>
      <c r="BH51" s="98"/>
      <c r="BI51" s="98"/>
      <c r="BJ51" s="98"/>
      <c r="BK51" s="98"/>
      <c r="BL51" s="98"/>
      <c r="BM51" s="98"/>
      <c r="BN51" s="98"/>
      <c r="BO51" s="98"/>
      <c r="BP51" s="98"/>
      <c r="BQ51" s="98"/>
      <c r="BR51" s="98"/>
      <c r="BS51" s="98"/>
    </row>
    <row r="52" spans="1:71" x14ac:dyDescent="0.3">
      <c r="AA52" s="192" t="s">
        <v>70</v>
      </c>
      <c r="AB52" s="193"/>
      <c r="AC52" s="95">
        <f>BASE!AC52</f>
        <v>0.8</v>
      </c>
      <c r="AD52" s="98">
        <f>AC52</f>
        <v>0.8</v>
      </c>
      <c r="AE52" s="98">
        <f t="shared" ref="AE52:BS54" si="18">AD52</f>
        <v>0.8</v>
      </c>
      <c r="AF52" s="98">
        <f t="shared" si="18"/>
        <v>0.8</v>
      </c>
      <c r="AG52" s="98">
        <f t="shared" si="18"/>
        <v>0.8</v>
      </c>
      <c r="AH52" s="98">
        <f t="shared" si="18"/>
        <v>0.8</v>
      </c>
      <c r="AI52" s="98">
        <f t="shared" si="18"/>
        <v>0.8</v>
      </c>
      <c r="AJ52" s="98">
        <f t="shared" si="18"/>
        <v>0.8</v>
      </c>
      <c r="AK52" s="98">
        <f t="shared" si="18"/>
        <v>0.8</v>
      </c>
      <c r="AL52" s="98">
        <f t="shared" si="18"/>
        <v>0.8</v>
      </c>
      <c r="AM52" s="98">
        <f t="shared" si="18"/>
        <v>0.8</v>
      </c>
      <c r="AN52" s="98">
        <f t="shared" si="18"/>
        <v>0.8</v>
      </c>
      <c r="AO52" s="98">
        <f t="shared" si="18"/>
        <v>0.8</v>
      </c>
      <c r="AP52" s="98">
        <f t="shared" si="18"/>
        <v>0.8</v>
      </c>
      <c r="AQ52" s="98">
        <f t="shared" si="18"/>
        <v>0.8</v>
      </c>
      <c r="AR52" s="98">
        <f t="shared" si="18"/>
        <v>0.8</v>
      </c>
      <c r="AS52" s="98">
        <f t="shared" si="18"/>
        <v>0.8</v>
      </c>
      <c r="AT52" s="98">
        <f t="shared" si="18"/>
        <v>0.8</v>
      </c>
      <c r="AU52" s="98">
        <f t="shared" si="18"/>
        <v>0.8</v>
      </c>
      <c r="AV52" s="98">
        <f t="shared" si="18"/>
        <v>0.8</v>
      </c>
      <c r="AW52" s="98">
        <f t="shared" si="18"/>
        <v>0.8</v>
      </c>
      <c r="AX52" s="98">
        <f t="shared" si="18"/>
        <v>0.8</v>
      </c>
      <c r="AY52" s="98">
        <f t="shared" si="18"/>
        <v>0.8</v>
      </c>
      <c r="AZ52" s="98">
        <f t="shared" si="18"/>
        <v>0.8</v>
      </c>
      <c r="BA52" s="98">
        <f t="shared" si="18"/>
        <v>0.8</v>
      </c>
      <c r="BB52" s="98">
        <f t="shared" si="18"/>
        <v>0.8</v>
      </c>
      <c r="BC52" s="98">
        <f t="shared" si="18"/>
        <v>0.8</v>
      </c>
      <c r="BD52" s="98">
        <f t="shared" si="18"/>
        <v>0.8</v>
      </c>
      <c r="BE52" s="98">
        <f t="shared" si="18"/>
        <v>0.8</v>
      </c>
      <c r="BF52" s="98">
        <f t="shared" si="18"/>
        <v>0.8</v>
      </c>
      <c r="BG52" s="98">
        <f t="shared" si="18"/>
        <v>0.8</v>
      </c>
      <c r="BH52" s="98">
        <f t="shared" si="18"/>
        <v>0.8</v>
      </c>
      <c r="BI52" s="98">
        <f t="shared" si="18"/>
        <v>0.8</v>
      </c>
      <c r="BJ52" s="98">
        <f t="shared" si="18"/>
        <v>0.8</v>
      </c>
      <c r="BK52" s="98">
        <f t="shared" si="18"/>
        <v>0.8</v>
      </c>
      <c r="BL52" s="98">
        <f t="shared" si="18"/>
        <v>0.8</v>
      </c>
      <c r="BM52" s="98">
        <f t="shared" si="18"/>
        <v>0.8</v>
      </c>
      <c r="BN52" s="98">
        <f t="shared" si="18"/>
        <v>0.8</v>
      </c>
      <c r="BO52" s="98">
        <f t="shared" si="18"/>
        <v>0.8</v>
      </c>
      <c r="BP52" s="98">
        <f t="shared" si="18"/>
        <v>0.8</v>
      </c>
      <c r="BQ52" s="98">
        <f t="shared" si="18"/>
        <v>0.8</v>
      </c>
      <c r="BR52" s="98">
        <f t="shared" si="18"/>
        <v>0.8</v>
      </c>
      <c r="BS52" s="98">
        <f t="shared" si="18"/>
        <v>0.8</v>
      </c>
    </row>
    <row r="53" spans="1:71" x14ac:dyDescent="0.3">
      <c r="AA53" s="192" t="s">
        <v>71</v>
      </c>
      <c r="AB53" s="193"/>
      <c r="AC53" s="95">
        <f>BASE!AC53</f>
        <v>0.7</v>
      </c>
      <c r="AD53" s="98">
        <f>AC53</f>
        <v>0.7</v>
      </c>
      <c r="AE53" s="98">
        <f t="shared" si="18"/>
        <v>0.7</v>
      </c>
      <c r="AF53" s="98">
        <f t="shared" si="18"/>
        <v>0.7</v>
      </c>
      <c r="AG53" s="98">
        <f t="shared" si="18"/>
        <v>0.7</v>
      </c>
      <c r="AH53" s="98">
        <f t="shared" si="18"/>
        <v>0.7</v>
      </c>
      <c r="AI53" s="98">
        <f t="shared" si="18"/>
        <v>0.7</v>
      </c>
      <c r="AJ53" s="98">
        <f t="shared" si="18"/>
        <v>0.7</v>
      </c>
      <c r="AK53" s="98">
        <f t="shared" si="18"/>
        <v>0.7</v>
      </c>
      <c r="AL53" s="98">
        <f t="shared" si="18"/>
        <v>0.7</v>
      </c>
      <c r="AM53" s="98">
        <f t="shared" si="18"/>
        <v>0.7</v>
      </c>
      <c r="AN53" s="98">
        <f t="shared" si="18"/>
        <v>0.7</v>
      </c>
      <c r="AO53" s="98">
        <f t="shared" si="18"/>
        <v>0.7</v>
      </c>
      <c r="AP53" s="98">
        <f t="shared" si="18"/>
        <v>0.7</v>
      </c>
      <c r="AQ53" s="98">
        <f t="shared" si="18"/>
        <v>0.7</v>
      </c>
      <c r="AR53" s="98">
        <f t="shared" si="18"/>
        <v>0.7</v>
      </c>
      <c r="AS53" s="98">
        <f t="shared" si="18"/>
        <v>0.7</v>
      </c>
      <c r="AT53" s="98">
        <f t="shared" si="18"/>
        <v>0.7</v>
      </c>
      <c r="AU53" s="98">
        <f t="shared" si="18"/>
        <v>0.7</v>
      </c>
      <c r="AV53" s="98">
        <f t="shared" si="18"/>
        <v>0.7</v>
      </c>
      <c r="AW53" s="98">
        <f t="shared" si="18"/>
        <v>0.7</v>
      </c>
      <c r="AX53" s="98">
        <f t="shared" si="18"/>
        <v>0.7</v>
      </c>
      <c r="AY53" s="98">
        <f t="shared" si="18"/>
        <v>0.7</v>
      </c>
      <c r="AZ53" s="98">
        <f t="shared" si="18"/>
        <v>0.7</v>
      </c>
      <c r="BA53" s="98">
        <f t="shared" si="18"/>
        <v>0.7</v>
      </c>
      <c r="BB53" s="98">
        <f t="shared" si="18"/>
        <v>0.7</v>
      </c>
      <c r="BC53" s="98">
        <f t="shared" si="18"/>
        <v>0.7</v>
      </c>
      <c r="BD53" s="98">
        <f t="shared" si="18"/>
        <v>0.7</v>
      </c>
      <c r="BE53" s="98">
        <f t="shared" si="18"/>
        <v>0.7</v>
      </c>
      <c r="BF53" s="98">
        <f t="shared" si="18"/>
        <v>0.7</v>
      </c>
      <c r="BG53" s="98">
        <f t="shared" si="18"/>
        <v>0.7</v>
      </c>
      <c r="BH53" s="98">
        <f t="shared" si="18"/>
        <v>0.7</v>
      </c>
      <c r="BI53" s="98">
        <f t="shared" si="18"/>
        <v>0.7</v>
      </c>
      <c r="BJ53" s="98">
        <f t="shared" si="18"/>
        <v>0.7</v>
      </c>
      <c r="BK53" s="98">
        <f t="shared" si="18"/>
        <v>0.7</v>
      </c>
      <c r="BL53" s="98">
        <f t="shared" si="18"/>
        <v>0.7</v>
      </c>
      <c r="BM53" s="98">
        <f t="shared" si="18"/>
        <v>0.7</v>
      </c>
      <c r="BN53" s="98">
        <f t="shared" si="18"/>
        <v>0.7</v>
      </c>
      <c r="BO53" s="98">
        <f t="shared" si="18"/>
        <v>0.7</v>
      </c>
      <c r="BP53" s="98">
        <f t="shared" si="18"/>
        <v>0.7</v>
      </c>
      <c r="BQ53" s="98">
        <f t="shared" si="18"/>
        <v>0.7</v>
      </c>
      <c r="BR53" s="98">
        <f t="shared" si="18"/>
        <v>0.7</v>
      </c>
      <c r="BS53" s="98">
        <f t="shared" si="18"/>
        <v>0.7</v>
      </c>
    </row>
    <row r="54" spans="1:71" ht="15" thickBot="1" x14ac:dyDescent="0.35">
      <c r="AA54" s="194" t="s">
        <v>72</v>
      </c>
      <c r="AB54" s="195"/>
      <c r="AC54" s="96">
        <f>BASE!AC54</f>
        <v>0.4</v>
      </c>
      <c r="AD54" s="98">
        <f>AC54</f>
        <v>0.4</v>
      </c>
      <c r="AE54" s="98">
        <f t="shared" si="18"/>
        <v>0.4</v>
      </c>
      <c r="AF54" s="98">
        <f t="shared" si="18"/>
        <v>0.4</v>
      </c>
      <c r="AG54" s="98">
        <f t="shared" si="18"/>
        <v>0.4</v>
      </c>
      <c r="AH54" s="98">
        <f t="shared" si="18"/>
        <v>0.4</v>
      </c>
      <c r="AI54" s="98">
        <f t="shared" si="18"/>
        <v>0.4</v>
      </c>
      <c r="AJ54" s="98">
        <f t="shared" si="18"/>
        <v>0.4</v>
      </c>
      <c r="AK54" s="98">
        <f t="shared" si="18"/>
        <v>0.4</v>
      </c>
      <c r="AL54" s="98">
        <f t="shared" si="18"/>
        <v>0.4</v>
      </c>
      <c r="AM54" s="98">
        <f t="shared" si="18"/>
        <v>0.4</v>
      </c>
      <c r="AN54" s="98">
        <f t="shared" si="18"/>
        <v>0.4</v>
      </c>
      <c r="AO54" s="98">
        <f t="shared" si="18"/>
        <v>0.4</v>
      </c>
      <c r="AP54" s="98">
        <f t="shared" si="18"/>
        <v>0.4</v>
      </c>
      <c r="AQ54" s="98">
        <f t="shared" si="18"/>
        <v>0.4</v>
      </c>
      <c r="AR54" s="98">
        <f t="shared" si="18"/>
        <v>0.4</v>
      </c>
      <c r="AS54" s="98">
        <f t="shared" si="18"/>
        <v>0.4</v>
      </c>
      <c r="AT54" s="98">
        <f t="shared" si="18"/>
        <v>0.4</v>
      </c>
      <c r="AU54" s="98">
        <f t="shared" si="18"/>
        <v>0.4</v>
      </c>
      <c r="AV54" s="98">
        <f t="shared" si="18"/>
        <v>0.4</v>
      </c>
      <c r="AW54" s="98">
        <f t="shared" si="18"/>
        <v>0.4</v>
      </c>
      <c r="AX54" s="98">
        <f t="shared" si="18"/>
        <v>0.4</v>
      </c>
      <c r="AY54" s="98">
        <f t="shared" si="18"/>
        <v>0.4</v>
      </c>
      <c r="AZ54" s="98">
        <f t="shared" si="18"/>
        <v>0.4</v>
      </c>
      <c r="BA54" s="98">
        <f t="shared" si="18"/>
        <v>0.4</v>
      </c>
      <c r="BB54" s="98">
        <f t="shared" si="18"/>
        <v>0.4</v>
      </c>
      <c r="BC54" s="98">
        <f t="shared" si="18"/>
        <v>0.4</v>
      </c>
      <c r="BD54" s="98">
        <f t="shared" si="18"/>
        <v>0.4</v>
      </c>
      <c r="BE54" s="98">
        <f t="shared" si="18"/>
        <v>0.4</v>
      </c>
      <c r="BF54" s="98">
        <f t="shared" si="18"/>
        <v>0.4</v>
      </c>
      <c r="BG54" s="98">
        <f t="shared" si="18"/>
        <v>0.4</v>
      </c>
      <c r="BH54" s="98">
        <f t="shared" si="18"/>
        <v>0.4</v>
      </c>
      <c r="BI54" s="98">
        <f t="shared" si="18"/>
        <v>0.4</v>
      </c>
      <c r="BJ54" s="98">
        <f t="shared" si="18"/>
        <v>0.4</v>
      </c>
      <c r="BK54" s="98">
        <f t="shared" si="18"/>
        <v>0.4</v>
      </c>
      <c r="BL54" s="98">
        <f t="shared" si="18"/>
        <v>0.4</v>
      </c>
      <c r="BM54" s="98">
        <f t="shared" si="18"/>
        <v>0.4</v>
      </c>
      <c r="BN54" s="98">
        <f t="shared" si="18"/>
        <v>0.4</v>
      </c>
      <c r="BO54" s="98">
        <f t="shared" si="18"/>
        <v>0.4</v>
      </c>
      <c r="BP54" s="98">
        <f t="shared" si="18"/>
        <v>0.4</v>
      </c>
      <c r="BQ54" s="98">
        <f t="shared" si="18"/>
        <v>0.4</v>
      </c>
      <c r="BR54" s="98">
        <f t="shared" si="18"/>
        <v>0.4</v>
      </c>
      <c r="BS54" s="98">
        <f t="shared" si="18"/>
        <v>0.4</v>
      </c>
    </row>
    <row r="57" spans="1:71" ht="15" thickBot="1" x14ac:dyDescent="0.35"/>
    <row r="58" spans="1:71" ht="28.8" customHeight="1" thickBot="1" x14ac:dyDescent="0.35">
      <c r="S58" s="196"/>
      <c r="T58" s="178" t="s">
        <v>42</v>
      </c>
      <c r="U58" s="179"/>
      <c r="V58" s="179"/>
      <c r="W58" s="179"/>
      <c r="X58" s="179"/>
      <c r="Y58" s="179"/>
      <c r="Z58" s="180"/>
      <c r="AA58" s="178" t="s">
        <v>43</v>
      </c>
      <c r="AB58" s="179"/>
      <c r="AC58" s="179"/>
      <c r="AD58" s="179"/>
      <c r="AE58" s="179"/>
      <c r="AF58" s="179"/>
      <c r="AG58" s="180"/>
      <c r="AH58" s="178" t="s">
        <v>44</v>
      </c>
      <c r="AI58" s="179"/>
      <c r="AJ58" s="179"/>
      <c r="AK58" s="179"/>
      <c r="AL58" s="179"/>
      <c r="AM58" s="179"/>
      <c r="AN58" s="180"/>
      <c r="AO58" s="178" t="s">
        <v>45</v>
      </c>
      <c r="AP58" s="179"/>
      <c r="AQ58" s="179"/>
      <c r="AR58" s="179"/>
      <c r="AS58" s="179"/>
      <c r="AT58" s="179"/>
      <c r="AU58" s="180"/>
      <c r="AV58" s="178" t="s">
        <v>46</v>
      </c>
      <c r="AW58" s="179"/>
      <c r="AX58" s="179"/>
      <c r="AY58" s="179"/>
      <c r="AZ58" s="179"/>
      <c r="BA58" s="179"/>
      <c r="BB58" s="180"/>
      <c r="BC58" s="178" t="s">
        <v>47</v>
      </c>
      <c r="BD58" s="179"/>
      <c r="BE58" s="179"/>
      <c r="BF58" s="179"/>
      <c r="BG58" s="179"/>
      <c r="BH58" s="179"/>
      <c r="BI58" s="180"/>
      <c r="BJ58" s="178" t="s">
        <v>48</v>
      </c>
      <c r="BK58" s="179"/>
      <c r="BL58" s="179"/>
      <c r="BM58" s="179"/>
      <c r="BN58" s="179"/>
      <c r="BO58" s="179"/>
      <c r="BP58" s="181"/>
    </row>
    <row r="59" spans="1:71" ht="29.4" customHeight="1" thickBot="1" x14ac:dyDescent="0.4">
      <c r="A59" s="189" t="s">
        <v>84</v>
      </c>
      <c r="B59" s="190"/>
      <c r="C59" s="190"/>
      <c r="D59" s="190"/>
      <c r="E59" s="190"/>
      <c r="F59" s="190"/>
      <c r="G59" s="190"/>
      <c r="H59" s="191"/>
      <c r="S59" s="197"/>
      <c r="T59" s="173" t="s">
        <v>49</v>
      </c>
      <c r="U59" s="175" t="s">
        <v>86</v>
      </c>
      <c r="V59" s="176"/>
      <c r="W59" s="177"/>
      <c r="X59" s="175" t="s">
        <v>77</v>
      </c>
      <c r="Y59" s="176"/>
      <c r="Z59" s="177"/>
      <c r="AA59" s="173" t="s">
        <v>49</v>
      </c>
      <c r="AB59" s="175" t="s">
        <v>50</v>
      </c>
      <c r="AC59" s="176"/>
      <c r="AD59" s="177"/>
      <c r="AE59" s="175" t="s">
        <v>51</v>
      </c>
      <c r="AF59" s="176"/>
      <c r="AG59" s="177"/>
      <c r="AH59" s="173" t="s">
        <v>49</v>
      </c>
      <c r="AI59" s="175" t="s">
        <v>50</v>
      </c>
      <c r="AJ59" s="176"/>
      <c r="AK59" s="177"/>
      <c r="AL59" s="175" t="s">
        <v>51</v>
      </c>
      <c r="AM59" s="176"/>
      <c r="AN59" s="177"/>
      <c r="AO59" s="173" t="s">
        <v>49</v>
      </c>
      <c r="AP59" s="175" t="s">
        <v>50</v>
      </c>
      <c r="AQ59" s="176"/>
      <c r="AR59" s="177"/>
      <c r="AS59" s="175" t="s">
        <v>51</v>
      </c>
      <c r="AT59" s="176"/>
      <c r="AU59" s="177"/>
      <c r="AV59" s="173" t="s">
        <v>49</v>
      </c>
      <c r="AW59" s="175" t="s">
        <v>50</v>
      </c>
      <c r="AX59" s="176"/>
      <c r="AY59" s="177"/>
      <c r="AZ59" s="175" t="s">
        <v>51</v>
      </c>
      <c r="BA59" s="176"/>
      <c r="BB59" s="177"/>
      <c r="BC59" s="173" t="s">
        <v>49</v>
      </c>
      <c r="BD59" s="175" t="s">
        <v>50</v>
      </c>
      <c r="BE59" s="176"/>
      <c r="BF59" s="177"/>
      <c r="BG59" s="175" t="s">
        <v>51</v>
      </c>
      <c r="BH59" s="176"/>
      <c r="BI59" s="177"/>
      <c r="BJ59" s="173" t="s">
        <v>49</v>
      </c>
      <c r="BK59" s="175" t="s">
        <v>50</v>
      </c>
      <c r="BL59" s="176"/>
      <c r="BM59" s="177"/>
      <c r="BN59" s="175" t="s">
        <v>51</v>
      </c>
      <c r="BO59" s="176"/>
      <c r="BP59" s="188"/>
    </row>
    <row r="60" spans="1:71" ht="82.2" customHeight="1" thickBot="1" x14ac:dyDescent="0.35">
      <c r="A60" s="50"/>
      <c r="B60" s="51" t="s">
        <v>42</v>
      </c>
      <c r="C60" s="51" t="s">
        <v>43</v>
      </c>
      <c r="D60" s="51" t="s">
        <v>44</v>
      </c>
      <c r="E60" s="51" t="s">
        <v>45</v>
      </c>
      <c r="F60" s="51" t="s">
        <v>46</v>
      </c>
      <c r="G60" s="51" t="s">
        <v>47</v>
      </c>
      <c r="H60" s="52" t="s">
        <v>48</v>
      </c>
      <c r="S60" s="197"/>
      <c r="T60" s="174"/>
      <c r="U60" s="53" t="str">
        <f>U59&amp;(AC52)</f>
        <v>wp=0,8</v>
      </c>
      <c r="V60" s="97" t="str">
        <f>U59&amp;(AC53)</f>
        <v>wp=0,7</v>
      </c>
      <c r="W60" s="54" t="str">
        <f>U59&amp;(AC54)</f>
        <v>wp=0,4</v>
      </c>
      <c r="X60" s="53" t="str">
        <f>X59&amp;(AC52)</f>
        <v>ARIe=0,8</v>
      </c>
      <c r="Y60" s="97" t="str">
        <f>X59&amp;(AC53)</f>
        <v>ARIe=0,7</v>
      </c>
      <c r="Z60" s="54" t="str">
        <f>X59&amp;(AC54)</f>
        <v>ARIe=0,4</v>
      </c>
      <c r="AA60" s="174"/>
      <c r="AB60" s="53">
        <v>0.2</v>
      </c>
      <c r="AC60" s="97">
        <v>0.5</v>
      </c>
      <c r="AD60" s="54">
        <v>0.7</v>
      </c>
      <c r="AE60" s="53" t="s">
        <v>52</v>
      </c>
      <c r="AF60" s="97" t="s">
        <v>53</v>
      </c>
      <c r="AG60" s="54" t="s">
        <v>54</v>
      </c>
      <c r="AH60" s="174"/>
      <c r="AI60" s="53">
        <v>0.2</v>
      </c>
      <c r="AJ60" s="97">
        <v>0.5</v>
      </c>
      <c r="AK60" s="54">
        <v>0.7</v>
      </c>
      <c r="AL60" s="53" t="s">
        <v>52</v>
      </c>
      <c r="AM60" s="97" t="s">
        <v>53</v>
      </c>
      <c r="AN60" s="54" t="s">
        <v>54</v>
      </c>
      <c r="AO60" s="174"/>
      <c r="AP60" s="53">
        <v>0.2</v>
      </c>
      <c r="AQ60" s="97">
        <v>0.5</v>
      </c>
      <c r="AR60" s="54">
        <v>0.7</v>
      </c>
      <c r="AS60" s="53" t="s">
        <v>52</v>
      </c>
      <c r="AT60" s="97" t="s">
        <v>53</v>
      </c>
      <c r="AU60" s="54" t="s">
        <v>54</v>
      </c>
      <c r="AV60" s="174"/>
      <c r="AW60" s="53">
        <v>0.2</v>
      </c>
      <c r="AX60" s="97">
        <v>0.5</v>
      </c>
      <c r="AY60" s="54">
        <v>0.7</v>
      </c>
      <c r="AZ60" s="53" t="s">
        <v>52</v>
      </c>
      <c r="BA60" s="97" t="s">
        <v>53</v>
      </c>
      <c r="BB60" s="54" t="s">
        <v>54</v>
      </c>
      <c r="BC60" s="174"/>
      <c r="BD60" s="53">
        <v>0.2</v>
      </c>
      <c r="BE60" s="97">
        <v>0.5</v>
      </c>
      <c r="BF60" s="54">
        <v>0.7</v>
      </c>
      <c r="BG60" s="53" t="s">
        <v>52</v>
      </c>
      <c r="BH60" s="97" t="s">
        <v>53</v>
      </c>
      <c r="BI60" s="54" t="s">
        <v>54</v>
      </c>
      <c r="BJ60" s="174"/>
      <c r="BK60" s="53">
        <v>0.2</v>
      </c>
      <c r="BL60" s="97">
        <v>0.5</v>
      </c>
      <c r="BM60" s="54">
        <v>0.7</v>
      </c>
      <c r="BN60" s="53" t="s">
        <v>52</v>
      </c>
      <c r="BO60" s="97" t="s">
        <v>53</v>
      </c>
      <c r="BP60" s="55" t="s">
        <v>54</v>
      </c>
    </row>
    <row r="61" spans="1:71" x14ac:dyDescent="0.3">
      <c r="A61" s="56" t="s">
        <v>33</v>
      </c>
      <c r="B61" s="57">
        <f>IF(B11&gt;D3,1,IF(C11&gt;0,1,0))</f>
        <v>1</v>
      </c>
      <c r="C61" s="57"/>
      <c r="D61" s="57"/>
      <c r="E61" s="57"/>
      <c r="F61" s="57"/>
      <c r="G61" s="57"/>
      <c r="H61" s="58"/>
      <c r="S61" s="59" t="s">
        <v>33</v>
      </c>
      <c r="T61" s="60">
        <f>C11</f>
        <v>-0.28000000000000003</v>
      </c>
      <c r="U61">
        <f>IF(T61&gt;D4,1,0)</f>
        <v>0</v>
      </c>
      <c r="V61">
        <f>IF(U61&gt;E4,1,0)</f>
        <v>0</v>
      </c>
      <c r="W61">
        <f t="shared" ref="W61" si="19">IF(V61&gt;F4,1,0)</f>
        <v>0</v>
      </c>
      <c r="X61" s="64">
        <f>T61</f>
        <v>-0.28000000000000003</v>
      </c>
      <c r="Y61" s="64">
        <f>T61</f>
        <v>-0.28000000000000003</v>
      </c>
      <c r="Z61" s="64">
        <f>T61</f>
        <v>-0.28000000000000003</v>
      </c>
      <c r="AA61" s="60"/>
      <c r="AB61" s="62"/>
      <c r="AC61" s="62"/>
      <c r="AD61" s="62"/>
      <c r="AE61" s="64"/>
      <c r="AF61" s="64"/>
      <c r="AG61" s="64"/>
      <c r="AH61" s="60"/>
      <c r="AI61" s="62"/>
      <c r="AJ61" s="62"/>
      <c r="AK61" s="62"/>
      <c r="AL61" s="64"/>
      <c r="AM61" s="64"/>
      <c r="AN61" s="64"/>
      <c r="AO61" s="60"/>
      <c r="AP61" s="62"/>
      <c r="AQ61" s="62"/>
      <c r="AR61" s="62"/>
      <c r="AS61" s="64"/>
      <c r="AT61" s="64"/>
      <c r="AU61" s="64"/>
      <c r="AV61" s="60"/>
      <c r="AW61" s="62"/>
      <c r="AX61" s="62"/>
      <c r="AY61" s="62"/>
      <c r="AZ61" s="64"/>
      <c r="BA61" s="64"/>
      <c r="BB61" s="64"/>
      <c r="BC61" s="60"/>
      <c r="BD61" s="62"/>
      <c r="BE61" s="62"/>
      <c r="BF61" s="62"/>
      <c r="BG61" s="64"/>
      <c r="BH61" s="64"/>
      <c r="BI61" s="64"/>
      <c r="BJ61" s="60"/>
      <c r="BK61" s="61"/>
      <c r="BL61" s="62"/>
      <c r="BM61" s="63"/>
      <c r="BN61" s="64"/>
      <c r="BO61" s="64"/>
      <c r="BP61" s="65"/>
    </row>
    <row r="62" spans="1:71" x14ac:dyDescent="0.3">
      <c r="A62" s="66" t="s">
        <v>34</v>
      </c>
      <c r="B62">
        <f>IF(B12&gt;D3,1,IF(C12&gt;0,1,0))</f>
        <v>0</v>
      </c>
      <c r="H62" s="67"/>
      <c r="S62" s="59" t="s">
        <v>34</v>
      </c>
      <c r="T62" s="60">
        <f t="shared" ref="T62:T69" si="20">C12</f>
        <v>-0.3</v>
      </c>
      <c r="U62" s="68">
        <f>IF(AI62=1,0,IF(X62&gt;0.5,1,0))</f>
        <v>0</v>
      </c>
      <c r="V62">
        <f>IF(AJ62=1,0,IF(Y62&gt;0.5,1,0))</f>
        <v>0</v>
      </c>
      <c r="W62" s="69">
        <f>IF(AK62=1,0,IF(Z62&gt;0.5,1,0))</f>
        <v>0</v>
      </c>
      <c r="X62" s="24">
        <f>(T62*(1-AC52))+(U61*AC52)</f>
        <v>-5.9999999999999984E-2</v>
      </c>
      <c r="Y62" s="24">
        <f>(T62*(1-AC53))+(V61*AC53)</f>
        <v>-9.0000000000000011E-2</v>
      </c>
      <c r="Z62" s="24">
        <f>(T62*(1-AC54))+(W61*AC54)</f>
        <v>-0.18</v>
      </c>
      <c r="AA62" s="60"/>
      <c r="AE62" s="24"/>
      <c r="AF62" s="24"/>
      <c r="AG62" s="24"/>
      <c r="AH62" s="60"/>
      <c r="AL62" s="24"/>
      <c r="AM62" s="24"/>
      <c r="AN62" s="24"/>
      <c r="AO62" s="60"/>
      <c r="AS62" s="24"/>
      <c r="AT62" s="24"/>
      <c r="AU62" s="24"/>
      <c r="AV62" s="60"/>
      <c r="AZ62" s="24"/>
      <c r="BA62" s="24"/>
      <c r="BB62" s="24"/>
      <c r="BC62" s="60"/>
      <c r="BG62" s="24"/>
      <c r="BH62" s="24"/>
      <c r="BI62" s="24"/>
      <c r="BJ62" s="60"/>
      <c r="BK62" s="68"/>
      <c r="BM62" s="69"/>
      <c r="BN62" s="24"/>
      <c r="BO62" s="24"/>
      <c r="BP62" s="70"/>
    </row>
    <row r="63" spans="1:71" x14ac:dyDescent="0.3">
      <c r="A63" s="66" t="s">
        <v>35</v>
      </c>
      <c r="B63">
        <f>IF(B13&gt;D3,1,IF(C13&gt;0,1,0))</f>
        <v>1</v>
      </c>
      <c r="H63" s="67"/>
      <c r="S63" s="59" t="s">
        <v>35</v>
      </c>
      <c r="T63" s="60">
        <f t="shared" si="20"/>
        <v>-0.28000000000000003</v>
      </c>
      <c r="U63" s="68">
        <f t="shared" ref="U63:W69" si="21">IF(AI63=1,0,IF(X63&gt;0.5,1,0))</f>
        <v>0</v>
      </c>
      <c r="V63">
        <f t="shared" si="21"/>
        <v>0</v>
      </c>
      <c r="W63" s="69">
        <f t="shared" si="21"/>
        <v>0</v>
      </c>
      <c r="X63" s="24">
        <f>(T63*(1-AC52))+(U62*AC52)</f>
        <v>-5.5999999999999994E-2</v>
      </c>
      <c r="Y63" s="24">
        <f>(T63*(1-AC53))+(V62*AC53)</f>
        <v>-8.4000000000000019E-2</v>
      </c>
      <c r="Z63" s="24">
        <f>(T63*(1-AC54))+(W62*AC54)</f>
        <v>-0.16800000000000001</v>
      </c>
      <c r="AA63" s="60"/>
      <c r="AE63" s="24"/>
      <c r="AF63" s="24"/>
      <c r="AG63" s="24"/>
      <c r="AH63" s="60"/>
      <c r="AL63" s="24"/>
      <c r="AM63" s="24"/>
      <c r="AN63" s="24"/>
      <c r="AO63" s="60"/>
      <c r="AS63" s="24"/>
      <c r="AT63" s="24"/>
      <c r="AU63" s="24"/>
      <c r="AV63" s="60"/>
      <c r="AZ63" s="24"/>
      <c r="BA63" s="24"/>
      <c r="BB63" s="24"/>
      <c r="BC63" s="60"/>
      <c r="BG63" s="24"/>
      <c r="BH63" s="24"/>
      <c r="BI63" s="24"/>
      <c r="BJ63" s="60"/>
      <c r="BK63" s="68"/>
      <c r="BM63" s="69"/>
      <c r="BN63" s="24"/>
      <c r="BO63" s="24"/>
      <c r="BP63" s="70"/>
    </row>
    <row r="64" spans="1:71" x14ac:dyDescent="0.3">
      <c r="A64" s="66" t="s">
        <v>36</v>
      </c>
      <c r="B64">
        <f>IF(B14&gt;D3,1,IF(C14&gt;0,1,0))</f>
        <v>1</v>
      </c>
      <c r="H64" s="67"/>
      <c r="S64" s="59" t="s">
        <v>36</v>
      </c>
      <c r="T64" s="60">
        <f t="shared" si="20"/>
        <v>-0.28000000000000003</v>
      </c>
      <c r="U64" s="68">
        <f t="shared" si="21"/>
        <v>0</v>
      </c>
      <c r="V64">
        <f t="shared" si="21"/>
        <v>0</v>
      </c>
      <c r="W64" s="69">
        <f t="shared" si="21"/>
        <v>0</v>
      </c>
      <c r="X64" s="24">
        <f>(T64*(1-AC52))+(U63*AC52)</f>
        <v>-5.5999999999999994E-2</v>
      </c>
      <c r="Y64" s="24">
        <f>(T64*(1-AC53))+(V63*AC53)</f>
        <v>-8.4000000000000019E-2</v>
      </c>
      <c r="Z64" s="24">
        <f>(T64*(1-AC54))+(W63*AC54)</f>
        <v>-0.16800000000000001</v>
      </c>
      <c r="AA64" s="60"/>
      <c r="AE64" s="24"/>
      <c r="AF64" s="24"/>
      <c r="AG64" s="24"/>
      <c r="AH64" s="60"/>
      <c r="AL64" s="24"/>
      <c r="AM64" s="24"/>
      <c r="AN64" s="24"/>
      <c r="AO64" s="60"/>
      <c r="AS64" s="24"/>
      <c r="AT64" s="24"/>
      <c r="AU64" s="24"/>
      <c r="AV64" s="60"/>
      <c r="AZ64" s="24"/>
      <c r="BA64" s="24"/>
      <c r="BB64" s="24"/>
      <c r="BC64" s="60"/>
      <c r="BG64" s="24"/>
      <c r="BH64" s="24"/>
      <c r="BI64" s="24"/>
      <c r="BJ64" s="60"/>
      <c r="BK64" s="68"/>
      <c r="BM64" s="69"/>
      <c r="BN64" s="24"/>
      <c r="BO64" s="24"/>
      <c r="BP64" s="70"/>
    </row>
    <row r="65" spans="1:68" x14ac:dyDescent="0.3">
      <c r="A65" s="66" t="s">
        <v>37</v>
      </c>
      <c r="B65">
        <f>IF(B15&gt;D3,1,IF(C15&gt;0,1,0))</f>
        <v>1</v>
      </c>
      <c r="H65" s="67"/>
      <c r="S65" s="59" t="s">
        <v>37</v>
      </c>
      <c r="T65" s="60">
        <f t="shared" si="20"/>
        <v>-0.26</v>
      </c>
      <c r="U65" s="68">
        <f t="shared" si="21"/>
        <v>0</v>
      </c>
      <c r="V65">
        <f t="shared" si="21"/>
        <v>0</v>
      </c>
      <c r="W65" s="69">
        <f t="shared" si="21"/>
        <v>0</v>
      </c>
      <c r="X65" s="24">
        <f>(T65*(1-AC52))+(U64*AC52)</f>
        <v>-5.1999999999999991E-2</v>
      </c>
      <c r="Y65" s="24">
        <f>(T65*(1-AC53))+(V64*AC53)</f>
        <v>-7.8000000000000014E-2</v>
      </c>
      <c r="Z65" s="24">
        <f>(T65*(1-AC54))+(W64*AC54)</f>
        <v>-0.156</v>
      </c>
      <c r="AA65" s="60"/>
      <c r="AE65" s="24"/>
      <c r="AF65" s="24"/>
      <c r="AG65" s="24"/>
      <c r="AH65" s="60"/>
      <c r="AL65" s="24"/>
      <c r="AM65" s="24"/>
      <c r="AN65" s="24"/>
      <c r="AO65" s="60"/>
      <c r="AS65" s="24"/>
      <c r="AT65" s="24"/>
      <c r="AU65" s="24"/>
      <c r="AV65" s="60"/>
      <c r="AZ65" s="24"/>
      <c r="BA65" s="24"/>
      <c r="BB65" s="24"/>
      <c r="BC65" s="60"/>
      <c r="BG65" s="24"/>
      <c r="BH65" s="24"/>
      <c r="BI65" s="24"/>
      <c r="BJ65" s="60"/>
      <c r="BK65" s="68"/>
      <c r="BM65" s="69"/>
      <c r="BN65" s="24"/>
      <c r="BO65" s="24"/>
      <c r="BP65" s="70"/>
    </row>
    <row r="66" spans="1:68" x14ac:dyDescent="0.3">
      <c r="A66" s="66" t="s">
        <v>38</v>
      </c>
      <c r="B66">
        <f>IF(B16&gt;D3,1,IF(C16&gt;0,1,0))</f>
        <v>1</v>
      </c>
      <c r="H66" s="67"/>
      <c r="S66" s="59" t="s">
        <v>38</v>
      </c>
      <c r="T66" s="60">
        <f t="shared" si="20"/>
        <v>-0.24</v>
      </c>
      <c r="U66" s="68">
        <f t="shared" si="21"/>
        <v>0</v>
      </c>
      <c r="V66">
        <f t="shared" si="21"/>
        <v>0</v>
      </c>
      <c r="W66" s="69">
        <f t="shared" si="21"/>
        <v>0</v>
      </c>
      <c r="X66" s="24">
        <f>(T66*(1-AC52))+(U65*AC52)</f>
        <v>-4.7999999999999987E-2</v>
      </c>
      <c r="Y66" s="24">
        <f>(T66*(1-AC53))+(V65*AC53)</f>
        <v>-7.2000000000000008E-2</v>
      </c>
      <c r="Z66" s="24">
        <f>(T66*(1-AC54))+(W65*AC54)</f>
        <v>-0.14399999999999999</v>
      </c>
      <c r="AA66" s="60"/>
      <c r="AE66" s="24"/>
      <c r="AF66" s="24"/>
      <c r="AG66" s="24"/>
      <c r="AH66" s="60"/>
      <c r="AL66" s="24"/>
      <c r="AM66" s="24"/>
      <c r="AN66" s="24"/>
      <c r="AO66" s="60"/>
      <c r="AS66" s="24"/>
      <c r="AT66" s="24"/>
      <c r="AU66" s="24"/>
      <c r="AV66" s="60"/>
      <c r="AZ66" s="24"/>
      <c r="BA66" s="24"/>
      <c r="BB66" s="24"/>
      <c r="BC66" s="60"/>
      <c r="BG66" s="24"/>
      <c r="BH66" s="24"/>
      <c r="BI66" s="24"/>
      <c r="BJ66" s="60"/>
      <c r="BK66" s="68"/>
      <c r="BM66" s="69"/>
      <c r="BN66" s="24"/>
      <c r="BO66" s="24"/>
      <c r="BP66" s="70"/>
    </row>
    <row r="67" spans="1:68" x14ac:dyDescent="0.3">
      <c r="A67" s="66" t="s">
        <v>39</v>
      </c>
      <c r="B67">
        <f>IF(B17&gt;D3,1,IF(C17&gt;0,1,0))</f>
        <v>1</v>
      </c>
      <c r="H67" s="67"/>
      <c r="S67" s="59" t="s">
        <v>39</v>
      </c>
      <c r="T67" s="60">
        <f t="shared" si="20"/>
        <v>-0.26</v>
      </c>
      <c r="U67" s="68">
        <f t="shared" si="21"/>
        <v>0</v>
      </c>
      <c r="V67">
        <f t="shared" si="21"/>
        <v>0</v>
      </c>
      <c r="W67" s="69">
        <f t="shared" si="21"/>
        <v>0</v>
      </c>
      <c r="X67" s="24">
        <f>(T67*(1-AC52))+(U66*AC52)</f>
        <v>-5.1999999999999991E-2</v>
      </c>
      <c r="Y67" s="24">
        <f>(T67*(1-AC53))+(V66*AC53)</f>
        <v>-7.8000000000000014E-2</v>
      </c>
      <c r="Z67" s="24">
        <f>(T67*(1-AC54))+(W66*AC54)</f>
        <v>-0.156</v>
      </c>
      <c r="AA67" s="60"/>
      <c r="AE67" s="24"/>
      <c r="AF67" s="24"/>
      <c r="AG67" s="24"/>
      <c r="AH67" s="60"/>
      <c r="AL67" s="24"/>
      <c r="AM67" s="24"/>
      <c r="AN67" s="24"/>
      <c r="AO67" s="60"/>
      <c r="AS67" s="24"/>
      <c r="AT67" s="24"/>
      <c r="AU67" s="24"/>
      <c r="AV67" s="60"/>
      <c r="AZ67" s="24"/>
      <c r="BA67" s="24"/>
      <c r="BB67" s="24"/>
      <c r="BC67" s="60"/>
      <c r="BG67" s="24"/>
      <c r="BH67" s="24"/>
      <c r="BI67" s="24"/>
      <c r="BJ67" s="60"/>
      <c r="BK67" s="68"/>
      <c r="BM67" s="69"/>
      <c r="BN67" s="24"/>
      <c r="BO67" s="24"/>
      <c r="BP67" s="70"/>
    </row>
    <row r="68" spans="1:68" x14ac:dyDescent="0.3">
      <c r="A68" s="66" t="s">
        <v>40</v>
      </c>
      <c r="B68">
        <f>IF(B18&gt;D3,1,IF(C18&gt;0,1,0))</f>
        <v>1</v>
      </c>
      <c r="H68" s="67"/>
      <c r="S68" s="59" t="s">
        <v>40</v>
      </c>
      <c r="T68" s="60">
        <f t="shared" si="20"/>
        <v>-0.25</v>
      </c>
      <c r="U68" s="68">
        <f t="shared" si="21"/>
        <v>0</v>
      </c>
      <c r="V68">
        <f t="shared" si="21"/>
        <v>0</v>
      </c>
      <c r="W68" s="69">
        <f t="shared" si="21"/>
        <v>0</v>
      </c>
      <c r="X68" s="24">
        <f>(T68*(1-AC52))+(U67*AC52)</f>
        <v>-4.9999999999999989E-2</v>
      </c>
      <c r="Y68" s="24">
        <f>(T68*(1-AC53))+(V67*AC53)</f>
        <v>-7.5000000000000011E-2</v>
      </c>
      <c r="Z68" s="24">
        <f>(T68*(1-AC54))+(W67*AC54)</f>
        <v>-0.15</v>
      </c>
      <c r="AA68" s="60"/>
      <c r="AE68" s="24"/>
      <c r="AF68" s="24"/>
      <c r="AG68" s="24"/>
      <c r="AH68" s="60"/>
      <c r="AL68" s="24"/>
      <c r="AM68" s="24"/>
      <c r="AN68" s="24"/>
      <c r="AO68" s="60"/>
      <c r="AS68" s="24"/>
      <c r="AT68" s="24"/>
      <c r="AU68" s="24"/>
      <c r="AV68" s="60"/>
      <c r="AZ68" s="24"/>
      <c r="BA68" s="24"/>
      <c r="BB68" s="24"/>
      <c r="BC68" s="60"/>
      <c r="BG68" s="24"/>
      <c r="BH68" s="24"/>
      <c r="BI68" s="24"/>
      <c r="BJ68" s="60"/>
      <c r="BK68" s="68"/>
      <c r="BM68" s="69"/>
      <c r="BN68" s="24"/>
      <c r="BO68" s="24"/>
      <c r="BP68" s="70"/>
    </row>
    <row r="69" spans="1:68" ht="15" thickBot="1" x14ac:dyDescent="0.35">
      <c r="A69" s="71" t="s">
        <v>41</v>
      </c>
      <c r="B69" s="72">
        <f>IF(B19&gt;D3,1,IF(C19&gt;0,1,0))</f>
        <v>1</v>
      </c>
      <c r="C69" s="72"/>
      <c r="D69" s="72"/>
      <c r="E69" s="72"/>
      <c r="F69" s="72"/>
      <c r="G69" s="72"/>
      <c r="H69" s="73"/>
      <c r="S69" s="74" t="s">
        <v>41</v>
      </c>
      <c r="T69" s="75">
        <f t="shared" si="20"/>
        <v>-0.28000000000000003</v>
      </c>
      <c r="U69" s="76">
        <f t="shared" si="21"/>
        <v>0</v>
      </c>
      <c r="V69" s="77">
        <f t="shared" si="21"/>
        <v>0</v>
      </c>
      <c r="W69" s="78">
        <f t="shared" si="21"/>
        <v>0</v>
      </c>
      <c r="X69" s="79">
        <f>(T69*(1-AC52))+(U68*AC52)</f>
        <v>-5.5999999999999994E-2</v>
      </c>
      <c r="Y69" s="79">
        <f>(T69*(1-AC53))+(V68*AC53)</f>
        <v>-8.4000000000000019E-2</v>
      </c>
      <c r="Z69" s="79">
        <f>(T69*(1-AC54))+(W68*AC54)</f>
        <v>-0.16800000000000001</v>
      </c>
      <c r="AA69" s="75"/>
      <c r="AB69" s="77"/>
      <c r="AC69" s="77"/>
      <c r="AD69" s="77"/>
      <c r="AE69" s="79"/>
      <c r="AF69" s="79"/>
      <c r="AG69" s="79"/>
      <c r="AH69" s="75"/>
      <c r="AI69" s="77"/>
      <c r="AJ69" s="77"/>
      <c r="AK69" s="77"/>
      <c r="AL69" s="79"/>
      <c r="AM69" s="79"/>
      <c r="AN69" s="79"/>
      <c r="AO69" s="75"/>
      <c r="AP69" s="77"/>
      <c r="AQ69" s="77"/>
      <c r="AR69" s="77"/>
      <c r="AS69" s="79"/>
      <c r="AT69" s="79"/>
      <c r="AU69" s="79"/>
      <c r="AV69" s="75"/>
      <c r="AW69" s="77"/>
      <c r="AX69" s="77"/>
      <c r="AY69" s="77"/>
      <c r="AZ69" s="79"/>
      <c r="BA69" s="79"/>
      <c r="BB69" s="79"/>
      <c r="BC69" s="75"/>
      <c r="BD69" s="77"/>
      <c r="BE69" s="77"/>
      <c r="BF69" s="77"/>
      <c r="BG69" s="79"/>
      <c r="BH69" s="79"/>
      <c r="BI69" s="79"/>
      <c r="BJ69" s="75"/>
      <c r="BK69" s="76"/>
      <c r="BL69" s="77"/>
      <c r="BM69" s="78"/>
      <c r="BN69" s="79"/>
      <c r="BO69" s="79"/>
      <c r="BP69" s="80"/>
    </row>
    <row r="70" spans="1:68" ht="15" thickBot="1" x14ac:dyDescent="0.35"/>
    <row r="71" spans="1:68" ht="34.799999999999997" customHeight="1" thickBot="1" x14ac:dyDescent="0.4">
      <c r="A71" s="189" t="s">
        <v>55</v>
      </c>
      <c r="B71" s="190"/>
      <c r="C71" s="190"/>
      <c r="D71" s="190"/>
      <c r="E71" s="190"/>
      <c r="F71" s="190"/>
      <c r="G71" s="190"/>
      <c r="H71" s="191"/>
    </row>
    <row r="72" spans="1:68" ht="69.599999999999994" thickBot="1" x14ac:dyDescent="0.35">
      <c r="A72" s="50"/>
      <c r="B72" s="51" t="s">
        <v>42</v>
      </c>
      <c r="C72" s="51" t="s">
        <v>43</v>
      </c>
      <c r="D72" s="51" t="s">
        <v>44</v>
      </c>
      <c r="E72" s="51" t="s">
        <v>45</v>
      </c>
      <c r="F72" s="51" t="s">
        <v>46</v>
      </c>
      <c r="G72" s="51" t="s">
        <v>47</v>
      </c>
      <c r="H72" s="52" t="s">
        <v>48</v>
      </c>
    </row>
    <row r="73" spans="1:68" x14ac:dyDescent="0.3">
      <c r="A73" s="56" t="s">
        <v>33</v>
      </c>
      <c r="B73" s="81">
        <f>IF(B11&gt;D3,1,IF(S11&gt;D5,1,0))</f>
        <v>1</v>
      </c>
      <c r="C73" s="57"/>
      <c r="D73" s="57"/>
      <c r="E73" s="57"/>
      <c r="F73" s="57"/>
      <c r="G73" s="57"/>
      <c r="H73" s="58"/>
    </row>
    <row r="74" spans="1:68" x14ac:dyDescent="0.3">
      <c r="A74" s="66" t="s">
        <v>34</v>
      </c>
      <c r="B74" s="82">
        <f>IF(B12&gt;D3,1,IF(S12&gt;D5,1,0))</f>
        <v>0</v>
      </c>
      <c r="H74" s="67"/>
      <c r="J74">
        <f>IF(U11&gt;D5,1,0)</f>
        <v>0</v>
      </c>
    </row>
    <row r="75" spans="1:68" x14ac:dyDescent="0.3">
      <c r="A75" s="66" t="s">
        <v>35</v>
      </c>
      <c r="B75" s="82">
        <f>IF(B13&gt;D3,1,IF(S13&gt;D5,1,0))</f>
        <v>1</v>
      </c>
      <c r="H75" s="67"/>
    </row>
    <row r="76" spans="1:68" x14ac:dyDescent="0.3">
      <c r="A76" s="66" t="s">
        <v>36</v>
      </c>
      <c r="B76" s="82">
        <f>IF(B14&gt;D3,1,IF(S14&gt;D5,1,0))</f>
        <v>1</v>
      </c>
      <c r="H76" s="67"/>
    </row>
    <row r="77" spans="1:68" x14ac:dyDescent="0.3">
      <c r="A77" s="66" t="s">
        <v>37</v>
      </c>
      <c r="B77" s="82">
        <f>IF(B15&gt;D3,1,IF(S15&gt;D5,1,0))</f>
        <v>1</v>
      </c>
      <c r="H77" s="67"/>
    </row>
    <row r="78" spans="1:68" x14ac:dyDescent="0.3">
      <c r="A78" s="66" t="s">
        <v>38</v>
      </c>
      <c r="B78" s="82">
        <f>IF(B16&gt;D3,1,IF(S16&gt;D5,1,0))</f>
        <v>1</v>
      </c>
      <c r="H78" s="67"/>
    </row>
    <row r="79" spans="1:68" x14ac:dyDescent="0.3">
      <c r="A79" s="66" t="s">
        <v>39</v>
      </c>
      <c r="B79" s="82">
        <f>IF(B17&gt;D3,1,IF(S17&gt;D5,1,0))</f>
        <v>1</v>
      </c>
      <c r="H79" s="67"/>
    </row>
    <row r="80" spans="1:68" x14ac:dyDescent="0.3">
      <c r="A80" s="66" t="s">
        <v>40</v>
      </c>
      <c r="B80" s="82">
        <f>IF(B18&gt;D3,1,IF(S18&gt;D5,1,0))</f>
        <v>1</v>
      </c>
      <c r="H80" s="67"/>
    </row>
    <row r="81" spans="1:8" ht="15" thickBot="1" x14ac:dyDescent="0.35">
      <c r="A81" s="71" t="s">
        <v>41</v>
      </c>
      <c r="B81" s="83">
        <f>IF(B19&gt;D3,1,IF(S19&gt;D5,1,0))</f>
        <v>1</v>
      </c>
      <c r="C81" s="72"/>
      <c r="D81" s="72"/>
      <c r="E81" s="72"/>
      <c r="F81" s="72"/>
      <c r="G81" s="72"/>
      <c r="H81" s="73"/>
    </row>
    <row r="89" spans="1:8" s="84" customFormat="1" ht="59.4" customHeight="1" x14ac:dyDescent="0.3"/>
    <row r="90" spans="1:8" s="85" customFormat="1" ht="61.05" customHeight="1" x14ac:dyDescent="0.3"/>
    <row r="103" spans="1:36" x14ac:dyDescent="0.3">
      <c r="A103" s="86"/>
      <c r="B103" s="170" t="s">
        <v>42</v>
      </c>
      <c r="C103" s="171"/>
      <c r="D103" s="171"/>
      <c r="E103" s="171"/>
      <c r="F103" s="172"/>
      <c r="G103" s="170" t="s">
        <v>43</v>
      </c>
      <c r="H103" s="171"/>
      <c r="I103" s="171"/>
      <c r="J103" s="171"/>
      <c r="K103" s="172"/>
      <c r="L103" s="170" t="s">
        <v>44</v>
      </c>
      <c r="M103" s="171"/>
      <c r="N103" s="171"/>
      <c r="O103" s="171"/>
      <c r="P103" s="172"/>
      <c r="Q103" s="170" t="s">
        <v>45</v>
      </c>
      <c r="R103" s="171"/>
      <c r="S103" s="171"/>
      <c r="T103" s="171"/>
      <c r="U103" s="172"/>
      <c r="V103" s="170" t="s">
        <v>46</v>
      </c>
      <c r="W103" s="171"/>
      <c r="X103" s="171"/>
      <c r="Y103" s="171"/>
      <c r="Z103" s="172"/>
      <c r="AA103" s="170" t="s">
        <v>47</v>
      </c>
      <c r="AB103" s="171"/>
      <c r="AC103" s="171"/>
      <c r="AD103" s="171"/>
      <c r="AE103" s="171"/>
      <c r="AF103" s="170" t="s">
        <v>48</v>
      </c>
      <c r="AG103" s="171"/>
      <c r="AH103" s="171"/>
      <c r="AI103" s="171"/>
      <c r="AJ103" s="172"/>
    </row>
    <row r="104" spans="1:36" ht="29.4" x14ac:dyDescent="0.3">
      <c r="A104" s="87"/>
      <c r="B104" s="88" t="s">
        <v>56</v>
      </c>
      <c r="C104" s="88" t="s">
        <v>49</v>
      </c>
      <c r="D104" s="89" t="s">
        <v>57</v>
      </c>
      <c r="E104" s="88" t="s">
        <v>58</v>
      </c>
      <c r="F104" s="88" t="s">
        <v>59</v>
      </c>
      <c r="G104" s="88" t="s">
        <v>56</v>
      </c>
      <c r="H104" s="88" t="s">
        <v>49</v>
      </c>
      <c r="I104" s="89" t="s">
        <v>57</v>
      </c>
      <c r="J104" s="88" t="s">
        <v>58</v>
      </c>
      <c r="K104" s="88" t="s">
        <v>59</v>
      </c>
      <c r="L104" s="88" t="s">
        <v>56</v>
      </c>
      <c r="M104" s="88" t="s">
        <v>49</v>
      </c>
      <c r="N104" s="89" t="s">
        <v>57</v>
      </c>
      <c r="O104" s="88" t="s">
        <v>58</v>
      </c>
      <c r="P104" s="88" t="s">
        <v>59</v>
      </c>
      <c r="Q104" s="88" t="s">
        <v>56</v>
      </c>
      <c r="R104" s="88" t="s">
        <v>49</v>
      </c>
      <c r="S104" s="89" t="s">
        <v>57</v>
      </c>
      <c r="T104" s="88" t="s">
        <v>58</v>
      </c>
      <c r="U104" s="88" t="s">
        <v>59</v>
      </c>
      <c r="V104" s="88" t="s">
        <v>56</v>
      </c>
      <c r="W104" s="88" t="s">
        <v>49</v>
      </c>
      <c r="X104" s="89" t="s">
        <v>57</v>
      </c>
      <c r="Y104" s="88" t="s">
        <v>58</v>
      </c>
      <c r="Z104" s="88" t="s">
        <v>59</v>
      </c>
      <c r="AA104" s="88" t="s">
        <v>56</v>
      </c>
      <c r="AB104" s="88" t="s">
        <v>49</v>
      </c>
      <c r="AC104" s="89" t="s">
        <v>57</v>
      </c>
      <c r="AD104" s="88" t="s">
        <v>58</v>
      </c>
      <c r="AE104" s="88" t="s">
        <v>59</v>
      </c>
      <c r="AF104" s="88" t="s">
        <v>56</v>
      </c>
      <c r="AG104" s="88" t="s">
        <v>49</v>
      </c>
      <c r="AH104" s="89" t="s">
        <v>57</v>
      </c>
      <c r="AI104" s="88" t="s">
        <v>58</v>
      </c>
      <c r="AJ104" s="88" t="s">
        <v>59</v>
      </c>
    </row>
    <row r="105" spans="1:36" x14ac:dyDescent="0.3">
      <c r="A105" s="90" t="s">
        <v>33</v>
      </c>
      <c r="B105" s="26">
        <f t="shared" ref="B105:C113" si="22">B11</f>
        <v>0.96</v>
      </c>
      <c r="C105" s="3">
        <f t="shared" si="22"/>
        <v>-0.28000000000000003</v>
      </c>
      <c r="D105" s="3">
        <f t="shared" ref="D105:D113" si="23">S11</f>
        <v>-0.28000000000000003</v>
      </c>
      <c r="E105" s="91">
        <f t="shared" ref="E105:E113" si="24">B61</f>
        <v>1</v>
      </c>
      <c r="F105" s="91">
        <f t="shared" ref="F105:F113" si="25">B73</f>
        <v>1</v>
      </c>
      <c r="G105" s="26">
        <f t="shared" ref="G105:G113" si="26">D11</f>
        <v>0</v>
      </c>
      <c r="H105" s="3">
        <f t="shared" ref="H105:H113" si="27">E11</f>
        <v>0</v>
      </c>
      <c r="I105" s="3">
        <f t="shared" ref="I105:I113" si="28">U11</f>
        <v>0</v>
      </c>
      <c r="J105" s="91">
        <f t="shared" ref="J105:J113" si="29">C61</f>
        <v>0</v>
      </c>
      <c r="K105" s="91">
        <f t="shared" ref="K105:K113" si="30">C73</f>
        <v>0</v>
      </c>
      <c r="L105" s="26">
        <f t="shared" ref="L105:L113" si="31">F11</f>
        <v>0</v>
      </c>
      <c r="M105" s="3">
        <f t="shared" ref="M105:M113" si="32">G11</f>
        <v>0</v>
      </c>
      <c r="N105" s="3">
        <f t="shared" ref="N105:N113" si="33">W11</f>
        <v>0</v>
      </c>
      <c r="O105" s="91">
        <f t="shared" ref="O105:O113" si="34">D61</f>
        <v>0</v>
      </c>
      <c r="P105" s="91">
        <f t="shared" ref="P105:P113" si="35">D73</f>
        <v>0</v>
      </c>
      <c r="Q105" s="26">
        <f t="shared" ref="Q105:Q113" si="36">H11</f>
        <v>0</v>
      </c>
      <c r="R105" s="3">
        <f t="shared" ref="R105:R113" si="37">I11</f>
        <v>0</v>
      </c>
      <c r="S105" s="3">
        <f t="shared" ref="S105:S113" si="38">Y11</f>
        <v>0</v>
      </c>
      <c r="T105" s="91">
        <f t="shared" ref="T105:T113" si="39">E61</f>
        <v>0</v>
      </c>
      <c r="U105" s="91">
        <f t="shared" ref="U105:U113" si="40">E73</f>
        <v>0</v>
      </c>
      <c r="V105" s="26">
        <f t="shared" ref="V105:V113" si="41">J11</f>
        <v>0</v>
      </c>
      <c r="W105" s="3">
        <f t="shared" ref="W105:W113" si="42">K11</f>
        <v>0</v>
      </c>
      <c r="X105" s="3">
        <f t="shared" ref="X105:X113" si="43">AA11</f>
        <v>0</v>
      </c>
      <c r="Y105" s="91">
        <f t="shared" ref="Y105:Y113" si="44">F61</f>
        <v>0</v>
      </c>
      <c r="Z105" s="91">
        <f t="shared" ref="Z105:Z113" si="45">F73</f>
        <v>0</v>
      </c>
      <c r="AA105" s="26">
        <f t="shared" ref="AA105:AA113" si="46">L11</f>
        <v>0</v>
      </c>
      <c r="AB105" s="3">
        <f t="shared" ref="AB105:AB113" si="47">M11</f>
        <v>0</v>
      </c>
      <c r="AC105" s="3">
        <f t="shared" ref="AC105:AC113" si="48">AC11</f>
        <v>0</v>
      </c>
      <c r="AD105" s="91">
        <f t="shared" ref="AD105:AD113" si="49">G61</f>
        <v>0</v>
      </c>
      <c r="AE105" s="91">
        <f t="shared" ref="AE105:AE113" si="50">G73</f>
        <v>0</v>
      </c>
      <c r="AF105" s="26">
        <f t="shared" ref="AF105:AF113" si="51">N11</f>
        <v>0</v>
      </c>
      <c r="AG105" s="3">
        <f t="shared" ref="AG105:AG113" si="52">O11</f>
        <v>0</v>
      </c>
      <c r="AH105" s="3">
        <f t="shared" ref="AH105:AH113" si="53">AE11</f>
        <v>0</v>
      </c>
      <c r="AI105" s="91">
        <f t="shared" ref="AI105:AI113" si="54">H61</f>
        <v>0</v>
      </c>
      <c r="AJ105" s="91">
        <f t="shared" ref="AJ105:AJ113" si="55">H73</f>
        <v>0</v>
      </c>
    </row>
    <row r="106" spans="1:36" x14ac:dyDescent="0.3">
      <c r="A106" s="90" t="s">
        <v>34</v>
      </c>
      <c r="B106" s="26">
        <f t="shared" si="22"/>
        <v>0.95</v>
      </c>
      <c r="C106" s="3">
        <f t="shared" si="22"/>
        <v>-0.3</v>
      </c>
      <c r="D106" s="3">
        <f t="shared" si="23"/>
        <v>-0.18</v>
      </c>
      <c r="E106" s="91">
        <f t="shared" si="24"/>
        <v>0</v>
      </c>
      <c r="F106" s="91">
        <f t="shared" si="25"/>
        <v>0</v>
      </c>
      <c r="G106" s="26">
        <f t="shared" si="26"/>
        <v>0</v>
      </c>
      <c r="H106" s="3">
        <f t="shared" si="27"/>
        <v>0</v>
      </c>
      <c r="I106" s="3">
        <f t="shared" si="28"/>
        <v>0</v>
      </c>
      <c r="J106" s="91">
        <f t="shared" si="29"/>
        <v>0</v>
      </c>
      <c r="K106" s="91">
        <f t="shared" si="30"/>
        <v>0</v>
      </c>
      <c r="L106" s="26">
        <f t="shared" si="31"/>
        <v>0</v>
      </c>
      <c r="M106" s="3">
        <f t="shared" si="32"/>
        <v>0</v>
      </c>
      <c r="N106" s="3">
        <f t="shared" si="33"/>
        <v>0</v>
      </c>
      <c r="O106" s="91">
        <f t="shared" si="34"/>
        <v>0</v>
      </c>
      <c r="P106" s="91">
        <f t="shared" si="35"/>
        <v>0</v>
      </c>
      <c r="Q106" s="26">
        <f t="shared" si="36"/>
        <v>0</v>
      </c>
      <c r="R106" s="3">
        <f t="shared" si="37"/>
        <v>0</v>
      </c>
      <c r="S106" s="3">
        <f t="shared" si="38"/>
        <v>0</v>
      </c>
      <c r="T106" s="91">
        <f t="shared" si="39"/>
        <v>0</v>
      </c>
      <c r="U106" s="91">
        <f t="shared" si="40"/>
        <v>0</v>
      </c>
      <c r="V106" s="26">
        <f t="shared" si="41"/>
        <v>0</v>
      </c>
      <c r="W106" s="3">
        <f t="shared" si="42"/>
        <v>0</v>
      </c>
      <c r="X106" s="3">
        <f t="shared" si="43"/>
        <v>0</v>
      </c>
      <c r="Y106" s="91">
        <f t="shared" si="44"/>
        <v>0</v>
      </c>
      <c r="Z106" s="91">
        <f t="shared" si="45"/>
        <v>0</v>
      </c>
      <c r="AA106" s="26">
        <f t="shared" si="46"/>
        <v>0</v>
      </c>
      <c r="AB106" s="3">
        <f t="shared" si="47"/>
        <v>0</v>
      </c>
      <c r="AC106" s="3">
        <f t="shared" si="48"/>
        <v>0</v>
      </c>
      <c r="AD106" s="91">
        <f t="shared" si="49"/>
        <v>0</v>
      </c>
      <c r="AE106" s="91">
        <f t="shared" si="50"/>
        <v>0</v>
      </c>
      <c r="AF106" s="26">
        <f t="shared" si="51"/>
        <v>0</v>
      </c>
      <c r="AG106" s="3">
        <f t="shared" si="52"/>
        <v>0</v>
      </c>
      <c r="AH106" s="3">
        <f t="shared" si="53"/>
        <v>0</v>
      </c>
      <c r="AI106" s="91">
        <f t="shared" si="54"/>
        <v>0</v>
      </c>
      <c r="AJ106" s="91">
        <f t="shared" si="55"/>
        <v>0</v>
      </c>
    </row>
    <row r="107" spans="1:36" x14ac:dyDescent="0.3">
      <c r="A107" s="90" t="s">
        <v>35</v>
      </c>
      <c r="B107" s="26">
        <f t="shared" si="22"/>
        <v>0.96</v>
      </c>
      <c r="C107" s="3">
        <f t="shared" si="22"/>
        <v>-0.28000000000000003</v>
      </c>
      <c r="D107" s="3">
        <f t="shared" si="23"/>
        <v>0.23200000000000001</v>
      </c>
      <c r="E107" s="91">
        <f t="shared" si="24"/>
        <v>1</v>
      </c>
      <c r="F107" s="91">
        <f t="shared" si="25"/>
        <v>1</v>
      </c>
      <c r="G107" s="26">
        <f t="shared" si="26"/>
        <v>0</v>
      </c>
      <c r="H107" s="3">
        <f t="shared" si="27"/>
        <v>0</v>
      </c>
      <c r="I107" s="3">
        <f t="shared" si="28"/>
        <v>0</v>
      </c>
      <c r="J107" s="91">
        <f t="shared" si="29"/>
        <v>0</v>
      </c>
      <c r="K107" s="91">
        <f t="shared" si="30"/>
        <v>0</v>
      </c>
      <c r="L107" s="26">
        <f t="shared" si="31"/>
        <v>0</v>
      </c>
      <c r="M107" s="3">
        <f t="shared" si="32"/>
        <v>0</v>
      </c>
      <c r="N107" s="3">
        <f t="shared" si="33"/>
        <v>0</v>
      </c>
      <c r="O107" s="91">
        <f t="shared" si="34"/>
        <v>0</v>
      </c>
      <c r="P107" s="91">
        <f t="shared" si="35"/>
        <v>0</v>
      </c>
      <c r="Q107" s="26">
        <f t="shared" si="36"/>
        <v>0</v>
      </c>
      <c r="R107" s="3">
        <f t="shared" si="37"/>
        <v>0</v>
      </c>
      <c r="S107" s="3">
        <f t="shared" si="38"/>
        <v>0</v>
      </c>
      <c r="T107" s="91">
        <f t="shared" si="39"/>
        <v>0</v>
      </c>
      <c r="U107" s="91">
        <f t="shared" si="40"/>
        <v>0</v>
      </c>
      <c r="V107" s="26">
        <f t="shared" si="41"/>
        <v>0</v>
      </c>
      <c r="W107" s="3">
        <f t="shared" si="42"/>
        <v>0</v>
      </c>
      <c r="X107" s="3">
        <f t="shared" si="43"/>
        <v>0</v>
      </c>
      <c r="Y107" s="91">
        <f t="shared" si="44"/>
        <v>0</v>
      </c>
      <c r="Z107" s="91">
        <f t="shared" si="45"/>
        <v>0</v>
      </c>
      <c r="AA107" s="26">
        <f t="shared" si="46"/>
        <v>0</v>
      </c>
      <c r="AB107" s="3">
        <f t="shared" si="47"/>
        <v>0</v>
      </c>
      <c r="AC107" s="3">
        <f t="shared" si="48"/>
        <v>0</v>
      </c>
      <c r="AD107" s="91">
        <f t="shared" si="49"/>
        <v>0</v>
      </c>
      <c r="AE107" s="91">
        <f t="shared" si="50"/>
        <v>0</v>
      </c>
      <c r="AF107" s="26">
        <f t="shared" si="51"/>
        <v>0</v>
      </c>
      <c r="AG107" s="3">
        <f t="shared" si="52"/>
        <v>0</v>
      </c>
      <c r="AH107" s="3">
        <f t="shared" si="53"/>
        <v>0</v>
      </c>
      <c r="AI107" s="91">
        <f t="shared" si="54"/>
        <v>0</v>
      </c>
      <c r="AJ107" s="91">
        <f t="shared" si="55"/>
        <v>0</v>
      </c>
    </row>
    <row r="108" spans="1:36" x14ac:dyDescent="0.3">
      <c r="A108" s="90" t="s">
        <v>36</v>
      </c>
      <c r="B108" s="26">
        <f t="shared" si="22"/>
        <v>0.96</v>
      </c>
      <c r="C108" s="3">
        <f t="shared" si="22"/>
        <v>-0.28000000000000003</v>
      </c>
      <c r="D108" s="3">
        <f t="shared" si="23"/>
        <v>0.23200000000000001</v>
      </c>
      <c r="E108" s="91">
        <f t="shared" si="24"/>
        <v>1</v>
      </c>
      <c r="F108" s="91">
        <f t="shared" si="25"/>
        <v>1</v>
      </c>
      <c r="G108" s="26">
        <f t="shared" si="26"/>
        <v>0</v>
      </c>
      <c r="H108" s="3">
        <f t="shared" si="27"/>
        <v>0</v>
      </c>
      <c r="I108" s="3">
        <f t="shared" si="28"/>
        <v>0</v>
      </c>
      <c r="J108" s="91">
        <f t="shared" si="29"/>
        <v>0</v>
      </c>
      <c r="K108" s="91">
        <f t="shared" si="30"/>
        <v>0</v>
      </c>
      <c r="L108" s="26">
        <f t="shared" si="31"/>
        <v>0</v>
      </c>
      <c r="M108" s="3">
        <f t="shared" si="32"/>
        <v>0</v>
      </c>
      <c r="N108" s="3">
        <f t="shared" si="33"/>
        <v>0</v>
      </c>
      <c r="O108" s="91">
        <f t="shared" si="34"/>
        <v>0</v>
      </c>
      <c r="P108" s="91">
        <f t="shared" si="35"/>
        <v>0</v>
      </c>
      <c r="Q108" s="26">
        <f t="shared" si="36"/>
        <v>0</v>
      </c>
      <c r="R108" s="3">
        <f t="shared" si="37"/>
        <v>0</v>
      </c>
      <c r="S108" s="3">
        <f t="shared" si="38"/>
        <v>0</v>
      </c>
      <c r="T108" s="91">
        <f t="shared" si="39"/>
        <v>0</v>
      </c>
      <c r="U108" s="91">
        <f t="shared" si="40"/>
        <v>0</v>
      </c>
      <c r="V108" s="26">
        <f t="shared" si="41"/>
        <v>0</v>
      </c>
      <c r="W108" s="3">
        <f t="shared" si="42"/>
        <v>0</v>
      </c>
      <c r="X108" s="3">
        <f t="shared" si="43"/>
        <v>0</v>
      </c>
      <c r="Y108" s="91">
        <f t="shared" si="44"/>
        <v>0</v>
      </c>
      <c r="Z108" s="91">
        <f t="shared" si="45"/>
        <v>0</v>
      </c>
      <c r="AA108" s="26">
        <f t="shared" si="46"/>
        <v>0</v>
      </c>
      <c r="AB108" s="3">
        <f t="shared" si="47"/>
        <v>0</v>
      </c>
      <c r="AC108" s="3">
        <f t="shared" si="48"/>
        <v>0</v>
      </c>
      <c r="AD108" s="91">
        <f t="shared" si="49"/>
        <v>0</v>
      </c>
      <c r="AE108" s="91">
        <f t="shared" si="50"/>
        <v>0</v>
      </c>
      <c r="AF108" s="26">
        <f t="shared" si="51"/>
        <v>0</v>
      </c>
      <c r="AG108" s="3">
        <f t="shared" si="52"/>
        <v>0</v>
      </c>
      <c r="AH108" s="3">
        <f t="shared" si="53"/>
        <v>0</v>
      </c>
      <c r="AI108" s="91">
        <f t="shared" si="54"/>
        <v>0</v>
      </c>
      <c r="AJ108" s="91">
        <f t="shared" si="55"/>
        <v>0</v>
      </c>
    </row>
    <row r="109" spans="1:36" x14ac:dyDescent="0.3">
      <c r="A109" s="90" t="s">
        <v>37</v>
      </c>
      <c r="B109" s="26">
        <f t="shared" si="22"/>
        <v>0.97</v>
      </c>
      <c r="C109" s="3">
        <f t="shared" si="22"/>
        <v>-0.26</v>
      </c>
      <c r="D109" s="3">
        <f t="shared" si="23"/>
        <v>0.24400000000000002</v>
      </c>
      <c r="E109" s="91">
        <f t="shared" si="24"/>
        <v>1</v>
      </c>
      <c r="F109" s="91">
        <f t="shared" si="25"/>
        <v>1</v>
      </c>
      <c r="G109" s="26">
        <f t="shared" si="26"/>
        <v>0</v>
      </c>
      <c r="H109" s="3">
        <f t="shared" si="27"/>
        <v>0</v>
      </c>
      <c r="I109" s="3">
        <f t="shared" si="28"/>
        <v>0</v>
      </c>
      <c r="J109" s="91">
        <f t="shared" si="29"/>
        <v>0</v>
      </c>
      <c r="K109" s="91">
        <f t="shared" si="30"/>
        <v>0</v>
      </c>
      <c r="L109" s="26">
        <f t="shared" si="31"/>
        <v>0</v>
      </c>
      <c r="M109" s="3">
        <f t="shared" si="32"/>
        <v>0</v>
      </c>
      <c r="N109" s="3">
        <f t="shared" si="33"/>
        <v>0</v>
      </c>
      <c r="O109" s="91">
        <f t="shared" si="34"/>
        <v>0</v>
      </c>
      <c r="P109" s="91">
        <f t="shared" si="35"/>
        <v>0</v>
      </c>
      <c r="Q109" s="26">
        <f t="shared" si="36"/>
        <v>0</v>
      </c>
      <c r="R109" s="3">
        <f t="shared" si="37"/>
        <v>0</v>
      </c>
      <c r="S109" s="3">
        <f t="shared" si="38"/>
        <v>0</v>
      </c>
      <c r="T109" s="91">
        <f t="shared" si="39"/>
        <v>0</v>
      </c>
      <c r="U109" s="91">
        <f t="shared" si="40"/>
        <v>0</v>
      </c>
      <c r="V109" s="26">
        <f t="shared" si="41"/>
        <v>0</v>
      </c>
      <c r="W109" s="3">
        <f t="shared" si="42"/>
        <v>0</v>
      </c>
      <c r="X109" s="3">
        <f t="shared" si="43"/>
        <v>0</v>
      </c>
      <c r="Y109" s="91">
        <f t="shared" si="44"/>
        <v>0</v>
      </c>
      <c r="Z109" s="91">
        <f t="shared" si="45"/>
        <v>0</v>
      </c>
      <c r="AA109" s="26">
        <f t="shared" si="46"/>
        <v>0</v>
      </c>
      <c r="AB109" s="3">
        <f t="shared" si="47"/>
        <v>0</v>
      </c>
      <c r="AC109" s="3">
        <f t="shared" si="48"/>
        <v>0</v>
      </c>
      <c r="AD109" s="91">
        <f t="shared" si="49"/>
        <v>0</v>
      </c>
      <c r="AE109" s="91">
        <f t="shared" si="50"/>
        <v>0</v>
      </c>
      <c r="AF109" s="26">
        <f t="shared" si="51"/>
        <v>0</v>
      </c>
      <c r="AG109" s="3">
        <f t="shared" si="52"/>
        <v>0</v>
      </c>
      <c r="AH109" s="3">
        <f t="shared" si="53"/>
        <v>0</v>
      </c>
      <c r="AI109" s="91">
        <f t="shared" si="54"/>
        <v>0</v>
      </c>
      <c r="AJ109" s="91">
        <f t="shared" si="55"/>
        <v>0</v>
      </c>
    </row>
    <row r="110" spans="1:36" x14ac:dyDescent="0.3">
      <c r="A110" s="90" t="s">
        <v>38</v>
      </c>
      <c r="B110" s="26">
        <f t="shared" si="22"/>
        <v>0.97</v>
      </c>
      <c r="C110" s="3">
        <f t="shared" si="22"/>
        <v>-0.24</v>
      </c>
      <c r="D110" s="3">
        <f t="shared" si="23"/>
        <v>0.25600000000000001</v>
      </c>
      <c r="E110" s="91">
        <f t="shared" si="24"/>
        <v>1</v>
      </c>
      <c r="F110" s="91">
        <f t="shared" si="25"/>
        <v>1</v>
      </c>
      <c r="G110" s="26">
        <f t="shared" si="26"/>
        <v>0</v>
      </c>
      <c r="H110" s="3">
        <f t="shared" si="27"/>
        <v>0</v>
      </c>
      <c r="I110" s="3">
        <f t="shared" si="28"/>
        <v>0</v>
      </c>
      <c r="J110" s="91">
        <f t="shared" si="29"/>
        <v>0</v>
      </c>
      <c r="K110" s="91">
        <f t="shared" si="30"/>
        <v>0</v>
      </c>
      <c r="L110" s="26">
        <f t="shared" si="31"/>
        <v>0</v>
      </c>
      <c r="M110" s="3">
        <f t="shared" si="32"/>
        <v>0</v>
      </c>
      <c r="N110" s="3">
        <f t="shared" si="33"/>
        <v>0</v>
      </c>
      <c r="O110" s="91">
        <f t="shared" si="34"/>
        <v>0</v>
      </c>
      <c r="P110" s="91">
        <f t="shared" si="35"/>
        <v>0</v>
      </c>
      <c r="Q110" s="26">
        <f t="shared" si="36"/>
        <v>0</v>
      </c>
      <c r="R110" s="3">
        <f t="shared" si="37"/>
        <v>0</v>
      </c>
      <c r="S110" s="3">
        <f t="shared" si="38"/>
        <v>0</v>
      </c>
      <c r="T110" s="91">
        <f t="shared" si="39"/>
        <v>0</v>
      </c>
      <c r="U110" s="91">
        <f t="shared" si="40"/>
        <v>0</v>
      </c>
      <c r="V110" s="26">
        <f t="shared" si="41"/>
        <v>0</v>
      </c>
      <c r="W110" s="3">
        <f t="shared" si="42"/>
        <v>0</v>
      </c>
      <c r="X110" s="3">
        <f t="shared" si="43"/>
        <v>0</v>
      </c>
      <c r="Y110" s="91">
        <f t="shared" si="44"/>
        <v>0</v>
      </c>
      <c r="Z110" s="91">
        <f t="shared" si="45"/>
        <v>0</v>
      </c>
      <c r="AA110" s="26">
        <f t="shared" si="46"/>
        <v>0</v>
      </c>
      <c r="AB110" s="3">
        <f t="shared" si="47"/>
        <v>0</v>
      </c>
      <c r="AC110" s="3">
        <f t="shared" si="48"/>
        <v>0</v>
      </c>
      <c r="AD110" s="91">
        <f t="shared" si="49"/>
        <v>0</v>
      </c>
      <c r="AE110" s="91">
        <f t="shared" si="50"/>
        <v>0</v>
      </c>
      <c r="AF110" s="26">
        <f t="shared" si="51"/>
        <v>0</v>
      </c>
      <c r="AG110" s="3">
        <f t="shared" si="52"/>
        <v>0</v>
      </c>
      <c r="AH110" s="3">
        <f t="shared" si="53"/>
        <v>0</v>
      </c>
      <c r="AI110" s="91">
        <f t="shared" si="54"/>
        <v>0</v>
      </c>
      <c r="AJ110" s="91">
        <f t="shared" si="55"/>
        <v>0</v>
      </c>
    </row>
    <row r="111" spans="1:36" x14ac:dyDescent="0.3">
      <c r="A111" s="90" t="s">
        <v>39</v>
      </c>
      <c r="B111" s="26">
        <f t="shared" si="22"/>
        <v>0.97</v>
      </c>
      <c r="C111" s="3">
        <f t="shared" si="22"/>
        <v>-0.26</v>
      </c>
      <c r="D111" s="3">
        <f t="shared" si="23"/>
        <v>0.24400000000000002</v>
      </c>
      <c r="E111" s="91">
        <f t="shared" si="24"/>
        <v>1</v>
      </c>
      <c r="F111" s="91">
        <f t="shared" si="25"/>
        <v>1</v>
      </c>
      <c r="G111" s="26">
        <f t="shared" si="26"/>
        <v>0</v>
      </c>
      <c r="H111" s="3">
        <f t="shared" si="27"/>
        <v>0</v>
      </c>
      <c r="I111" s="3">
        <f t="shared" si="28"/>
        <v>0</v>
      </c>
      <c r="J111" s="91">
        <f t="shared" si="29"/>
        <v>0</v>
      </c>
      <c r="K111" s="91">
        <f t="shared" si="30"/>
        <v>0</v>
      </c>
      <c r="L111" s="26">
        <f t="shared" si="31"/>
        <v>0</v>
      </c>
      <c r="M111" s="3">
        <f t="shared" si="32"/>
        <v>0</v>
      </c>
      <c r="N111" s="3">
        <f t="shared" si="33"/>
        <v>0</v>
      </c>
      <c r="O111" s="91">
        <f t="shared" si="34"/>
        <v>0</v>
      </c>
      <c r="P111" s="91">
        <f t="shared" si="35"/>
        <v>0</v>
      </c>
      <c r="Q111" s="26">
        <f t="shared" si="36"/>
        <v>0</v>
      </c>
      <c r="R111" s="3">
        <f t="shared" si="37"/>
        <v>0</v>
      </c>
      <c r="S111" s="3">
        <f t="shared" si="38"/>
        <v>0</v>
      </c>
      <c r="T111" s="91">
        <f t="shared" si="39"/>
        <v>0</v>
      </c>
      <c r="U111" s="91">
        <f t="shared" si="40"/>
        <v>0</v>
      </c>
      <c r="V111" s="26">
        <f t="shared" si="41"/>
        <v>0</v>
      </c>
      <c r="W111" s="3">
        <f t="shared" si="42"/>
        <v>0</v>
      </c>
      <c r="X111" s="3">
        <f t="shared" si="43"/>
        <v>0</v>
      </c>
      <c r="Y111" s="91">
        <f t="shared" si="44"/>
        <v>0</v>
      </c>
      <c r="Z111" s="91">
        <f t="shared" si="45"/>
        <v>0</v>
      </c>
      <c r="AA111" s="26">
        <f t="shared" si="46"/>
        <v>0</v>
      </c>
      <c r="AB111" s="3">
        <f t="shared" si="47"/>
        <v>0</v>
      </c>
      <c r="AC111" s="3">
        <f t="shared" si="48"/>
        <v>0</v>
      </c>
      <c r="AD111" s="91">
        <f t="shared" si="49"/>
        <v>0</v>
      </c>
      <c r="AE111" s="91">
        <f t="shared" si="50"/>
        <v>0</v>
      </c>
      <c r="AF111" s="26">
        <f t="shared" si="51"/>
        <v>0</v>
      </c>
      <c r="AG111" s="3">
        <f t="shared" si="52"/>
        <v>0</v>
      </c>
      <c r="AH111" s="3">
        <f t="shared" si="53"/>
        <v>0</v>
      </c>
      <c r="AI111" s="91">
        <f t="shared" si="54"/>
        <v>0</v>
      </c>
      <c r="AJ111" s="91">
        <f t="shared" si="55"/>
        <v>0</v>
      </c>
    </row>
    <row r="112" spans="1:36" x14ac:dyDescent="0.3">
      <c r="A112" s="90" t="s">
        <v>40</v>
      </c>
      <c r="B112" s="26">
        <f t="shared" si="22"/>
        <v>0.97</v>
      </c>
      <c r="C112" s="3">
        <f t="shared" si="22"/>
        <v>-0.25</v>
      </c>
      <c r="D112" s="3">
        <f t="shared" si="23"/>
        <v>0.25</v>
      </c>
      <c r="E112" s="91">
        <f t="shared" si="24"/>
        <v>1</v>
      </c>
      <c r="F112" s="91">
        <f t="shared" si="25"/>
        <v>1</v>
      </c>
      <c r="G112" s="26">
        <f t="shared" si="26"/>
        <v>0</v>
      </c>
      <c r="H112" s="3">
        <f t="shared" si="27"/>
        <v>0</v>
      </c>
      <c r="I112" s="3">
        <f t="shared" si="28"/>
        <v>0</v>
      </c>
      <c r="J112" s="91">
        <f t="shared" si="29"/>
        <v>0</v>
      </c>
      <c r="K112" s="91">
        <f t="shared" si="30"/>
        <v>0</v>
      </c>
      <c r="L112" s="26">
        <f t="shared" si="31"/>
        <v>0</v>
      </c>
      <c r="M112" s="3">
        <f t="shared" si="32"/>
        <v>0</v>
      </c>
      <c r="N112" s="3">
        <f t="shared" si="33"/>
        <v>0</v>
      </c>
      <c r="O112" s="91">
        <f t="shared" si="34"/>
        <v>0</v>
      </c>
      <c r="P112" s="91">
        <f t="shared" si="35"/>
        <v>0</v>
      </c>
      <c r="Q112" s="26">
        <f t="shared" si="36"/>
        <v>0</v>
      </c>
      <c r="R112" s="3">
        <f t="shared" si="37"/>
        <v>0</v>
      </c>
      <c r="S112" s="3">
        <f t="shared" si="38"/>
        <v>0</v>
      </c>
      <c r="T112" s="91">
        <f t="shared" si="39"/>
        <v>0</v>
      </c>
      <c r="U112" s="91">
        <f t="shared" si="40"/>
        <v>0</v>
      </c>
      <c r="V112" s="26">
        <f t="shared" si="41"/>
        <v>0</v>
      </c>
      <c r="W112" s="3">
        <f t="shared" si="42"/>
        <v>0</v>
      </c>
      <c r="X112" s="3">
        <f t="shared" si="43"/>
        <v>0</v>
      </c>
      <c r="Y112" s="91">
        <f t="shared" si="44"/>
        <v>0</v>
      </c>
      <c r="Z112" s="91">
        <f t="shared" si="45"/>
        <v>0</v>
      </c>
      <c r="AA112" s="26">
        <f t="shared" si="46"/>
        <v>0</v>
      </c>
      <c r="AB112" s="3">
        <f t="shared" si="47"/>
        <v>0</v>
      </c>
      <c r="AC112" s="3">
        <f t="shared" si="48"/>
        <v>0</v>
      </c>
      <c r="AD112" s="91">
        <f t="shared" si="49"/>
        <v>0</v>
      </c>
      <c r="AE112" s="91">
        <f t="shared" si="50"/>
        <v>0</v>
      </c>
      <c r="AF112" s="26">
        <f t="shared" si="51"/>
        <v>0</v>
      </c>
      <c r="AG112" s="3">
        <f t="shared" si="52"/>
        <v>0</v>
      </c>
      <c r="AH112" s="3">
        <f t="shared" si="53"/>
        <v>0</v>
      </c>
      <c r="AI112" s="91">
        <f t="shared" si="54"/>
        <v>0</v>
      </c>
      <c r="AJ112" s="91">
        <f t="shared" si="55"/>
        <v>0</v>
      </c>
    </row>
    <row r="113" spans="1:36" x14ac:dyDescent="0.3">
      <c r="A113" s="90" t="s">
        <v>41</v>
      </c>
      <c r="B113" s="26">
        <f t="shared" si="22"/>
        <v>0.96</v>
      </c>
      <c r="C113" s="3">
        <f t="shared" si="22"/>
        <v>-0.28000000000000003</v>
      </c>
      <c r="D113" s="3">
        <f t="shared" si="23"/>
        <v>0.23200000000000001</v>
      </c>
      <c r="E113" s="91">
        <f t="shared" si="24"/>
        <v>1</v>
      </c>
      <c r="F113" s="91">
        <f t="shared" si="25"/>
        <v>1</v>
      </c>
      <c r="G113" s="26">
        <f t="shared" si="26"/>
        <v>0</v>
      </c>
      <c r="H113" s="3">
        <f t="shared" si="27"/>
        <v>0</v>
      </c>
      <c r="I113" s="3">
        <f t="shared" si="28"/>
        <v>0</v>
      </c>
      <c r="J113" s="91">
        <f t="shared" si="29"/>
        <v>0</v>
      </c>
      <c r="K113" s="91">
        <f t="shared" si="30"/>
        <v>0</v>
      </c>
      <c r="L113" s="26">
        <f t="shared" si="31"/>
        <v>0</v>
      </c>
      <c r="M113" s="3">
        <f t="shared" si="32"/>
        <v>0</v>
      </c>
      <c r="N113" s="3">
        <f t="shared" si="33"/>
        <v>0</v>
      </c>
      <c r="O113" s="91">
        <f t="shared" si="34"/>
        <v>0</v>
      </c>
      <c r="P113" s="91">
        <f t="shared" si="35"/>
        <v>0</v>
      </c>
      <c r="Q113" s="26">
        <f t="shared" si="36"/>
        <v>0</v>
      </c>
      <c r="R113" s="3">
        <f t="shared" si="37"/>
        <v>0</v>
      </c>
      <c r="S113" s="3">
        <f t="shared" si="38"/>
        <v>0</v>
      </c>
      <c r="T113" s="91">
        <f t="shared" si="39"/>
        <v>0</v>
      </c>
      <c r="U113" s="91">
        <f t="shared" si="40"/>
        <v>0</v>
      </c>
      <c r="V113" s="26">
        <f t="shared" si="41"/>
        <v>0</v>
      </c>
      <c r="W113" s="3">
        <f t="shared" si="42"/>
        <v>0</v>
      </c>
      <c r="X113" s="3">
        <f t="shared" si="43"/>
        <v>0</v>
      </c>
      <c r="Y113" s="91">
        <f t="shared" si="44"/>
        <v>0</v>
      </c>
      <c r="Z113" s="91">
        <f t="shared" si="45"/>
        <v>0</v>
      </c>
      <c r="AA113" s="26">
        <f t="shared" si="46"/>
        <v>0</v>
      </c>
      <c r="AB113" s="3">
        <f t="shared" si="47"/>
        <v>0</v>
      </c>
      <c r="AC113" s="3">
        <f t="shared" si="48"/>
        <v>0</v>
      </c>
      <c r="AD113" s="91">
        <f t="shared" si="49"/>
        <v>0</v>
      </c>
      <c r="AE113" s="91">
        <f t="shared" si="50"/>
        <v>0</v>
      </c>
      <c r="AF113" s="26">
        <f t="shared" si="51"/>
        <v>0</v>
      </c>
      <c r="AG113" s="3">
        <f t="shared" si="52"/>
        <v>0</v>
      </c>
      <c r="AH113" s="3">
        <f t="shared" si="53"/>
        <v>0</v>
      </c>
      <c r="AI113" s="91">
        <f t="shared" si="54"/>
        <v>0</v>
      </c>
      <c r="AJ113" s="91">
        <f t="shared" si="55"/>
        <v>0</v>
      </c>
    </row>
  </sheetData>
  <mergeCells count="57">
    <mergeCell ref="A6:C6"/>
    <mergeCell ref="B8:O9"/>
    <mergeCell ref="R8:AE9"/>
    <mergeCell ref="A5:C5"/>
    <mergeCell ref="D1:O1"/>
    <mergeCell ref="R1:AC1"/>
    <mergeCell ref="AF1:AQ1"/>
    <mergeCell ref="AT1:BE1"/>
    <mergeCell ref="CJ1:CU1"/>
    <mergeCell ref="CX1:DI1"/>
    <mergeCell ref="DL1:DW1"/>
    <mergeCell ref="A3:C3"/>
    <mergeCell ref="A4:C4"/>
    <mergeCell ref="BH1:BS1"/>
    <mergeCell ref="BV1:CG1"/>
    <mergeCell ref="AA50:AC51"/>
    <mergeCell ref="AA52:AB52"/>
    <mergeCell ref="AO58:AU58"/>
    <mergeCell ref="AH59:AH60"/>
    <mergeCell ref="AI59:AK59"/>
    <mergeCell ref="AL59:AN59"/>
    <mergeCell ref="AO59:AO60"/>
    <mergeCell ref="AA54:AB54"/>
    <mergeCell ref="AA53:AB53"/>
    <mergeCell ref="S58:S60"/>
    <mergeCell ref="T58:Z58"/>
    <mergeCell ref="AA58:AG58"/>
    <mergeCell ref="AH58:AN58"/>
    <mergeCell ref="AZ59:BB59"/>
    <mergeCell ref="BC59:BC60"/>
    <mergeCell ref="AV58:BB58"/>
    <mergeCell ref="BC58:BI58"/>
    <mergeCell ref="BJ58:BP58"/>
    <mergeCell ref="A71:H71"/>
    <mergeCell ref="AP59:AR59"/>
    <mergeCell ref="AS59:AU59"/>
    <mergeCell ref="AV59:AV60"/>
    <mergeCell ref="AW59:AY59"/>
    <mergeCell ref="A59:H59"/>
    <mergeCell ref="T59:T60"/>
    <mergeCell ref="U59:W59"/>
    <mergeCell ref="X59:Z59"/>
    <mergeCell ref="AA59:AA60"/>
    <mergeCell ref="AB59:AD59"/>
    <mergeCell ref="AE59:AG59"/>
    <mergeCell ref="BD59:BF59"/>
    <mergeCell ref="BG59:BI59"/>
    <mergeCell ref="BJ59:BJ60"/>
    <mergeCell ref="BK59:BM59"/>
    <mergeCell ref="BN59:BP59"/>
    <mergeCell ref="AF103:AJ103"/>
    <mergeCell ref="B103:F103"/>
    <mergeCell ref="G103:K103"/>
    <mergeCell ref="L103:P103"/>
    <mergeCell ref="Q103:U103"/>
    <mergeCell ref="V103:Z103"/>
    <mergeCell ref="AA103:AE103"/>
  </mergeCells>
  <conditionalFormatting sqref="A73:A81">
    <cfRule type="colorScale" priority="92">
      <colorScale>
        <cfvo type="min"/>
        <cfvo type="max"/>
        <color rgb="FFFCFCFF"/>
        <color rgb="FF63BE7B"/>
      </colorScale>
    </cfRule>
  </conditionalFormatting>
  <conditionalFormatting sqref="B61:H61">
    <cfRule type="colorScale" priority="88">
      <colorScale>
        <cfvo type="min"/>
        <cfvo type="max"/>
        <color rgb="FFFCFCFF"/>
        <color rgb="FF63BE7B"/>
      </colorScale>
    </cfRule>
    <cfRule type="iconSet" priority="89">
      <iconSet iconSet="3Symbols2">
        <cfvo type="percent" val="0"/>
        <cfvo type="percent" val="33"/>
        <cfvo type="percent" val="67"/>
      </iconSet>
    </cfRule>
  </conditionalFormatting>
  <conditionalFormatting sqref="B62:H69">
    <cfRule type="colorScale" priority="93">
      <colorScale>
        <cfvo type="min"/>
        <cfvo type="max"/>
        <color rgb="FFFCFCFF"/>
        <color rgb="FF63BE7B"/>
      </colorScale>
    </cfRule>
    <cfRule type="iconSet" priority="94">
      <iconSet iconSet="3Symbols2">
        <cfvo type="percent" val="0"/>
        <cfvo type="percent" val="33"/>
        <cfvo type="percent" val="67"/>
      </iconSet>
    </cfRule>
  </conditionalFormatting>
  <conditionalFormatting sqref="B73:H73">
    <cfRule type="colorScale" priority="86">
      <colorScale>
        <cfvo type="num" val="0"/>
        <cfvo type="num" val="1"/>
        <color rgb="FFFCFCFF"/>
        <color rgb="FF63BE7B"/>
      </colorScale>
    </cfRule>
  </conditionalFormatting>
  <conditionalFormatting sqref="B74:H81">
    <cfRule type="colorScale" priority="90">
      <colorScale>
        <cfvo type="num" val="0"/>
        <cfvo type="num" val="1"/>
        <color rgb="FFFCFCFF"/>
        <color rgb="FF63BE7B"/>
      </colorScale>
    </cfRule>
  </conditionalFormatting>
  <conditionalFormatting sqref="C11:C19 E11:E19 G11:G19 I11:I19 K11:K19 M11:M19 O11:O19">
    <cfRule type="colorScale" priority="97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C105:D113">
    <cfRule type="colorScale" priority="84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H105:I113">
    <cfRule type="colorScale" priority="82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M105:N113">
    <cfRule type="colorScale" priority="76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Q1 C1 BG1">
    <cfRule type="colorScale" priority="22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  <cfRule type="colorScale" priority="21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R11:R19 T11:T19 V11:V19 X11:X19 Z11:Z19 AB11:AB19">
    <cfRule type="iconSet" priority="95">
      <iconSet iconSet="3Symbols" showValue="0">
        <cfvo type="percent" val="0"/>
        <cfvo type="percent" val="33"/>
        <cfvo type="percent" val="67"/>
      </iconSet>
    </cfRule>
  </conditionalFormatting>
  <conditionalFormatting sqref="R105:S113">
    <cfRule type="colorScale" priority="75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S2:S3 U2:U3 E2 G2 I2 K2 M2 O2 C2 Q2 BG2:BG3">
    <cfRule type="colorScale" priority="137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S2:S3 U2:U3 I2 G2 E2 M2 O2 K2 C2 Q2 BG2:BG3">
    <cfRule type="colorScale" priority="136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S11:S19 U11:U19 W11:W19 Y11:Y19 AA11:AA19 AC11:AC19 AE11:AE19">
    <cfRule type="colorScale" priority="96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T61:T65 T67:T69">
    <cfRule type="colorScale" priority="56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T66">
    <cfRule type="colorScale" priority="2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U61:W61">
    <cfRule type="colorScale" priority="5">
      <colorScale>
        <cfvo type="num" val="0"/>
        <cfvo type="num" val="1"/>
        <color rgb="FFFCFCFF"/>
        <color rgb="FF63BE7B"/>
      </colorScale>
    </cfRule>
  </conditionalFormatting>
  <conditionalFormatting sqref="U62:W65 U67:W69">
    <cfRule type="colorScale" priority="69">
      <colorScale>
        <cfvo type="num" val="0"/>
        <cfvo type="num" val="1"/>
        <color rgb="FFFCFCFF"/>
        <color rgb="FF63BE7B"/>
      </colorScale>
    </cfRule>
  </conditionalFormatting>
  <conditionalFormatting sqref="U66:W66">
    <cfRule type="colorScale" priority="3">
      <colorScale>
        <cfvo type="num" val="0"/>
        <cfvo type="num" val="1"/>
        <color rgb="FFFCFCFF"/>
        <color rgb="FF63BE7B"/>
      </colorScale>
    </cfRule>
  </conditionalFormatting>
  <conditionalFormatting sqref="W105:X113">
    <cfRule type="colorScale" priority="74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X61:Z65 X67:Z69">
    <cfRule type="colorScale" priority="55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X66:Z66">
    <cfRule type="colorScale" priority="1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Y2:Y3 W2:W3 AA2:AA3 AC2:AC3">
    <cfRule type="colorScale" priority="135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AA2:AA3 W2:W3 AC2:AC3 Y2:Y3">
    <cfRule type="colorScale" priority="134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A61:AA69">
    <cfRule type="colorScale" priority="54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B105:AC113">
    <cfRule type="colorScale" priority="73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B61:AD69">
    <cfRule type="colorScale" priority="67">
      <colorScale>
        <cfvo type="num" val="0"/>
        <cfvo type="num" val="1"/>
        <color rgb="FFFCFCFF"/>
        <color rgb="FF63BE7B"/>
      </colorScale>
    </cfRule>
  </conditionalFormatting>
  <conditionalFormatting sqref="AD11:AD19">
    <cfRule type="iconSet" priority="71">
      <iconSet iconSet="3Symbols" showValue="0">
        <cfvo type="percent" val="0"/>
        <cfvo type="percent" val="33"/>
        <cfvo type="percent" val="67"/>
      </iconSet>
    </cfRule>
  </conditionalFormatting>
  <conditionalFormatting sqref="AE1">
    <cfRule type="colorScale" priority="20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  <cfRule type="colorScale" priority="19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E61:AE69">
    <cfRule type="colorScale" priority="48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F61:AG69">
    <cfRule type="colorScale" priority="42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G2:AG3 AI2:AI3 AE2:AE3">
    <cfRule type="colorScale" priority="132">
      <colorScale>
        <cfvo type="num" val="-1"/>
        <cfvo type="num" val="0"/>
        <cfvo type="num" val="1"/>
        <color rgb="FFF8696B"/>
        <color rgb="FFFFEB84"/>
        <color rgb="FF63BE7B"/>
      </colorScale>
    </cfRule>
    <cfRule type="colorScale" priority="133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AG105:AH113">
    <cfRule type="colorScale" priority="72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H61:AH69">
    <cfRule type="colorScale" priority="53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I61:AK69">
    <cfRule type="colorScale" priority="65">
      <colorScale>
        <cfvo type="num" val="0"/>
        <cfvo type="num" val="1"/>
        <color rgb="FFFCFCFF"/>
        <color rgb="FF63BE7B"/>
      </colorScale>
    </cfRule>
  </conditionalFormatting>
  <conditionalFormatting sqref="AK2:AK3 AM2:AM3 AO2:AO3 AQ2:AQ3">
    <cfRule type="colorScale" priority="131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AK2:AK3 AO2:AO3 AQ2:AQ3 AM2:AM3">
    <cfRule type="colorScale" priority="130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L61:AL69">
    <cfRule type="colorScale" priority="47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M61:AN69">
    <cfRule type="colorScale" priority="41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O61:AO69">
    <cfRule type="colorScale" priority="52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P61:AR69">
    <cfRule type="colorScale" priority="63">
      <colorScale>
        <cfvo type="num" val="0"/>
        <cfvo type="num" val="1"/>
        <color rgb="FFFCFCFF"/>
        <color rgb="FF63BE7B"/>
      </colorScale>
    </cfRule>
  </conditionalFormatting>
  <conditionalFormatting sqref="AS1">
    <cfRule type="colorScale" priority="18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  <cfRule type="colorScale" priority="17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S61:AS69">
    <cfRule type="colorScale" priority="46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T61:AU69">
    <cfRule type="colorScale" priority="40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U2:AU3 AW2:AW3 AS2:AS3">
    <cfRule type="colorScale" priority="129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  <cfRule type="colorScale" priority="128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V61:AV69">
    <cfRule type="colorScale" priority="51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W61:AY69">
    <cfRule type="colorScale" priority="61">
      <colorScale>
        <cfvo type="num" val="0"/>
        <cfvo type="num" val="1"/>
        <color rgb="FFFCFCFF"/>
        <color rgb="FF63BE7B"/>
      </colorScale>
    </cfRule>
  </conditionalFormatting>
  <conditionalFormatting sqref="AY2:AY3 BA2:BA3 BC2:BC3 BE2:BE3">
    <cfRule type="colorScale" priority="127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AY2:AY3 BC2:BC3 BE2:BE3 BA2:BA3">
    <cfRule type="colorScale" priority="126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Z61:AZ69">
    <cfRule type="colorScale" priority="45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A61:BB69">
    <cfRule type="colorScale" priority="39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C61:BC69">
    <cfRule type="colorScale" priority="50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D61:BF69">
    <cfRule type="colorScale" priority="59">
      <colorScale>
        <cfvo type="num" val="0"/>
        <cfvo type="num" val="1"/>
        <color rgb="FFFCFCFF"/>
        <color rgb="FF63BE7B"/>
      </colorScale>
    </cfRule>
  </conditionalFormatting>
  <conditionalFormatting sqref="BG61:BG69">
    <cfRule type="colorScale" priority="44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H61:BI69">
    <cfRule type="colorScale" priority="38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I2:BI3 BK2:BK3">
    <cfRule type="colorScale" priority="125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  <cfRule type="colorScale" priority="124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J61:BJ69">
    <cfRule type="colorScale" priority="49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K61:BM69">
    <cfRule type="colorScale" priority="57">
      <colorScale>
        <cfvo type="num" val="0"/>
        <cfvo type="num" val="1"/>
        <color rgb="FFFCFCFF"/>
        <color rgb="FF63BE7B"/>
      </colorScale>
    </cfRule>
  </conditionalFormatting>
  <conditionalFormatting sqref="BM2:BM3 BO2:BO3 BQ2:BQ3 BS2:BS3">
    <cfRule type="colorScale" priority="123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BN61:BN69">
    <cfRule type="colorScale" priority="43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O61:BP69">
    <cfRule type="colorScale" priority="37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Q2:BQ3 BM2:BM3 BS2:BS3 BO2:BO3">
    <cfRule type="colorScale" priority="122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U1">
    <cfRule type="colorScale" priority="16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  <cfRule type="colorScale" priority="15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U2:BU3">
    <cfRule type="colorScale" priority="121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  <cfRule type="colorScale" priority="120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BW2:BW3 BY2:BY3">
    <cfRule type="colorScale" priority="118">
      <colorScale>
        <cfvo type="num" val="-1"/>
        <cfvo type="num" val="0"/>
        <cfvo type="num" val="1"/>
        <color rgb="FFF8696B"/>
        <color rgb="FFFFEB84"/>
        <color rgb="FF63BE7B"/>
      </colorScale>
    </cfRule>
    <cfRule type="colorScale" priority="119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CA2:CA3 CC2:CC3 CE2:CE3 CG2:CG3">
    <cfRule type="colorScale" priority="117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CA2:CA3 CE2:CE3 CG2:CG3 CC2:CC3">
    <cfRule type="colorScale" priority="116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CI1">
    <cfRule type="colorScale" priority="14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  <cfRule type="colorScale" priority="13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CI2:CI3">
    <cfRule type="colorScale" priority="114">
      <colorScale>
        <cfvo type="num" val="-1"/>
        <cfvo type="num" val="0"/>
        <cfvo type="num" val="1"/>
        <color rgb="FFF8696B"/>
        <color rgb="FFFFEB84"/>
        <color rgb="FF63BE7B"/>
      </colorScale>
    </cfRule>
    <cfRule type="colorScale" priority="115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CM2:CM3 CK2:CK3">
    <cfRule type="colorScale" priority="113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  <cfRule type="colorScale" priority="112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CO2:CO3 CQ2:CQ3 CS2:CS3 CU2:CU3">
    <cfRule type="colorScale" priority="111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CO2:CO3 CS2:CS3 CU2:CU3 CQ2:CQ3">
    <cfRule type="colorScale" priority="110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CW1">
    <cfRule type="colorScale" priority="11">
      <colorScale>
        <cfvo type="num" val="-1"/>
        <cfvo type="num" val="0"/>
        <cfvo type="num" val="1"/>
        <color rgb="FFF8696B"/>
        <color rgb="FFFFEB84"/>
        <color rgb="FF63BE7B"/>
      </colorScale>
    </cfRule>
    <cfRule type="colorScale" priority="12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CW2:CW3">
    <cfRule type="colorScale" priority="108">
      <colorScale>
        <cfvo type="num" val="-1"/>
        <cfvo type="num" val="0"/>
        <cfvo type="num" val="1"/>
        <color rgb="FFF8696B"/>
        <color rgb="FFFFEB84"/>
        <color rgb="FF63BE7B"/>
      </colorScale>
    </cfRule>
    <cfRule type="colorScale" priority="109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CY2:CY3 DA2:DA3">
    <cfRule type="colorScale" priority="106">
      <colorScale>
        <cfvo type="num" val="-1"/>
        <cfvo type="num" val="0"/>
        <cfvo type="num" val="1"/>
        <color rgb="FFF8696B"/>
        <color rgb="FFFFEB84"/>
        <color rgb="FF63BE7B"/>
      </colorScale>
    </cfRule>
    <cfRule type="colorScale" priority="107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DC2:DC3 DE2:DE3 DG2:DG3 DI2:DI3">
    <cfRule type="colorScale" priority="105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DC2:DC3 DG2:DG3 DI2:DI3 DE2:DE3">
    <cfRule type="colorScale" priority="104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DK1">
    <cfRule type="colorScale" priority="9">
      <colorScale>
        <cfvo type="num" val="-1"/>
        <cfvo type="num" val="0"/>
        <cfvo type="num" val="1"/>
        <color rgb="FFF8696B"/>
        <color rgb="FFFFEB84"/>
        <color rgb="FF63BE7B"/>
      </colorScale>
    </cfRule>
    <cfRule type="colorScale" priority="10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DK2:DK3">
    <cfRule type="colorScale" priority="103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  <cfRule type="colorScale" priority="102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DM2:DM3 DO2:DO3">
    <cfRule type="colorScale" priority="101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  <cfRule type="colorScale" priority="100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DQ2:DQ3 DS2:DS3 DU2:DU3 DW2:DW3">
    <cfRule type="colorScale" priority="99">
      <colorScale>
        <cfvo type="num" val="&quot;&gt;0&quot;"/>
        <cfvo type="num" val="0"/>
        <cfvo type="num" val="&quot;&lt;0&quot;"/>
        <color rgb="FFF8696B"/>
        <color rgb="FFFFEB84"/>
        <color rgb="FF63BE7B"/>
      </colorScale>
    </cfRule>
  </conditionalFormatting>
  <conditionalFormatting sqref="DQ2:DQ3 DU2:DU3 DW2:DW3 DS2:DS3">
    <cfRule type="colorScale" priority="98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87" id="{4A7EDE86-E417-4825-8DCE-5F4206CBC40F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B73:H73</xm:sqref>
        </x14:conditionalFormatting>
        <x14:conditionalFormatting xmlns:xm="http://schemas.microsoft.com/office/excel/2006/main">
          <x14:cfRule type="iconSet" priority="91" id="{5300F924-4636-4A2A-AA42-262D9A81F35F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B74:H81</xm:sqref>
        </x14:conditionalFormatting>
        <x14:conditionalFormatting xmlns:xm="http://schemas.microsoft.com/office/excel/2006/main">
          <x14:cfRule type="iconSet" priority="85" id="{66879C94-BAA4-4704-80EA-8D5939C4870B}">
            <x14:iconSet iconSet="3Symbols"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NoIcons" iconId="0"/>
              <x14:cfIcon iconSet="3Symbols" iconId="0"/>
              <x14:cfIcon iconSet="3Symbols" iconId="2"/>
            </x14:iconSet>
          </x14:cfRule>
          <xm:sqref>E105:F113</xm:sqref>
        </x14:conditionalFormatting>
        <x14:conditionalFormatting xmlns:xm="http://schemas.microsoft.com/office/excel/2006/main">
          <x14:cfRule type="iconSet" priority="83" id="{3AE6B4FC-28B9-4A34-B011-DCAF4B70D0D0}">
            <x14:iconSet iconSet="3Symbols"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NoIcons" iconId="0"/>
              <x14:cfIcon iconSet="3Symbols" iconId="0"/>
              <x14:cfIcon iconSet="3Symbols" iconId="2"/>
            </x14:iconSet>
          </x14:cfRule>
          <xm:sqref>J105:K113</xm:sqref>
        </x14:conditionalFormatting>
        <x14:conditionalFormatting xmlns:xm="http://schemas.microsoft.com/office/excel/2006/main">
          <x14:cfRule type="iconSet" priority="81" id="{8F4D66AC-8C79-451D-B3A8-B3BAC0AAC4AE}">
            <x14:iconSet iconSet="3Symbols"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NoIcons" iconId="0"/>
              <x14:cfIcon iconSet="3Symbols" iconId="0"/>
              <x14:cfIcon iconSet="3Symbols" iconId="2"/>
            </x14:iconSet>
          </x14:cfRule>
          <xm:sqref>O105:P113</xm:sqref>
        </x14:conditionalFormatting>
        <x14:conditionalFormatting xmlns:xm="http://schemas.microsoft.com/office/excel/2006/main">
          <x14:cfRule type="iconSet" priority="80" id="{7F6E817C-8B06-489B-84F0-5FE5A0929B2E}">
            <x14:iconSet iconSet="3Symbols"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NoIcons" iconId="0"/>
              <x14:cfIcon iconSet="3Symbols" iconId="0"/>
              <x14:cfIcon iconSet="3Symbols" iconId="2"/>
            </x14:iconSet>
          </x14:cfRule>
          <xm:sqref>T105:U113</xm:sqref>
        </x14:conditionalFormatting>
        <x14:conditionalFormatting xmlns:xm="http://schemas.microsoft.com/office/excel/2006/main">
          <x14:cfRule type="iconSet" priority="6" id="{26478549-8342-4B4D-9C59-A62D7D36EB8A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U61:W61</xm:sqref>
        </x14:conditionalFormatting>
        <x14:conditionalFormatting xmlns:xm="http://schemas.microsoft.com/office/excel/2006/main">
          <x14:cfRule type="iconSet" priority="70" id="{3FD01AE0-26D1-48C7-93D9-E9EB0DC25CCF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U62:W65 U67:W69</xm:sqref>
        </x14:conditionalFormatting>
        <x14:conditionalFormatting xmlns:xm="http://schemas.microsoft.com/office/excel/2006/main">
          <x14:cfRule type="iconSet" priority="4" id="{405E8ABE-F438-4B5F-9B18-6FB9510F3EE6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U66:W66</xm:sqref>
        </x14:conditionalFormatting>
        <x14:conditionalFormatting xmlns:xm="http://schemas.microsoft.com/office/excel/2006/main">
          <x14:cfRule type="iconSet" priority="79" id="{075B1E30-0D71-4CA5-8909-73AF6CF87195}">
            <x14:iconSet iconSet="3Symbols"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NoIcons" iconId="0"/>
              <x14:cfIcon iconSet="3Symbols" iconId="0"/>
              <x14:cfIcon iconSet="3Symbols" iconId="2"/>
            </x14:iconSet>
          </x14:cfRule>
          <xm:sqref>Y105:Z113</xm:sqref>
        </x14:conditionalFormatting>
        <x14:conditionalFormatting xmlns:xm="http://schemas.microsoft.com/office/excel/2006/main">
          <x14:cfRule type="iconSet" priority="68" id="{25CC062C-FE87-4F4E-8ADF-543B98C38BDA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AB61:AD69</xm:sqref>
        </x14:conditionalFormatting>
        <x14:conditionalFormatting xmlns:xm="http://schemas.microsoft.com/office/excel/2006/main">
          <x14:cfRule type="iconSet" priority="78" id="{E423C312-ED52-45ED-83AE-56FA2722AAD1}">
            <x14:iconSet iconSet="3Symbols"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NoIcons" iconId="0"/>
              <x14:cfIcon iconSet="3Symbols" iconId="0"/>
              <x14:cfIcon iconSet="3Symbols" iconId="2"/>
            </x14:iconSet>
          </x14:cfRule>
          <xm:sqref>AD105:AE113</xm:sqref>
        </x14:conditionalFormatting>
        <x14:conditionalFormatting xmlns:xm="http://schemas.microsoft.com/office/excel/2006/main">
          <x14:cfRule type="iconSet" priority="77" id="{8E3ABDF6-6176-4D5D-8132-A1AC6E7C9370}">
            <x14:iconSet iconSet="3Symbols"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NoIcons" iconId="0"/>
              <x14:cfIcon iconSet="3Symbols" iconId="0"/>
              <x14:cfIcon iconSet="3Symbols" iconId="2"/>
            </x14:iconSet>
          </x14:cfRule>
          <xm:sqref>AI105:AJ113</xm:sqref>
        </x14:conditionalFormatting>
        <x14:conditionalFormatting xmlns:xm="http://schemas.microsoft.com/office/excel/2006/main">
          <x14:cfRule type="iconSet" priority="66" id="{57BD0BA7-826A-4049-9176-888055EA31CB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AI61:AK69</xm:sqref>
        </x14:conditionalFormatting>
        <x14:conditionalFormatting xmlns:xm="http://schemas.microsoft.com/office/excel/2006/main">
          <x14:cfRule type="iconSet" priority="64" id="{2208E4D3-BEA2-48F2-8D4A-259049E109F2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AP61:AR69</xm:sqref>
        </x14:conditionalFormatting>
        <x14:conditionalFormatting xmlns:xm="http://schemas.microsoft.com/office/excel/2006/main">
          <x14:cfRule type="iconSet" priority="62" id="{278A10F3-7A1F-4C89-94CB-CFAEDDF69D6E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AW61:AY69</xm:sqref>
        </x14:conditionalFormatting>
        <x14:conditionalFormatting xmlns:xm="http://schemas.microsoft.com/office/excel/2006/main">
          <x14:cfRule type="iconSet" priority="60" id="{C6D124B0-906A-4C2D-9BCC-C320E79C2760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BD61:BF69</xm:sqref>
        </x14:conditionalFormatting>
        <x14:conditionalFormatting xmlns:xm="http://schemas.microsoft.com/office/excel/2006/main">
          <x14:cfRule type="iconSet" priority="58" id="{60D406D4-667C-4D4C-81DA-B3CFD5280498}">
            <x14:iconSet iconSet="3Symbols2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0"/>
              <x14:cfIcon iconSet="3Symbols2" iconId="0"/>
              <x14:cfIcon iconSet="3Symbols2" iconId="2"/>
            </x14:iconSet>
          </x14:cfRule>
          <xm:sqref>BK61:BM69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16</vt:i4>
      </vt:variant>
    </vt:vector>
  </HeadingPairs>
  <TitlesOfParts>
    <vt:vector size="16" baseType="lpstr">
      <vt:lpstr>Results</vt:lpstr>
      <vt:lpstr>BASE</vt:lpstr>
      <vt:lpstr>borderswith</vt:lpstr>
      <vt:lpstr>hasAlternateForm</vt:lpstr>
      <vt:lpstr>hasAlternateDexEntry</vt:lpstr>
      <vt:lpstr>hatches</vt:lpstr>
      <vt:lpstr>hasPart</vt:lpstr>
      <vt:lpstr>hasMoveType</vt:lpstr>
      <vt:lpstr>uses</vt:lpstr>
      <vt:lpstr>hasMegaEvolution</vt:lpstr>
      <vt:lpstr>hasRegionalForm</vt:lpstr>
      <vt:lpstr>hasSignatureAbility</vt:lpstr>
      <vt:lpstr>isSignatureAbilityOf</vt:lpstr>
      <vt:lpstr>hasColor</vt:lpstr>
      <vt:lpstr>hasHeight</vt:lpstr>
      <vt:lpstr>hasWeight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Alda Canito</dc:creator>
  <cp:lastModifiedBy>Alda Canito (alrfc)</cp:lastModifiedBy>
  <dcterms:created xsi:type="dcterms:W3CDTF">2024-04-05T15:03:19Z</dcterms:created>
  <dcterms:modified xsi:type="dcterms:W3CDTF">2024-11-07T15:49:43Z</dcterms:modified>
</cp:coreProperties>
</file>