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5315" windowHeight="25845"/>
  </bookViews>
  <sheets>
    <sheet name="winners_losers_test" sheetId="1" r:id="rId1"/>
  </sheets>
  <calcPr calcId="125725"/>
</workbook>
</file>

<file path=xl/calcChain.xml><?xml version="1.0" encoding="utf-8"?>
<calcChain xmlns="http://schemas.openxmlformats.org/spreadsheetml/2006/main">
  <c r="AB297" i="1"/>
  <c r="AA297"/>
  <c r="Z297"/>
  <c r="AC297" s="1"/>
  <c r="W297"/>
  <c r="V297"/>
  <c r="AA296"/>
  <c r="Z296"/>
  <c r="X296"/>
  <c r="W296"/>
  <c r="V296"/>
  <c r="Y296" s="1"/>
  <c r="AB295"/>
  <c r="AA295"/>
  <c r="Z295"/>
  <c r="AC295" s="1"/>
  <c r="W295"/>
  <c r="V295"/>
  <c r="Y295" s="1"/>
  <c r="AB294"/>
  <c r="AA294"/>
  <c r="Z294"/>
  <c r="AC294" s="1"/>
  <c r="Y294"/>
  <c r="X294"/>
  <c r="W294"/>
  <c r="V294"/>
  <c r="AB293"/>
  <c r="AA293"/>
  <c r="Z293"/>
  <c r="AC293" s="1"/>
  <c r="W293"/>
  <c r="V293"/>
  <c r="Y293" s="1"/>
  <c r="AB292"/>
  <c r="AA292"/>
  <c r="Z292"/>
  <c r="AC292" s="1"/>
  <c r="Y292"/>
  <c r="X292"/>
  <c r="W292"/>
  <c r="V292"/>
  <c r="AA291"/>
  <c r="Z291"/>
  <c r="AB291" s="1"/>
  <c r="W291"/>
  <c r="V291"/>
  <c r="AB290"/>
  <c r="AA290"/>
  <c r="Z290"/>
  <c r="AC290" s="1"/>
  <c r="X290"/>
  <c r="W290"/>
  <c r="V290"/>
  <c r="Y290" s="1"/>
  <c r="AA289"/>
  <c r="Z289"/>
  <c r="AB289" s="1"/>
  <c r="X289"/>
  <c r="W289"/>
  <c r="V289"/>
  <c r="Y289" s="1"/>
  <c r="AB288"/>
  <c r="AA288"/>
  <c r="Z288"/>
  <c r="AC288" s="1"/>
  <c r="X288"/>
  <c r="W288"/>
  <c r="V288"/>
  <c r="Y288" s="1"/>
  <c r="AA287"/>
  <c r="Z287"/>
  <c r="AB287" s="1"/>
  <c r="W287"/>
  <c r="V287"/>
  <c r="Y287" s="1"/>
  <c r="AA286"/>
  <c r="Z286"/>
  <c r="W286"/>
  <c r="V286"/>
  <c r="X286" s="1"/>
  <c r="AC285"/>
  <c r="AB285"/>
  <c r="AA285"/>
  <c r="Z285"/>
  <c r="X285"/>
  <c r="W285"/>
  <c r="V285"/>
  <c r="Y285" s="1"/>
  <c r="AA284"/>
  <c r="Z284"/>
  <c r="AC284" s="1"/>
  <c r="W284"/>
  <c r="V284"/>
  <c r="X284" s="1"/>
  <c r="AB283"/>
  <c r="AA283"/>
  <c r="Z283"/>
  <c r="AC283" s="1"/>
  <c r="W283"/>
  <c r="V283"/>
  <c r="Y283" s="1"/>
  <c r="AA282"/>
  <c r="Z282"/>
  <c r="AC282" s="1"/>
  <c r="W282"/>
  <c r="V282"/>
  <c r="X282" s="1"/>
  <c r="AB281"/>
  <c r="AA281"/>
  <c r="Z281"/>
  <c r="AC281" s="1"/>
  <c r="W281"/>
  <c r="V281"/>
  <c r="AA280"/>
  <c r="Z280"/>
  <c r="X280"/>
  <c r="W280"/>
  <c r="V280"/>
  <c r="Y280" s="1"/>
  <c r="AA279"/>
  <c r="Z279"/>
  <c r="AB279" s="1"/>
  <c r="W279"/>
  <c r="V279"/>
  <c r="Y279" s="1"/>
  <c r="AA278"/>
  <c r="Z278"/>
  <c r="AC278" s="1"/>
  <c r="W278"/>
  <c r="V278"/>
  <c r="X278" s="1"/>
  <c r="AA277"/>
  <c r="Z277"/>
  <c r="AB277" s="1"/>
  <c r="X277"/>
  <c r="W277"/>
  <c r="V277"/>
  <c r="Y277" s="1"/>
  <c r="AB276"/>
  <c r="AA276"/>
  <c r="Z276"/>
  <c r="AC276" s="1"/>
  <c r="X276"/>
  <c r="W276"/>
  <c r="V276"/>
  <c r="Y276" s="1"/>
  <c r="AA275"/>
  <c r="Z275"/>
  <c r="AB275" s="1"/>
  <c r="W275"/>
  <c r="V275"/>
  <c r="AA274"/>
  <c r="Z274"/>
  <c r="AC274" s="1"/>
  <c r="W274"/>
  <c r="V274"/>
  <c r="X274" s="1"/>
  <c r="AC273"/>
  <c r="AB273"/>
  <c r="AA273"/>
  <c r="Z273"/>
  <c r="X273"/>
  <c r="W273"/>
  <c r="V273"/>
  <c r="Y273" s="1"/>
  <c r="AA272"/>
  <c r="Z272"/>
  <c r="AC272" s="1"/>
  <c r="W272"/>
  <c r="V272"/>
  <c r="X272" s="1"/>
  <c r="AC271"/>
  <c r="AB271"/>
  <c r="AA271"/>
  <c r="Z271"/>
  <c r="W271"/>
  <c r="V271"/>
  <c r="Y271" s="1"/>
  <c r="AA270"/>
  <c r="Z270"/>
  <c r="Y270"/>
  <c r="X270"/>
  <c r="W270"/>
  <c r="V270"/>
  <c r="AA269"/>
  <c r="Z269"/>
  <c r="AB269" s="1"/>
  <c r="W269"/>
  <c r="V269"/>
  <c r="Y269" s="1"/>
  <c r="AA268"/>
  <c r="Z268"/>
  <c r="AC268" s="1"/>
  <c r="X268"/>
  <c r="W268"/>
  <c r="V268"/>
  <c r="Y268" s="1"/>
  <c r="AA267"/>
  <c r="Z267"/>
  <c r="AB267" s="1"/>
  <c r="X267"/>
  <c r="W267"/>
  <c r="V267"/>
  <c r="Y267" s="1"/>
  <c r="AA266"/>
  <c r="Z266"/>
  <c r="AC266" s="1"/>
  <c r="W266"/>
  <c r="V266"/>
  <c r="X266" s="1"/>
  <c r="AC265"/>
  <c r="AB265"/>
  <c r="AA265"/>
  <c r="Z265"/>
  <c r="W265"/>
  <c r="V265"/>
  <c r="AA264"/>
  <c r="Z264"/>
  <c r="Y264"/>
  <c r="X264"/>
  <c r="W264"/>
  <c r="V264"/>
  <c r="AB263"/>
  <c r="AA263"/>
  <c r="Z263"/>
  <c r="AC263" s="1"/>
  <c r="W263"/>
  <c r="V263"/>
  <c r="Y263" s="1"/>
  <c r="AA262"/>
  <c r="Z262"/>
  <c r="AC262" s="1"/>
  <c r="X262"/>
  <c r="W262"/>
  <c r="V262"/>
  <c r="Y262" s="1"/>
  <c r="AA261"/>
  <c r="Z261"/>
  <c r="AB261" s="1"/>
  <c r="W261"/>
  <c r="V261"/>
  <c r="Y261" s="1"/>
  <c r="AB260"/>
  <c r="AA260"/>
  <c r="Z260"/>
  <c r="AC260" s="1"/>
  <c r="Y260"/>
  <c r="X260"/>
  <c r="W260"/>
  <c r="V260"/>
  <c r="AA259"/>
  <c r="Z259"/>
  <c r="AB259" s="1"/>
  <c r="W259"/>
  <c r="V259"/>
  <c r="AB258"/>
  <c r="AA258"/>
  <c r="Z258"/>
  <c r="AC258" s="1"/>
  <c r="X258"/>
  <c r="W258"/>
  <c r="V258"/>
  <c r="Y258" s="1"/>
  <c r="AA257"/>
  <c r="Z257"/>
  <c r="AB257" s="1"/>
  <c r="X257"/>
  <c r="W257"/>
  <c r="V257"/>
  <c r="Y257" s="1"/>
  <c r="AB256"/>
  <c r="AA256"/>
  <c r="Z256"/>
  <c r="AC256" s="1"/>
  <c r="X256"/>
  <c r="W256"/>
  <c r="V256"/>
  <c r="Y256" s="1"/>
  <c r="AA255"/>
  <c r="Z255"/>
  <c r="AB255" s="1"/>
  <c r="X255"/>
  <c r="W255"/>
  <c r="V255"/>
  <c r="Y255" s="1"/>
  <c r="AA254"/>
  <c r="Z254"/>
  <c r="W254"/>
  <c r="V254"/>
  <c r="X254" s="1"/>
  <c r="AC253"/>
  <c r="AB253"/>
  <c r="AA253"/>
  <c r="Z253"/>
  <c r="X253"/>
  <c r="W253"/>
  <c r="V253"/>
  <c r="Y253" s="1"/>
  <c r="AA252"/>
  <c r="Z252"/>
  <c r="AC252" s="1"/>
  <c r="W252"/>
  <c r="V252"/>
  <c r="X252" s="1"/>
  <c r="AC251"/>
  <c r="AB251"/>
  <c r="AA251"/>
  <c r="Z251"/>
  <c r="X251"/>
  <c r="W251"/>
  <c r="V251"/>
  <c r="Y251" s="1"/>
  <c r="AA250"/>
  <c r="Z250"/>
  <c r="AC250" s="1"/>
  <c r="W250"/>
  <c r="V250"/>
  <c r="X250" s="1"/>
  <c r="AC249"/>
  <c r="AB249"/>
  <c r="AA249"/>
  <c r="Z249"/>
  <c r="W249"/>
  <c r="V249"/>
  <c r="AA248"/>
  <c r="Z248"/>
  <c r="Y248"/>
  <c r="X248"/>
  <c r="W248"/>
  <c r="V248"/>
  <c r="AB247"/>
  <c r="AA247"/>
  <c r="Z247"/>
  <c r="AC247" s="1"/>
  <c r="W247"/>
  <c r="V247"/>
  <c r="Y247" s="1"/>
  <c r="AA246"/>
  <c r="Z246"/>
  <c r="AC246" s="1"/>
  <c r="W246"/>
  <c r="V246"/>
  <c r="AA245"/>
  <c r="Z245"/>
  <c r="AB245" s="1"/>
  <c r="W245"/>
  <c r="V245"/>
  <c r="Y245" s="1"/>
  <c r="AA244"/>
  <c r="Z244"/>
  <c r="AC244" s="1"/>
  <c r="W244"/>
  <c r="V244"/>
  <c r="X244" s="1"/>
  <c r="AA243"/>
  <c r="Z243"/>
  <c r="AC243" s="1"/>
  <c r="W243"/>
  <c r="V243"/>
  <c r="AA242"/>
  <c r="Z242"/>
  <c r="AC242" s="1"/>
  <c r="W242"/>
  <c r="V242"/>
  <c r="Y242" s="1"/>
  <c r="AA241"/>
  <c r="Z241"/>
  <c r="AC241" s="1"/>
  <c r="W241"/>
  <c r="V241"/>
  <c r="Y241" s="1"/>
  <c r="AA240"/>
  <c r="Z240"/>
  <c r="AC240" s="1"/>
  <c r="W240"/>
  <c r="V240"/>
  <c r="X240" s="1"/>
  <c r="AA239"/>
  <c r="Z239"/>
  <c r="AC239" s="1"/>
  <c r="W239"/>
  <c r="V239"/>
  <c r="Y239" s="1"/>
  <c r="AA238"/>
  <c r="Z238"/>
  <c r="W238"/>
  <c r="V238"/>
  <c r="X238" s="1"/>
  <c r="AC237"/>
  <c r="AB237"/>
  <c r="AA237"/>
  <c r="Z237"/>
  <c r="X237"/>
  <c r="W237"/>
  <c r="V237"/>
  <c r="Y237" s="1"/>
  <c r="AA236"/>
  <c r="Z236"/>
  <c r="AC236" s="1"/>
  <c r="W236"/>
  <c r="V236"/>
  <c r="Y236" s="1"/>
  <c r="AA235"/>
  <c r="Z235"/>
  <c r="X235"/>
  <c r="W235"/>
  <c r="V235"/>
  <c r="Y235" s="1"/>
  <c r="AA234"/>
  <c r="Z234"/>
  <c r="AC234" s="1"/>
  <c r="X234"/>
  <c r="W234"/>
  <c r="V234"/>
  <c r="Y234" s="1"/>
  <c r="AC233"/>
  <c r="AA233"/>
  <c r="Z233"/>
  <c r="AB233" s="1"/>
  <c r="W233"/>
  <c r="V233"/>
  <c r="AA232"/>
  <c r="Z232"/>
  <c r="W232"/>
  <c r="V232"/>
  <c r="X232" s="1"/>
  <c r="AA231"/>
  <c r="Z231"/>
  <c r="AB231" s="1"/>
  <c r="W231"/>
  <c r="V231"/>
  <c r="Y231" s="1"/>
  <c r="AA230"/>
  <c r="Z230"/>
  <c r="AC230" s="1"/>
  <c r="W230"/>
  <c r="V230"/>
  <c r="AA229"/>
  <c r="Z229"/>
  <c r="AB229" s="1"/>
  <c r="X229"/>
  <c r="W229"/>
  <c r="V229"/>
  <c r="Y229" s="1"/>
  <c r="AA228"/>
  <c r="Z228"/>
  <c r="AC228" s="1"/>
  <c r="Y228"/>
  <c r="W228"/>
  <c r="V228"/>
  <c r="X228" s="1"/>
  <c r="AB227"/>
  <c r="AA227"/>
  <c r="Z227"/>
  <c r="AC227" s="1"/>
  <c r="W227"/>
  <c r="V227"/>
  <c r="AA226"/>
  <c r="Z226"/>
  <c r="AC226" s="1"/>
  <c r="X226"/>
  <c r="W226"/>
  <c r="V226"/>
  <c r="Y226" s="1"/>
  <c r="AA225"/>
  <c r="Z225"/>
  <c r="AC225" s="1"/>
  <c r="X225"/>
  <c r="W225"/>
  <c r="V225"/>
  <c r="Y225" s="1"/>
  <c r="AA224"/>
  <c r="Z224"/>
  <c r="AC224" s="1"/>
  <c r="Y224"/>
  <c r="W224"/>
  <c r="V224"/>
  <c r="X224" s="1"/>
  <c r="AB223"/>
  <c r="AA223"/>
  <c r="Z223"/>
  <c r="AC223" s="1"/>
  <c r="W223"/>
  <c r="V223"/>
  <c r="Y223" s="1"/>
  <c r="AA222"/>
  <c r="Z222"/>
  <c r="W222"/>
  <c r="V222"/>
  <c r="X222" s="1"/>
  <c r="AA221"/>
  <c r="Z221"/>
  <c r="AB221" s="1"/>
  <c r="X221"/>
  <c r="W221"/>
  <c r="V221"/>
  <c r="Y221" s="1"/>
  <c r="AA220"/>
  <c r="Z220"/>
  <c r="AC220" s="1"/>
  <c r="X220"/>
  <c r="W220"/>
  <c r="V220"/>
  <c r="Y220" s="1"/>
  <c r="AA219"/>
  <c r="Z219"/>
  <c r="X219"/>
  <c r="W219"/>
  <c r="V219"/>
  <c r="Y219" s="1"/>
  <c r="AA218"/>
  <c r="Z218"/>
  <c r="AC218" s="1"/>
  <c r="W218"/>
  <c r="V218"/>
  <c r="Y218" s="1"/>
  <c r="AC217"/>
  <c r="AA217"/>
  <c r="Z217"/>
  <c r="AB217" s="1"/>
  <c r="W217"/>
  <c r="V217"/>
  <c r="AA216"/>
  <c r="Z216"/>
  <c r="W216"/>
  <c r="V216"/>
  <c r="X216" s="1"/>
  <c r="AA215"/>
  <c r="Z215"/>
  <c r="AB215" s="1"/>
  <c r="W215"/>
  <c r="V215"/>
  <c r="Y215" s="1"/>
  <c r="AA214"/>
  <c r="Z214"/>
  <c r="AC214" s="1"/>
  <c r="W214"/>
  <c r="V214"/>
  <c r="AA213"/>
  <c r="Z213"/>
  <c r="AB213" s="1"/>
  <c r="W213"/>
  <c r="V213"/>
  <c r="Y213" s="1"/>
  <c r="AA212"/>
  <c r="Z212"/>
  <c r="AC212" s="1"/>
  <c r="W212"/>
  <c r="V212"/>
  <c r="X212" s="1"/>
  <c r="AB211"/>
  <c r="AA211"/>
  <c r="Z211"/>
  <c r="AC211" s="1"/>
  <c r="W211"/>
  <c r="V211"/>
  <c r="AB210"/>
  <c r="AA210"/>
  <c r="Z210"/>
  <c r="AC210" s="1"/>
  <c r="Y210"/>
  <c r="X210"/>
  <c r="W210"/>
  <c r="V210"/>
  <c r="AA209"/>
  <c r="Z209"/>
  <c r="AC209" s="1"/>
  <c r="X209"/>
  <c r="W209"/>
  <c r="V209"/>
  <c r="Y209" s="1"/>
  <c r="AB208"/>
  <c r="AA208"/>
  <c r="Z208"/>
  <c r="AC208" s="1"/>
  <c r="Y208"/>
  <c r="W208"/>
  <c r="V208"/>
  <c r="X208" s="1"/>
  <c r="AA207"/>
  <c r="Z207"/>
  <c r="AC207" s="1"/>
  <c r="W207"/>
  <c r="V207"/>
  <c r="Y207" s="1"/>
  <c r="AA206"/>
  <c r="Z206"/>
  <c r="W206"/>
  <c r="V206"/>
  <c r="X206" s="1"/>
  <c r="AC205"/>
  <c r="AB205"/>
  <c r="AA205"/>
  <c r="Z205"/>
  <c r="X205"/>
  <c r="W205"/>
  <c r="V205"/>
  <c r="Y205" s="1"/>
  <c r="AA204"/>
  <c r="Z204"/>
  <c r="AC204" s="1"/>
  <c r="W204"/>
  <c r="V204"/>
  <c r="Y204" s="1"/>
  <c r="AA203"/>
  <c r="Z203"/>
  <c r="X203"/>
  <c r="W203"/>
  <c r="V203"/>
  <c r="Y203" s="1"/>
  <c r="AA202"/>
  <c r="Z202"/>
  <c r="AC202" s="1"/>
  <c r="X202"/>
  <c r="W202"/>
  <c r="V202"/>
  <c r="Y202" s="1"/>
  <c r="AA201"/>
  <c r="Z201"/>
  <c r="AB201" s="1"/>
  <c r="W201"/>
  <c r="V201"/>
  <c r="AA200"/>
  <c r="Z200"/>
  <c r="X200"/>
  <c r="W200"/>
  <c r="V200"/>
  <c r="Y200" s="1"/>
  <c r="AA199"/>
  <c r="Z199"/>
  <c r="AC199" s="1"/>
  <c r="W199"/>
  <c r="V199"/>
  <c r="Y199" s="1"/>
  <c r="AA198"/>
  <c r="Z198"/>
  <c r="AC198" s="1"/>
  <c r="W198"/>
  <c r="V198"/>
  <c r="AA197"/>
  <c r="Z197"/>
  <c r="AB197" s="1"/>
  <c r="W197"/>
  <c r="V197"/>
  <c r="Y197" s="1"/>
  <c r="AA196"/>
  <c r="Z196"/>
  <c r="AC196" s="1"/>
  <c r="Y196"/>
  <c r="W196"/>
  <c r="V196"/>
  <c r="X196" s="1"/>
  <c r="AA195"/>
  <c r="Z195"/>
  <c r="AB195" s="1"/>
  <c r="W195"/>
  <c r="V195"/>
  <c r="AB194"/>
  <c r="AA194"/>
  <c r="Z194"/>
  <c r="AC194" s="1"/>
  <c r="W194"/>
  <c r="V194"/>
  <c r="X194" s="1"/>
  <c r="AA193"/>
  <c r="Z193"/>
  <c r="AC193" s="1"/>
  <c r="W193"/>
  <c r="V193"/>
  <c r="Y193" s="1"/>
  <c r="AB192"/>
  <c r="AA192"/>
  <c r="Z192"/>
  <c r="AC192" s="1"/>
  <c r="W192"/>
  <c r="V192"/>
  <c r="X192" s="1"/>
  <c r="AB191"/>
  <c r="AA191"/>
  <c r="Z191"/>
  <c r="AC191" s="1"/>
  <c r="X191"/>
  <c r="W191"/>
  <c r="V191"/>
  <c r="Y191" s="1"/>
  <c r="AA190"/>
  <c r="Z190"/>
  <c r="Y190"/>
  <c r="X190"/>
  <c r="W190"/>
  <c r="V190"/>
  <c r="AA189"/>
  <c r="Z189"/>
  <c r="AB189" s="1"/>
  <c r="W189"/>
  <c r="V189"/>
  <c r="Y189" s="1"/>
  <c r="AA188"/>
  <c r="Z188"/>
  <c r="AC188" s="1"/>
  <c r="W188"/>
  <c r="V188"/>
  <c r="Y188" s="1"/>
  <c r="AA187"/>
  <c r="Z187"/>
  <c r="W187"/>
  <c r="V187"/>
  <c r="Y187" s="1"/>
  <c r="AB186"/>
  <c r="AA186"/>
  <c r="Z186"/>
  <c r="AC186" s="1"/>
  <c r="W186"/>
  <c r="V186"/>
  <c r="Y186" s="1"/>
  <c r="AC185"/>
  <c r="AA185"/>
  <c r="Z185"/>
  <c r="AB185" s="1"/>
  <c r="W185"/>
  <c r="V185"/>
  <c r="AA184"/>
  <c r="Z184"/>
  <c r="W184"/>
  <c r="V184"/>
  <c r="X184" s="1"/>
  <c r="AB183"/>
  <c r="AA183"/>
  <c r="Z183"/>
  <c r="AC183" s="1"/>
  <c r="W183"/>
  <c r="V183"/>
  <c r="Y183" s="1"/>
  <c r="AB182"/>
  <c r="AA182"/>
  <c r="Z182"/>
  <c r="AC182" s="1"/>
  <c r="W182"/>
  <c r="V182"/>
  <c r="AC181"/>
  <c r="AA181"/>
  <c r="Z181"/>
  <c r="AB181" s="1"/>
  <c r="X181"/>
  <c r="W181"/>
  <c r="V181"/>
  <c r="Y181" s="1"/>
  <c r="AA180"/>
  <c r="Z180"/>
  <c r="AC180" s="1"/>
  <c r="Y180"/>
  <c r="W180"/>
  <c r="V180"/>
  <c r="X180" s="1"/>
  <c r="AA179"/>
  <c r="Z179"/>
  <c r="AB179" s="1"/>
  <c r="W179"/>
  <c r="V179"/>
  <c r="AB178"/>
  <c r="AA178"/>
  <c r="Z178"/>
  <c r="AC178" s="1"/>
  <c r="W178"/>
  <c r="V178"/>
  <c r="X178" s="1"/>
  <c r="AB177"/>
  <c r="AA177"/>
  <c r="Z177"/>
  <c r="AC177" s="1"/>
  <c r="W177"/>
  <c r="V177"/>
  <c r="Y177" s="1"/>
  <c r="AB176"/>
  <c r="AA176"/>
  <c r="Z176"/>
  <c r="AC176" s="1"/>
  <c r="W176"/>
  <c r="V176"/>
  <c r="X176" s="1"/>
  <c r="AA175"/>
  <c r="Z175"/>
  <c r="AC175" s="1"/>
  <c r="X175"/>
  <c r="W175"/>
  <c r="V175"/>
  <c r="Y175" s="1"/>
  <c r="AA174"/>
  <c r="Z174"/>
  <c r="W174"/>
  <c r="V174"/>
  <c r="X174" s="1"/>
  <c r="AA173"/>
  <c r="Z173"/>
  <c r="AB173" s="1"/>
  <c r="X173"/>
  <c r="W173"/>
  <c r="V173"/>
  <c r="Y173" s="1"/>
  <c r="AA172"/>
  <c r="Z172"/>
  <c r="AC172" s="1"/>
  <c r="X172"/>
  <c r="W172"/>
  <c r="V172"/>
  <c r="Y172" s="1"/>
  <c r="AA171"/>
  <c r="Z171"/>
  <c r="X171"/>
  <c r="W171"/>
  <c r="V171"/>
  <c r="Y171" s="1"/>
  <c r="AA170"/>
  <c r="Z170"/>
  <c r="AC170" s="1"/>
  <c r="W170"/>
  <c r="V170"/>
  <c r="Y170" s="1"/>
  <c r="AA169"/>
  <c r="Z169"/>
  <c r="AB169" s="1"/>
  <c r="W169"/>
  <c r="V169"/>
  <c r="AA168"/>
  <c r="Z168"/>
  <c r="W168"/>
  <c r="V168"/>
  <c r="X168" s="1"/>
  <c r="AC167"/>
  <c r="AB167"/>
  <c r="AA167"/>
  <c r="Z167"/>
  <c r="W167"/>
  <c r="V167"/>
  <c r="Y167" s="1"/>
  <c r="AB166"/>
  <c r="AA166"/>
  <c r="Z166"/>
  <c r="AC166" s="1"/>
  <c r="W166"/>
  <c r="V166"/>
  <c r="AC165"/>
  <c r="AA165"/>
  <c r="Z165"/>
  <c r="AB165" s="1"/>
  <c r="X165"/>
  <c r="W165"/>
  <c r="V165"/>
  <c r="Y165" s="1"/>
  <c r="AA164"/>
  <c r="Z164"/>
  <c r="AC164" s="1"/>
  <c r="Y164"/>
  <c r="W164"/>
  <c r="V164"/>
  <c r="X164" s="1"/>
  <c r="AA163"/>
  <c r="Z163"/>
  <c r="AB163" s="1"/>
  <c r="W163"/>
  <c r="V163"/>
  <c r="AB162"/>
  <c r="AA162"/>
  <c r="Z162"/>
  <c r="AC162" s="1"/>
  <c r="Y162"/>
  <c r="X162"/>
  <c r="W162"/>
  <c r="V162"/>
  <c r="AA161"/>
  <c r="Z161"/>
  <c r="AC161" s="1"/>
  <c r="X161"/>
  <c r="W161"/>
  <c r="V161"/>
  <c r="Y161" s="1"/>
  <c r="AB160"/>
  <c r="AA160"/>
  <c r="Z160"/>
  <c r="AC160" s="1"/>
  <c r="Y160"/>
  <c r="W160"/>
  <c r="V160"/>
  <c r="X160" s="1"/>
  <c r="AB159"/>
  <c r="AA159"/>
  <c r="Z159"/>
  <c r="AC159" s="1"/>
  <c r="X159"/>
  <c r="W159"/>
  <c r="V159"/>
  <c r="Y159" s="1"/>
  <c r="AA158"/>
  <c r="Z158"/>
  <c r="W158"/>
  <c r="V158"/>
  <c r="X158" s="1"/>
  <c r="AC157"/>
  <c r="AB157"/>
  <c r="AA157"/>
  <c r="Z157"/>
  <c r="X157"/>
  <c r="W157"/>
  <c r="V157"/>
  <c r="Y157" s="1"/>
  <c r="AA156"/>
  <c r="Z156"/>
  <c r="AC156" s="1"/>
  <c r="X156"/>
  <c r="W156"/>
  <c r="V156"/>
  <c r="Y156" s="1"/>
  <c r="AA155"/>
  <c r="Z155"/>
  <c r="X155"/>
  <c r="W155"/>
  <c r="V155"/>
  <c r="Y155" s="1"/>
  <c r="AA154"/>
  <c r="Z154"/>
  <c r="AC154" s="1"/>
  <c r="X154"/>
  <c r="W154"/>
  <c r="V154"/>
  <c r="Y154" s="1"/>
  <c r="AC153"/>
  <c r="AA153"/>
  <c r="Z153"/>
  <c r="AB153" s="1"/>
  <c r="W153"/>
  <c r="V153"/>
  <c r="AA152"/>
  <c r="Z152"/>
  <c r="Y152"/>
  <c r="X152"/>
  <c r="W152"/>
  <c r="V152"/>
  <c r="AA151"/>
  <c r="Z151"/>
  <c r="AB151" s="1"/>
  <c r="W151"/>
  <c r="V151"/>
  <c r="Y151" s="1"/>
  <c r="AA150"/>
  <c r="Z150"/>
  <c r="AC150" s="1"/>
  <c r="W150"/>
  <c r="V150"/>
  <c r="AA149"/>
  <c r="Z149"/>
  <c r="AB149" s="1"/>
  <c r="W149"/>
  <c r="V149"/>
  <c r="Y149" s="1"/>
  <c r="AB148"/>
  <c r="AA148"/>
  <c r="Z148"/>
  <c r="AC148" s="1"/>
  <c r="Y148"/>
  <c r="W148"/>
  <c r="V148"/>
  <c r="X148" s="1"/>
  <c r="AC147"/>
  <c r="AB147"/>
  <c r="AA147"/>
  <c r="Z147"/>
  <c r="W147"/>
  <c r="V147"/>
  <c r="AA146"/>
  <c r="Z146"/>
  <c r="AC146" s="1"/>
  <c r="W146"/>
  <c r="V146"/>
  <c r="X146" s="1"/>
  <c r="AA145"/>
  <c r="Z145"/>
  <c r="AC145" s="1"/>
  <c r="W145"/>
  <c r="V145"/>
  <c r="Y145" s="1"/>
  <c r="AA144"/>
  <c r="Z144"/>
  <c r="AC144" s="1"/>
  <c r="W144"/>
  <c r="V144"/>
  <c r="X144" s="1"/>
  <c r="AA143"/>
  <c r="Z143"/>
  <c r="AC143" s="1"/>
  <c r="W143"/>
  <c r="V143"/>
  <c r="Y143" s="1"/>
  <c r="AA142"/>
  <c r="Z142"/>
  <c r="X142"/>
  <c r="W142"/>
  <c r="V142"/>
  <c r="Y142" s="1"/>
  <c r="AA141"/>
  <c r="Z141"/>
  <c r="AB141" s="1"/>
  <c r="W141"/>
  <c r="V141"/>
  <c r="Y141" s="1"/>
  <c r="AA140"/>
  <c r="Z140"/>
  <c r="AC140" s="1"/>
  <c r="W140"/>
  <c r="V140"/>
  <c r="Y140" s="1"/>
  <c r="AA139"/>
  <c r="Z139"/>
  <c r="W139"/>
  <c r="V139"/>
  <c r="Y139" s="1"/>
  <c r="AB138"/>
  <c r="AA138"/>
  <c r="Z138"/>
  <c r="AC138" s="1"/>
  <c r="X138"/>
  <c r="W138"/>
  <c r="V138"/>
  <c r="Y138" s="1"/>
  <c r="AC137"/>
  <c r="AA137"/>
  <c r="Z137"/>
  <c r="AB137" s="1"/>
  <c r="W137"/>
  <c r="V137"/>
  <c r="AA136"/>
  <c r="Z136"/>
  <c r="W136"/>
  <c r="V136"/>
  <c r="X136" s="1"/>
  <c r="AA135"/>
  <c r="Z135"/>
  <c r="AB135" s="1"/>
  <c r="W135"/>
  <c r="V135"/>
  <c r="Y135" s="1"/>
  <c r="AA134"/>
  <c r="Z134"/>
  <c r="AC134" s="1"/>
  <c r="W134"/>
  <c r="V134"/>
  <c r="AA133"/>
  <c r="Z133"/>
  <c r="AB133" s="1"/>
  <c r="W133"/>
  <c r="V133"/>
  <c r="Y133" s="1"/>
  <c r="AB132"/>
  <c r="AA132"/>
  <c r="Z132"/>
  <c r="AC132" s="1"/>
  <c r="Y132"/>
  <c r="W132"/>
  <c r="V132"/>
  <c r="X132" s="1"/>
  <c r="AA131"/>
  <c r="Z131"/>
  <c r="AB131" s="1"/>
  <c r="W131"/>
  <c r="V131"/>
  <c r="AB130"/>
  <c r="AA130"/>
  <c r="Z130"/>
  <c r="AC130" s="1"/>
  <c r="W130"/>
  <c r="V130"/>
  <c r="Y130" s="1"/>
  <c r="AB129"/>
  <c r="AA129"/>
  <c r="Z129"/>
  <c r="AC129" s="1"/>
  <c r="W129"/>
  <c r="V129"/>
  <c r="Y129" s="1"/>
  <c r="AB128"/>
  <c r="AA128"/>
  <c r="Z128"/>
  <c r="AC128" s="1"/>
  <c r="W128"/>
  <c r="V128"/>
  <c r="X128" s="1"/>
  <c r="AA127"/>
  <c r="Z127"/>
  <c r="AC127" s="1"/>
  <c r="X127"/>
  <c r="W127"/>
  <c r="V127"/>
  <c r="Y127" s="1"/>
  <c r="AA126"/>
  <c r="Z126"/>
  <c r="AB126" s="1"/>
  <c r="X126"/>
  <c r="W126"/>
  <c r="V126"/>
  <c r="Y126" s="1"/>
  <c r="AA125"/>
  <c r="Z125"/>
  <c r="AC125" s="1"/>
  <c r="W125"/>
  <c r="V125"/>
  <c r="X125" s="1"/>
  <c r="AC124"/>
  <c r="AB124"/>
  <c r="AA124"/>
  <c r="Z124"/>
  <c r="X124"/>
  <c r="W124"/>
  <c r="V124"/>
  <c r="Y124" s="1"/>
  <c r="AA123"/>
  <c r="Z123"/>
  <c r="AC123" s="1"/>
  <c r="W123"/>
  <c r="V123"/>
  <c r="X123" s="1"/>
  <c r="AA122"/>
  <c r="Z122"/>
  <c r="AB122" s="1"/>
  <c r="X122"/>
  <c r="W122"/>
  <c r="V122"/>
  <c r="Y122" s="1"/>
  <c r="AA121"/>
  <c r="Z121"/>
  <c r="AC121" s="1"/>
  <c r="W121"/>
  <c r="V121"/>
  <c r="X121" s="1"/>
  <c r="AA120"/>
  <c r="Z120"/>
  <c r="AB120" s="1"/>
  <c r="X120"/>
  <c r="W120"/>
  <c r="V120"/>
  <c r="Y120" s="1"/>
  <c r="AA119"/>
  <c r="Z119"/>
  <c r="AC119" s="1"/>
  <c r="X119"/>
  <c r="W119"/>
  <c r="V119"/>
  <c r="Y119" s="1"/>
  <c r="AB118"/>
  <c r="AA118"/>
  <c r="Z118"/>
  <c r="AC118" s="1"/>
  <c r="X118"/>
  <c r="W118"/>
  <c r="V118"/>
  <c r="Y118" s="1"/>
  <c r="AB117"/>
  <c r="AA117"/>
  <c r="Z117"/>
  <c r="AC117" s="1"/>
  <c r="W117"/>
  <c r="V117"/>
  <c r="X117" s="1"/>
  <c r="AB116"/>
  <c r="AA116"/>
  <c r="Z116"/>
  <c r="AC116" s="1"/>
  <c r="X116"/>
  <c r="W116"/>
  <c r="V116"/>
  <c r="Y116" s="1"/>
  <c r="AB115"/>
  <c r="AA115"/>
  <c r="Z115"/>
  <c r="AC115" s="1"/>
  <c r="W115"/>
  <c r="V115"/>
  <c r="X115" s="1"/>
  <c r="AA114"/>
  <c r="Z114"/>
  <c r="AB114" s="1"/>
  <c r="X114"/>
  <c r="W114"/>
  <c r="V114"/>
  <c r="Y114" s="1"/>
  <c r="AB113"/>
  <c r="AA113"/>
  <c r="Z113"/>
  <c r="AC113" s="1"/>
  <c r="W113"/>
  <c r="V113"/>
  <c r="Y113" s="1"/>
  <c r="AA112"/>
  <c r="Z112"/>
  <c r="AB112" s="1"/>
  <c r="W112"/>
  <c r="V112"/>
  <c r="Y112" s="1"/>
  <c r="AB111"/>
  <c r="AA111"/>
  <c r="Z111"/>
  <c r="AC111" s="1"/>
  <c r="W111"/>
  <c r="V111"/>
  <c r="Y111" s="1"/>
  <c r="AA110"/>
  <c r="Z110"/>
  <c r="AB110" s="1"/>
  <c r="W110"/>
  <c r="V110"/>
  <c r="Y110" s="1"/>
  <c r="AB109"/>
  <c r="AA109"/>
  <c r="Z109"/>
  <c r="AC109" s="1"/>
  <c r="Y109"/>
  <c r="X109"/>
  <c r="W109"/>
  <c r="V109"/>
  <c r="AA108"/>
  <c r="Z108"/>
  <c r="AB108" s="1"/>
  <c r="W108"/>
  <c r="V108"/>
  <c r="Y108" s="1"/>
  <c r="AB107"/>
  <c r="AA107"/>
  <c r="Z107"/>
  <c r="AC107" s="1"/>
  <c r="W107"/>
  <c r="V107"/>
  <c r="X107" s="1"/>
  <c r="AA106"/>
  <c r="Z106"/>
  <c r="AB106" s="1"/>
  <c r="W106"/>
  <c r="V106"/>
  <c r="Y106" s="1"/>
  <c r="AB105"/>
  <c r="AA105"/>
  <c r="Z105"/>
  <c r="AC105" s="1"/>
  <c r="W105"/>
  <c r="V105"/>
  <c r="X105" s="1"/>
  <c r="AA104"/>
  <c r="Z104"/>
  <c r="AC104" s="1"/>
  <c r="W104"/>
  <c r="V104"/>
  <c r="Y104" s="1"/>
  <c r="AB103"/>
  <c r="AA103"/>
  <c r="Z103"/>
  <c r="AC103" s="1"/>
  <c r="Y103"/>
  <c r="X103"/>
  <c r="W103"/>
  <c r="V103"/>
  <c r="AB102"/>
  <c r="AA102"/>
  <c r="Z102"/>
  <c r="AC102" s="1"/>
  <c r="W102"/>
  <c r="V102"/>
  <c r="Y102" s="1"/>
  <c r="AB101"/>
  <c r="AA101"/>
  <c r="Z101"/>
  <c r="AC101" s="1"/>
  <c r="W101"/>
  <c r="V101"/>
  <c r="X101" s="1"/>
  <c r="AB100"/>
  <c r="AA100"/>
  <c r="Z100"/>
  <c r="AC100" s="1"/>
  <c r="W100"/>
  <c r="V100"/>
  <c r="Y100" s="1"/>
  <c r="AB99"/>
  <c r="AA99"/>
  <c r="Z99"/>
  <c r="AC99" s="1"/>
  <c r="W99"/>
  <c r="V99"/>
  <c r="X99" s="1"/>
  <c r="AC98"/>
  <c r="AB98"/>
  <c r="AA98"/>
  <c r="Z98"/>
  <c r="W98"/>
  <c r="V98"/>
  <c r="Y98" s="1"/>
  <c r="AA97"/>
  <c r="Z97"/>
  <c r="AC97" s="1"/>
  <c r="X97"/>
  <c r="W97"/>
  <c r="V97"/>
  <c r="Y97" s="1"/>
  <c r="AA96"/>
  <c r="Z96"/>
  <c r="AB96" s="1"/>
  <c r="X96"/>
  <c r="W96"/>
  <c r="V96"/>
  <c r="Y96" s="1"/>
  <c r="AA95"/>
  <c r="Z95"/>
  <c r="AC95" s="1"/>
  <c r="X95"/>
  <c r="W95"/>
  <c r="V95"/>
  <c r="Y95" s="1"/>
  <c r="AA94"/>
  <c r="Z94"/>
  <c r="AB94" s="1"/>
  <c r="X94"/>
  <c r="W94"/>
  <c r="V94"/>
  <c r="Y94" s="1"/>
  <c r="AA93"/>
  <c r="Z93"/>
  <c r="AC93" s="1"/>
  <c r="W93"/>
  <c r="V93"/>
  <c r="X93" s="1"/>
  <c r="AC92"/>
  <c r="AB92"/>
  <c r="AA92"/>
  <c r="Z92"/>
  <c r="X92"/>
  <c r="W92"/>
  <c r="V92"/>
  <c r="Y92" s="1"/>
  <c r="AA91"/>
  <c r="Z91"/>
  <c r="AC91" s="1"/>
  <c r="W91"/>
  <c r="V91"/>
  <c r="X91" s="1"/>
  <c r="AA90"/>
  <c r="Z90"/>
  <c r="AB90" s="1"/>
  <c r="X90"/>
  <c r="W90"/>
  <c r="V90"/>
  <c r="Y90" s="1"/>
  <c r="AA89"/>
  <c r="Z89"/>
  <c r="AC89" s="1"/>
  <c r="W89"/>
  <c r="V89"/>
  <c r="X89" s="1"/>
  <c r="AA88"/>
  <c r="Z88"/>
  <c r="AB88" s="1"/>
  <c r="W88"/>
  <c r="V88"/>
  <c r="Y88" s="1"/>
  <c r="AB87"/>
  <c r="AA87"/>
  <c r="Z87"/>
  <c r="AC87" s="1"/>
  <c r="Y87"/>
  <c r="X87"/>
  <c r="W87"/>
  <c r="V87"/>
  <c r="AA86"/>
  <c r="Z86"/>
  <c r="AC86" s="1"/>
  <c r="W86"/>
  <c r="V86"/>
  <c r="Y86" s="1"/>
  <c r="AB85"/>
  <c r="AA85"/>
  <c r="Z85"/>
  <c r="AC85" s="1"/>
  <c r="W85"/>
  <c r="V85"/>
  <c r="X85" s="1"/>
  <c r="AB84"/>
  <c r="AA84"/>
  <c r="Z84"/>
  <c r="AC84" s="1"/>
  <c r="X84"/>
  <c r="W84"/>
  <c r="V84"/>
  <c r="Y84" s="1"/>
  <c r="AA83"/>
  <c r="Z83"/>
  <c r="AC83" s="1"/>
  <c r="W83"/>
  <c r="V83"/>
  <c r="Y83" s="1"/>
  <c r="AC82"/>
  <c r="AB82"/>
  <c r="AA82"/>
  <c r="Z82"/>
  <c r="X82"/>
  <c r="W82"/>
  <c r="V82"/>
  <c r="Y82" s="1"/>
  <c r="AA81"/>
  <c r="Z81"/>
  <c r="AC81" s="1"/>
  <c r="X81"/>
  <c r="W81"/>
  <c r="V81"/>
  <c r="Y81" s="1"/>
  <c r="AA80"/>
  <c r="Z80"/>
  <c r="AB80" s="1"/>
  <c r="X80"/>
  <c r="W80"/>
  <c r="V80"/>
  <c r="Y80" s="1"/>
  <c r="AB79"/>
  <c r="AA79"/>
  <c r="Z79"/>
  <c r="AC79" s="1"/>
  <c r="X79"/>
  <c r="W79"/>
  <c r="V79"/>
  <c r="Y79" s="1"/>
  <c r="AA78"/>
  <c r="Z78"/>
  <c r="AB78" s="1"/>
  <c r="W78"/>
  <c r="V78"/>
  <c r="Y78" s="1"/>
  <c r="AA77"/>
  <c r="Z77"/>
  <c r="AC77" s="1"/>
  <c r="W77"/>
  <c r="V77"/>
  <c r="X77" s="1"/>
  <c r="AC76"/>
  <c r="AB76"/>
  <c r="AA76"/>
  <c r="Z76"/>
  <c r="W76"/>
  <c r="V76"/>
  <c r="Y76" s="1"/>
  <c r="AA75"/>
  <c r="Z75"/>
  <c r="AC75" s="1"/>
  <c r="W75"/>
  <c r="V75"/>
  <c r="X75" s="1"/>
  <c r="AA74"/>
  <c r="Z74"/>
  <c r="AB74" s="1"/>
  <c r="W74"/>
  <c r="V74"/>
  <c r="Y74" s="1"/>
  <c r="AB73"/>
  <c r="AA73"/>
  <c r="Z73"/>
  <c r="AC73" s="1"/>
  <c r="W73"/>
  <c r="V73"/>
  <c r="X73" s="1"/>
  <c r="AA72"/>
  <c r="Z72"/>
  <c r="AB72" s="1"/>
  <c r="W72"/>
  <c r="V72"/>
  <c r="Y72" s="1"/>
  <c r="AA71"/>
  <c r="Z71"/>
  <c r="AC71" s="1"/>
  <c r="X71"/>
  <c r="W71"/>
  <c r="V71"/>
  <c r="Y71" s="1"/>
  <c r="AB70"/>
  <c r="AA70"/>
  <c r="Z70"/>
  <c r="AC70" s="1"/>
  <c r="W70"/>
  <c r="V70"/>
  <c r="Y70" s="1"/>
  <c r="AA69"/>
  <c r="Z69"/>
  <c r="AC69" s="1"/>
  <c r="W69"/>
  <c r="V69"/>
  <c r="X69" s="1"/>
  <c r="AA68"/>
  <c r="Z68"/>
  <c r="AC68" s="1"/>
  <c r="W68"/>
  <c r="V68"/>
  <c r="Y68" s="1"/>
  <c r="AA67"/>
  <c r="Z67"/>
  <c r="AC67" s="1"/>
  <c r="W67"/>
  <c r="V67"/>
  <c r="Y67" s="1"/>
  <c r="AA66"/>
  <c r="Z66"/>
  <c r="AB66" s="1"/>
  <c r="X66"/>
  <c r="W66"/>
  <c r="V66"/>
  <c r="Y66" s="1"/>
  <c r="AA65"/>
  <c r="Z65"/>
  <c r="AC65" s="1"/>
  <c r="W65"/>
  <c r="V65"/>
  <c r="Y65" s="1"/>
  <c r="AA64"/>
  <c r="Z64"/>
  <c r="AB64" s="1"/>
  <c r="X64"/>
  <c r="W64"/>
  <c r="V64"/>
  <c r="Y64" s="1"/>
  <c r="AA63"/>
  <c r="Z63"/>
  <c r="AC63" s="1"/>
  <c r="X63"/>
  <c r="W63"/>
  <c r="V63"/>
  <c r="Y63" s="1"/>
  <c r="AA62"/>
  <c r="Z62"/>
  <c r="AB62" s="1"/>
  <c r="W62"/>
  <c r="V62"/>
  <c r="Y62" s="1"/>
  <c r="AA61"/>
  <c r="Z61"/>
  <c r="AC61" s="1"/>
  <c r="Y61"/>
  <c r="X61"/>
  <c r="W61"/>
  <c r="V61"/>
  <c r="AA60"/>
  <c r="Z60"/>
  <c r="AB60" s="1"/>
  <c r="W60"/>
  <c r="V60"/>
  <c r="Y60" s="1"/>
  <c r="AA59"/>
  <c r="Z59"/>
  <c r="AC59" s="1"/>
  <c r="W59"/>
  <c r="V59"/>
  <c r="X59" s="1"/>
  <c r="AA58"/>
  <c r="Z58"/>
  <c r="AB58" s="1"/>
  <c r="X58"/>
  <c r="W58"/>
  <c r="V58"/>
  <c r="Y58" s="1"/>
  <c r="AA57"/>
  <c r="Z57"/>
  <c r="AC57" s="1"/>
  <c r="W57"/>
  <c r="V57"/>
  <c r="X57" s="1"/>
  <c r="AA56"/>
  <c r="Z56"/>
  <c r="AB56" s="1"/>
  <c r="W56"/>
  <c r="V56"/>
  <c r="Y56" s="1"/>
  <c r="AB55"/>
  <c r="AA55"/>
  <c r="Z55"/>
  <c r="AC55" s="1"/>
  <c r="Y55"/>
  <c r="X55"/>
  <c r="W55"/>
  <c r="V55"/>
  <c r="AA54"/>
  <c r="Z54"/>
  <c r="AC54" s="1"/>
  <c r="W54"/>
  <c r="V54"/>
  <c r="Y54" s="1"/>
  <c r="AB53"/>
  <c r="AA53"/>
  <c r="Z53"/>
  <c r="AC53" s="1"/>
  <c r="W53"/>
  <c r="V53"/>
  <c r="X53" s="1"/>
  <c r="AB52"/>
  <c r="AA52"/>
  <c r="Z52"/>
  <c r="AC52" s="1"/>
  <c r="X52"/>
  <c r="W52"/>
  <c r="V52"/>
  <c r="Y52" s="1"/>
  <c r="AA51"/>
  <c r="Z51"/>
  <c r="AC51" s="1"/>
  <c r="W51"/>
  <c r="V51"/>
  <c r="Y51" s="1"/>
  <c r="AC50"/>
  <c r="AB50"/>
  <c r="AA50"/>
  <c r="Z50"/>
  <c r="W50"/>
  <c r="V50"/>
  <c r="Y50" s="1"/>
  <c r="AA49"/>
  <c r="Z49"/>
  <c r="AC49" s="1"/>
  <c r="X49"/>
  <c r="W49"/>
  <c r="V49"/>
  <c r="Y49" s="1"/>
  <c r="AA48"/>
  <c r="Z48"/>
  <c r="AB48" s="1"/>
  <c r="W48"/>
  <c r="V48"/>
  <c r="Y48" s="1"/>
  <c r="AB47"/>
  <c r="AA47"/>
  <c r="Z47"/>
  <c r="AC47" s="1"/>
  <c r="W47"/>
  <c r="V47"/>
  <c r="Y47" s="1"/>
  <c r="AA46"/>
  <c r="Z46"/>
  <c r="AB46" s="1"/>
  <c r="W46"/>
  <c r="V46"/>
  <c r="Y46" s="1"/>
  <c r="AA45"/>
  <c r="Z45"/>
  <c r="AC45" s="1"/>
  <c r="W45"/>
  <c r="V45"/>
  <c r="X45" s="1"/>
  <c r="AC44"/>
  <c r="AB44"/>
  <c r="AA44"/>
  <c r="Z44"/>
  <c r="W44"/>
  <c r="V44"/>
  <c r="Y44" s="1"/>
  <c r="AA43"/>
  <c r="Z43"/>
  <c r="AC43" s="1"/>
  <c r="W43"/>
  <c r="V43"/>
  <c r="X43" s="1"/>
  <c r="AA42"/>
  <c r="Z42"/>
  <c r="AB42" s="1"/>
  <c r="W42"/>
  <c r="V42"/>
  <c r="Y42" s="1"/>
  <c r="AB41"/>
  <c r="AA41"/>
  <c r="Z41"/>
  <c r="AC41" s="1"/>
  <c r="W41"/>
  <c r="V41"/>
  <c r="X41" s="1"/>
  <c r="AA40"/>
  <c r="Z40"/>
  <c r="AB40" s="1"/>
  <c r="W40"/>
  <c r="V40"/>
  <c r="Y40" s="1"/>
  <c r="AB39"/>
  <c r="AA39"/>
  <c r="Z39"/>
  <c r="AC39" s="1"/>
  <c r="W39"/>
  <c r="V39"/>
  <c r="X39" s="1"/>
  <c r="AB38"/>
  <c r="AA38"/>
  <c r="Z38"/>
  <c r="AC38" s="1"/>
  <c r="W38"/>
  <c r="V38"/>
  <c r="Y38" s="1"/>
  <c r="AB37"/>
  <c r="AA37"/>
  <c r="Z37"/>
  <c r="AC37" s="1"/>
  <c r="W37"/>
  <c r="V37"/>
  <c r="X37" s="1"/>
  <c r="AB36"/>
  <c r="AA36"/>
  <c r="Z36"/>
  <c r="AC36" s="1"/>
  <c r="W36"/>
  <c r="V36"/>
  <c r="Y36" s="1"/>
  <c r="AA35"/>
  <c r="Z35"/>
  <c r="AC35" s="1"/>
  <c r="W35"/>
  <c r="V35"/>
  <c r="Y35" s="1"/>
  <c r="AA34"/>
  <c r="Z34"/>
  <c r="AB34" s="1"/>
  <c r="X34"/>
  <c r="W34"/>
  <c r="V34"/>
  <c r="Y34" s="1"/>
  <c r="AA33"/>
  <c r="Z33"/>
  <c r="AC33" s="1"/>
  <c r="W33"/>
  <c r="V33"/>
  <c r="Y33" s="1"/>
  <c r="AA32"/>
  <c r="Z32"/>
  <c r="AB32" s="1"/>
  <c r="X32"/>
  <c r="W32"/>
  <c r="V32"/>
  <c r="Y32" s="1"/>
  <c r="AA31"/>
  <c r="Z31"/>
  <c r="AC31" s="1"/>
  <c r="X31"/>
  <c r="W31"/>
  <c r="V31"/>
  <c r="Y31" s="1"/>
  <c r="AA30"/>
  <c r="Z30"/>
  <c r="AB30" s="1"/>
  <c r="W30"/>
  <c r="V30"/>
  <c r="Y30" s="1"/>
  <c r="AA29"/>
  <c r="Z29"/>
  <c r="AC29" s="1"/>
  <c r="Y29"/>
  <c r="X29"/>
  <c r="W29"/>
  <c r="V29"/>
  <c r="AB28"/>
  <c r="AA28"/>
  <c r="Z28"/>
  <c r="AC28" s="1"/>
  <c r="W28"/>
  <c r="V28"/>
  <c r="Y28" s="1"/>
  <c r="AA27"/>
  <c r="Z27"/>
  <c r="AC27" s="1"/>
  <c r="W27"/>
  <c r="V27"/>
  <c r="X27" s="1"/>
  <c r="AA26"/>
  <c r="Z26"/>
  <c r="AB26" s="1"/>
  <c r="X26"/>
  <c r="W26"/>
  <c r="V26"/>
  <c r="Y26" s="1"/>
  <c r="AA25"/>
  <c r="Z25"/>
  <c r="AC25" s="1"/>
  <c r="W25"/>
  <c r="V25"/>
  <c r="X25" s="1"/>
  <c r="AA24"/>
  <c r="Z24"/>
  <c r="AC24" s="1"/>
  <c r="W24"/>
  <c r="V24"/>
  <c r="Y24" s="1"/>
  <c r="AB23"/>
  <c r="AA23"/>
  <c r="Z23"/>
  <c r="AC23" s="1"/>
  <c r="Y23"/>
  <c r="X23"/>
  <c r="W23"/>
  <c r="V23"/>
  <c r="AA22"/>
  <c r="Z22"/>
  <c r="AC22" s="1"/>
  <c r="W22"/>
  <c r="V22"/>
  <c r="Y22" s="1"/>
  <c r="AB21"/>
  <c r="AA21"/>
  <c r="Z21"/>
  <c r="AC21" s="1"/>
  <c r="W21"/>
  <c r="V21"/>
  <c r="X21" s="1"/>
  <c r="AB20"/>
  <c r="AA20"/>
  <c r="Z20"/>
  <c r="AC20" s="1"/>
  <c r="X20"/>
  <c r="W20"/>
  <c r="V20"/>
  <c r="Y20" s="1"/>
  <c r="AA19"/>
  <c r="Z19"/>
  <c r="AC19" s="1"/>
  <c r="W19"/>
  <c r="V19"/>
  <c r="Y19" s="1"/>
  <c r="AC18"/>
  <c r="AB18"/>
  <c r="AA18"/>
  <c r="Z18"/>
  <c r="X18"/>
  <c r="W18"/>
  <c r="V18"/>
  <c r="Y18" s="1"/>
  <c r="AA17"/>
  <c r="Z17"/>
  <c r="AC17" s="1"/>
  <c r="X17"/>
  <c r="W17"/>
  <c r="V17"/>
  <c r="Y17" s="1"/>
  <c r="AA16"/>
  <c r="Z16"/>
  <c r="AB16" s="1"/>
  <c r="X16"/>
  <c r="W16"/>
  <c r="V16"/>
  <c r="Y16" s="1"/>
  <c r="AB15"/>
  <c r="AA15"/>
  <c r="Z15"/>
  <c r="AC15" s="1"/>
  <c r="X15"/>
  <c r="W15"/>
  <c r="V15"/>
  <c r="Y15" s="1"/>
  <c r="AA14"/>
  <c r="Z14"/>
  <c r="AB14" s="1"/>
  <c r="W14"/>
  <c r="V14"/>
  <c r="Y14" s="1"/>
  <c r="AA13"/>
  <c r="Z13"/>
  <c r="AC13" s="1"/>
  <c r="W13"/>
  <c r="V13"/>
  <c r="X13" s="1"/>
  <c r="AC12"/>
  <c r="AB12"/>
  <c r="AA12"/>
  <c r="Z12"/>
  <c r="W12"/>
  <c r="V12"/>
  <c r="Y12" s="1"/>
  <c r="AA11"/>
  <c r="Z11"/>
  <c r="AC11" s="1"/>
  <c r="W11"/>
  <c r="V11"/>
  <c r="X11" s="1"/>
  <c r="AA10"/>
  <c r="Z10"/>
  <c r="AB10" s="1"/>
  <c r="W10"/>
  <c r="V10"/>
  <c r="Y10" s="1"/>
  <c r="AB9"/>
  <c r="AA9"/>
  <c r="Z9"/>
  <c r="AC9" s="1"/>
  <c r="W9"/>
  <c r="V9"/>
  <c r="X9" s="1"/>
  <c r="AA8"/>
  <c r="Z8"/>
  <c r="AC8" s="1"/>
  <c r="W8"/>
  <c r="V8"/>
  <c r="Y8" s="1"/>
  <c r="AA7"/>
  <c r="Z7"/>
  <c r="AB7" s="1"/>
  <c r="W7"/>
  <c r="V7"/>
  <c r="X7" s="1"/>
  <c r="AC6"/>
  <c r="AB6"/>
  <c r="AA6"/>
  <c r="Z6"/>
  <c r="W6"/>
  <c r="V6"/>
  <c r="X6" s="1"/>
  <c r="AA5"/>
  <c r="Z5"/>
  <c r="AB5" s="1"/>
  <c r="Y5"/>
  <c r="X5"/>
  <c r="W5"/>
  <c r="V5"/>
  <c r="AA4"/>
  <c r="Z4"/>
  <c r="AB4" s="1"/>
  <c r="W4"/>
  <c r="V4"/>
  <c r="X4" s="1"/>
  <c r="Q297"/>
  <c r="P297"/>
  <c r="R297" s="1"/>
  <c r="M297"/>
  <c r="L297"/>
  <c r="O297" s="1"/>
  <c r="Q296"/>
  <c r="P296"/>
  <c r="R296" s="1"/>
  <c r="M296"/>
  <c r="L296"/>
  <c r="N296" s="1"/>
  <c r="Q295"/>
  <c r="P295"/>
  <c r="R295" s="1"/>
  <c r="M295"/>
  <c r="L295"/>
  <c r="N295" s="1"/>
  <c r="Q294"/>
  <c r="P294"/>
  <c r="R294" s="1"/>
  <c r="O294"/>
  <c r="M294"/>
  <c r="L294"/>
  <c r="N294" s="1"/>
  <c r="S293"/>
  <c r="Q293"/>
  <c r="P293"/>
  <c r="R293" s="1"/>
  <c r="M293"/>
  <c r="L293"/>
  <c r="N293" s="1"/>
  <c r="Q292"/>
  <c r="P292"/>
  <c r="R292" s="1"/>
  <c r="M292"/>
  <c r="L292"/>
  <c r="N292" s="1"/>
  <c r="Q291"/>
  <c r="P291"/>
  <c r="R291" s="1"/>
  <c r="M291"/>
  <c r="L291"/>
  <c r="N291" s="1"/>
  <c r="Q290"/>
  <c r="P290"/>
  <c r="O290"/>
  <c r="M290"/>
  <c r="L290"/>
  <c r="N290" s="1"/>
  <c r="S289"/>
  <c r="Q289"/>
  <c r="P289"/>
  <c r="R289" s="1"/>
  <c r="O289"/>
  <c r="N289"/>
  <c r="M289"/>
  <c r="L289"/>
  <c r="R288"/>
  <c r="Q288"/>
  <c r="P288"/>
  <c r="S288" s="1"/>
  <c r="M288"/>
  <c r="L288"/>
  <c r="N288" s="1"/>
  <c r="S287"/>
  <c r="Q287"/>
  <c r="P287"/>
  <c r="R287" s="1"/>
  <c r="M287"/>
  <c r="L287"/>
  <c r="N287" s="1"/>
  <c r="Q286"/>
  <c r="P286"/>
  <c r="S286" s="1"/>
  <c r="O286"/>
  <c r="M286"/>
  <c r="L286"/>
  <c r="N286" s="1"/>
  <c r="S285"/>
  <c r="Q285"/>
  <c r="P285"/>
  <c r="R285" s="1"/>
  <c r="M285"/>
  <c r="L285"/>
  <c r="Q284"/>
  <c r="P284"/>
  <c r="R284" s="1"/>
  <c r="O284"/>
  <c r="M284"/>
  <c r="L284"/>
  <c r="N284" s="1"/>
  <c r="S283"/>
  <c r="Q283"/>
  <c r="P283"/>
  <c r="R283" s="1"/>
  <c r="N283"/>
  <c r="M283"/>
  <c r="L283"/>
  <c r="O283" s="1"/>
  <c r="Q282"/>
  <c r="P282"/>
  <c r="R282" s="1"/>
  <c r="O282"/>
  <c r="M282"/>
  <c r="L282"/>
  <c r="N282" s="1"/>
  <c r="S281"/>
  <c r="Q281"/>
  <c r="P281"/>
  <c r="R281" s="1"/>
  <c r="M281"/>
  <c r="L281"/>
  <c r="O281" s="1"/>
  <c r="Q280"/>
  <c r="P280"/>
  <c r="R280" s="1"/>
  <c r="O280"/>
  <c r="M280"/>
  <c r="L280"/>
  <c r="N280" s="1"/>
  <c r="Q279"/>
  <c r="P279"/>
  <c r="R279" s="1"/>
  <c r="M279"/>
  <c r="L279"/>
  <c r="N279" s="1"/>
  <c r="Q278"/>
  <c r="P278"/>
  <c r="R278" s="1"/>
  <c r="O278"/>
  <c r="M278"/>
  <c r="L278"/>
  <c r="N278" s="1"/>
  <c r="S277"/>
  <c r="Q277"/>
  <c r="P277"/>
  <c r="R277" s="1"/>
  <c r="M277"/>
  <c r="L277"/>
  <c r="N277" s="1"/>
  <c r="S276"/>
  <c r="Q276"/>
  <c r="P276"/>
  <c r="R276" s="1"/>
  <c r="O276"/>
  <c r="M276"/>
  <c r="L276"/>
  <c r="N276" s="1"/>
  <c r="Q275"/>
  <c r="P275"/>
  <c r="R275" s="1"/>
  <c r="M275"/>
  <c r="L275"/>
  <c r="N275" s="1"/>
  <c r="Q274"/>
  <c r="P274"/>
  <c r="M274"/>
  <c r="L274"/>
  <c r="N274" s="1"/>
  <c r="S273"/>
  <c r="Q273"/>
  <c r="P273"/>
  <c r="R273" s="1"/>
  <c r="O273"/>
  <c r="N273"/>
  <c r="M273"/>
  <c r="L273"/>
  <c r="R272"/>
  <c r="Q272"/>
  <c r="P272"/>
  <c r="S272" s="1"/>
  <c r="O272"/>
  <c r="M272"/>
  <c r="L272"/>
  <c r="N272" s="1"/>
  <c r="Q271"/>
  <c r="P271"/>
  <c r="R271" s="1"/>
  <c r="O271"/>
  <c r="M271"/>
  <c r="L271"/>
  <c r="N271" s="1"/>
  <c r="R270"/>
  <c r="Q270"/>
  <c r="P270"/>
  <c r="S270" s="1"/>
  <c r="M270"/>
  <c r="L270"/>
  <c r="N270" s="1"/>
  <c r="Q269"/>
  <c r="P269"/>
  <c r="R269" s="1"/>
  <c r="M269"/>
  <c r="L269"/>
  <c r="S268"/>
  <c r="R268"/>
  <c r="Q268"/>
  <c r="P268"/>
  <c r="O268"/>
  <c r="M268"/>
  <c r="L268"/>
  <c r="N268" s="1"/>
  <c r="Q267"/>
  <c r="P267"/>
  <c r="R267" s="1"/>
  <c r="N267"/>
  <c r="M267"/>
  <c r="L267"/>
  <c r="O267" s="1"/>
  <c r="Q266"/>
  <c r="P266"/>
  <c r="R266" s="1"/>
  <c r="M266"/>
  <c r="L266"/>
  <c r="N266" s="1"/>
  <c r="S265"/>
  <c r="Q265"/>
  <c r="P265"/>
  <c r="R265" s="1"/>
  <c r="N265"/>
  <c r="M265"/>
  <c r="L265"/>
  <c r="O265" s="1"/>
  <c r="Q264"/>
  <c r="P264"/>
  <c r="R264" s="1"/>
  <c r="O264"/>
  <c r="M264"/>
  <c r="L264"/>
  <c r="N264" s="1"/>
  <c r="S263"/>
  <c r="Q263"/>
  <c r="P263"/>
  <c r="R263" s="1"/>
  <c r="O263"/>
  <c r="N263"/>
  <c r="M263"/>
  <c r="L263"/>
  <c r="S262"/>
  <c r="R262"/>
  <c r="Q262"/>
  <c r="P262"/>
  <c r="M262"/>
  <c r="L262"/>
  <c r="N262" s="1"/>
  <c r="Q261"/>
  <c r="P261"/>
  <c r="R261" s="1"/>
  <c r="M261"/>
  <c r="L261"/>
  <c r="N261" s="1"/>
  <c r="Q260"/>
  <c r="P260"/>
  <c r="R260" s="1"/>
  <c r="O260"/>
  <c r="M260"/>
  <c r="L260"/>
  <c r="N260" s="1"/>
  <c r="S259"/>
  <c r="Q259"/>
  <c r="P259"/>
  <c r="R259" s="1"/>
  <c r="M259"/>
  <c r="L259"/>
  <c r="N259" s="1"/>
  <c r="Q258"/>
  <c r="P258"/>
  <c r="O258"/>
  <c r="M258"/>
  <c r="L258"/>
  <c r="N258" s="1"/>
  <c r="Q257"/>
  <c r="P257"/>
  <c r="R257" s="1"/>
  <c r="M257"/>
  <c r="L257"/>
  <c r="N257" s="1"/>
  <c r="R256"/>
  <c r="Q256"/>
  <c r="P256"/>
  <c r="S256" s="1"/>
  <c r="O256"/>
  <c r="M256"/>
  <c r="L256"/>
  <c r="N256" s="1"/>
  <c r="S255"/>
  <c r="Q255"/>
  <c r="P255"/>
  <c r="R255" s="1"/>
  <c r="M255"/>
  <c r="L255"/>
  <c r="N255" s="1"/>
  <c r="R254"/>
  <c r="Q254"/>
  <c r="P254"/>
  <c r="S254" s="1"/>
  <c r="O254"/>
  <c r="M254"/>
  <c r="L254"/>
  <c r="N254" s="1"/>
  <c r="Q253"/>
  <c r="P253"/>
  <c r="R253" s="1"/>
  <c r="M253"/>
  <c r="L253"/>
  <c r="S252"/>
  <c r="R252"/>
  <c r="Q252"/>
  <c r="P252"/>
  <c r="O252"/>
  <c r="M252"/>
  <c r="L252"/>
  <c r="N252" s="1"/>
  <c r="S251"/>
  <c r="Q251"/>
  <c r="P251"/>
  <c r="R251" s="1"/>
  <c r="M251"/>
  <c r="L251"/>
  <c r="O251" s="1"/>
  <c r="Q250"/>
  <c r="P250"/>
  <c r="O250"/>
  <c r="M250"/>
  <c r="L250"/>
  <c r="N250" s="1"/>
  <c r="Q249"/>
  <c r="P249"/>
  <c r="R249" s="1"/>
  <c r="N249"/>
  <c r="M249"/>
  <c r="L249"/>
  <c r="O249" s="1"/>
  <c r="Q248"/>
  <c r="P248"/>
  <c r="R248" s="1"/>
  <c r="M248"/>
  <c r="L248"/>
  <c r="N248" s="1"/>
  <c r="S247"/>
  <c r="Q247"/>
  <c r="P247"/>
  <c r="R247" s="1"/>
  <c r="O247"/>
  <c r="N247"/>
  <c r="M247"/>
  <c r="L247"/>
  <c r="S246"/>
  <c r="R246"/>
  <c r="Q246"/>
  <c r="P246"/>
  <c r="O246"/>
  <c r="M246"/>
  <c r="L246"/>
  <c r="N246" s="1"/>
  <c r="Q245"/>
  <c r="P245"/>
  <c r="R245" s="1"/>
  <c r="M245"/>
  <c r="L245"/>
  <c r="Q244"/>
  <c r="P244"/>
  <c r="R244" s="1"/>
  <c r="M244"/>
  <c r="L244"/>
  <c r="N244" s="1"/>
  <c r="S243"/>
  <c r="Q243"/>
  <c r="P243"/>
  <c r="R243" s="1"/>
  <c r="M243"/>
  <c r="L243"/>
  <c r="N243" s="1"/>
  <c r="Q242"/>
  <c r="P242"/>
  <c r="O242"/>
  <c r="M242"/>
  <c r="L242"/>
  <c r="N242" s="1"/>
  <c r="S241"/>
  <c r="Q241"/>
  <c r="P241"/>
  <c r="R241" s="1"/>
  <c r="M241"/>
  <c r="L241"/>
  <c r="N241" s="1"/>
  <c r="Q240"/>
  <c r="P240"/>
  <c r="S240" s="1"/>
  <c r="O240"/>
  <c r="M240"/>
  <c r="L240"/>
  <c r="N240" s="1"/>
  <c r="S239"/>
  <c r="Q239"/>
  <c r="P239"/>
  <c r="R239" s="1"/>
  <c r="O239"/>
  <c r="M239"/>
  <c r="L239"/>
  <c r="N239" s="1"/>
  <c r="Q238"/>
  <c r="P238"/>
  <c r="S238" s="1"/>
  <c r="O238"/>
  <c r="M238"/>
  <c r="L238"/>
  <c r="N238" s="1"/>
  <c r="S237"/>
  <c r="Q237"/>
  <c r="P237"/>
  <c r="R237" s="1"/>
  <c r="M237"/>
  <c r="L237"/>
  <c r="Q236"/>
  <c r="P236"/>
  <c r="R236" s="1"/>
  <c r="O236"/>
  <c r="M236"/>
  <c r="L236"/>
  <c r="N236" s="1"/>
  <c r="S235"/>
  <c r="Q235"/>
  <c r="P235"/>
  <c r="R235" s="1"/>
  <c r="N235"/>
  <c r="M235"/>
  <c r="L235"/>
  <c r="O235" s="1"/>
  <c r="Q234"/>
  <c r="P234"/>
  <c r="O234"/>
  <c r="M234"/>
  <c r="L234"/>
  <c r="N234" s="1"/>
  <c r="S233"/>
  <c r="Q233"/>
  <c r="P233"/>
  <c r="R233" s="1"/>
  <c r="M233"/>
  <c r="L233"/>
  <c r="O233" s="1"/>
  <c r="Q232"/>
  <c r="P232"/>
  <c r="R232" s="1"/>
  <c r="O232"/>
  <c r="M232"/>
  <c r="L232"/>
  <c r="N232" s="1"/>
  <c r="Q231"/>
  <c r="P231"/>
  <c r="R231" s="1"/>
  <c r="M231"/>
  <c r="L231"/>
  <c r="N231" s="1"/>
  <c r="Q230"/>
  <c r="P230"/>
  <c r="R230" s="1"/>
  <c r="O230"/>
  <c r="M230"/>
  <c r="L230"/>
  <c r="N230" s="1"/>
  <c r="S229"/>
  <c r="Q229"/>
  <c r="P229"/>
  <c r="R229" s="1"/>
  <c r="M229"/>
  <c r="L229"/>
  <c r="S228"/>
  <c r="Q228"/>
  <c r="P228"/>
  <c r="R228" s="1"/>
  <c r="O228"/>
  <c r="M228"/>
  <c r="L228"/>
  <c r="N228" s="1"/>
  <c r="Q227"/>
  <c r="P227"/>
  <c r="R227" s="1"/>
  <c r="M227"/>
  <c r="L227"/>
  <c r="N227" s="1"/>
  <c r="Q226"/>
  <c r="P226"/>
  <c r="M226"/>
  <c r="L226"/>
  <c r="N226" s="1"/>
  <c r="S225"/>
  <c r="Q225"/>
  <c r="P225"/>
  <c r="R225" s="1"/>
  <c r="O225"/>
  <c r="N225"/>
  <c r="M225"/>
  <c r="L225"/>
  <c r="R224"/>
  <c r="Q224"/>
  <c r="P224"/>
  <c r="S224" s="1"/>
  <c r="O224"/>
  <c r="M224"/>
  <c r="L224"/>
  <c r="N224" s="1"/>
  <c r="Q223"/>
  <c r="P223"/>
  <c r="R223" s="1"/>
  <c r="M223"/>
  <c r="L223"/>
  <c r="N223" s="1"/>
  <c r="R222"/>
  <c r="Q222"/>
  <c r="P222"/>
  <c r="S222" s="1"/>
  <c r="M222"/>
  <c r="L222"/>
  <c r="N222" s="1"/>
  <c r="S221"/>
  <c r="Q221"/>
  <c r="P221"/>
  <c r="R221" s="1"/>
  <c r="M221"/>
  <c r="L221"/>
  <c r="Q220"/>
  <c r="P220"/>
  <c r="R220" s="1"/>
  <c r="M220"/>
  <c r="L220"/>
  <c r="N220" s="1"/>
  <c r="S219"/>
  <c r="Q219"/>
  <c r="P219"/>
  <c r="R219" s="1"/>
  <c r="N219"/>
  <c r="M219"/>
  <c r="L219"/>
  <c r="O219" s="1"/>
  <c r="Q218"/>
  <c r="P218"/>
  <c r="O218"/>
  <c r="M218"/>
  <c r="L218"/>
  <c r="N218" s="1"/>
  <c r="S217"/>
  <c r="Q217"/>
  <c r="P217"/>
  <c r="R217" s="1"/>
  <c r="N217"/>
  <c r="M217"/>
  <c r="L217"/>
  <c r="O217" s="1"/>
  <c r="Q216"/>
  <c r="P216"/>
  <c r="R216" s="1"/>
  <c r="O216"/>
  <c r="M216"/>
  <c r="L216"/>
  <c r="N216" s="1"/>
  <c r="S215"/>
  <c r="Q215"/>
  <c r="P215"/>
  <c r="R215" s="1"/>
  <c r="M215"/>
  <c r="L215"/>
  <c r="N215" s="1"/>
  <c r="R214"/>
  <c r="Q214"/>
  <c r="P214"/>
  <c r="S214" s="1"/>
  <c r="M214"/>
  <c r="L214"/>
  <c r="N214" s="1"/>
  <c r="S213"/>
  <c r="Q213"/>
  <c r="P213"/>
  <c r="R213" s="1"/>
  <c r="M213"/>
  <c r="L213"/>
  <c r="Q212"/>
  <c r="P212"/>
  <c r="R212" s="1"/>
  <c r="O212"/>
  <c r="M212"/>
  <c r="L212"/>
  <c r="N212" s="1"/>
  <c r="S211"/>
  <c r="Q211"/>
  <c r="P211"/>
  <c r="R211" s="1"/>
  <c r="M211"/>
  <c r="L211"/>
  <c r="N211" s="1"/>
  <c r="Q210"/>
  <c r="P210"/>
  <c r="O210"/>
  <c r="M210"/>
  <c r="L210"/>
  <c r="N210" s="1"/>
  <c r="Q209"/>
  <c r="P209"/>
  <c r="R209" s="1"/>
  <c r="M209"/>
  <c r="L209"/>
  <c r="N209" s="1"/>
  <c r="R208"/>
  <c r="Q208"/>
  <c r="P208"/>
  <c r="S208" s="1"/>
  <c r="M208"/>
  <c r="L208"/>
  <c r="Q207"/>
  <c r="P207"/>
  <c r="R207" s="1"/>
  <c r="O207"/>
  <c r="M207"/>
  <c r="L207"/>
  <c r="N207" s="1"/>
  <c r="R206"/>
  <c r="Q206"/>
  <c r="P206"/>
  <c r="S206" s="1"/>
  <c r="O206"/>
  <c r="M206"/>
  <c r="L206"/>
  <c r="N206" s="1"/>
  <c r="Q205"/>
  <c r="P205"/>
  <c r="M205"/>
  <c r="L205"/>
  <c r="R204"/>
  <c r="Q204"/>
  <c r="P204"/>
  <c r="S204" s="1"/>
  <c r="M204"/>
  <c r="L204"/>
  <c r="N204" s="1"/>
  <c r="Q203"/>
  <c r="P203"/>
  <c r="R203" s="1"/>
  <c r="N203"/>
  <c r="M203"/>
  <c r="L203"/>
  <c r="O203" s="1"/>
  <c r="Q202"/>
  <c r="P202"/>
  <c r="O202"/>
  <c r="M202"/>
  <c r="L202"/>
  <c r="N202" s="1"/>
  <c r="S201"/>
  <c r="Q201"/>
  <c r="P201"/>
  <c r="R201" s="1"/>
  <c r="M201"/>
  <c r="L201"/>
  <c r="O201" s="1"/>
  <c r="Q200"/>
  <c r="P200"/>
  <c r="R200" s="1"/>
  <c r="M200"/>
  <c r="L200"/>
  <c r="Q199"/>
  <c r="P199"/>
  <c r="O199"/>
  <c r="N199"/>
  <c r="M199"/>
  <c r="L199"/>
  <c r="S198"/>
  <c r="R198"/>
  <c r="Q198"/>
  <c r="P198"/>
  <c r="M198"/>
  <c r="L198"/>
  <c r="N198" s="1"/>
  <c r="Q197"/>
  <c r="P197"/>
  <c r="M197"/>
  <c r="L197"/>
  <c r="S196"/>
  <c r="Q196"/>
  <c r="P196"/>
  <c r="R196" s="1"/>
  <c r="O196"/>
  <c r="M196"/>
  <c r="L196"/>
  <c r="N196" s="1"/>
  <c r="S195"/>
  <c r="Q195"/>
  <c r="P195"/>
  <c r="R195" s="1"/>
  <c r="M195"/>
  <c r="L195"/>
  <c r="N195" s="1"/>
  <c r="Q194"/>
  <c r="P194"/>
  <c r="M194"/>
  <c r="L194"/>
  <c r="S193"/>
  <c r="Q193"/>
  <c r="P193"/>
  <c r="R193" s="1"/>
  <c r="O193"/>
  <c r="N193"/>
  <c r="M193"/>
  <c r="L193"/>
  <c r="R192"/>
  <c r="Q192"/>
  <c r="P192"/>
  <c r="S192" s="1"/>
  <c r="M192"/>
  <c r="L192"/>
  <c r="S191"/>
  <c r="Q191"/>
  <c r="P191"/>
  <c r="R191" s="1"/>
  <c r="M191"/>
  <c r="L191"/>
  <c r="N191" s="1"/>
  <c r="R190"/>
  <c r="Q190"/>
  <c r="P190"/>
  <c r="S190" s="1"/>
  <c r="O190"/>
  <c r="M190"/>
  <c r="L190"/>
  <c r="N190" s="1"/>
  <c r="Q189"/>
  <c r="P189"/>
  <c r="M189"/>
  <c r="L189"/>
  <c r="S188"/>
  <c r="R188"/>
  <c r="Q188"/>
  <c r="P188"/>
  <c r="O188"/>
  <c r="M188"/>
  <c r="L188"/>
  <c r="N188" s="1"/>
  <c r="Q187"/>
  <c r="P187"/>
  <c r="R187" s="1"/>
  <c r="N187"/>
  <c r="M187"/>
  <c r="L187"/>
  <c r="O187" s="1"/>
  <c r="Q186"/>
  <c r="P186"/>
  <c r="O186"/>
  <c r="M186"/>
  <c r="L186"/>
  <c r="N186" s="1"/>
  <c r="S185"/>
  <c r="Q185"/>
  <c r="P185"/>
  <c r="R185" s="1"/>
  <c r="N185"/>
  <c r="M185"/>
  <c r="L185"/>
  <c r="O185" s="1"/>
  <c r="Q184"/>
  <c r="P184"/>
  <c r="R184" s="1"/>
  <c r="M184"/>
  <c r="L184"/>
  <c r="Q183"/>
  <c r="P183"/>
  <c r="O183"/>
  <c r="N183"/>
  <c r="M183"/>
  <c r="L183"/>
  <c r="S182"/>
  <c r="R182"/>
  <c r="Q182"/>
  <c r="P182"/>
  <c r="M182"/>
  <c r="L182"/>
  <c r="N182" s="1"/>
  <c r="Q181"/>
  <c r="P181"/>
  <c r="M181"/>
  <c r="L181"/>
  <c r="Q180"/>
  <c r="P180"/>
  <c r="R180" s="1"/>
  <c r="O180"/>
  <c r="M180"/>
  <c r="L180"/>
  <c r="N180" s="1"/>
  <c r="S179"/>
  <c r="Q179"/>
  <c r="P179"/>
  <c r="R179" s="1"/>
  <c r="M179"/>
  <c r="L179"/>
  <c r="N179" s="1"/>
  <c r="Q178"/>
  <c r="P178"/>
  <c r="M178"/>
  <c r="L178"/>
  <c r="S177"/>
  <c r="Q177"/>
  <c r="P177"/>
  <c r="R177" s="1"/>
  <c r="O177"/>
  <c r="N177"/>
  <c r="M177"/>
  <c r="L177"/>
  <c r="R176"/>
  <c r="Q176"/>
  <c r="P176"/>
  <c r="S176" s="1"/>
  <c r="M176"/>
  <c r="L176"/>
  <c r="S175"/>
  <c r="Q175"/>
  <c r="P175"/>
  <c r="R175" s="1"/>
  <c r="M175"/>
  <c r="L175"/>
  <c r="N175" s="1"/>
  <c r="Q174"/>
  <c r="P174"/>
  <c r="S174" s="1"/>
  <c r="O174"/>
  <c r="M174"/>
  <c r="L174"/>
  <c r="N174" s="1"/>
  <c r="Q173"/>
  <c r="P173"/>
  <c r="M173"/>
  <c r="L173"/>
  <c r="S172"/>
  <c r="R172"/>
  <c r="Q172"/>
  <c r="P172"/>
  <c r="O172"/>
  <c r="M172"/>
  <c r="L172"/>
  <c r="N172" s="1"/>
  <c r="Q171"/>
  <c r="P171"/>
  <c r="R171" s="1"/>
  <c r="N171"/>
  <c r="M171"/>
  <c r="L171"/>
  <c r="O171" s="1"/>
  <c r="Q170"/>
  <c r="P170"/>
  <c r="M170"/>
  <c r="L170"/>
  <c r="N170" s="1"/>
  <c r="S169"/>
  <c r="Q169"/>
  <c r="P169"/>
  <c r="R169" s="1"/>
  <c r="N169"/>
  <c r="M169"/>
  <c r="L169"/>
  <c r="O169" s="1"/>
  <c r="Q168"/>
  <c r="P168"/>
  <c r="R168" s="1"/>
  <c r="M168"/>
  <c r="L168"/>
  <c r="Q167"/>
  <c r="P167"/>
  <c r="M167"/>
  <c r="L167"/>
  <c r="N167" s="1"/>
  <c r="Q166"/>
  <c r="P166"/>
  <c r="R166" s="1"/>
  <c r="M166"/>
  <c r="L166"/>
  <c r="N166" s="1"/>
  <c r="Q165"/>
  <c r="P165"/>
  <c r="M165"/>
  <c r="L165"/>
  <c r="Q164"/>
  <c r="P164"/>
  <c r="R164" s="1"/>
  <c r="M164"/>
  <c r="L164"/>
  <c r="N164" s="1"/>
  <c r="S163"/>
  <c r="Q163"/>
  <c r="P163"/>
  <c r="R163" s="1"/>
  <c r="M163"/>
  <c r="L163"/>
  <c r="N163" s="1"/>
  <c r="Q162"/>
  <c r="P162"/>
  <c r="M162"/>
  <c r="L162"/>
  <c r="Q161"/>
  <c r="P161"/>
  <c r="R161" s="1"/>
  <c r="M161"/>
  <c r="L161"/>
  <c r="N161" s="1"/>
  <c r="R160"/>
  <c r="Q160"/>
  <c r="P160"/>
  <c r="S160" s="1"/>
  <c r="M160"/>
  <c r="L160"/>
  <c r="Q159"/>
  <c r="P159"/>
  <c r="R159" s="1"/>
  <c r="O159"/>
  <c r="M159"/>
  <c r="L159"/>
  <c r="N159" s="1"/>
  <c r="R158"/>
  <c r="Q158"/>
  <c r="P158"/>
  <c r="S158" s="1"/>
  <c r="O158"/>
  <c r="M158"/>
  <c r="L158"/>
  <c r="N158" s="1"/>
  <c r="Q157"/>
  <c r="P157"/>
  <c r="M157"/>
  <c r="L157"/>
  <c r="R156"/>
  <c r="Q156"/>
  <c r="P156"/>
  <c r="S156" s="1"/>
  <c r="M156"/>
  <c r="L156"/>
  <c r="N156" s="1"/>
  <c r="Q155"/>
  <c r="P155"/>
  <c r="R155" s="1"/>
  <c r="N155"/>
  <c r="M155"/>
  <c r="L155"/>
  <c r="O155" s="1"/>
  <c r="Q154"/>
  <c r="P154"/>
  <c r="O154"/>
  <c r="M154"/>
  <c r="L154"/>
  <c r="N154" s="1"/>
  <c r="S153"/>
  <c r="Q153"/>
  <c r="P153"/>
  <c r="R153" s="1"/>
  <c r="M153"/>
  <c r="L153"/>
  <c r="O153" s="1"/>
  <c r="Q152"/>
  <c r="P152"/>
  <c r="R152" s="1"/>
  <c r="M152"/>
  <c r="L152"/>
  <c r="Q151"/>
  <c r="P151"/>
  <c r="O151"/>
  <c r="N151"/>
  <c r="M151"/>
  <c r="L151"/>
  <c r="S150"/>
  <c r="R150"/>
  <c r="Q150"/>
  <c r="P150"/>
  <c r="M150"/>
  <c r="L150"/>
  <c r="N150" s="1"/>
  <c r="Q149"/>
  <c r="P149"/>
  <c r="M149"/>
  <c r="L149"/>
  <c r="Q148"/>
  <c r="P148"/>
  <c r="R148" s="1"/>
  <c r="M148"/>
  <c r="L148"/>
  <c r="N148" s="1"/>
  <c r="Q147"/>
  <c r="P147"/>
  <c r="R147" s="1"/>
  <c r="M147"/>
  <c r="L147"/>
  <c r="N147" s="1"/>
  <c r="Q146"/>
  <c r="P146"/>
  <c r="M146"/>
  <c r="L146"/>
  <c r="S145"/>
  <c r="Q145"/>
  <c r="P145"/>
  <c r="R145" s="1"/>
  <c r="M145"/>
  <c r="L145"/>
  <c r="N145" s="1"/>
  <c r="Q144"/>
  <c r="P144"/>
  <c r="S144" s="1"/>
  <c r="M144"/>
  <c r="L144"/>
  <c r="Q143"/>
  <c r="P143"/>
  <c r="R143" s="1"/>
  <c r="M143"/>
  <c r="L143"/>
  <c r="N143" s="1"/>
  <c r="R142"/>
  <c r="Q142"/>
  <c r="P142"/>
  <c r="S142" s="1"/>
  <c r="M142"/>
  <c r="L142"/>
  <c r="N142" s="1"/>
  <c r="Q141"/>
  <c r="P141"/>
  <c r="M141"/>
  <c r="L141"/>
  <c r="Q140"/>
  <c r="P140"/>
  <c r="R140" s="1"/>
  <c r="M140"/>
  <c r="L140"/>
  <c r="N140" s="1"/>
  <c r="Q139"/>
  <c r="P139"/>
  <c r="R139" s="1"/>
  <c r="M139"/>
  <c r="L139"/>
  <c r="O139" s="1"/>
  <c r="Q138"/>
  <c r="P138"/>
  <c r="O138"/>
  <c r="M138"/>
  <c r="L138"/>
  <c r="N138" s="1"/>
  <c r="Q137"/>
  <c r="P137"/>
  <c r="R137" s="1"/>
  <c r="M137"/>
  <c r="L137"/>
  <c r="O137" s="1"/>
  <c r="Q136"/>
  <c r="P136"/>
  <c r="R136" s="1"/>
  <c r="M136"/>
  <c r="L136"/>
  <c r="Q135"/>
  <c r="P135"/>
  <c r="O135"/>
  <c r="N135"/>
  <c r="M135"/>
  <c r="L135"/>
  <c r="S134"/>
  <c r="R134"/>
  <c r="Q134"/>
  <c r="P134"/>
  <c r="M134"/>
  <c r="L134"/>
  <c r="N134" s="1"/>
  <c r="Q133"/>
  <c r="P133"/>
  <c r="M133"/>
  <c r="L133"/>
  <c r="Q132"/>
  <c r="P132"/>
  <c r="R132" s="1"/>
  <c r="O132"/>
  <c r="M132"/>
  <c r="L132"/>
  <c r="N132" s="1"/>
  <c r="Q131"/>
  <c r="P131"/>
  <c r="R131" s="1"/>
  <c r="M131"/>
  <c r="L131"/>
  <c r="N131" s="1"/>
  <c r="Q130"/>
  <c r="P130"/>
  <c r="M130"/>
  <c r="L130"/>
  <c r="Q129"/>
  <c r="P129"/>
  <c r="R129" s="1"/>
  <c r="N129"/>
  <c r="M129"/>
  <c r="L129"/>
  <c r="O129" s="1"/>
  <c r="Q128"/>
  <c r="P128"/>
  <c r="S128" s="1"/>
  <c r="M128"/>
  <c r="L128"/>
  <c r="S127"/>
  <c r="Q127"/>
  <c r="P127"/>
  <c r="R127" s="1"/>
  <c r="M127"/>
  <c r="L127"/>
  <c r="N127" s="1"/>
  <c r="Q126"/>
  <c r="P126"/>
  <c r="R126" s="1"/>
  <c r="N126"/>
  <c r="M126"/>
  <c r="L126"/>
  <c r="O126" s="1"/>
  <c r="Q125"/>
  <c r="P125"/>
  <c r="R125" s="1"/>
  <c r="M125"/>
  <c r="L125"/>
  <c r="N125" s="1"/>
  <c r="Q124"/>
  <c r="P124"/>
  <c r="R124" s="1"/>
  <c r="M124"/>
  <c r="L124"/>
  <c r="N124" s="1"/>
  <c r="R123"/>
  <c r="Q123"/>
  <c r="P123"/>
  <c r="S123" s="1"/>
  <c r="M123"/>
  <c r="L123"/>
  <c r="N123" s="1"/>
  <c r="S122"/>
  <c r="Q122"/>
  <c r="P122"/>
  <c r="R122" s="1"/>
  <c r="O122"/>
  <c r="N122"/>
  <c r="M122"/>
  <c r="L122"/>
  <c r="S121"/>
  <c r="R121"/>
  <c r="Q121"/>
  <c r="P121"/>
  <c r="M121"/>
  <c r="L121"/>
  <c r="N121" s="1"/>
  <c r="Q120"/>
  <c r="P120"/>
  <c r="R120" s="1"/>
  <c r="M120"/>
  <c r="L120"/>
  <c r="N120" s="1"/>
  <c r="Q119"/>
  <c r="P119"/>
  <c r="R119" s="1"/>
  <c r="M119"/>
  <c r="L119"/>
  <c r="N119" s="1"/>
  <c r="S118"/>
  <c r="Q118"/>
  <c r="P118"/>
  <c r="R118" s="1"/>
  <c r="M118"/>
  <c r="L118"/>
  <c r="N118" s="1"/>
  <c r="R117"/>
  <c r="Q117"/>
  <c r="P117"/>
  <c r="S117" s="1"/>
  <c r="M117"/>
  <c r="L117"/>
  <c r="N117" s="1"/>
  <c r="Q116"/>
  <c r="P116"/>
  <c r="R116" s="1"/>
  <c r="O116"/>
  <c r="N116"/>
  <c r="M116"/>
  <c r="L116"/>
  <c r="S115"/>
  <c r="R115"/>
  <c r="Q115"/>
  <c r="P115"/>
  <c r="O115"/>
  <c r="M115"/>
  <c r="L115"/>
  <c r="N115" s="1"/>
  <c r="Q114"/>
  <c r="P114"/>
  <c r="R114" s="1"/>
  <c r="O114"/>
  <c r="N114"/>
  <c r="M114"/>
  <c r="L114"/>
  <c r="S113"/>
  <c r="R113"/>
  <c r="Q113"/>
  <c r="P113"/>
  <c r="O113"/>
  <c r="M113"/>
  <c r="L113"/>
  <c r="N113" s="1"/>
  <c r="S112"/>
  <c r="Q112"/>
  <c r="P112"/>
  <c r="R112" s="1"/>
  <c r="M112"/>
  <c r="L112"/>
  <c r="N112" s="1"/>
  <c r="R111"/>
  <c r="Q111"/>
  <c r="P111"/>
  <c r="S111" s="1"/>
  <c r="M111"/>
  <c r="L111"/>
  <c r="N111" s="1"/>
  <c r="Q110"/>
  <c r="P110"/>
  <c r="R110" s="1"/>
  <c r="N110"/>
  <c r="M110"/>
  <c r="L110"/>
  <c r="O110" s="1"/>
  <c r="Q109"/>
  <c r="P109"/>
  <c r="R109" s="1"/>
  <c r="M109"/>
  <c r="L109"/>
  <c r="N109" s="1"/>
  <c r="Q108"/>
  <c r="P108"/>
  <c r="R108" s="1"/>
  <c r="M108"/>
  <c r="L108"/>
  <c r="N108" s="1"/>
  <c r="R107"/>
  <c r="Q107"/>
  <c r="P107"/>
  <c r="S107" s="1"/>
  <c r="M107"/>
  <c r="L107"/>
  <c r="N107" s="1"/>
  <c r="S106"/>
  <c r="Q106"/>
  <c r="P106"/>
  <c r="R106" s="1"/>
  <c r="O106"/>
  <c r="N106"/>
  <c r="M106"/>
  <c r="L106"/>
  <c r="S105"/>
  <c r="R105"/>
  <c r="Q105"/>
  <c r="P105"/>
  <c r="M105"/>
  <c r="L105"/>
  <c r="N105" s="1"/>
  <c r="Q104"/>
  <c r="P104"/>
  <c r="R104" s="1"/>
  <c r="M104"/>
  <c r="L104"/>
  <c r="N104" s="1"/>
  <c r="Q103"/>
  <c r="P103"/>
  <c r="R103" s="1"/>
  <c r="M103"/>
  <c r="L103"/>
  <c r="N103" s="1"/>
  <c r="S102"/>
  <c r="Q102"/>
  <c r="P102"/>
  <c r="R102" s="1"/>
  <c r="M102"/>
  <c r="L102"/>
  <c r="N102" s="1"/>
  <c r="R101"/>
  <c r="Q101"/>
  <c r="P101"/>
  <c r="S101" s="1"/>
  <c r="M101"/>
  <c r="L101"/>
  <c r="N101" s="1"/>
  <c r="Q100"/>
  <c r="P100"/>
  <c r="R100" s="1"/>
  <c r="O100"/>
  <c r="N100"/>
  <c r="M100"/>
  <c r="L100"/>
  <c r="S99"/>
  <c r="R99"/>
  <c r="Q99"/>
  <c r="P99"/>
  <c r="O99"/>
  <c r="M99"/>
  <c r="L99"/>
  <c r="N99" s="1"/>
  <c r="Q98"/>
  <c r="P98"/>
  <c r="R98" s="1"/>
  <c r="O98"/>
  <c r="N98"/>
  <c r="M98"/>
  <c r="L98"/>
  <c r="S97"/>
  <c r="R97"/>
  <c r="Q97"/>
  <c r="P97"/>
  <c r="O97"/>
  <c r="M97"/>
  <c r="L97"/>
  <c r="N97" s="1"/>
  <c r="S96"/>
  <c r="Q96"/>
  <c r="P96"/>
  <c r="R96" s="1"/>
  <c r="M96"/>
  <c r="L96"/>
  <c r="N96" s="1"/>
  <c r="R95"/>
  <c r="Q95"/>
  <c r="P95"/>
  <c r="S95" s="1"/>
  <c r="M95"/>
  <c r="L95"/>
  <c r="N95" s="1"/>
  <c r="Q94"/>
  <c r="P94"/>
  <c r="R94" s="1"/>
  <c r="N94"/>
  <c r="M94"/>
  <c r="L94"/>
  <c r="O94" s="1"/>
  <c r="Q93"/>
  <c r="P93"/>
  <c r="R93" s="1"/>
  <c r="M93"/>
  <c r="L93"/>
  <c r="N93" s="1"/>
  <c r="Q92"/>
  <c r="P92"/>
  <c r="R92" s="1"/>
  <c r="M92"/>
  <c r="L92"/>
  <c r="N92" s="1"/>
  <c r="R91"/>
  <c r="Q91"/>
  <c r="P91"/>
  <c r="S91" s="1"/>
  <c r="M91"/>
  <c r="L91"/>
  <c r="N91" s="1"/>
  <c r="S90"/>
  <c r="Q90"/>
  <c r="P90"/>
  <c r="R90" s="1"/>
  <c r="O90"/>
  <c r="N90"/>
  <c r="M90"/>
  <c r="L90"/>
  <c r="S89"/>
  <c r="R89"/>
  <c r="Q89"/>
  <c r="P89"/>
  <c r="M89"/>
  <c r="L89"/>
  <c r="N89" s="1"/>
  <c r="Q88"/>
  <c r="P88"/>
  <c r="R88" s="1"/>
  <c r="M88"/>
  <c r="L88"/>
  <c r="N88" s="1"/>
  <c r="Q87"/>
  <c r="P87"/>
  <c r="R87" s="1"/>
  <c r="M87"/>
  <c r="L87"/>
  <c r="N87" s="1"/>
  <c r="S86"/>
  <c r="Q86"/>
  <c r="P86"/>
  <c r="R86" s="1"/>
  <c r="M86"/>
  <c r="L86"/>
  <c r="N86" s="1"/>
  <c r="R85"/>
  <c r="Q85"/>
  <c r="P85"/>
  <c r="S85" s="1"/>
  <c r="M85"/>
  <c r="L85"/>
  <c r="N85" s="1"/>
  <c r="Q84"/>
  <c r="P84"/>
  <c r="R84" s="1"/>
  <c r="O84"/>
  <c r="N84"/>
  <c r="M84"/>
  <c r="L84"/>
  <c r="S83"/>
  <c r="R83"/>
  <c r="Q83"/>
  <c r="P83"/>
  <c r="O83"/>
  <c r="M83"/>
  <c r="L83"/>
  <c r="N83" s="1"/>
  <c r="Q82"/>
  <c r="P82"/>
  <c r="R82" s="1"/>
  <c r="O82"/>
  <c r="N82"/>
  <c r="M82"/>
  <c r="L82"/>
  <c r="S81"/>
  <c r="R81"/>
  <c r="Q81"/>
  <c r="P81"/>
  <c r="O81"/>
  <c r="M81"/>
  <c r="L81"/>
  <c r="N81" s="1"/>
  <c r="S80"/>
  <c r="Q80"/>
  <c r="P80"/>
  <c r="R80" s="1"/>
  <c r="M80"/>
  <c r="L80"/>
  <c r="N80" s="1"/>
  <c r="R79"/>
  <c r="Q79"/>
  <c r="P79"/>
  <c r="S79" s="1"/>
  <c r="M79"/>
  <c r="L79"/>
  <c r="N79" s="1"/>
  <c r="Q78"/>
  <c r="P78"/>
  <c r="R78" s="1"/>
  <c r="N78"/>
  <c r="M78"/>
  <c r="L78"/>
  <c r="O78" s="1"/>
  <c r="Q77"/>
  <c r="P77"/>
  <c r="R77" s="1"/>
  <c r="M77"/>
  <c r="L77"/>
  <c r="N77" s="1"/>
  <c r="Q76"/>
  <c r="P76"/>
  <c r="R76" s="1"/>
  <c r="M76"/>
  <c r="L76"/>
  <c r="N76" s="1"/>
  <c r="R75"/>
  <c r="Q75"/>
  <c r="P75"/>
  <c r="S75" s="1"/>
  <c r="M75"/>
  <c r="L75"/>
  <c r="N75" s="1"/>
  <c r="S74"/>
  <c r="Q74"/>
  <c r="P74"/>
  <c r="R74" s="1"/>
  <c r="O74"/>
  <c r="N74"/>
  <c r="M74"/>
  <c r="L74"/>
  <c r="S73"/>
  <c r="R73"/>
  <c r="Q73"/>
  <c r="P73"/>
  <c r="M73"/>
  <c r="L73"/>
  <c r="N73" s="1"/>
  <c r="Q72"/>
  <c r="P72"/>
  <c r="R72" s="1"/>
  <c r="M72"/>
  <c r="L72"/>
  <c r="N72" s="1"/>
  <c r="Q71"/>
  <c r="P71"/>
  <c r="R71" s="1"/>
  <c r="M71"/>
  <c r="L71"/>
  <c r="N71" s="1"/>
  <c r="S70"/>
  <c r="Q70"/>
  <c r="P70"/>
  <c r="R70" s="1"/>
  <c r="M70"/>
  <c r="L70"/>
  <c r="N70" s="1"/>
  <c r="R69"/>
  <c r="Q69"/>
  <c r="P69"/>
  <c r="S69" s="1"/>
  <c r="M69"/>
  <c r="L69"/>
  <c r="N69" s="1"/>
  <c r="Q68"/>
  <c r="P68"/>
  <c r="R68" s="1"/>
  <c r="O68"/>
  <c r="N68"/>
  <c r="M68"/>
  <c r="L68"/>
  <c r="S67"/>
  <c r="R67"/>
  <c r="Q67"/>
  <c r="P67"/>
  <c r="O67"/>
  <c r="M67"/>
  <c r="L67"/>
  <c r="N67" s="1"/>
  <c r="Q66"/>
  <c r="P66"/>
  <c r="R66" s="1"/>
  <c r="O66"/>
  <c r="N66"/>
  <c r="M66"/>
  <c r="L66"/>
  <c r="S65"/>
  <c r="R65"/>
  <c r="Q65"/>
  <c r="P65"/>
  <c r="O65"/>
  <c r="M65"/>
  <c r="L65"/>
  <c r="N65" s="1"/>
  <c r="S64"/>
  <c r="Q64"/>
  <c r="P64"/>
  <c r="R64" s="1"/>
  <c r="M64"/>
  <c r="L64"/>
  <c r="N64" s="1"/>
  <c r="R63"/>
  <c r="Q63"/>
  <c r="P63"/>
  <c r="S63" s="1"/>
  <c r="M63"/>
  <c r="L63"/>
  <c r="N63" s="1"/>
  <c r="Q62"/>
  <c r="P62"/>
  <c r="R62" s="1"/>
  <c r="N62"/>
  <c r="M62"/>
  <c r="L62"/>
  <c r="O62" s="1"/>
  <c r="Q61"/>
  <c r="P61"/>
  <c r="R61" s="1"/>
  <c r="M61"/>
  <c r="L61"/>
  <c r="N61" s="1"/>
  <c r="Q60"/>
  <c r="P60"/>
  <c r="R60" s="1"/>
  <c r="M60"/>
  <c r="L60"/>
  <c r="N60" s="1"/>
  <c r="R59"/>
  <c r="Q59"/>
  <c r="P59"/>
  <c r="S59" s="1"/>
  <c r="M59"/>
  <c r="L59"/>
  <c r="N59" s="1"/>
  <c r="Q58"/>
  <c r="P58"/>
  <c r="R58" s="1"/>
  <c r="N58"/>
  <c r="M58"/>
  <c r="L58"/>
  <c r="O58" s="1"/>
  <c r="Q57"/>
  <c r="P57"/>
  <c r="R57" s="1"/>
  <c r="M57"/>
  <c r="L57"/>
  <c r="N57" s="1"/>
  <c r="Q56"/>
  <c r="P56"/>
  <c r="R56" s="1"/>
  <c r="M56"/>
  <c r="L56"/>
  <c r="N56" s="1"/>
  <c r="R55"/>
  <c r="Q55"/>
  <c r="P55"/>
  <c r="S55" s="1"/>
  <c r="M55"/>
  <c r="L55"/>
  <c r="N55" s="1"/>
  <c r="Q54"/>
  <c r="P54"/>
  <c r="R54" s="1"/>
  <c r="N54"/>
  <c r="M54"/>
  <c r="L54"/>
  <c r="O54" s="1"/>
  <c r="Q53"/>
  <c r="P53"/>
  <c r="R53" s="1"/>
  <c r="M53"/>
  <c r="L53"/>
  <c r="N53" s="1"/>
  <c r="Q52"/>
  <c r="P52"/>
  <c r="R52" s="1"/>
  <c r="M52"/>
  <c r="L52"/>
  <c r="N52" s="1"/>
  <c r="R51"/>
  <c r="Q51"/>
  <c r="P51"/>
  <c r="S51" s="1"/>
  <c r="M51"/>
  <c r="L51"/>
  <c r="N51" s="1"/>
  <c r="Q50"/>
  <c r="P50"/>
  <c r="R50" s="1"/>
  <c r="N50"/>
  <c r="M50"/>
  <c r="L50"/>
  <c r="O50" s="1"/>
  <c r="Q49"/>
  <c r="P49"/>
  <c r="R49" s="1"/>
  <c r="M49"/>
  <c r="L49"/>
  <c r="N49" s="1"/>
  <c r="Q48"/>
  <c r="P48"/>
  <c r="R48" s="1"/>
  <c r="M48"/>
  <c r="L48"/>
  <c r="N48" s="1"/>
  <c r="R47"/>
  <c r="Q47"/>
  <c r="P47"/>
  <c r="S47" s="1"/>
  <c r="M47"/>
  <c r="L47"/>
  <c r="N47" s="1"/>
  <c r="Q46"/>
  <c r="P46"/>
  <c r="R46" s="1"/>
  <c r="N46"/>
  <c r="M46"/>
  <c r="L46"/>
  <c r="O46" s="1"/>
  <c r="Q45"/>
  <c r="P45"/>
  <c r="R45" s="1"/>
  <c r="M45"/>
  <c r="L45"/>
  <c r="N45" s="1"/>
  <c r="Q44"/>
  <c r="P44"/>
  <c r="R44" s="1"/>
  <c r="M44"/>
  <c r="L44"/>
  <c r="N44" s="1"/>
  <c r="R43"/>
  <c r="Q43"/>
  <c r="P43"/>
  <c r="S43" s="1"/>
  <c r="M43"/>
  <c r="L43"/>
  <c r="N43" s="1"/>
  <c r="Q42"/>
  <c r="P42"/>
  <c r="R42" s="1"/>
  <c r="N42"/>
  <c r="M42"/>
  <c r="L42"/>
  <c r="O42" s="1"/>
  <c r="Q41"/>
  <c r="P41"/>
  <c r="R41" s="1"/>
  <c r="M41"/>
  <c r="L41"/>
  <c r="N41" s="1"/>
  <c r="Q40"/>
  <c r="P40"/>
  <c r="R40" s="1"/>
  <c r="M40"/>
  <c r="L40"/>
  <c r="N40" s="1"/>
  <c r="R39"/>
  <c r="Q39"/>
  <c r="P39"/>
  <c r="S39" s="1"/>
  <c r="M39"/>
  <c r="L39"/>
  <c r="N39" s="1"/>
  <c r="Q38"/>
  <c r="P38"/>
  <c r="R38" s="1"/>
  <c r="N38"/>
  <c r="M38"/>
  <c r="L38"/>
  <c r="O38" s="1"/>
  <c r="Q37"/>
  <c r="P37"/>
  <c r="R37" s="1"/>
  <c r="M37"/>
  <c r="L37"/>
  <c r="N37" s="1"/>
  <c r="Q36"/>
  <c r="P36"/>
  <c r="R36" s="1"/>
  <c r="M36"/>
  <c r="L36"/>
  <c r="N36" s="1"/>
  <c r="R35"/>
  <c r="Q35"/>
  <c r="P35"/>
  <c r="S35" s="1"/>
  <c r="M35"/>
  <c r="L35"/>
  <c r="N35" s="1"/>
  <c r="Q34"/>
  <c r="P34"/>
  <c r="R34" s="1"/>
  <c r="N34"/>
  <c r="M34"/>
  <c r="L34"/>
  <c r="O34" s="1"/>
  <c r="Q33"/>
  <c r="P33"/>
  <c r="R33" s="1"/>
  <c r="M33"/>
  <c r="L33"/>
  <c r="N33" s="1"/>
  <c r="Q32"/>
  <c r="P32"/>
  <c r="R32" s="1"/>
  <c r="M32"/>
  <c r="L32"/>
  <c r="N32" s="1"/>
  <c r="R31"/>
  <c r="Q31"/>
  <c r="P31"/>
  <c r="S31" s="1"/>
  <c r="M31"/>
  <c r="L31"/>
  <c r="N31" s="1"/>
  <c r="Q30"/>
  <c r="P30"/>
  <c r="R30" s="1"/>
  <c r="N30"/>
  <c r="M30"/>
  <c r="L30"/>
  <c r="O30" s="1"/>
  <c r="Q29"/>
  <c r="P29"/>
  <c r="R29" s="1"/>
  <c r="M29"/>
  <c r="L29"/>
  <c r="N29" s="1"/>
  <c r="Q28"/>
  <c r="P28"/>
  <c r="R28" s="1"/>
  <c r="M28"/>
  <c r="L28"/>
  <c r="N28" s="1"/>
  <c r="R27"/>
  <c r="Q27"/>
  <c r="P27"/>
  <c r="S27" s="1"/>
  <c r="M27"/>
  <c r="L27"/>
  <c r="N27" s="1"/>
  <c r="Q26"/>
  <c r="P26"/>
  <c r="R26" s="1"/>
  <c r="N26"/>
  <c r="M26"/>
  <c r="L26"/>
  <c r="O26" s="1"/>
  <c r="Q25"/>
  <c r="P25"/>
  <c r="R25" s="1"/>
  <c r="M25"/>
  <c r="L25"/>
  <c r="N25" s="1"/>
  <c r="Q24"/>
  <c r="P24"/>
  <c r="R24" s="1"/>
  <c r="M24"/>
  <c r="L24"/>
  <c r="N24" s="1"/>
  <c r="R23"/>
  <c r="Q23"/>
  <c r="P23"/>
  <c r="S23" s="1"/>
  <c r="M23"/>
  <c r="L23"/>
  <c r="N23" s="1"/>
  <c r="Q22"/>
  <c r="P22"/>
  <c r="R22" s="1"/>
  <c r="N22"/>
  <c r="M22"/>
  <c r="L22"/>
  <c r="O22" s="1"/>
  <c r="Q21"/>
  <c r="P21"/>
  <c r="R21" s="1"/>
  <c r="M21"/>
  <c r="L21"/>
  <c r="N21" s="1"/>
  <c r="Q20"/>
  <c r="P20"/>
  <c r="R20" s="1"/>
  <c r="M20"/>
  <c r="L20"/>
  <c r="N20" s="1"/>
  <c r="R19"/>
  <c r="Q19"/>
  <c r="P19"/>
  <c r="S19" s="1"/>
  <c r="M19"/>
  <c r="L19"/>
  <c r="N19" s="1"/>
  <c r="Q18"/>
  <c r="P18"/>
  <c r="R18" s="1"/>
  <c r="N18"/>
  <c r="M18"/>
  <c r="L18"/>
  <c r="O18" s="1"/>
  <c r="Q17"/>
  <c r="P17"/>
  <c r="R17" s="1"/>
  <c r="M17"/>
  <c r="L17"/>
  <c r="N17" s="1"/>
  <c r="Q16"/>
  <c r="P16"/>
  <c r="R16" s="1"/>
  <c r="M16"/>
  <c r="L16"/>
  <c r="N16" s="1"/>
  <c r="R15"/>
  <c r="Q15"/>
  <c r="P15"/>
  <c r="S15" s="1"/>
  <c r="M15"/>
  <c r="L15"/>
  <c r="N15" s="1"/>
  <c r="Q14"/>
  <c r="P14"/>
  <c r="R14" s="1"/>
  <c r="N14"/>
  <c r="M14"/>
  <c r="L14"/>
  <c r="O14" s="1"/>
  <c r="Q13"/>
  <c r="P13"/>
  <c r="R13" s="1"/>
  <c r="M13"/>
  <c r="L13"/>
  <c r="N13" s="1"/>
  <c r="Q12"/>
  <c r="P12"/>
  <c r="R12" s="1"/>
  <c r="M12"/>
  <c r="L12"/>
  <c r="N12" s="1"/>
  <c r="R11"/>
  <c r="Q11"/>
  <c r="P11"/>
  <c r="S11" s="1"/>
  <c r="M11"/>
  <c r="L11"/>
  <c r="N11" s="1"/>
  <c r="Q10"/>
  <c r="P10"/>
  <c r="R10" s="1"/>
  <c r="N10"/>
  <c r="M10"/>
  <c r="L10"/>
  <c r="O10" s="1"/>
  <c r="Q9"/>
  <c r="P9"/>
  <c r="R9" s="1"/>
  <c r="M9"/>
  <c r="L9"/>
  <c r="N9" s="1"/>
  <c r="Q8"/>
  <c r="P8"/>
  <c r="R8" s="1"/>
  <c r="M8"/>
  <c r="L8"/>
  <c r="N8" s="1"/>
  <c r="R7"/>
  <c r="Q7"/>
  <c r="P7"/>
  <c r="S7" s="1"/>
  <c r="M7"/>
  <c r="L7"/>
  <c r="N7" s="1"/>
  <c r="Q6"/>
  <c r="P6"/>
  <c r="R6" s="1"/>
  <c r="N6"/>
  <c r="M6"/>
  <c r="L6"/>
  <c r="O6" s="1"/>
  <c r="Q5"/>
  <c r="P5"/>
  <c r="R5" s="1"/>
  <c r="M5"/>
  <c r="L5"/>
  <c r="N5" s="1"/>
  <c r="Q4"/>
  <c r="P4"/>
  <c r="R4" s="1"/>
  <c r="M4"/>
  <c r="L4"/>
  <c r="N4" s="1"/>
  <c r="AA3"/>
  <c r="Z3"/>
  <c r="AC3"/>
  <c r="AB3"/>
  <c r="Q3"/>
  <c r="P3"/>
  <c r="R3" s="1"/>
  <c r="V3"/>
  <c r="X3" s="1"/>
  <c r="L3"/>
  <c r="N3" s="1"/>
  <c r="M3"/>
  <c r="W3"/>
  <c r="AK297"/>
  <c r="AJ297"/>
  <c r="AE297"/>
  <c r="AD297"/>
  <c r="T297"/>
  <c r="U297" s="1"/>
  <c r="J297"/>
  <c r="K297" s="1"/>
  <c r="AK296"/>
  <c r="AJ296"/>
  <c r="AD296"/>
  <c r="AE296" s="1"/>
  <c r="U296"/>
  <c r="T296"/>
  <c r="J296"/>
  <c r="K296" s="1"/>
  <c r="AK295"/>
  <c r="AJ295"/>
  <c r="AE295"/>
  <c r="AD295"/>
  <c r="T295"/>
  <c r="U295" s="1"/>
  <c r="J295"/>
  <c r="K295" s="1"/>
  <c r="AK294"/>
  <c r="AJ294"/>
  <c r="AE294"/>
  <c r="AD294"/>
  <c r="T294"/>
  <c r="U294" s="1"/>
  <c r="J294"/>
  <c r="K294" s="1"/>
  <c r="AK293"/>
  <c r="AJ293"/>
  <c r="AD293"/>
  <c r="AE293" s="1"/>
  <c r="U293"/>
  <c r="T293"/>
  <c r="J293"/>
  <c r="K293" s="1"/>
  <c r="AK292"/>
  <c r="AJ292"/>
  <c r="AD292"/>
  <c r="AE292" s="1"/>
  <c r="T292"/>
  <c r="U292" s="1"/>
  <c r="J292"/>
  <c r="K292" s="1"/>
  <c r="AK291"/>
  <c r="AJ291"/>
  <c r="AD291"/>
  <c r="AE291" s="1"/>
  <c r="T291"/>
  <c r="U291" s="1"/>
  <c r="J291"/>
  <c r="K291" s="1"/>
  <c r="AK290"/>
  <c r="AJ290"/>
  <c r="AF290"/>
  <c r="AG290" s="1"/>
  <c r="AE290"/>
  <c r="AD290"/>
  <c r="T290"/>
  <c r="U290" s="1"/>
  <c r="J290"/>
  <c r="K290" s="1"/>
  <c r="AK289"/>
  <c r="AJ289"/>
  <c r="AD289"/>
  <c r="AE289" s="1"/>
  <c r="T289"/>
  <c r="U289" s="1"/>
  <c r="J289"/>
  <c r="K289" s="1"/>
  <c r="AK288"/>
  <c r="AJ288"/>
  <c r="AE288"/>
  <c r="AD288"/>
  <c r="T288"/>
  <c r="U288" s="1"/>
  <c r="J288"/>
  <c r="K288" s="1"/>
  <c r="AK287"/>
  <c r="AJ287"/>
  <c r="AG287"/>
  <c r="AD287"/>
  <c r="AE287" s="1"/>
  <c r="U287"/>
  <c r="T287"/>
  <c r="J287"/>
  <c r="K287" s="1"/>
  <c r="AK286"/>
  <c r="AJ286"/>
  <c r="AD286"/>
  <c r="AE286" s="1"/>
  <c r="T286"/>
  <c r="U286" s="1"/>
  <c r="J286"/>
  <c r="K286" s="1"/>
  <c r="AK285"/>
  <c r="AJ285"/>
  <c r="AD285"/>
  <c r="AE285" s="1"/>
  <c r="U285"/>
  <c r="T285"/>
  <c r="J285"/>
  <c r="K285" s="1"/>
  <c r="AK284"/>
  <c r="AJ284"/>
  <c r="AD284"/>
  <c r="AE284" s="1"/>
  <c r="T284"/>
  <c r="U284" s="1"/>
  <c r="J284"/>
  <c r="K284" s="1"/>
  <c r="AK283"/>
  <c r="AJ283"/>
  <c r="AD283"/>
  <c r="AE283" s="1"/>
  <c r="T283"/>
  <c r="U283" s="1"/>
  <c r="J283"/>
  <c r="K283" s="1"/>
  <c r="AK282"/>
  <c r="AJ282"/>
  <c r="AD282"/>
  <c r="AE282" s="1"/>
  <c r="T282"/>
  <c r="U282" s="1"/>
  <c r="J282"/>
  <c r="K282" s="1"/>
  <c r="AK281"/>
  <c r="AJ281"/>
  <c r="AD281"/>
  <c r="AE281" s="1"/>
  <c r="T281"/>
  <c r="U281" s="1"/>
  <c r="J281"/>
  <c r="K281" s="1"/>
  <c r="AK280"/>
  <c r="AJ280"/>
  <c r="AD280"/>
  <c r="AE280" s="1"/>
  <c r="T280"/>
  <c r="U280" s="1"/>
  <c r="J280"/>
  <c r="K280" s="1"/>
  <c r="AK279"/>
  <c r="AJ279"/>
  <c r="AD279"/>
  <c r="AE279" s="1"/>
  <c r="U279"/>
  <c r="T279"/>
  <c r="J279"/>
  <c r="K279" s="1"/>
  <c r="AK278"/>
  <c r="AJ278"/>
  <c r="AD278"/>
  <c r="AE278" s="1"/>
  <c r="U278"/>
  <c r="T278"/>
  <c r="J278"/>
  <c r="K278" s="1"/>
  <c r="AK277"/>
  <c r="AJ277"/>
  <c r="AE277"/>
  <c r="AD277"/>
  <c r="T277"/>
  <c r="U277" s="1"/>
  <c r="J277"/>
  <c r="K277" s="1"/>
  <c r="AK276"/>
  <c r="AJ276"/>
  <c r="AE276"/>
  <c r="AD276"/>
  <c r="T276"/>
  <c r="U276" s="1"/>
  <c r="J276"/>
  <c r="K276" s="1"/>
  <c r="AK275"/>
  <c r="AJ275"/>
  <c r="AE275"/>
  <c r="AD275"/>
  <c r="U275"/>
  <c r="T275"/>
  <c r="J275"/>
  <c r="K275" s="1"/>
  <c r="AK274"/>
  <c r="AJ274"/>
  <c r="AE274"/>
  <c r="AD274"/>
  <c r="T274"/>
  <c r="U274" s="1"/>
  <c r="J274"/>
  <c r="K274" s="1"/>
  <c r="AK273"/>
  <c r="AJ273"/>
  <c r="AE273"/>
  <c r="AD273"/>
  <c r="T273"/>
  <c r="U273" s="1"/>
  <c r="J273"/>
  <c r="K273" s="1"/>
  <c r="AK272"/>
  <c r="AJ272"/>
  <c r="AE272"/>
  <c r="AD272"/>
  <c r="U272"/>
  <c r="T272"/>
  <c r="J272"/>
  <c r="K272" s="1"/>
  <c r="AK271"/>
  <c r="AJ271"/>
  <c r="AE271"/>
  <c r="AD271"/>
  <c r="U271"/>
  <c r="T271"/>
  <c r="J271"/>
  <c r="K271" s="1"/>
  <c r="AK270"/>
  <c r="AJ270"/>
  <c r="AD270"/>
  <c r="AE270" s="1"/>
  <c r="T270"/>
  <c r="U270" s="1"/>
  <c r="J270"/>
  <c r="K270" s="1"/>
  <c r="AK269"/>
  <c r="AJ269"/>
  <c r="AE269"/>
  <c r="AD269"/>
  <c r="U269"/>
  <c r="T269"/>
  <c r="J269"/>
  <c r="K269" s="1"/>
  <c r="AK268"/>
  <c r="AJ268"/>
  <c r="AD268"/>
  <c r="AE268" s="1"/>
  <c r="T268"/>
  <c r="U268" s="1"/>
  <c r="J268"/>
  <c r="K268" s="1"/>
  <c r="AK267"/>
  <c r="AJ267"/>
  <c r="AE267"/>
  <c r="AD267"/>
  <c r="T267"/>
  <c r="U267" s="1"/>
  <c r="J267"/>
  <c r="K267" s="1"/>
  <c r="AK266"/>
  <c r="AJ266"/>
  <c r="AD266"/>
  <c r="AE266" s="1"/>
  <c r="T266"/>
  <c r="U266" s="1"/>
  <c r="J266"/>
  <c r="K266" s="1"/>
  <c r="AK265"/>
  <c r="AJ265"/>
  <c r="AG265"/>
  <c r="AF265"/>
  <c r="AE265"/>
  <c r="AD265"/>
  <c r="T265"/>
  <c r="U265" s="1"/>
  <c r="J265"/>
  <c r="K265" s="1"/>
  <c r="AK264"/>
  <c r="AJ264"/>
  <c r="AF264"/>
  <c r="AG264" s="1"/>
  <c r="AE264"/>
  <c r="AD264"/>
  <c r="T264"/>
  <c r="U264" s="1"/>
  <c r="J264"/>
  <c r="K264" s="1"/>
  <c r="AK263"/>
  <c r="AJ263"/>
  <c r="AF263"/>
  <c r="AG263" s="1"/>
  <c r="AE263"/>
  <c r="AD263"/>
  <c r="U263"/>
  <c r="T263"/>
  <c r="J263"/>
  <c r="K263" s="1"/>
  <c r="AK262"/>
  <c r="AJ262"/>
  <c r="AD262"/>
  <c r="AE262" s="1"/>
  <c r="U262"/>
  <c r="T262"/>
  <c r="J262"/>
  <c r="K262" s="1"/>
  <c r="AK261"/>
  <c r="AJ261"/>
  <c r="AG261"/>
  <c r="AE261"/>
  <c r="AD261"/>
  <c r="T261"/>
  <c r="U261" s="1"/>
  <c r="J261"/>
  <c r="K261" s="1"/>
  <c r="AK260"/>
  <c r="AJ260"/>
  <c r="AE260"/>
  <c r="AD260"/>
  <c r="T260"/>
  <c r="U260" s="1"/>
  <c r="J260"/>
  <c r="K260" s="1"/>
  <c r="AK259"/>
  <c r="AJ259"/>
  <c r="AE259"/>
  <c r="AD259"/>
  <c r="T259"/>
  <c r="U259" s="1"/>
  <c r="J259"/>
  <c r="K259" s="1"/>
  <c r="AK258"/>
  <c r="AJ258"/>
  <c r="AD258"/>
  <c r="AE258" s="1"/>
  <c r="U258"/>
  <c r="T258"/>
  <c r="J258"/>
  <c r="K258" s="1"/>
  <c r="AK257"/>
  <c r="AJ257"/>
  <c r="AE257"/>
  <c r="AD257"/>
  <c r="T257"/>
  <c r="U257" s="1"/>
  <c r="J257"/>
  <c r="K257" s="1"/>
  <c r="AK256"/>
  <c r="AJ256"/>
  <c r="AD256"/>
  <c r="AE256" s="1"/>
  <c r="U256"/>
  <c r="T256"/>
  <c r="J256"/>
  <c r="K256" s="1"/>
  <c r="AK255"/>
  <c r="AJ255"/>
  <c r="AG255"/>
  <c r="AE255"/>
  <c r="AD255"/>
  <c r="T255"/>
  <c r="U255" s="1"/>
  <c r="J255"/>
  <c r="K255" s="1"/>
  <c r="AK254"/>
  <c r="AJ254"/>
  <c r="AE254"/>
  <c r="AD254"/>
  <c r="U254"/>
  <c r="T254"/>
  <c r="J254"/>
  <c r="K254" s="1"/>
  <c r="AK253"/>
  <c r="AJ253"/>
  <c r="AG253"/>
  <c r="AD253"/>
  <c r="AE253" s="1"/>
  <c r="T253"/>
  <c r="U253" s="1"/>
  <c r="J253"/>
  <c r="K253" s="1"/>
  <c r="AK252"/>
  <c r="AJ252"/>
  <c r="AD252"/>
  <c r="AE252" s="1"/>
  <c r="T252"/>
  <c r="U252" s="1"/>
  <c r="J252"/>
  <c r="K252" s="1"/>
  <c r="AK251"/>
  <c r="AJ251"/>
  <c r="AD251"/>
  <c r="AE251" s="1"/>
  <c r="T251"/>
  <c r="U251" s="1"/>
  <c r="J251"/>
  <c r="K251" s="1"/>
  <c r="AK250"/>
  <c r="AJ250"/>
  <c r="AE250"/>
  <c r="AD250"/>
  <c r="U250"/>
  <c r="T250"/>
  <c r="J250"/>
  <c r="K250" s="1"/>
  <c r="AK249"/>
  <c r="AJ249"/>
  <c r="AD249"/>
  <c r="AE249" s="1"/>
  <c r="T249"/>
  <c r="U249" s="1"/>
  <c r="J249"/>
  <c r="K249" s="1"/>
  <c r="AK248"/>
  <c r="AJ248"/>
  <c r="AF248"/>
  <c r="AG248" s="1"/>
  <c r="AE248"/>
  <c r="AD248"/>
  <c r="U248"/>
  <c r="T248"/>
  <c r="K248"/>
  <c r="J248"/>
  <c r="AK247"/>
  <c r="AJ247"/>
  <c r="AD247"/>
  <c r="AE247" s="1"/>
  <c r="T247"/>
  <c r="U247" s="1"/>
  <c r="K247"/>
  <c r="J247"/>
  <c r="AK246"/>
  <c r="AJ246"/>
  <c r="AE246"/>
  <c r="AD246"/>
  <c r="T246"/>
  <c r="U246" s="1"/>
  <c r="J246"/>
  <c r="K246" s="1"/>
  <c r="AK245"/>
  <c r="AJ245"/>
  <c r="AF245"/>
  <c r="AG245" s="1"/>
  <c r="AE245"/>
  <c r="AD245"/>
  <c r="T245"/>
  <c r="U245" s="1"/>
  <c r="K245"/>
  <c r="J245"/>
  <c r="AK244"/>
  <c r="AJ244"/>
  <c r="AF244"/>
  <c r="AG244" s="1"/>
  <c r="AE244"/>
  <c r="AD244"/>
  <c r="U244"/>
  <c r="T244"/>
  <c r="J244"/>
  <c r="K244" s="1"/>
  <c r="AK243"/>
  <c r="AJ243"/>
  <c r="AD243"/>
  <c r="AE243" s="1"/>
  <c r="U243"/>
  <c r="T243"/>
  <c r="J243"/>
  <c r="K243" s="1"/>
  <c r="AK242"/>
  <c r="AJ242"/>
  <c r="AF242"/>
  <c r="AG242" s="1"/>
  <c r="AE242"/>
  <c r="AD242"/>
  <c r="T242"/>
  <c r="U242" s="1"/>
  <c r="J242"/>
  <c r="K242" s="1"/>
  <c r="AK241"/>
  <c r="AJ241"/>
  <c r="AG241"/>
  <c r="AD241"/>
  <c r="AE241" s="1"/>
  <c r="T241"/>
  <c r="U241" s="1"/>
  <c r="K241"/>
  <c r="J241"/>
  <c r="AK240"/>
  <c r="AJ240"/>
  <c r="AE240"/>
  <c r="AD240"/>
  <c r="T240"/>
  <c r="U240" s="1"/>
  <c r="J240"/>
  <c r="K240" s="1"/>
  <c r="AK239"/>
  <c r="AJ239"/>
  <c r="AE239"/>
  <c r="AD239"/>
  <c r="U239"/>
  <c r="T239"/>
  <c r="K239"/>
  <c r="J239"/>
  <c r="AK238"/>
  <c r="AJ238"/>
  <c r="AE238"/>
  <c r="AD238"/>
  <c r="T238"/>
  <c r="U238" s="1"/>
  <c r="K238"/>
  <c r="J238"/>
  <c r="AK237"/>
  <c r="AJ237"/>
  <c r="AD237"/>
  <c r="AE237" s="1"/>
  <c r="U237"/>
  <c r="T237"/>
  <c r="K237"/>
  <c r="J237"/>
  <c r="AK236"/>
  <c r="AJ236"/>
  <c r="AE236"/>
  <c r="AD236"/>
  <c r="T236"/>
  <c r="U236" s="1"/>
  <c r="K236"/>
  <c r="J236"/>
  <c r="AK235"/>
  <c r="AJ235"/>
  <c r="AE235"/>
  <c r="AD235"/>
  <c r="T235"/>
  <c r="U235" s="1"/>
  <c r="K235"/>
  <c r="J235"/>
  <c r="AK234"/>
  <c r="AJ234"/>
  <c r="AD234"/>
  <c r="AE234" s="1"/>
  <c r="T234"/>
  <c r="U234" s="1"/>
  <c r="K234"/>
  <c r="J234"/>
  <c r="AK233"/>
  <c r="AJ233"/>
  <c r="AF233"/>
  <c r="AG233" s="1"/>
  <c r="AD233"/>
  <c r="AE233" s="1"/>
  <c r="U233"/>
  <c r="T233"/>
  <c r="K233"/>
  <c r="J233"/>
  <c r="AK232"/>
  <c r="AJ232"/>
  <c r="AE232"/>
  <c r="AD232"/>
  <c r="T232"/>
  <c r="U232" s="1"/>
  <c r="K232"/>
  <c r="J232"/>
  <c r="AK231"/>
  <c r="AJ231"/>
  <c r="AE231"/>
  <c r="AD231"/>
  <c r="U231"/>
  <c r="T231"/>
  <c r="J231"/>
  <c r="K231" s="1"/>
  <c r="AK230"/>
  <c r="AJ230"/>
  <c r="AE230"/>
  <c r="AD230"/>
  <c r="T230"/>
  <c r="U230" s="1"/>
  <c r="K230"/>
  <c r="J230"/>
  <c r="AK229"/>
  <c r="AJ229"/>
  <c r="AE229"/>
  <c r="AD229"/>
  <c r="U229"/>
  <c r="T229"/>
  <c r="J229"/>
  <c r="K229" s="1"/>
  <c r="AK228"/>
  <c r="AJ228"/>
  <c r="AD228"/>
  <c r="AE228" s="1"/>
  <c r="T228"/>
  <c r="U228" s="1"/>
  <c r="K228"/>
  <c r="J228"/>
  <c r="AK227"/>
  <c r="AJ227"/>
  <c r="AD227"/>
  <c r="AE227" s="1"/>
  <c r="T227"/>
  <c r="U227" s="1"/>
  <c r="J227"/>
  <c r="K227" s="1"/>
  <c r="AK226"/>
  <c r="AJ226"/>
  <c r="AE226"/>
  <c r="AD226"/>
  <c r="T226"/>
  <c r="U226" s="1"/>
  <c r="K226"/>
  <c r="J226"/>
  <c r="AK225"/>
  <c r="AJ225"/>
  <c r="AE225"/>
  <c r="AD225"/>
  <c r="U225"/>
  <c r="T225"/>
  <c r="J225"/>
  <c r="K225" s="1"/>
  <c r="AK224"/>
  <c r="AJ224"/>
  <c r="AD224"/>
  <c r="AE224" s="1"/>
  <c r="U224"/>
  <c r="T224"/>
  <c r="J224"/>
  <c r="K224" s="1"/>
  <c r="AK223"/>
  <c r="AJ223"/>
  <c r="AE223"/>
  <c r="AD223"/>
  <c r="T223"/>
  <c r="U223" s="1"/>
  <c r="K223"/>
  <c r="J223"/>
  <c r="AK222"/>
  <c r="AJ222"/>
  <c r="AD222"/>
  <c r="AE222" s="1"/>
  <c r="T222"/>
  <c r="U222" s="1"/>
  <c r="K222"/>
  <c r="J222"/>
  <c r="AK221"/>
  <c r="AJ221"/>
  <c r="AE221"/>
  <c r="AD221"/>
  <c r="U221"/>
  <c r="T221"/>
  <c r="J221"/>
  <c r="K221" s="1"/>
  <c r="AK220"/>
  <c r="AJ220"/>
  <c r="AE220"/>
  <c r="AD220"/>
  <c r="U220"/>
  <c r="T220"/>
  <c r="J220"/>
  <c r="K220" s="1"/>
  <c r="AK219"/>
  <c r="AJ219"/>
  <c r="AE219"/>
  <c r="AD219"/>
  <c r="T219"/>
  <c r="U219" s="1"/>
  <c r="K219"/>
  <c r="J219"/>
  <c r="AK218"/>
  <c r="AJ218"/>
  <c r="AG218"/>
  <c r="AE218"/>
  <c r="AD218"/>
  <c r="T218"/>
  <c r="U218" s="1"/>
  <c r="K218"/>
  <c r="J218"/>
  <c r="AK217"/>
  <c r="AJ217"/>
  <c r="AF217"/>
  <c r="AG217" s="1"/>
  <c r="AE217"/>
  <c r="AD217"/>
  <c r="U217"/>
  <c r="T217"/>
  <c r="K217"/>
  <c r="J217"/>
  <c r="AK216"/>
  <c r="AJ216"/>
  <c r="AF216"/>
  <c r="AG216" s="1"/>
  <c r="AD216"/>
  <c r="AE216" s="1"/>
  <c r="U216"/>
  <c r="T216"/>
  <c r="K216"/>
  <c r="J216"/>
  <c r="AK215"/>
  <c r="AJ215"/>
  <c r="AF215"/>
  <c r="AG215" s="1"/>
  <c r="AE215"/>
  <c r="AD215"/>
  <c r="U215"/>
  <c r="T215"/>
  <c r="K215"/>
  <c r="J215"/>
  <c r="AK214"/>
  <c r="AJ214"/>
  <c r="AE214"/>
  <c r="AD214"/>
  <c r="T214"/>
  <c r="U214" s="1"/>
  <c r="K214"/>
  <c r="J214"/>
  <c r="AK213"/>
  <c r="AJ213"/>
  <c r="AD213"/>
  <c r="AE213" s="1"/>
  <c r="U213"/>
  <c r="T213"/>
  <c r="J213"/>
  <c r="K213" s="1"/>
  <c r="AK212"/>
  <c r="AJ212"/>
  <c r="AE212"/>
  <c r="AD212"/>
  <c r="U212"/>
  <c r="T212"/>
  <c r="J212"/>
  <c r="K212" s="1"/>
  <c r="AK211"/>
  <c r="AJ211"/>
  <c r="AE211"/>
  <c r="AD211"/>
  <c r="T211"/>
  <c r="U211" s="1"/>
  <c r="K211"/>
  <c r="J211"/>
  <c r="AK210"/>
  <c r="AJ210"/>
  <c r="AD210"/>
  <c r="AE210" s="1"/>
  <c r="T210"/>
  <c r="U210" s="1"/>
  <c r="J210"/>
  <c r="K210" s="1"/>
  <c r="AK209"/>
  <c r="AJ209"/>
  <c r="AF209"/>
  <c r="AG209" s="1"/>
  <c r="AD209"/>
  <c r="AE209" s="1"/>
  <c r="T209"/>
  <c r="U209" s="1"/>
  <c r="J209"/>
  <c r="K209" s="1"/>
  <c r="AK208"/>
  <c r="AJ208"/>
  <c r="AF208"/>
  <c r="AG208" s="1"/>
  <c r="AE208"/>
  <c r="AD208"/>
  <c r="U208"/>
  <c r="T208"/>
  <c r="K208"/>
  <c r="J208"/>
  <c r="AK207"/>
  <c r="AJ207"/>
  <c r="AE207"/>
  <c r="AD207"/>
  <c r="T207"/>
  <c r="U207" s="1"/>
  <c r="J207"/>
  <c r="K207" s="1"/>
  <c r="AK206"/>
  <c r="AJ206"/>
  <c r="AD206"/>
  <c r="AE206" s="1"/>
  <c r="T206"/>
  <c r="U206" s="1"/>
  <c r="K206"/>
  <c r="J206"/>
  <c r="AK205"/>
  <c r="AJ205"/>
  <c r="AE205"/>
  <c r="AD205"/>
  <c r="U205"/>
  <c r="T205"/>
  <c r="J205"/>
  <c r="K205" s="1"/>
  <c r="AK204"/>
  <c r="AJ204"/>
  <c r="AE204"/>
  <c r="AD204"/>
  <c r="U204"/>
  <c r="T204"/>
  <c r="J204"/>
  <c r="K204" s="1"/>
  <c r="AK203"/>
  <c r="AJ203"/>
  <c r="AE203"/>
  <c r="AD203"/>
  <c r="T203"/>
  <c r="U203" s="1"/>
  <c r="K203"/>
  <c r="J203"/>
  <c r="AK202"/>
  <c r="AJ202"/>
  <c r="AG202"/>
  <c r="AE202"/>
  <c r="AD202"/>
  <c r="T202"/>
  <c r="U202" s="1"/>
  <c r="K202"/>
  <c r="J202"/>
  <c r="AK201"/>
  <c r="AJ201"/>
  <c r="AF201"/>
  <c r="AG201" s="1"/>
  <c r="AE201"/>
  <c r="AD201"/>
  <c r="U201"/>
  <c r="T201"/>
  <c r="J201"/>
  <c r="K201" s="1"/>
  <c r="AK200"/>
  <c r="AJ200"/>
  <c r="AE200"/>
  <c r="AD200"/>
  <c r="T200"/>
  <c r="U200" s="1"/>
  <c r="J200"/>
  <c r="K200" s="1"/>
  <c r="AK199"/>
  <c r="AJ199"/>
  <c r="AF199"/>
  <c r="AG199" s="1"/>
  <c r="AE199"/>
  <c r="AD199"/>
  <c r="T199"/>
  <c r="U199" s="1"/>
  <c r="J199"/>
  <c r="K199" s="1"/>
  <c r="AK198"/>
  <c r="AJ198"/>
  <c r="AD198"/>
  <c r="AE198" s="1"/>
  <c r="T198"/>
  <c r="U198" s="1"/>
  <c r="J198"/>
  <c r="K198" s="1"/>
  <c r="AK197"/>
  <c r="AJ197"/>
  <c r="AG197"/>
  <c r="AE197"/>
  <c r="AD197"/>
  <c r="U197"/>
  <c r="T197"/>
  <c r="K197"/>
  <c r="J197"/>
  <c r="AK196"/>
  <c r="AJ196"/>
  <c r="AE196"/>
  <c r="AD196"/>
  <c r="U196"/>
  <c r="T196"/>
  <c r="K196"/>
  <c r="J196"/>
  <c r="AK195"/>
  <c r="AJ195"/>
  <c r="AE195"/>
  <c r="AD195"/>
  <c r="U195"/>
  <c r="T195"/>
  <c r="K195"/>
  <c r="J195"/>
  <c r="AK194"/>
  <c r="AJ194"/>
  <c r="AE194"/>
  <c r="AD194"/>
  <c r="T194"/>
  <c r="U194" s="1"/>
  <c r="J194"/>
  <c r="K194" s="1"/>
  <c r="AK193"/>
  <c r="AJ193"/>
  <c r="AD193"/>
  <c r="AE193" s="1"/>
  <c r="U193"/>
  <c r="T193"/>
  <c r="K193"/>
  <c r="J193"/>
  <c r="AK192"/>
  <c r="AJ192"/>
  <c r="AE192"/>
  <c r="AD192"/>
  <c r="T192"/>
  <c r="U192" s="1"/>
  <c r="J192"/>
  <c r="K192" s="1"/>
  <c r="AK191"/>
  <c r="AJ191"/>
  <c r="AG191"/>
  <c r="AF191"/>
  <c r="AD191"/>
  <c r="AE191" s="1"/>
  <c r="T191"/>
  <c r="U191" s="1"/>
  <c r="J191"/>
  <c r="K191" s="1"/>
  <c r="AK190"/>
  <c r="AJ190"/>
  <c r="AE190"/>
  <c r="AD190"/>
  <c r="T190"/>
  <c r="U190" s="1"/>
  <c r="K190"/>
  <c r="J190"/>
  <c r="AK189"/>
  <c r="AJ189"/>
  <c r="AE189"/>
  <c r="AD189"/>
  <c r="U189"/>
  <c r="T189"/>
  <c r="K189"/>
  <c r="J189"/>
  <c r="AK188"/>
  <c r="AJ188"/>
  <c r="AE188"/>
  <c r="AD188"/>
  <c r="T188"/>
  <c r="U188" s="1"/>
  <c r="K188"/>
  <c r="J188"/>
  <c r="AK187"/>
  <c r="AJ187"/>
  <c r="AD187"/>
  <c r="AE187" s="1"/>
  <c r="U187"/>
  <c r="T187"/>
  <c r="K187"/>
  <c r="J187"/>
  <c r="AK186"/>
  <c r="AJ186"/>
  <c r="AF186"/>
  <c r="AG186" s="1"/>
  <c r="AE186"/>
  <c r="AD186"/>
  <c r="T186"/>
  <c r="U186" s="1"/>
  <c r="J186"/>
  <c r="K186" s="1"/>
  <c r="AK185"/>
  <c r="AJ185"/>
  <c r="AF185"/>
  <c r="AG185" s="1"/>
  <c r="AE185"/>
  <c r="AD185"/>
  <c r="T185"/>
  <c r="U185" s="1"/>
  <c r="J185"/>
  <c r="K185" s="1"/>
  <c r="AK184"/>
  <c r="AJ184"/>
  <c r="AG184"/>
  <c r="AF184"/>
  <c r="AE184"/>
  <c r="AD184"/>
  <c r="T184"/>
  <c r="U184" s="1"/>
  <c r="K184"/>
  <c r="J184"/>
  <c r="AK183"/>
  <c r="AJ183"/>
  <c r="AE183"/>
  <c r="AD183"/>
  <c r="U183"/>
  <c r="T183"/>
  <c r="J183"/>
  <c r="K183" s="1"/>
  <c r="AK182"/>
  <c r="AJ182"/>
  <c r="AE182"/>
  <c r="AD182"/>
  <c r="T182"/>
  <c r="U182" s="1"/>
  <c r="K182"/>
  <c r="J182"/>
  <c r="AK181"/>
  <c r="AJ181"/>
  <c r="AF181"/>
  <c r="AG181" s="1"/>
  <c r="AE181"/>
  <c r="AD181"/>
  <c r="T181"/>
  <c r="U181" s="1"/>
  <c r="K181"/>
  <c r="J181"/>
  <c r="AK180"/>
  <c r="AJ180"/>
  <c r="AF180"/>
  <c r="AG180" s="1"/>
  <c r="AD180"/>
  <c r="AE180" s="1"/>
  <c r="U180"/>
  <c r="T180"/>
  <c r="K180"/>
  <c r="J180"/>
  <c r="AK179"/>
  <c r="AJ179"/>
  <c r="AE179"/>
  <c r="AD179"/>
  <c r="U179"/>
  <c r="T179"/>
  <c r="K179"/>
  <c r="J179"/>
  <c r="AK178"/>
  <c r="AJ178"/>
  <c r="AD178"/>
  <c r="AE178" s="1"/>
  <c r="T178"/>
  <c r="U178" s="1"/>
  <c r="K178"/>
  <c r="J178"/>
  <c r="AK177"/>
  <c r="AJ177"/>
  <c r="AF177"/>
  <c r="AG177" s="1"/>
  <c r="AD177"/>
  <c r="AE177" s="1"/>
  <c r="T177"/>
  <c r="U177" s="1"/>
  <c r="K177"/>
  <c r="J177"/>
  <c r="AK176"/>
  <c r="AJ176"/>
  <c r="AD176"/>
  <c r="AE176" s="1"/>
  <c r="U176"/>
  <c r="T176"/>
  <c r="J176"/>
  <c r="K176" s="1"/>
  <c r="AK175"/>
  <c r="AJ175"/>
  <c r="AE175"/>
  <c r="AD175"/>
  <c r="T175"/>
  <c r="U175" s="1"/>
  <c r="K175"/>
  <c r="J175"/>
  <c r="AK174"/>
  <c r="AJ174"/>
  <c r="AD174"/>
  <c r="AE174" s="1"/>
  <c r="T174"/>
  <c r="U174" s="1"/>
  <c r="K174"/>
  <c r="J174"/>
  <c r="AK173"/>
  <c r="AJ173"/>
  <c r="AE173"/>
  <c r="AD173"/>
  <c r="T173"/>
  <c r="U173" s="1"/>
  <c r="K173"/>
  <c r="J173"/>
  <c r="AK172"/>
  <c r="AJ172"/>
  <c r="AF172"/>
  <c r="AG172" s="1"/>
  <c r="AD172"/>
  <c r="AE172" s="1"/>
  <c r="U172"/>
  <c r="T172"/>
  <c r="K172"/>
  <c r="J172"/>
  <c r="AK171"/>
  <c r="AJ171"/>
  <c r="AE171"/>
  <c r="AD171"/>
  <c r="U171"/>
  <c r="T171"/>
  <c r="K171"/>
  <c r="J171"/>
  <c r="AK170"/>
  <c r="AJ170"/>
  <c r="AE170"/>
  <c r="AD170"/>
  <c r="T170"/>
  <c r="U170" s="1"/>
  <c r="K170"/>
  <c r="J170"/>
  <c r="AK169"/>
  <c r="AJ169"/>
  <c r="AD169"/>
  <c r="AE169" s="1"/>
  <c r="U169"/>
  <c r="T169"/>
  <c r="J169"/>
  <c r="K169" s="1"/>
  <c r="AK168"/>
  <c r="AJ168"/>
  <c r="AD168"/>
  <c r="AE168" s="1"/>
  <c r="U168"/>
  <c r="T168"/>
  <c r="K168"/>
  <c r="J168"/>
  <c r="AK167"/>
  <c r="AJ167"/>
  <c r="AF167"/>
  <c r="AG167" s="1"/>
  <c r="AE167"/>
  <c r="AD167"/>
  <c r="U167"/>
  <c r="T167"/>
  <c r="J167"/>
  <c r="K167" s="1"/>
  <c r="AK166"/>
  <c r="AJ166"/>
  <c r="AD166"/>
  <c r="AE166" s="1"/>
  <c r="T166"/>
  <c r="U166" s="1"/>
  <c r="J166"/>
  <c r="K166" s="1"/>
  <c r="AK165"/>
  <c r="AJ165"/>
  <c r="AE165"/>
  <c r="AD165"/>
  <c r="T165"/>
  <c r="U165" s="1"/>
  <c r="J165"/>
  <c r="K165" s="1"/>
  <c r="AK164"/>
  <c r="AJ164"/>
  <c r="AG164"/>
  <c r="AE164"/>
  <c r="AD164"/>
  <c r="U164"/>
  <c r="T164"/>
  <c r="K164"/>
  <c r="J164"/>
  <c r="AK163"/>
  <c r="AJ163"/>
  <c r="AE163"/>
  <c r="AD163"/>
  <c r="U163"/>
  <c r="T163"/>
  <c r="K163"/>
  <c r="J163"/>
  <c r="AK162"/>
  <c r="AJ162"/>
  <c r="AE162"/>
  <c r="AD162"/>
  <c r="T162"/>
  <c r="U162" s="1"/>
  <c r="J162"/>
  <c r="K162" s="1"/>
  <c r="AK161"/>
  <c r="AJ161"/>
  <c r="AE161"/>
  <c r="AD161"/>
  <c r="T161"/>
  <c r="U161" s="1"/>
  <c r="K161"/>
  <c r="J161"/>
  <c r="AK160"/>
  <c r="AJ160"/>
  <c r="AF160"/>
  <c r="AG160" s="1"/>
  <c r="AE160"/>
  <c r="AD160"/>
  <c r="U160"/>
  <c r="T160"/>
  <c r="J160"/>
  <c r="K160" s="1"/>
  <c r="AK159"/>
  <c r="AJ159"/>
  <c r="AG159"/>
  <c r="AD159"/>
  <c r="AE159" s="1"/>
  <c r="U159"/>
  <c r="T159"/>
  <c r="K159"/>
  <c r="J159"/>
  <c r="AK158"/>
  <c r="AJ158"/>
  <c r="AE158"/>
  <c r="AD158"/>
  <c r="T158"/>
  <c r="U158" s="1"/>
  <c r="J158"/>
  <c r="K158" s="1"/>
  <c r="AK157"/>
  <c r="AJ157"/>
  <c r="AD157"/>
  <c r="AE157" s="1"/>
  <c r="T157"/>
  <c r="U157" s="1"/>
  <c r="K157"/>
  <c r="J157"/>
  <c r="AK156"/>
  <c r="AJ156"/>
  <c r="AE156"/>
  <c r="AD156"/>
  <c r="U156"/>
  <c r="T156"/>
  <c r="J156"/>
  <c r="K156" s="1"/>
  <c r="AK155"/>
  <c r="AJ155"/>
  <c r="AD155"/>
  <c r="AE155" s="1"/>
  <c r="T155"/>
  <c r="U155" s="1"/>
  <c r="J155"/>
  <c r="K155" s="1"/>
  <c r="AK154"/>
  <c r="AJ154"/>
  <c r="AE154"/>
  <c r="AD154"/>
  <c r="T154"/>
  <c r="U154" s="1"/>
  <c r="J154"/>
  <c r="K154" s="1"/>
  <c r="AK153"/>
  <c r="AJ153"/>
  <c r="AD153"/>
  <c r="AE153" s="1"/>
  <c r="U153"/>
  <c r="T153"/>
  <c r="J153"/>
  <c r="K153" s="1"/>
  <c r="AK152"/>
  <c r="AJ152"/>
  <c r="AE152"/>
  <c r="AD152"/>
  <c r="T152"/>
  <c r="U152" s="1"/>
  <c r="J152"/>
  <c r="K152" s="1"/>
  <c r="AK151"/>
  <c r="AJ151"/>
  <c r="AF151"/>
  <c r="AG151" s="1"/>
  <c r="AD151"/>
  <c r="AE151" s="1"/>
  <c r="U151"/>
  <c r="T151"/>
  <c r="J151"/>
  <c r="K151" s="1"/>
  <c r="AK150"/>
  <c r="AJ150"/>
  <c r="AE150"/>
  <c r="AD150"/>
  <c r="T150"/>
  <c r="U150" s="1"/>
  <c r="J150"/>
  <c r="K150" s="1"/>
  <c r="AK149"/>
  <c r="AJ149"/>
  <c r="AE149"/>
  <c r="AD149"/>
  <c r="U149"/>
  <c r="T149"/>
  <c r="J149"/>
  <c r="K149" s="1"/>
  <c r="AK148"/>
  <c r="AJ148"/>
  <c r="AD148"/>
  <c r="AE148" s="1"/>
  <c r="U148"/>
  <c r="T148"/>
  <c r="J148"/>
  <c r="K148" s="1"/>
  <c r="AK147"/>
  <c r="AJ147"/>
  <c r="AE147"/>
  <c r="AD147"/>
  <c r="U147"/>
  <c r="T147"/>
  <c r="J147"/>
  <c r="K147" s="1"/>
  <c r="AK146"/>
  <c r="AJ146"/>
  <c r="AD146"/>
  <c r="AE146" s="1"/>
  <c r="U146"/>
  <c r="T146"/>
  <c r="J146"/>
  <c r="K146" s="1"/>
  <c r="AK145"/>
  <c r="AJ145"/>
  <c r="AD145"/>
  <c r="AE145" s="1"/>
  <c r="U145"/>
  <c r="T145"/>
  <c r="J145"/>
  <c r="K145" s="1"/>
  <c r="AK144"/>
  <c r="AJ144"/>
  <c r="AE144"/>
  <c r="AD144"/>
  <c r="T144"/>
  <c r="U144" s="1"/>
  <c r="J144"/>
  <c r="K144" s="1"/>
  <c r="AK143"/>
  <c r="AJ143"/>
  <c r="AD143"/>
  <c r="AE143" s="1"/>
  <c r="U143"/>
  <c r="T143"/>
  <c r="J143"/>
  <c r="K143" s="1"/>
  <c r="AK142"/>
  <c r="AJ142"/>
  <c r="AE142"/>
  <c r="AD142"/>
  <c r="T142"/>
  <c r="U142" s="1"/>
  <c r="J142"/>
  <c r="K142" s="1"/>
  <c r="AK141"/>
  <c r="AJ141"/>
  <c r="AF141"/>
  <c r="AG141" s="1"/>
  <c r="AE141"/>
  <c r="AD141"/>
  <c r="U141"/>
  <c r="T141"/>
  <c r="J141"/>
  <c r="K141" s="1"/>
  <c r="AK140"/>
  <c r="AJ140"/>
  <c r="AG140"/>
  <c r="AF140"/>
  <c r="AD140"/>
  <c r="AE140" s="1"/>
  <c r="U140"/>
  <c r="T140"/>
  <c r="J140"/>
  <c r="K140" s="1"/>
  <c r="AK139"/>
  <c r="AJ139"/>
  <c r="AE139"/>
  <c r="AD139"/>
  <c r="T139"/>
  <c r="U139" s="1"/>
  <c r="J139"/>
  <c r="K139" s="1"/>
  <c r="AK138"/>
  <c r="AJ138"/>
  <c r="AF138"/>
  <c r="AG138" s="1"/>
  <c r="AE138"/>
  <c r="AD138"/>
  <c r="U138"/>
  <c r="T138"/>
  <c r="J138"/>
  <c r="K138" s="1"/>
  <c r="AK137"/>
  <c r="AJ137"/>
  <c r="AG137"/>
  <c r="AF137"/>
  <c r="AD137"/>
  <c r="AE137" s="1"/>
  <c r="U137"/>
  <c r="T137"/>
  <c r="K137"/>
  <c r="J137"/>
  <c r="AK136"/>
  <c r="AJ136"/>
  <c r="AD136"/>
  <c r="AE136" s="1"/>
  <c r="T136"/>
  <c r="U136" s="1"/>
  <c r="J136"/>
  <c r="K136" s="1"/>
  <c r="AK135"/>
  <c r="AJ135"/>
  <c r="AE135"/>
  <c r="AD135"/>
  <c r="T135"/>
  <c r="U135" s="1"/>
  <c r="J135"/>
  <c r="K135" s="1"/>
  <c r="AK134"/>
  <c r="AJ134"/>
  <c r="AD134"/>
  <c r="AE134" s="1"/>
  <c r="U134"/>
  <c r="T134"/>
  <c r="J134"/>
  <c r="K134" s="1"/>
  <c r="AK133"/>
  <c r="AJ133"/>
  <c r="AD133"/>
  <c r="AE133" s="1"/>
  <c r="T133"/>
  <c r="U133" s="1"/>
  <c r="J133"/>
  <c r="K133" s="1"/>
  <c r="AK132"/>
  <c r="AJ132"/>
  <c r="AF132"/>
  <c r="AG132" s="1"/>
  <c r="AE132"/>
  <c r="AD132"/>
  <c r="U132"/>
  <c r="T132"/>
  <c r="J132"/>
  <c r="K132" s="1"/>
  <c r="AK131"/>
  <c r="AJ131"/>
  <c r="AD131"/>
  <c r="AE131" s="1"/>
  <c r="T131"/>
  <c r="U131" s="1"/>
  <c r="J131"/>
  <c r="K131" s="1"/>
  <c r="AK130"/>
  <c r="AJ130"/>
  <c r="AE130"/>
  <c r="AD130"/>
  <c r="U130"/>
  <c r="T130"/>
  <c r="J130"/>
  <c r="K130" s="1"/>
  <c r="AK129"/>
  <c r="AJ129"/>
  <c r="AD129"/>
  <c r="AE129" s="1"/>
  <c r="U129"/>
  <c r="T129"/>
  <c r="J129"/>
  <c r="K129" s="1"/>
  <c r="AK128"/>
  <c r="AJ128"/>
  <c r="AE128"/>
  <c r="AD128"/>
  <c r="T128"/>
  <c r="U128" s="1"/>
  <c r="J128"/>
  <c r="K128" s="1"/>
  <c r="AK127"/>
  <c r="AJ127"/>
  <c r="AF127"/>
  <c r="AG127" s="1"/>
  <c r="AE127"/>
  <c r="AD127"/>
  <c r="T127"/>
  <c r="U127" s="1"/>
  <c r="J127"/>
  <c r="K127" s="1"/>
  <c r="AK126"/>
  <c r="AJ126"/>
  <c r="AD126"/>
  <c r="AE126" s="1"/>
  <c r="U126"/>
  <c r="T126"/>
  <c r="J126"/>
  <c r="K126" s="1"/>
  <c r="AK125"/>
  <c r="AJ125"/>
  <c r="AE125"/>
  <c r="AD125"/>
  <c r="T125"/>
  <c r="U125" s="1"/>
  <c r="J125"/>
  <c r="K125" s="1"/>
  <c r="AK124"/>
  <c r="AJ124"/>
  <c r="AD124"/>
  <c r="AE124" s="1"/>
  <c r="U124"/>
  <c r="T124"/>
  <c r="J124"/>
  <c r="K124" s="1"/>
  <c r="AK123"/>
  <c r="AJ123"/>
  <c r="AE123"/>
  <c r="AD123"/>
  <c r="T123"/>
  <c r="U123" s="1"/>
  <c r="K123"/>
  <c r="J123"/>
  <c r="AK122"/>
  <c r="AJ122"/>
  <c r="AD122"/>
  <c r="AE122" s="1"/>
  <c r="U122"/>
  <c r="T122"/>
  <c r="K122"/>
  <c r="J122"/>
  <c r="AK121"/>
  <c r="AJ121"/>
  <c r="AF121"/>
  <c r="AG121" s="1"/>
  <c r="AE121"/>
  <c r="AD121"/>
  <c r="U121"/>
  <c r="T121"/>
  <c r="K121"/>
  <c r="J121"/>
  <c r="AK120"/>
  <c r="AJ120"/>
  <c r="AE120"/>
  <c r="AD120"/>
  <c r="U120"/>
  <c r="T120"/>
  <c r="J120"/>
  <c r="K120" s="1"/>
  <c r="AK119"/>
  <c r="AJ119"/>
  <c r="AE119"/>
  <c r="AD119"/>
  <c r="T119"/>
  <c r="U119" s="1"/>
  <c r="J119"/>
  <c r="K119" s="1"/>
  <c r="AK118"/>
  <c r="AJ118"/>
  <c r="AE118"/>
  <c r="AD118"/>
  <c r="U118"/>
  <c r="T118"/>
  <c r="J118"/>
  <c r="K118" s="1"/>
  <c r="AK117"/>
  <c r="AJ117"/>
  <c r="AD117"/>
  <c r="AE117" s="1"/>
  <c r="U117"/>
  <c r="T117"/>
  <c r="J117"/>
  <c r="K117" s="1"/>
  <c r="AK116"/>
  <c r="AJ116"/>
  <c r="AE116"/>
  <c r="AD116"/>
  <c r="T116"/>
  <c r="U116" s="1"/>
  <c r="J116"/>
  <c r="K116" s="1"/>
  <c r="AK115"/>
  <c r="AJ115"/>
  <c r="AD115"/>
  <c r="AE115" s="1"/>
  <c r="T115"/>
  <c r="U115" s="1"/>
  <c r="J115"/>
  <c r="K115" s="1"/>
  <c r="AK114"/>
  <c r="AJ114"/>
  <c r="AF114"/>
  <c r="AG114" s="1"/>
  <c r="AD114"/>
  <c r="AE114" s="1"/>
  <c r="T114"/>
  <c r="U114" s="1"/>
  <c r="J114"/>
  <c r="K114" s="1"/>
  <c r="AK113"/>
  <c r="AJ113"/>
  <c r="AF113"/>
  <c r="AG113" s="1"/>
  <c r="AD113"/>
  <c r="AE113" s="1"/>
  <c r="T113"/>
  <c r="U113" s="1"/>
  <c r="J113"/>
  <c r="K113" s="1"/>
  <c r="AK112"/>
  <c r="AJ112"/>
  <c r="AF112"/>
  <c r="AG112" s="1"/>
  <c r="AD112"/>
  <c r="AE112" s="1"/>
  <c r="T112"/>
  <c r="U112" s="1"/>
  <c r="J112"/>
  <c r="K112" s="1"/>
  <c r="AK111"/>
  <c r="AJ111"/>
  <c r="AF111"/>
  <c r="AG111" s="1"/>
  <c r="AD111"/>
  <c r="AE111" s="1"/>
  <c r="T111"/>
  <c r="U111" s="1"/>
  <c r="J111"/>
  <c r="K111" s="1"/>
  <c r="AK110"/>
  <c r="AJ110"/>
  <c r="AD110"/>
  <c r="AE110" s="1"/>
  <c r="U110"/>
  <c r="T110"/>
  <c r="K110"/>
  <c r="J110"/>
  <c r="AK109"/>
  <c r="AJ109"/>
  <c r="AD109"/>
  <c r="AE109" s="1"/>
  <c r="T109"/>
  <c r="U109" s="1"/>
  <c r="K109"/>
  <c r="J109"/>
  <c r="AK108"/>
  <c r="AJ108"/>
  <c r="AD108"/>
  <c r="AE108" s="1"/>
  <c r="U108"/>
  <c r="T108"/>
  <c r="J108"/>
  <c r="K108" s="1"/>
  <c r="AK107"/>
  <c r="AJ107"/>
  <c r="AD107"/>
  <c r="AE107" s="1"/>
  <c r="U107"/>
  <c r="T107"/>
  <c r="K107"/>
  <c r="J107"/>
  <c r="AK106"/>
  <c r="AJ106"/>
  <c r="AF106"/>
  <c r="AG106" s="1"/>
  <c r="AD106"/>
  <c r="AE106" s="1"/>
  <c r="T106"/>
  <c r="U106" s="1"/>
  <c r="K106"/>
  <c r="J106"/>
  <c r="AK105"/>
  <c r="AJ105"/>
  <c r="AG105"/>
  <c r="AF105"/>
  <c r="AD105"/>
  <c r="AE105" s="1"/>
  <c r="U105"/>
  <c r="T105"/>
  <c r="J105"/>
  <c r="K105" s="1"/>
  <c r="AK104"/>
  <c r="AJ104"/>
  <c r="AD104"/>
  <c r="AE104" s="1"/>
  <c r="U104"/>
  <c r="T104"/>
  <c r="K104"/>
  <c r="J104"/>
  <c r="AK103"/>
  <c r="AJ103"/>
  <c r="AF103"/>
  <c r="AG103" s="1"/>
  <c r="AD103"/>
  <c r="AE103" s="1"/>
  <c r="T103"/>
  <c r="U103" s="1"/>
  <c r="J103"/>
  <c r="K103" s="1"/>
  <c r="AK102"/>
  <c r="AJ102"/>
  <c r="AD102"/>
  <c r="AE102" s="1"/>
  <c r="U102"/>
  <c r="T102"/>
  <c r="K102"/>
  <c r="J102"/>
  <c r="AK101"/>
  <c r="AJ101"/>
  <c r="AD101"/>
  <c r="AE101" s="1"/>
  <c r="T101"/>
  <c r="U101" s="1"/>
  <c r="K101"/>
  <c r="J101"/>
  <c r="AK100"/>
  <c r="AJ100"/>
  <c r="AD100"/>
  <c r="AE100" s="1"/>
  <c r="U100"/>
  <c r="T100"/>
  <c r="J100"/>
  <c r="K100" s="1"/>
  <c r="AK99"/>
  <c r="AJ99"/>
  <c r="AD99"/>
  <c r="AE99" s="1"/>
  <c r="U99"/>
  <c r="T99"/>
  <c r="K99"/>
  <c r="J99"/>
  <c r="AK98"/>
  <c r="AJ98"/>
  <c r="AF98"/>
  <c r="AG98" s="1"/>
  <c r="AD98"/>
  <c r="AE98" s="1"/>
  <c r="T98"/>
  <c r="U98" s="1"/>
  <c r="K98"/>
  <c r="J98"/>
  <c r="AK97"/>
  <c r="AJ97"/>
  <c r="AF97"/>
  <c r="AG97" s="1"/>
  <c r="AD97"/>
  <c r="AE97" s="1"/>
  <c r="U97"/>
  <c r="T97"/>
  <c r="J97"/>
  <c r="K97" s="1"/>
  <c r="AK96"/>
  <c r="AJ96"/>
  <c r="AD96"/>
  <c r="AE96" s="1"/>
  <c r="U96"/>
  <c r="T96"/>
  <c r="K96"/>
  <c r="J96"/>
  <c r="AK95"/>
  <c r="AJ95"/>
  <c r="AF95"/>
  <c r="AG95" s="1"/>
  <c r="AD95"/>
  <c r="AE95" s="1"/>
  <c r="T95"/>
  <c r="U95" s="1"/>
  <c r="J95"/>
  <c r="K95" s="1"/>
  <c r="AK94"/>
  <c r="AJ94"/>
  <c r="AD94"/>
  <c r="AE94" s="1"/>
  <c r="U94"/>
  <c r="T94"/>
  <c r="K94"/>
  <c r="J94"/>
  <c r="AK93"/>
  <c r="AJ93"/>
  <c r="AD93"/>
  <c r="AE93" s="1"/>
  <c r="T93"/>
  <c r="U93" s="1"/>
  <c r="K93"/>
  <c r="J93"/>
  <c r="AK92"/>
  <c r="AJ92"/>
  <c r="AD92"/>
  <c r="AE92" s="1"/>
  <c r="U92"/>
  <c r="T92"/>
  <c r="J92"/>
  <c r="K92" s="1"/>
  <c r="AK91"/>
  <c r="AJ91"/>
  <c r="AD91"/>
  <c r="AE91" s="1"/>
  <c r="U91"/>
  <c r="T91"/>
  <c r="K91"/>
  <c r="J91"/>
  <c r="AK90"/>
  <c r="AJ90"/>
  <c r="AF90"/>
  <c r="AG90" s="1"/>
  <c r="AD90"/>
  <c r="AE90" s="1"/>
  <c r="T90"/>
  <c r="U90" s="1"/>
  <c r="K90"/>
  <c r="J90"/>
  <c r="AK89"/>
  <c r="AJ89"/>
  <c r="AG89"/>
  <c r="AF89"/>
  <c r="AD89"/>
  <c r="AE89" s="1"/>
  <c r="U89"/>
  <c r="T89"/>
  <c r="J89"/>
  <c r="K89" s="1"/>
  <c r="AK88"/>
  <c r="AJ88"/>
  <c r="AD88"/>
  <c r="AE88" s="1"/>
  <c r="U88"/>
  <c r="T88"/>
  <c r="K88"/>
  <c r="J88"/>
  <c r="AK87"/>
  <c r="AJ87"/>
  <c r="AF87"/>
  <c r="AG87" s="1"/>
  <c r="AD87"/>
  <c r="AE87" s="1"/>
  <c r="T87"/>
  <c r="U87" s="1"/>
  <c r="J87"/>
  <c r="K87" s="1"/>
  <c r="AK86"/>
  <c r="AJ86"/>
  <c r="AD86"/>
  <c r="AE86" s="1"/>
  <c r="U86"/>
  <c r="T86"/>
  <c r="J86"/>
  <c r="K86" s="1"/>
  <c r="AK85"/>
  <c r="AJ85"/>
  <c r="AD85"/>
  <c r="AE85" s="1"/>
  <c r="U85"/>
  <c r="T85"/>
  <c r="J85"/>
  <c r="K85" s="1"/>
  <c r="AK84"/>
  <c r="AJ84"/>
  <c r="AG84"/>
  <c r="AF84"/>
  <c r="AD84"/>
  <c r="AE84" s="1"/>
  <c r="U84"/>
  <c r="T84"/>
  <c r="J84"/>
  <c r="K84" s="1"/>
  <c r="AK83"/>
  <c r="AJ83"/>
  <c r="AD83"/>
  <c r="AE83" s="1"/>
  <c r="U83"/>
  <c r="T83"/>
  <c r="J83"/>
  <c r="K83" s="1"/>
  <c r="AK82"/>
  <c r="AJ82"/>
  <c r="AD82"/>
  <c r="AE82" s="1"/>
  <c r="U82"/>
  <c r="T82"/>
  <c r="J82"/>
  <c r="K82" s="1"/>
  <c r="AK81"/>
  <c r="AJ81"/>
  <c r="AG81"/>
  <c r="AF81"/>
  <c r="AD81"/>
  <c r="AE81" s="1"/>
  <c r="U81"/>
  <c r="T81"/>
  <c r="J81"/>
  <c r="K81" s="1"/>
  <c r="AK80"/>
  <c r="AJ80"/>
  <c r="AG80"/>
  <c r="AF80"/>
  <c r="AD80"/>
  <c r="AE80" s="1"/>
  <c r="U80"/>
  <c r="T80"/>
  <c r="J80"/>
  <c r="K80" s="1"/>
  <c r="AK79"/>
  <c r="AJ79"/>
  <c r="AG79"/>
  <c r="AF79"/>
  <c r="AD79"/>
  <c r="AE79" s="1"/>
  <c r="U79"/>
  <c r="T79"/>
  <c r="J79"/>
  <c r="K79" s="1"/>
  <c r="AK78"/>
  <c r="AJ78"/>
  <c r="AD78"/>
  <c r="AE78" s="1"/>
  <c r="U78"/>
  <c r="T78"/>
  <c r="J78"/>
  <c r="K78" s="1"/>
  <c r="AK77"/>
  <c r="AJ77"/>
  <c r="AD77"/>
  <c r="AE77" s="1"/>
  <c r="U77"/>
  <c r="T77"/>
  <c r="J77"/>
  <c r="K77" s="1"/>
  <c r="AK76"/>
  <c r="AJ76"/>
  <c r="AG76"/>
  <c r="AF76"/>
  <c r="AD76"/>
  <c r="AE76" s="1"/>
  <c r="U76"/>
  <c r="T76"/>
  <c r="J76"/>
  <c r="K76" s="1"/>
  <c r="AK75"/>
  <c r="AJ75"/>
  <c r="AD75"/>
  <c r="AE75" s="1"/>
  <c r="U75"/>
  <c r="T75"/>
  <c r="J75"/>
  <c r="K75" s="1"/>
  <c r="AK74"/>
  <c r="AJ74"/>
  <c r="AD74"/>
  <c r="AE74" s="1"/>
  <c r="U74"/>
  <c r="T74"/>
  <c r="K74"/>
  <c r="J74"/>
  <c r="AK73"/>
  <c r="AJ73"/>
  <c r="AD73"/>
  <c r="AE73" s="1"/>
  <c r="T73"/>
  <c r="U73" s="1"/>
  <c r="K73"/>
  <c r="J73"/>
  <c r="AK72"/>
  <c r="AJ72"/>
  <c r="AD72"/>
  <c r="AE72" s="1"/>
  <c r="U72"/>
  <c r="T72"/>
  <c r="J72"/>
  <c r="K72" s="1"/>
  <c r="AK71"/>
  <c r="AJ71"/>
  <c r="AD71"/>
  <c r="AE71" s="1"/>
  <c r="U71"/>
  <c r="T71"/>
  <c r="K71"/>
  <c r="J71"/>
  <c r="AK70"/>
  <c r="AJ70"/>
  <c r="AD70"/>
  <c r="AE70" s="1"/>
  <c r="T70"/>
  <c r="U70" s="1"/>
  <c r="K70"/>
  <c r="J70"/>
  <c r="AK69"/>
  <c r="AJ69"/>
  <c r="AD69"/>
  <c r="AE69" s="1"/>
  <c r="U69"/>
  <c r="T69"/>
  <c r="K69"/>
  <c r="J69"/>
  <c r="AK68"/>
  <c r="AJ68"/>
  <c r="AD68"/>
  <c r="AE68" s="1"/>
  <c r="U68"/>
  <c r="T68"/>
  <c r="K68"/>
  <c r="J68"/>
  <c r="AK67"/>
  <c r="AJ67"/>
  <c r="AD67"/>
  <c r="AE67" s="1"/>
  <c r="U67"/>
  <c r="T67"/>
  <c r="J67"/>
  <c r="K67" s="1"/>
  <c r="AK66"/>
  <c r="AJ66"/>
  <c r="AD66"/>
  <c r="AE66" s="1"/>
  <c r="U66"/>
  <c r="T66"/>
  <c r="K66"/>
  <c r="J66"/>
  <c r="AK65"/>
  <c r="AJ65"/>
  <c r="AD65"/>
  <c r="AE65" s="1"/>
  <c r="T65"/>
  <c r="U65" s="1"/>
  <c r="K65"/>
  <c r="J65"/>
  <c r="AK64"/>
  <c r="AJ64"/>
  <c r="AD64"/>
  <c r="AE64" s="1"/>
  <c r="U64"/>
  <c r="T64"/>
  <c r="J64"/>
  <c r="K64" s="1"/>
  <c r="AK63"/>
  <c r="AJ63"/>
  <c r="AD63"/>
  <c r="AE63" s="1"/>
  <c r="U63"/>
  <c r="T63"/>
  <c r="K63"/>
  <c r="J63"/>
  <c r="AK62"/>
  <c r="AJ62"/>
  <c r="AD62"/>
  <c r="AE62" s="1"/>
  <c r="T62"/>
  <c r="U62" s="1"/>
  <c r="K62"/>
  <c r="J62"/>
  <c r="AK61"/>
  <c r="AJ61"/>
  <c r="AD61"/>
  <c r="AE61" s="1"/>
  <c r="U61"/>
  <c r="T61"/>
  <c r="K61"/>
  <c r="J61"/>
  <c r="AK60"/>
  <c r="AJ60"/>
  <c r="AD60"/>
  <c r="AE60" s="1"/>
  <c r="U60"/>
  <c r="T60"/>
  <c r="K60"/>
  <c r="J60"/>
  <c r="AK59"/>
  <c r="AJ59"/>
  <c r="AD59"/>
  <c r="AE59" s="1"/>
  <c r="U59"/>
  <c r="T59"/>
  <c r="J59"/>
  <c r="K59" s="1"/>
  <c r="AK58"/>
  <c r="AJ58"/>
  <c r="AD58"/>
  <c r="AE58" s="1"/>
  <c r="U58"/>
  <c r="T58"/>
  <c r="K58"/>
  <c r="J58"/>
  <c r="AK57"/>
  <c r="AJ57"/>
  <c r="AD57"/>
  <c r="AE57" s="1"/>
  <c r="T57"/>
  <c r="U57" s="1"/>
  <c r="K57"/>
  <c r="J57"/>
  <c r="AK56"/>
  <c r="AJ56"/>
  <c r="AD56"/>
  <c r="AE56" s="1"/>
  <c r="U56"/>
  <c r="T56"/>
  <c r="J56"/>
  <c r="K56" s="1"/>
  <c r="AK55"/>
  <c r="AJ55"/>
  <c r="AD55"/>
  <c r="AE55" s="1"/>
  <c r="U55"/>
  <c r="T55"/>
  <c r="K55"/>
  <c r="J55"/>
  <c r="AK54"/>
  <c r="AJ54"/>
  <c r="AD54"/>
  <c r="AE54" s="1"/>
  <c r="T54"/>
  <c r="U54" s="1"/>
  <c r="K54"/>
  <c r="J54"/>
  <c r="AK53"/>
  <c r="AJ53"/>
  <c r="AD53"/>
  <c r="AE53" s="1"/>
  <c r="U53"/>
  <c r="T53"/>
  <c r="K53"/>
  <c r="J53"/>
  <c r="AK52"/>
  <c r="AJ52"/>
  <c r="AD52"/>
  <c r="AE52" s="1"/>
  <c r="U52"/>
  <c r="T52"/>
  <c r="K52"/>
  <c r="J52"/>
  <c r="AK51"/>
  <c r="AJ51"/>
  <c r="AD51"/>
  <c r="AE51" s="1"/>
  <c r="U51"/>
  <c r="T51"/>
  <c r="J51"/>
  <c r="K51" s="1"/>
  <c r="AK50"/>
  <c r="AJ50"/>
  <c r="AD50"/>
  <c r="AE50" s="1"/>
  <c r="U50"/>
  <c r="T50"/>
  <c r="K50"/>
  <c r="J50"/>
  <c r="AK49"/>
  <c r="AJ49"/>
  <c r="AD49"/>
  <c r="AE49" s="1"/>
  <c r="T49"/>
  <c r="U49" s="1"/>
  <c r="J49"/>
  <c r="K49" s="1"/>
  <c r="AK48"/>
  <c r="AJ48"/>
  <c r="AD48"/>
  <c r="AE48" s="1"/>
  <c r="T48"/>
  <c r="U48" s="1"/>
  <c r="J48"/>
  <c r="K48" s="1"/>
  <c r="AK47"/>
  <c r="AJ47"/>
  <c r="AD47"/>
  <c r="AE47" s="1"/>
  <c r="T47"/>
  <c r="U47" s="1"/>
  <c r="K47"/>
  <c r="J47"/>
  <c r="AK46"/>
  <c r="AJ46"/>
  <c r="AD46"/>
  <c r="AE46" s="1"/>
  <c r="U46"/>
  <c r="T46"/>
  <c r="J46"/>
  <c r="K46" s="1"/>
  <c r="AK45"/>
  <c r="AJ45"/>
  <c r="AD45"/>
  <c r="AE45" s="1"/>
  <c r="U45"/>
  <c r="T45"/>
  <c r="K45"/>
  <c r="J45"/>
  <c r="AK44"/>
  <c r="AJ44"/>
  <c r="AF44"/>
  <c r="AG44" s="1"/>
  <c r="AD44"/>
  <c r="AE44" s="1"/>
  <c r="T44"/>
  <c r="U44" s="1"/>
  <c r="K44"/>
  <c r="J44"/>
  <c r="AK43"/>
  <c r="AJ43"/>
  <c r="AD43"/>
  <c r="AE43" s="1"/>
  <c r="U43"/>
  <c r="T43"/>
  <c r="K43"/>
  <c r="J43"/>
  <c r="AK42"/>
  <c r="AJ42"/>
  <c r="AD42"/>
  <c r="AE42" s="1"/>
  <c r="U42"/>
  <c r="T42"/>
  <c r="K42"/>
  <c r="J42"/>
  <c r="AK41"/>
  <c r="AJ41"/>
  <c r="AF41"/>
  <c r="AG41" s="1"/>
  <c r="AD41"/>
  <c r="AE41" s="1"/>
  <c r="U41"/>
  <c r="T41"/>
  <c r="J41"/>
  <c r="K41" s="1"/>
  <c r="AK40"/>
  <c r="AJ40"/>
  <c r="AG40"/>
  <c r="AF40"/>
  <c r="AD40"/>
  <c r="AE40" s="1"/>
  <c r="U40"/>
  <c r="T40"/>
  <c r="K40"/>
  <c r="J40"/>
  <c r="AK39"/>
  <c r="AJ39"/>
  <c r="AD39"/>
  <c r="AE39" s="1"/>
  <c r="T39"/>
  <c r="U39" s="1"/>
  <c r="K39"/>
  <c r="J39"/>
  <c r="AK38"/>
  <c r="AJ38"/>
  <c r="AD38"/>
  <c r="AE38" s="1"/>
  <c r="U38"/>
  <c r="T38"/>
  <c r="J38"/>
  <c r="K38" s="1"/>
  <c r="AK37"/>
  <c r="AJ37"/>
  <c r="AD37"/>
  <c r="AE37" s="1"/>
  <c r="U37"/>
  <c r="T37"/>
  <c r="K37"/>
  <c r="J37"/>
  <c r="AK36"/>
  <c r="AJ36"/>
  <c r="AF36"/>
  <c r="AG36" s="1"/>
  <c r="AD36"/>
  <c r="AE36" s="1"/>
  <c r="T36"/>
  <c r="U36" s="1"/>
  <c r="K36"/>
  <c r="J36"/>
  <c r="AK35"/>
  <c r="AJ35"/>
  <c r="AD35"/>
  <c r="AE35" s="1"/>
  <c r="U35"/>
  <c r="T35"/>
  <c r="K35"/>
  <c r="J35"/>
  <c r="AK34"/>
  <c r="AJ34"/>
  <c r="AD34"/>
  <c r="AE34" s="1"/>
  <c r="U34"/>
  <c r="T34"/>
  <c r="K34"/>
  <c r="J34"/>
  <c r="AK33"/>
  <c r="AJ33"/>
  <c r="AF33"/>
  <c r="AG33" s="1"/>
  <c r="AD33"/>
  <c r="AE33" s="1"/>
  <c r="U33"/>
  <c r="T33"/>
  <c r="J33"/>
  <c r="K33" s="1"/>
  <c r="AK32"/>
  <c r="AJ32"/>
  <c r="AG32"/>
  <c r="AF32"/>
  <c r="AD32"/>
  <c r="AE32" s="1"/>
  <c r="U32"/>
  <c r="T32"/>
  <c r="K32"/>
  <c r="J32"/>
  <c r="AK31"/>
  <c r="AJ31"/>
  <c r="AD31"/>
  <c r="AE31" s="1"/>
  <c r="T31"/>
  <c r="U31" s="1"/>
  <c r="K31"/>
  <c r="J31"/>
  <c r="AK30"/>
  <c r="AJ30"/>
  <c r="AD30"/>
  <c r="AE30" s="1"/>
  <c r="U30"/>
  <c r="T30"/>
  <c r="J30"/>
  <c r="K30" s="1"/>
  <c r="AK29"/>
  <c r="AJ29"/>
  <c r="AD29"/>
  <c r="AE29" s="1"/>
  <c r="U29"/>
  <c r="T29"/>
  <c r="K29"/>
  <c r="J29"/>
  <c r="AK28"/>
  <c r="AJ28"/>
  <c r="AF28"/>
  <c r="AG28" s="1"/>
  <c r="AD28"/>
  <c r="AE28" s="1"/>
  <c r="T28"/>
  <c r="U28" s="1"/>
  <c r="K28"/>
  <c r="J28"/>
  <c r="AK27"/>
  <c r="AJ27"/>
  <c r="AD27"/>
  <c r="AE27" s="1"/>
  <c r="U27"/>
  <c r="T27"/>
  <c r="K27"/>
  <c r="J27"/>
  <c r="AK26"/>
  <c r="AJ26"/>
  <c r="AD26"/>
  <c r="AE26" s="1"/>
  <c r="U26"/>
  <c r="T26"/>
  <c r="K26"/>
  <c r="J26"/>
  <c r="AK25"/>
  <c r="AJ25"/>
  <c r="AF25"/>
  <c r="AG25" s="1"/>
  <c r="AD25"/>
  <c r="AE25" s="1"/>
  <c r="U25"/>
  <c r="T25"/>
  <c r="J25"/>
  <c r="K25" s="1"/>
  <c r="AK24"/>
  <c r="AJ24"/>
  <c r="AG24"/>
  <c r="AF24"/>
  <c r="AD24"/>
  <c r="AE24" s="1"/>
  <c r="U24"/>
  <c r="T24"/>
  <c r="K24"/>
  <c r="J24"/>
  <c r="AK23"/>
  <c r="AJ23"/>
  <c r="AD23"/>
  <c r="AE23" s="1"/>
  <c r="T23"/>
  <c r="U23" s="1"/>
  <c r="K23"/>
  <c r="J23"/>
  <c r="AK22"/>
  <c r="AJ22"/>
  <c r="AD22"/>
  <c r="AE22" s="1"/>
  <c r="U22"/>
  <c r="T22"/>
  <c r="J22"/>
  <c r="K22" s="1"/>
  <c r="AK21"/>
  <c r="AJ21"/>
  <c r="AD21"/>
  <c r="AE21" s="1"/>
  <c r="U21"/>
  <c r="T21"/>
  <c r="K21"/>
  <c r="J21"/>
  <c r="AK20"/>
  <c r="AJ20"/>
  <c r="AF20"/>
  <c r="AG20" s="1"/>
  <c r="AD20"/>
  <c r="AE20" s="1"/>
  <c r="T20"/>
  <c r="U20" s="1"/>
  <c r="K20"/>
  <c r="J20"/>
  <c r="AK19"/>
  <c r="AJ19"/>
  <c r="AD19"/>
  <c r="AE19" s="1"/>
  <c r="U19"/>
  <c r="T19"/>
  <c r="K19"/>
  <c r="J19"/>
  <c r="AK18"/>
  <c r="AJ18"/>
  <c r="AD18"/>
  <c r="AE18" s="1"/>
  <c r="U18"/>
  <c r="T18"/>
  <c r="K18"/>
  <c r="J18"/>
  <c r="AK17"/>
  <c r="AJ17"/>
  <c r="AF17"/>
  <c r="AG17" s="1"/>
  <c r="AD17"/>
  <c r="AE17" s="1"/>
  <c r="U17"/>
  <c r="T17"/>
  <c r="J17"/>
  <c r="K17" s="1"/>
  <c r="AK16"/>
  <c r="AJ16"/>
  <c r="AG16"/>
  <c r="AF16"/>
  <c r="AD16"/>
  <c r="AE16" s="1"/>
  <c r="U16"/>
  <c r="T16"/>
  <c r="K16"/>
  <c r="J16"/>
  <c r="AK15"/>
  <c r="AJ15"/>
  <c r="AD15"/>
  <c r="AE15" s="1"/>
  <c r="T15"/>
  <c r="U15" s="1"/>
  <c r="K15"/>
  <c r="J15"/>
  <c r="AK14"/>
  <c r="AJ14"/>
  <c r="AD14"/>
  <c r="AE14" s="1"/>
  <c r="U14"/>
  <c r="T14"/>
  <c r="J14"/>
  <c r="K14" s="1"/>
  <c r="AK13"/>
  <c r="AJ13"/>
  <c r="AD13"/>
  <c r="AE13" s="1"/>
  <c r="U13"/>
  <c r="T13"/>
  <c r="K13"/>
  <c r="J13"/>
  <c r="AK12"/>
  <c r="AJ12"/>
  <c r="AF12"/>
  <c r="AG12" s="1"/>
  <c r="AD12"/>
  <c r="AE12" s="1"/>
  <c r="T12"/>
  <c r="U12" s="1"/>
  <c r="K12"/>
  <c r="J12"/>
  <c r="AK11"/>
  <c r="AJ11"/>
  <c r="AD11"/>
  <c r="AE11" s="1"/>
  <c r="U11"/>
  <c r="T11"/>
  <c r="K11"/>
  <c r="J11"/>
  <c r="AK10"/>
  <c r="AJ10"/>
  <c r="AD10"/>
  <c r="AE10" s="1"/>
  <c r="U10"/>
  <c r="T10"/>
  <c r="K10"/>
  <c r="J10"/>
  <c r="AK9"/>
  <c r="AJ9"/>
  <c r="AF9"/>
  <c r="AG9" s="1"/>
  <c r="AD9"/>
  <c r="AE9" s="1"/>
  <c r="U9"/>
  <c r="T9"/>
  <c r="J9"/>
  <c r="K9" s="1"/>
  <c r="AK8"/>
  <c r="AJ8"/>
  <c r="AG8"/>
  <c r="AF8"/>
  <c r="AD8"/>
  <c r="AE8" s="1"/>
  <c r="U8"/>
  <c r="T8"/>
  <c r="K8"/>
  <c r="J8"/>
  <c r="AK7"/>
  <c r="AJ7"/>
  <c r="AD7"/>
  <c r="AE7" s="1"/>
  <c r="T7"/>
  <c r="U7" s="1"/>
  <c r="K7"/>
  <c r="J7"/>
  <c r="AK6"/>
  <c r="AJ6"/>
  <c r="AD6"/>
  <c r="AE6" s="1"/>
  <c r="U6"/>
  <c r="T6"/>
  <c r="J6"/>
  <c r="K6" s="1"/>
  <c r="AK5"/>
  <c r="AJ5"/>
  <c r="AD5"/>
  <c r="AE5" s="1"/>
  <c r="U5"/>
  <c r="T5"/>
  <c r="K5"/>
  <c r="J5"/>
  <c r="AK4"/>
  <c r="AJ4"/>
  <c r="AF4"/>
  <c r="AG4" s="1"/>
  <c r="AD4"/>
  <c r="AE4" s="1"/>
  <c r="T4"/>
  <c r="U4" s="1"/>
  <c r="K4"/>
  <c r="J4"/>
  <c r="AK3"/>
  <c r="AJ3"/>
  <c r="AE3"/>
  <c r="O3"/>
  <c r="K3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297"/>
  <c r="AF297" s="1"/>
  <c r="AG297" s="1"/>
  <c r="G296"/>
  <c r="AF296" s="1"/>
  <c r="AG296" s="1"/>
  <c r="G295"/>
  <c r="AF295" s="1"/>
  <c r="AG295" s="1"/>
  <c r="G294"/>
  <c r="AF294" s="1"/>
  <c r="AG294" s="1"/>
  <c r="G293"/>
  <c r="AF293" s="1"/>
  <c r="AG293" s="1"/>
  <c r="G292"/>
  <c r="AF292" s="1"/>
  <c r="AG292" s="1"/>
  <c r="G291"/>
  <c r="AF291" s="1"/>
  <c r="AG291" s="1"/>
  <c r="G290"/>
  <c r="G289"/>
  <c r="AF289" s="1"/>
  <c r="AG289" s="1"/>
  <c r="G288"/>
  <c r="AF288" s="1"/>
  <c r="AG288" s="1"/>
  <c r="G287"/>
  <c r="AF287" s="1"/>
  <c r="G286"/>
  <c r="AF286" s="1"/>
  <c r="AG286" s="1"/>
  <c r="G285"/>
  <c r="AF285" s="1"/>
  <c r="AG285" s="1"/>
  <c r="G284"/>
  <c r="AF284" s="1"/>
  <c r="AG284" s="1"/>
  <c r="G283"/>
  <c r="AF283" s="1"/>
  <c r="AG283" s="1"/>
  <c r="G282"/>
  <c r="AF282" s="1"/>
  <c r="AG282" s="1"/>
  <c r="G281"/>
  <c r="AF281" s="1"/>
  <c r="AG281" s="1"/>
  <c r="G280"/>
  <c r="AF280" s="1"/>
  <c r="AG280" s="1"/>
  <c r="G279"/>
  <c r="AF279" s="1"/>
  <c r="AG279" s="1"/>
  <c r="G278"/>
  <c r="AF278" s="1"/>
  <c r="AG278" s="1"/>
  <c r="G277"/>
  <c r="AF277" s="1"/>
  <c r="AG277" s="1"/>
  <c r="G276"/>
  <c r="AF276" s="1"/>
  <c r="AG276" s="1"/>
  <c r="G275"/>
  <c r="AF275" s="1"/>
  <c r="AG275" s="1"/>
  <c r="G274"/>
  <c r="AF274" s="1"/>
  <c r="AG274" s="1"/>
  <c r="G273"/>
  <c r="AF273" s="1"/>
  <c r="AG273" s="1"/>
  <c r="G272"/>
  <c r="AF272" s="1"/>
  <c r="AG272" s="1"/>
  <c r="G271"/>
  <c r="AF271" s="1"/>
  <c r="AG271" s="1"/>
  <c r="G270"/>
  <c r="AF270" s="1"/>
  <c r="AG270" s="1"/>
  <c r="G269"/>
  <c r="AF269" s="1"/>
  <c r="AG269" s="1"/>
  <c r="G268"/>
  <c r="AF268" s="1"/>
  <c r="AG268" s="1"/>
  <c r="G267"/>
  <c r="AF267" s="1"/>
  <c r="AG267" s="1"/>
  <c r="G266"/>
  <c r="AF266" s="1"/>
  <c r="AG266" s="1"/>
  <c r="G265"/>
  <c r="G264"/>
  <c r="G263"/>
  <c r="G262"/>
  <c r="AF262" s="1"/>
  <c r="AG262" s="1"/>
  <c r="G261"/>
  <c r="AF261" s="1"/>
  <c r="G260"/>
  <c r="AF260" s="1"/>
  <c r="AG260" s="1"/>
  <c r="G259"/>
  <c r="AF259" s="1"/>
  <c r="AG259" s="1"/>
  <c r="G258"/>
  <c r="AF258" s="1"/>
  <c r="AG258" s="1"/>
  <c r="G257"/>
  <c r="AF257" s="1"/>
  <c r="AG257" s="1"/>
  <c r="G256"/>
  <c r="AF256" s="1"/>
  <c r="AG256" s="1"/>
  <c r="G255"/>
  <c r="AF255" s="1"/>
  <c r="G254"/>
  <c r="AF254" s="1"/>
  <c r="AG254" s="1"/>
  <c r="G253"/>
  <c r="AF253" s="1"/>
  <c r="G252"/>
  <c r="AF252" s="1"/>
  <c r="AG252" s="1"/>
  <c r="G251"/>
  <c r="AF251" s="1"/>
  <c r="AG251" s="1"/>
  <c r="G250"/>
  <c r="AF250" s="1"/>
  <c r="AG250" s="1"/>
  <c r="G249"/>
  <c r="AF249" s="1"/>
  <c r="AG249" s="1"/>
  <c r="G248"/>
  <c r="G247"/>
  <c r="AF247" s="1"/>
  <c r="AG247" s="1"/>
  <c r="G246"/>
  <c r="AF246" s="1"/>
  <c r="AG246" s="1"/>
  <c r="G245"/>
  <c r="G244"/>
  <c r="G243"/>
  <c r="AF243" s="1"/>
  <c r="AG243" s="1"/>
  <c r="G242"/>
  <c r="G241"/>
  <c r="AF241" s="1"/>
  <c r="G240"/>
  <c r="AF240" s="1"/>
  <c r="AG240" s="1"/>
  <c r="G239"/>
  <c r="AF239" s="1"/>
  <c r="AG239" s="1"/>
  <c r="G238"/>
  <c r="AF238" s="1"/>
  <c r="AG238" s="1"/>
  <c r="G237"/>
  <c r="AF237" s="1"/>
  <c r="AG237" s="1"/>
  <c r="G236"/>
  <c r="AF236" s="1"/>
  <c r="AG236" s="1"/>
  <c r="G235"/>
  <c r="AF235" s="1"/>
  <c r="AG235" s="1"/>
  <c r="G234"/>
  <c r="AF234" s="1"/>
  <c r="AG234" s="1"/>
  <c r="G233"/>
  <c r="G232"/>
  <c r="AF232" s="1"/>
  <c r="AG232" s="1"/>
  <c r="G231"/>
  <c r="AF231" s="1"/>
  <c r="AG231" s="1"/>
  <c r="G230"/>
  <c r="AF230" s="1"/>
  <c r="AG230" s="1"/>
  <c r="G229"/>
  <c r="AF229" s="1"/>
  <c r="AG229" s="1"/>
  <c r="G228"/>
  <c r="AF228" s="1"/>
  <c r="AG228" s="1"/>
  <c r="G227"/>
  <c r="AF227" s="1"/>
  <c r="AG227" s="1"/>
  <c r="G226"/>
  <c r="AF226" s="1"/>
  <c r="AG226" s="1"/>
  <c r="G225"/>
  <c r="AF225" s="1"/>
  <c r="AG225" s="1"/>
  <c r="G224"/>
  <c r="AF224" s="1"/>
  <c r="AG224" s="1"/>
  <c r="G223"/>
  <c r="AF223" s="1"/>
  <c r="AG223" s="1"/>
  <c r="G222"/>
  <c r="AF222" s="1"/>
  <c r="AG222" s="1"/>
  <c r="G221"/>
  <c r="AF221" s="1"/>
  <c r="AG221" s="1"/>
  <c r="G220"/>
  <c r="AF220" s="1"/>
  <c r="AG220" s="1"/>
  <c r="G219"/>
  <c r="AF219" s="1"/>
  <c r="AG219" s="1"/>
  <c r="G218"/>
  <c r="AF218" s="1"/>
  <c r="G217"/>
  <c r="G216"/>
  <c r="G215"/>
  <c r="G214"/>
  <c r="AF214" s="1"/>
  <c r="AG214" s="1"/>
  <c r="G213"/>
  <c r="AF213" s="1"/>
  <c r="AG213" s="1"/>
  <c r="G212"/>
  <c r="AF212" s="1"/>
  <c r="AG212" s="1"/>
  <c r="G211"/>
  <c r="AF211" s="1"/>
  <c r="AG211" s="1"/>
  <c r="G210"/>
  <c r="AF210" s="1"/>
  <c r="AG210" s="1"/>
  <c r="G209"/>
  <c r="G208"/>
  <c r="G207"/>
  <c r="AF207" s="1"/>
  <c r="AG207" s="1"/>
  <c r="G206"/>
  <c r="AF206" s="1"/>
  <c r="AG206" s="1"/>
  <c r="G205"/>
  <c r="AF205" s="1"/>
  <c r="AG205" s="1"/>
  <c r="G204"/>
  <c r="AF204" s="1"/>
  <c r="AG204" s="1"/>
  <c r="G203"/>
  <c r="AF203" s="1"/>
  <c r="AG203" s="1"/>
  <c r="G202"/>
  <c r="AF202" s="1"/>
  <c r="G201"/>
  <c r="G200"/>
  <c r="AF200" s="1"/>
  <c r="AG200" s="1"/>
  <c r="G199"/>
  <c r="G198"/>
  <c r="AF198" s="1"/>
  <c r="AG198" s="1"/>
  <c r="G197"/>
  <c r="AF197" s="1"/>
  <c r="G196"/>
  <c r="AF196" s="1"/>
  <c r="AG196" s="1"/>
  <c r="G195"/>
  <c r="AF195" s="1"/>
  <c r="AG195" s="1"/>
  <c r="G194"/>
  <c r="AF194" s="1"/>
  <c r="AG194" s="1"/>
  <c r="G193"/>
  <c r="AF193" s="1"/>
  <c r="AG193" s="1"/>
  <c r="G192"/>
  <c r="AF192" s="1"/>
  <c r="AG192" s="1"/>
  <c r="G191"/>
  <c r="G190"/>
  <c r="AF190" s="1"/>
  <c r="AG190" s="1"/>
  <c r="G189"/>
  <c r="AF189" s="1"/>
  <c r="AG189" s="1"/>
  <c r="G188"/>
  <c r="AF188" s="1"/>
  <c r="AG188" s="1"/>
  <c r="G187"/>
  <c r="AF187" s="1"/>
  <c r="AG187" s="1"/>
  <c r="G186"/>
  <c r="G185"/>
  <c r="G184"/>
  <c r="G183"/>
  <c r="AF183" s="1"/>
  <c r="AG183" s="1"/>
  <c r="G182"/>
  <c r="AF182" s="1"/>
  <c r="AG182" s="1"/>
  <c r="G181"/>
  <c r="G180"/>
  <c r="G179"/>
  <c r="AF179" s="1"/>
  <c r="AG179" s="1"/>
  <c r="G178"/>
  <c r="AF178" s="1"/>
  <c r="AG178" s="1"/>
  <c r="G177"/>
  <c r="G176"/>
  <c r="AF176" s="1"/>
  <c r="AG176" s="1"/>
  <c r="G175"/>
  <c r="AF175" s="1"/>
  <c r="AG175" s="1"/>
  <c r="G174"/>
  <c r="AF174" s="1"/>
  <c r="AG174" s="1"/>
  <c r="G173"/>
  <c r="AF173" s="1"/>
  <c r="AG173" s="1"/>
  <c r="G172"/>
  <c r="G171"/>
  <c r="AF171" s="1"/>
  <c r="AG171" s="1"/>
  <c r="G170"/>
  <c r="AF170" s="1"/>
  <c r="AG170" s="1"/>
  <c r="G169"/>
  <c r="AF169" s="1"/>
  <c r="AG169" s="1"/>
  <c r="G168"/>
  <c r="AF168" s="1"/>
  <c r="AG168" s="1"/>
  <c r="G167"/>
  <c r="G166"/>
  <c r="AF166" s="1"/>
  <c r="AG166" s="1"/>
  <c r="G165"/>
  <c r="AF165" s="1"/>
  <c r="AG165" s="1"/>
  <c r="G164"/>
  <c r="AF164" s="1"/>
  <c r="G163"/>
  <c r="AF163" s="1"/>
  <c r="AG163" s="1"/>
  <c r="G162"/>
  <c r="AF162" s="1"/>
  <c r="AG162" s="1"/>
  <c r="G161"/>
  <c r="AF161" s="1"/>
  <c r="AG161" s="1"/>
  <c r="G160"/>
  <c r="G159"/>
  <c r="AF159" s="1"/>
  <c r="G158"/>
  <c r="AF158" s="1"/>
  <c r="AG158" s="1"/>
  <c r="G157"/>
  <c r="AF157" s="1"/>
  <c r="AG157" s="1"/>
  <c r="G156"/>
  <c r="AF156" s="1"/>
  <c r="AG156" s="1"/>
  <c r="G155"/>
  <c r="AF155" s="1"/>
  <c r="AG155" s="1"/>
  <c r="G154"/>
  <c r="AF154" s="1"/>
  <c r="AG154" s="1"/>
  <c r="G153"/>
  <c r="AF153" s="1"/>
  <c r="AG153" s="1"/>
  <c r="G152"/>
  <c r="AF152" s="1"/>
  <c r="AG152" s="1"/>
  <c r="G151"/>
  <c r="G150"/>
  <c r="AF150" s="1"/>
  <c r="AG150" s="1"/>
  <c r="G149"/>
  <c r="AF149" s="1"/>
  <c r="AG149" s="1"/>
  <c r="G148"/>
  <c r="AF148" s="1"/>
  <c r="AG148" s="1"/>
  <c r="G147"/>
  <c r="AF147" s="1"/>
  <c r="AG147" s="1"/>
  <c r="G146"/>
  <c r="AF146" s="1"/>
  <c r="AG146" s="1"/>
  <c r="G145"/>
  <c r="AF145" s="1"/>
  <c r="AG145" s="1"/>
  <c r="G144"/>
  <c r="AF144" s="1"/>
  <c r="AG144" s="1"/>
  <c r="G143"/>
  <c r="AF143" s="1"/>
  <c r="AG143" s="1"/>
  <c r="G142"/>
  <c r="AF142" s="1"/>
  <c r="AG142" s="1"/>
  <c r="G141"/>
  <c r="G140"/>
  <c r="G139"/>
  <c r="AF139" s="1"/>
  <c r="AG139" s="1"/>
  <c r="G138"/>
  <c r="G137"/>
  <c r="G136"/>
  <c r="AF136" s="1"/>
  <c r="AG136" s="1"/>
  <c r="G135"/>
  <c r="AF135" s="1"/>
  <c r="AG135" s="1"/>
  <c r="G134"/>
  <c r="AF134" s="1"/>
  <c r="AG134" s="1"/>
  <c r="G133"/>
  <c r="AF133" s="1"/>
  <c r="AG133" s="1"/>
  <c r="G132"/>
  <c r="G131"/>
  <c r="AF131" s="1"/>
  <c r="AG131" s="1"/>
  <c r="G130"/>
  <c r="AF130" s="1"/>
  <c r="AG130" s="1"/>
  <c r="G129"/>
  <c r="AF129" s="1"/>
  <c r="AG129" s="1"/>
  <c r="G128"/>
  <c r="AF128" s="1"/>
  <c r="AG128" s="1"/>
  <c r="G127"/>
  <c r="G126"/>
  <c r="AF126" s="1"/>
  <c r="AG126" s="1"/>
  <c r="G125"/>
  <c r="AF125" s="1"/>
  <c r="AG125" s="1"/>
  <c r="G124"/>
  <c r="AF124" s="1"/>
  <c r="AG124" s="1"/>
  <c r="G123"/>
  <c r="AF123" s="1"/>
  <c r="AG123" s="1"/>
  <c r="G122"/>
  <c r="AF122" s="1"/>
  <c r="AG122" s="1"/>
  <c r="G121"/>
  <c r="G120"/>
  <c r="AF120" s="1"/>
  <c r="AG120" s="1"/>
  <c r="G119"/>
  <c r="AF119" s="1"/>
  <c r="AG119" s="1"/>
  <c r="G118"/>
  <c r="AF118" s="1"/>
  <c r="AG118" s="1"/>
  <c r="G117"/>
  <c r="AF117" s="1"/>
  <c r="AG117" s="1"/>
  <c r="G116"/>
  <c r="AF116" s="1"/>
  <c r="AG116" s="1"/>
  <c r="G115"/>
  <c r="AF115" s="1"/>
  <c r="AG115" s="1"/>
  <c r="G114"/>
  <c r="G113"/>
  <c r="G112"/>
  <c r="G111"/>
  <c r="G110"/>
  <c r="AF110" s="1"/>
  <c r="AG110" s="1"/>
  <c r="G109"/>
  <c r="AF109" s="1"/>
  <c r="AG109" s="1"/>
  <c r="G108"/>
  <c r="AF108" s="1"/>
  <c r="AG108" s="1"/>
  <c r="G107"/>
  <c r="AF107" s="1"/>
  <c r="AG107" s="1"/>
  <c r="G106"/>
  <c r="G105"/>
  <c r="G104"/>
  <c r="AF104" s="1"/>
  <c r="AG104" s="1"/>
  <c r="G103"/>
  <c r="G102"/>
  <c r="AF102" s="1"/>
  <c r="AG102" s="1"/>
  <c r="G101"/>
  <c r="AF101" s="1"/>
  <c r="AG101" s="1"/>
  <c r="G100"/>
  <c r="AF100" s="1"/>
  <c r="AG100" s="1"/>
  <c r="G99"/>
  <c r="AF99" s="1"/>
  <c r="AG99" s="1"/>
  <c r="G98"/>
  <c r="G97"/>
  <c r="G96"/>
  <c r="AF96" s="1"/>
  <c r="AG96" s="1"/>
  <c r="G95"/>
  <c r="G94"/>
  <c r="AF94" s="1"/>
  <c r="AG94" s="1"/>
  <c r="G93"/>
  <c r="AF93" s="1"/>
  <c r="AG93" s="1"/>
  <c r="G92"/>
  <c r="AF92" s="1"/>
  <c r="AG92" s="1"/>
  <c r="G91"/>
  <c r="AF91" s="1"/>
  <c r="AG91" s="1"/>
  <c r="G90"/>
  <c r="G89"/>
  <c r="G88"/>
  <c r="AF88" s="1"/>
  <c r="AG88" s="1"/>
  <c r="G87"/>
  <c r="G86"/>
  <c r="AF86" s="1"/>
  <c r="AG86" s="1"/>
  <c r="G85"/>
  <c r="AF85" s="1"/>
  <c r="AG85" s="1"/>
  <c r="G84"/>
  <c r="G83"/>
  <c r="AF83" s="1"/>
  <c r="AG83" s="1"/>
  <c r="G82"/>
  <c r="AF82" s="1"/>
  <c r="AG82" s="1"/>
  <c r="G81"/>
  <c r="G80"/>
  <c r="G79"/>
  <c r="G78"/>
  <c r="AF78" s="1"/>
  <c r="AG78" s="1"/>
  <c r="G77"/>
  <c r="AF77" s="1"/>
  <c r="AG77" s="1"/>
  <c r="G76"/>
  <c r="G75"/>
  <c r="AF75" s="1"/>
  <c r="AG75" s="1"/>
  <c r="G74"/>
  <c r="AF74" s="1"/>
  <c r="AG74" s="1"/>
  <c r="G73"/>
  <c r="AF73" s="1"/>
  <c r="AG73" s="1"/>
  <c r="G72"/>
  <c r="AF72" s="1"/>
  <c r="AG72" s="1"/>
  <c r="G71"/>
  <c r="AF71" s="1"/>
  <c r="AG71" s="1"/>
  <c r="G70"/>
  <c r="AF70" s="1"/>
  <c r="AG70" s="1"/>
  <c r="G69"/>
  <c r="AF69" s="1"/>
  <c r="AG69" s="1"/>
  <c r="G68"/>
  <c r="AF68" s="1"/>
  <c r="AG68" s="1"/>
  <c r="G67"/>
  <c r="AF67" s="1"/>
  <c r="AG67" s="1"/>
  <c r="G66"/>
  <c r="AF66" s="1"/>
  <c r="AG66" s="1"/>
  <c r="G65"/>
  <c r="AF65" s="1"/>
  <c r="AG65" s="1"/>
  <c r="G64"/>
  <c r="AF64" s="1"/>
  <c r="AG64" s="1"/>
  <c r="G63"/>
  <c r="AF63" s="1"/>
  <c r="AG63" s="1"/>
  <c r="G62"/>
  <c r="AF62" s="1"/>
  <c r="AG62" s="1"/>
  <c r="G61"/>
  <c r="AF61" s="1"/>
  <c r="AG61" s="1"/>
  <c r="G60"/>
  <c r="AF60" s="1"/>
  <c r="AG60" s="1"/>
  <c r="G59"/>
  <c r="AF59" s="1"/>
  <c r="AG59" s="1"/>
  <c r="G58"/>
  <c r="AF58" s="1"/>
  <c r="AG58" s="1"/>
  <c r="G57"/>
  <c r="AF57" s="1"/>
  <c r="AG57" s="1"/>
  <c r="G56"/>
  <c r="AF56" s="1"/>
  <c r="AG56" s="1"/>
  <c r="G55"/>
  <c r="AF55" s="1"/>
  <c r="AG55" s="1"/>
  <c r="G54"/>
  <c r="AF54" s="1"/>
  <c r="AG54" s="1"/>
  <c r="G53"/>
  <c r="AF53" s="1"/>
  <c r="AG53" s="1"/>
  <c r="G52"/>
  <c r="AF52" s="1"/>
  <c r="AG52" s="1"/>
  <c r="G51"/>
  <c r="AF51" s="1"/>
  <c r="AG51" s="1"/>
  <c r="G50"/>
  <c r="AF50" s="1"/>
  <c r="AG50" s="1"/>
  <c r="G49"/>
  <c r="AF49" s="1"/>
  <c r="AG49" s="1"/>
  <c r="G48"/>
  <c r="AF48" s="1"/>
  <c r="AG48" s="1"/>
  <c r="G47"/>
  <c r="AF47" s="1"/>
  <c r="AG47" s="1"/>
  <c r="G46"/>
  <c r="AF46" s="1"/>
  <c r="AG46" s="1"/>
  <c r="G45"/>
  <c r="AF45" s="1"/>
  <c r="AG45" s="1"/>
  <c r="G44"/>
  <c r="G43"/>
  <c r="AF43" s="1"/>
  <c r="AG43" s="1"/>
  <c r="G42"/>
  <c r="AF42" s="1"/>
  <c r="AG42" s="1"/>
  <c r="G41"/>
  <c r="G40"/>
  <c r="G39"/>
  <c r="AF39" s="1"/>
  <c r="AG39" s="1"/>
  <c r="G38"/>
  <c r="AF38" s="1"/>
  <c r="AG38" s="1"/>
  <c r="G37"/>
  <c r="AF37" s="1"/>
  <c r="AG37" s="1"/>
  <c r="G36"/>
  <c r="G35"/>
  <c r="AF35" s="1"/>
  <c r="AG35" s="1"/>
  <c r="G34"/>
  <c r="AF34" s="1"/>
  <c r="AG34" s="1"/>
  <c r="G33"/>
  <c r="G32"/>
  <c r="G31"/>
  <c r="AF31" s="1"/>
  <c r="AG31" s="1"/>
  <c r="G30"/>
  <c r="AF30" s="1"/>
  <c r="AG30" s="1"/>
  <c r="G29"/>
  <c r="AF29" s="1"/>
  <c r="AG29" s="1"/>
  <c r="G28"/>
  <c r="G27"/>
  <c r="AF27" s="1"/>
  <c r="AG27" s="1"/>
  <c r="G26"/>
  <c r="AF26" s="1"/>
  <c r="AG26" s="1"/>
  <c r="G25"/>
  <c r="G24"/>
  <c r="G23"/>
  <c r="AF23" s="1"/>
  <c r="AG23" s="1"/>
  <c r="G22"/>
  <c r="AF22" s="1"/>
  <c r="AG22" s="1"/>
  <c r="G21"/>
  <c r="AF21" s="1"/>
  <c r="AG21" s="1"/>
  <c r="G20"/>
  <c r="G19"/>
  <c r="AF19" s="1"/>
  <c r="AG19" s="1"/>
  <c r="G18"/>
  <c r="AF18" s="1"/>
  <c r="AG18" s="1"/>
  <c r="G17"/>
  <c r="G16"/>
  <c r="G15"/>
  <c r="AF15" s="1"/>
  <c r="AG15" s="1"/>
  <c r="G14"/>
  <c r="AF14" s="1"/>
  <c r="AG14" s="1"/>
  <c r="G13"/>
  <c r="AF13" s="1"/>
  <c r="AG13" s="1"/>
  <c r="G12"/>
  <c r="G11"/>
  <c r="AF11" s="1"/>
  <c r="AG11" s="1"/>
  <c r="G10"/>
  <c r="AF10" s="1"/>
  <c r="AG10" s="1"/>
  <c r="G9"/>
  <c r="G8"/>
  <c r="G7"/>
  <c r="AF7" s="1"/>
  <c r="AG7" s="1"/>
  <c r="G6"/>
  <c r="AF6" s="1"/>
  <c r="AG6" s="1"/>
  <c r="G5"/>
  <c r="AF5" s="1"/>
  <c r="AG5" s="1"/>
  <c r="G4"/>
  <c r="G3"/>
  <c r="AF3" s="1"/>
  <c r="AG3" s="1"/>
  <c r="AD3"/>
  <c r="T3"/>
  <c r="U3" s="1"/>
  <c r="J3"/>
  <c r="S71" l="1"/>
  <c r="S87"/>
  <c r="S103"/>
  <c r="S119"/>
  <c r="S166"/>
  <c r="S230"/>
  <c r="S278"/>
  <c r="O295"/>
  <c r="Y45"/>
  <c r="AC66"/>
  <c r="Y125"/>
  <c r="Y252"/>
  <c r="AC255"/>
  <c r="AC275"/>
  <c r="Y282"/>
  <c r="AC289"/>
  <c r="O4"/>
  <c r="S5"/>
  <c r="O8"/>
  <c r="S9"/>
  <c r="O12"/>
  <c r="S13"/>
  <c r="O16"/>
  <c r="S17"/>
  <c r="O20"/>
  <c r="S21"/>
  <c r="O24"/>
  <c r="S25"/>
  <c r="O28"/>
  <c r="S29"/>
  <c r="O32"/>
  <c r="S33"/>
  <c r="O36"/>
  <c r="S37"/>
  <c r="O40"/>
  <c r="S41"/>
  <c r="O44"/>
  <c r="S45"/>
  <c r="O48"/>
  <c r="S49"/>
  <c r="O52"/>
  <c r="S53"/>
  <c r="O56"/>
  <c r="S57"/>
  <c r="O60"/>
  <c r="S61"/>
  <c r="O64"/>
  <c r="O69"/>
  <c r="O70"/>
  <c r="S72"/>
  <c r="O75"/>
  <c r="O76"/>
  <c r="S77"/>
  <c r="O80"/>
  <c r="O85"/>
  <c r="O86"/>
  <c r="S88"/>
  <c r="O91"/>
  <c r="O92"/>
  <c r="S93"/>
  <c r="O96"/>
  <c r="O101"/>
  <c r="O102"/>
  <c r="S104"/>
  <c r="O107"/>
  <c r="O108"/>
  <c r="S109"/>
  <c r="O112"/>
  <c r="O117"/>
  <c r="O118"/>
  <c r="S120"/>
  <c r="O123"/>
  <c r="O124"/>
  <c r="S125"/>
  <c r="R128"/>
  <c r="S131"/>
  <c r="S140"/>
  <c r="O145"/>
  <c r="N153"/>
  <c r="O156"/>
  <c r="S161"/>
  <c r="N201"/>
  <c r="O204"/>
  <c r="S209"/>
  <c r="S212"/>
  <c r="O214"/>
  <c r="O215"/>
  <c r="S220"/>
  <c r="O222"/>
  <c r="S223"/>
  <c r="O226"/>
  <c r="S231"/>
  <c r="N233"/>
  <c r="R238"/>
  <c r="O241"/>
  <c r="O244"/>
  <c r="O248"/>
  <c r="S249"/>
  <c r="N251"/>
  <c r="O255"/>
  <c r="S257"/>
  <c r="O266"/>
  <c r="S267"/>
  <c r="S271"/>
  <c r="O274"/>
  <c r="S279"/>
  <c r="N281"/>
  <c r="R286"/>
  <c r="O288"/>
  <c r="X33"/>
  <c r="X36"/>
  <c r="Y39"/>
  <c r="X42"/>
  <c r="AB54"/>
  <c r="AB57"/>
  <c r="AC60"/>
  <c r="AB63"/>
  <c r="AB93"/>
  <c r="AB95"/>
  <c r="AB97"/>
  <c r="X100"/>
  <c r="X102"/>
  <c r="AC108"/>
  <c r="AB121"/>
  <c r="AB123"/>
  <c r="AC141"/>
  <c r="Y184"/>
  <c r="AC189"/>
  <c r="AC195"/>
  <c r="AB196"/>
  <c r="AC197"/>
  <c r="AB198"/>
  <c r="AB199"/>
  <c r="AC201"/>
  <c r="AB207"/>
  <c r="Y232"/>
  <c r="Y238"/>
  <c r="X239"/>
  <c r="Y240"/>
  <c r="X241"/>
  <c r="X242"/>
  <c r="Y244"/>
  <c r="AC259"/>
  <c r="X261"/>
  <c r="Y266"/>
  <c r="AC269"/>
  <c r="Y272"/>
  <c r="AC279"/>
  <c r="Y286"/>
  <c r="S129"/>
  <c r="S137"/>
  <c r="N139"/>
  <c r="O142"/>
  <c r="S143"/>
  <c r="O148"/>
  <c r="S164"/>
  <c r="S227"/>
  <c r="S245"/>
  <c r="S253"/>
  <c r="O262"/>
  <c r="O270"/>
  <c r="S275"/>
  <c r="O292"/>
  <c r="O296"/>
  <c r="S297"/>
  <c r="X47"/>
  <c r="X48"/>
  <c r="X50"/>
  <c r="AB68"/>
  <c r="AB69"/>
  <c r="AB71"/>
  <c r="X98"/>
  <c r="X110"/>
  <c r="X111"/>
  <c r="X112"/>
  <c r="X113"/>
  <c r="AB119"/>
  <c r="AB143"/>
  <c r="AB144"/>
  <c r="AC169"/>
  <c r="X186"/>
  <c r="X187"/>
  <c r="Y212"/>
  <c r="AB274"/>
  <c r="O72"/>
  <c r="O88"/>
  <c r="O104"/>
  <c r="O120"/>
  <c r="O161"/>
  <c r="O167"/>
  <c r="O209"/>
  <c r="O231"/>
  <c r="S236"/>
  <c r="O257"/>
  <c r="O279"/>
  <c r="S284"/>
  <c r="S294"/>
  <c r="AC4"/>
  <c r="Y7"/>
  <c r="Y13"/>
  <c r="AC34"/>
  <c r="Y77"/>
  <c r="Y93"/>
  <c r="AC114"/>
  <c r="Y136"/>
  <c r="Y168"/>
  <c r="AC173"/>
  <c r="Y216"/>
  <c r="AC221"/>
  <c r="Y250"/>
  <c r="AC257"/>
  <c r="AC267"/>
  <c r="AC277"/>
  <c r="Y284"/>
  <c r="N137"/>
  <c r="O140"/>
  <c r="R144"/>
  <c r="S147"/>
  <c r="S159"/>
  <c r="O164"/>
  <c r="O170"/>
  <c r="R174"/>
  <c r="S180"/>
  <c r="S207"/>
  <c r="O220"/>
  <c r="R240"/>
  <c r="S261"/>
  <c r="S269"/>
  <c r="S291"/>
  <c r="S295"/>
  <c r="N297"/>
  <c r="X10"/>
  <c r="AB22"/>
  <c r="AB25"/>
  <c r="AB31"/>
  <c r="X65"/>
  <c r="X68"/>
  <c r="X74"/>
  <c r="AB86"/>
  <c r="AB89"/>
  <c r="AB91"/>
  <c r="X104"/>
  <c r="X106"/>
  <c r="X108"/>
  <c r="AB125"/>
  <c r="AB127"/>
  <c r="X139"/>
  <c r="X140"/>
  <c r="X141"/>
  <c r="AB146"/>
  <c r="X149"/>
  <c r="X170"/>
  <c r="AB175"/>
  <c r="X189"/>
  <c r="X218"/>
  <c r="AB224"/>
  <c r="AB225"/>
  <c r="AB226"/>
  <c r="AB234"/>
  <c r="Y254"/>
  <c r="AC261"/>
  <c r="X269"/>
  <c r="Y274"/>
  <c r="Y278"/>
  <c r="AB282"/>
  <c r="AC287"/>
  <c r="AC291"/>
  <c r="AB239"/>
  <c r="AB240"/>
  <c r="AB241"/>
  <c r="AB242"/>
  <c r="AB244"/>
  <c r="AC245"/>
  <c r="AB246"/>
  <c r="AB272"/>
  <c r="X283"/>
  <c r="Y137"/>
  <c r="X137"/>
  <c r="Y147"/>
  <c r="X147"/>
  <c r="AB203"/>
  <c r="AC203"/>
  <c r="AC222"/>
  <c r="AB222"/>
  <c r="AC232"/>
  <c r="AB232"/>
  <c r="X246"/>
  <c r="Y246"/>
  <c r="AC254"/>
  <c r="AB254"/>
  <c r="Y297"/>
  <c r="X297"/>
  <c r="AC142"/>
  <c r="AB142"/>
  <c r="AC152"/>
  <c r="AB152"/>
  <c r="X166"/>
  <c r="Y166"/>
  <c r="Y185"/>
  <c r="X185"/>
  <c r="Y195"/>
  <c r="X195"/>
  <c r="Y259"/>
  <c r="X259"/>
  <c r="AC270"/>
  <c r="AB270"/>
  <c r="AB171"/>
  <c r="AC171"/>
  <c r="AC190"/>
  <c r="AB190"/>
  <c r="AC200"/>
  <c r="AB200"/>
  <c r="X214"/>
  <c r="Y214"/>
  <c r="Y233"/>
  <c r="X233"/>
  <c r="Y243"/>
  <c r="X243"/>
  <c r="Y275"/>
  <c r="X275"/>
  <c r="AC286"/>
  <c r="AB286"/>
  <c r="Y4"/>
  <c r="AC5"/>
  <c r="Y6"/>
  <c r="AC7"/>
  <c r="AC10"/>
  <c r="Y21"/>
  <c r="AC26"/>
  <c r="Y37"/>
  <c r="AC42"/>
  <c r="Y53"/>
  <c r="AC58"/>
  <c r="Y69"/>
  <c r="AC74"/>
  <c r="Y85"/>
  <c r="AC90"/>
  <c r="Y101"/>
  <c r="AC106"/>
  <c r="Y117"/>
  <c r="AC122"/>
  <c r="AC131"/>
  <c r="Y146"/>
  <c r="Y174"/>
  <c r="AC231"/>
  <c r="X8"/>
  <c r="Y11"/>
  <c r="AB13"/>
  <c r="AC16"/>
  <c r="X24"/>
  <c r="Y27"/>
  <c r="AB29"/>
  <c r="AC32"/>
  <c r="X40"/>
  <c r="Y43"/>
  <c r="AB45"/>
  <c r="AC48"/>
  <c r="X56"/>
  <c r="Y59"/>
  <c r="AB61"/>
  <c r="AC64"/>
  <c r="X72"/>
  <c r="Y75"/>
  <c r="AB77"/>
  <c r="AC80"/>
  <c r="X88"/>
  <c r="Y91"/>
  <c r="AC96"/>
  <c r="Y107"/>
  <c r="AC112"/>
  <c r="Y123"/>
  <c r="Y144"/>
  <c r="X145"/>
  <c r="AC151"/>
  <c r="AB161"/>
  <c r="AB170"/>
  <c r="AC179"/>
  <c r="AB180"/>
  <c r="Y194"/>
  <c r="X204"/>
  <c r="X213"/>
  <c r="Y222"/>
  <c r="X223"/>
  <c r="AC229"/>
  <c r="AB230"/>
  <c r="X271"/>
  <c r="X14"/>
  <c r="AB19"/>
  <c r="X30"/>
  <c r="AB35"/>
  <c r="X46"/>
  <c r="AB51"/>
  <c r="X62"/>
  <c r="AB67"/>
  <c r="X78"/>
  <c r="AB83"/>
  <c r="X133"/>
  <c r="X143"/>
  <c r="AC149"/>
  <c r="AB150"/>
  <c r="Y192"/>
  <c r="X193"/>
  <c r="AB209"/>
  <c r="AB218"/>
  <c r="AB228"/>
  <c r="X287"/>
  <c r="X134"/>
  <c r="Y134"/>
  <c r="Y153"/>
  <c r="X153"/>
  <c r="Y163"/>
  <c r="X163"/>
  <c r="AB219"/>
  <c r="AC219"/>
  <c r="AC238"/>
  <c r="AB238"/>
  <c r="AC248"/>
  <c r="AB248"/>
  <c r="Y291"/>
  <c r="X291"/>
  <c r="AC158"/>
  <c r="AB158"/>
  <c r="AC168"/>
  <c r="AB168"/>
  <c r="X182"/>
  <c r="Y182"/>
  <c r="Y201"/>
  <c r="X201"/>
  <c r="Y211"/>
  <c r="X211"/>
  <c r="AC264"/>
  <c r="AB264"/>
  <c r="Y131"/>
  <c r="X131"/>
  <c r="AB187"/>
  <c r="AC187"/>
  <c r="X230"/>
  <c r="Y230"/>
  <c r="Y249"/>
  <c r="X249"/>
  <c r="AC280"/>
  <c r="AB280"/>
  <c r="AC136"/>
  <c r="AB136"/>
  <c r="X150"/>
  <c r="Y150"/>
  <c r="Y169"/>
  <c r="X169"/>
  <c r="Y179"/>
  <c r="X179"/>
  <c r="AB235"/>
  <c r="AC235"/>
  <c r="Y265"/>
  <c r="X265"/>
  <c r="AC296"/>
  <c r="AB296"/>
  <c r="AC40"/>
  <c r="AC56"/>
  <c r="AC72"/>
  <c r="AC88"/>
  <c r="Y99"/>
  <c r="Y115"/>
  <c r="AC120"/>
  <c r="Y158"/>
  <c r="AC215"/>
  <c r="AB8"/>
  <c r="Y9"/>
  <c r="AB11"/>
  <c r="AC14"/>
  <c r="X19"/>
  <c r="X22"/>
  <c r="AB24"/>
  <c r="Y25"/>
  <c r="AB27"/>
  <c r="AC30"/>
  <c r="X35"/>
  <c r="X38"/>
  <c r="Y41"/>
  <c r="AB43"/>
  <c r="AC46"/>
  <c r="X51"/>
  <c r="X54"/>
  <c r="Y57"/>
  <c r="AB59"/>
  <c r="AC62"/>
  <c r="X67"/>
  <c r="X70"/>
  <c r="Y73"/>
  <c r="AB75"/>
  <c r="AC78"/>
  <c r="X83"/>
  <c r="X86"/>
  <c r="Y89"/>
  <c r="AC94"/>
  <c r="AB104"/>
  <c r="Y105"/>
  <c r="AC110"/>
  <c r="Y121"/>
  <c r="AC126"/>
  <c r="Y128"/>
  <c r="X129"/>
  <c r="X130"/>
  <c r="AC135"/>
  <c r="AB145"/>
  <c r="AB154"/>
  <c r="AC163"/>
  <c r="AB164"/>
  <c r="Y178"/>
  <c r="X188"/>
  <c r="X197"/>
  <c r="Y206"/>
  <c r="X207"/>
  <c r="AC213"/>
  <c r="AB214"/>
  <c r="AB243"/>
  <c r="AB250"/>
  <c r="AB262"/>
  <c r="X293"/>
  <c r="AB139"/>
  <c r="AC139"/>
  <c r="AC206"/>
  <c r="AB206"/>
  <c r="AC216"/>
  <c r="AB216"/>
  <c r="AB155"/>
  <c r="AC155"/>
  <c r="AC174"/>
  <c r="AB174"/>
  <c r="AC184"/>
  <c r="AB184"/>
  <c r="X198"/>
  <c r="Y198"/>
  <c r="Y217"/>
  <c r="X217"/>
  <c r="Y227"/>
  <c r="X227"/>
  <c r="Y281"/>
  <c r="X281"/>
  <c r="X12"/>
  <c r="AB17"/>
  <c r="X28"/>
  <c r="AB33"/>
  <c r="X44"/>
  <c r="AB49"/>
  <c r="X60"/>
  <c r="AB65"/>
  <c r="X76"/>
  <c r="AB81"/>
  <c r="AC133"/>
  <c r="AB134"/>
  <c r="Y176"/>
  <c r="X177"/>
  <c r="AB193"/>
  <c r="AB202"/>
  <c r="AB212"/>
  <c r="X236"/>
  <c r="X245"/>
  <c r="AB266"/>
  <c r="AB278"/>
  <c r="X135"/>
  <c r="AB140"/>
  <c r="X151"/>
  <c r="AB156"/>
  <c r="X167"/>
  <c r="AB172"/>
  <c r="X183"/>
  <c r="AB188"/>
  <c r="X199"/>
  <c r="AB204"/>
  <c r="X215"/>
  <c r="AB220"/>
  <c r="X231"/>
  <c r="AB236"/>
  <c r="X247"/>
  <c r="AB252"/>
  <c r="X263"/>
  <c r="AB268"/>
  <c r="X279"/>
  <c r="AB284"/>
  <c r="X295"/>
  <c r="N136"/>
  <c r="O136"/>
  <c r="N144"/>
  <c r="O144"/>
  <c r="R258"/>
  <c r="S258"/>
  <c r="R194"/>
  <c r="S194"/>
  <c r="R202"/>
  <c r="S202"/>
  <c r="R130"/>
  <c r="S130"/>
  <c r="R138"/>
  <c r="S138"/>
  <c r="R141"/>
  <c r="S141"/>
  <c r="R149"/>
  <c r="S149"/>
  <c r="N162"/>
  <c r="O162"/>
  <c r="N173"/>
  <c r="O173"/>
  <c r="N181"/>
  <c r="O181"/>
  <c r="N184"/>
  <c r="O184"/>
  <c r="N192"/>
  <c r="O192"/>
  <c r="R234"/>
  <c r="S234"/>
  <c r="R242"/>
  <c r="S242"/>
  <c r="N285"/>
  <c r="O285"/>
  <c r="R133"/>
  <c r="S133"/>
  <c r="N146"/>
  <c r="O146"/>
  <c r="O157"/>
  <c r="N157"/>
  <c r="N165"/>
  <c r="O165"/>
  <c r="N168"/>
  <c r="O168"/>
  <c r="N176"/>
  <c r="O176"/>
  <c r="S290"/>
  <c r="R290"/>
  <c r="N130"/>
  <c r="O130"/>
  <c r="O141"/>
  <c r="N141"/>
  <c r="N149"/>
  <c r="O149"/>
  <c r="N152"/>
  <c r="O152"/>
  <c r="N160"/>
  <c r="O160"/>
  <c r="R210"/>
  <c r="S210"/>
  <c r="N245"/>
  <c r="O245"/>
  <c r="N253"/>
  <c r="O253"/>
  <c r="S4"/>
  <c r="O5"/>
  <c r="S6"/>
  <c r="O7"/>
  <c r="S8"/>
  <c r="O9"/>
  <c r="S10"/>
  <c r="O11"/>
  <c r="S12"/>
  <c r="O13"/>
  <c r="S14"/>
  <c r="O15"/>
  <c r="S16"/>
  <c r="O17"/>
  <c r="S18"/>
  <c r="O19"/>
  <c r="S20"/>
  <c r="O21"/>
  <c r="S22"/>
  <c r="O23"/>
  <c r="S24"/>
  <c r="O25"/>
  <c r="S26"/>
  <c r="O27"/>
  <c r="S28"/>
  <c r="O29"/>
  <c r="S30"/>
  <c r="O31"/>
  <c r="S32"/>
  <c r="O33"/>
  <c r="S34"/>
  <c r="O35"/>
  <c r="S36"/>
  <c r="O37"/>
  <c r="S38"/>
  <c r="O39"/>
  <c r="S40"/>
  <c r="O41"/>
  <c r="S42"/>
  <c r="O43"/>
  <c r="S44"/>
  <c r="O45"/>
  <c r="S46"/>
  <c r="O47"/>
  <c r="S48"/>
  <c r="O49"/>
  <c r="S50"/>
  <c r="O51"/>
  <c r="S52"/>
  <c r="O53"/>
  <c r="S54"/>
  <c r="O55"/>
  <c r="S56"/>
  <c r="O57"/>
  <c r="S58"/>
  <c r="O59"/>
  <c r="S60"/>
  <c r="O61"/>
  <c r="S62"/>
  <c r="O73"/>
  <c r="S78"/>
  <c r="O89"/>
  <c r="S94"/>
  <c r="O105"/>
  <c r="S110"/>
  <c r="O121"/>
  <c r="S126"/>
  <c r="O143"/>
  <c r="S260"/>
  <c r="O63"/>
  <c r="S68"/>
  <c r="O79"/>
  <c r="S84"/>
  <c r="O95"/>
  <c r="S100"/>
  <c r="O111"/>
  <c r="S116"/>
  <c r="O127"/>
  <c r="O223"/>
  <c r="N133"/>
  <c r="O133"/>
  <c r="R199"/>
  <c r="S199"/>
  <c r="R250"/>
  <c r="S250"/>
  <c r="N128"/>
  <c r="O128"/>
  <c r="R183"/>
  <c r="S183"/>
  <c r="R205"/>
  <c r="S205"/>
  <c r="N213"/>
  <c r="O213"/>
  <c r="O221"/>
  <c r="N221"/>
  <c r="R167"/>
  <c r="S167"/>
  <c r="S178"/>
  <c r="R178"/>
  <c r="R186"/>
  <c r="S186"/>
  <c r="R189"/>
  <c r="S189"/>
  <c r="R197"/>
  <c r="S197"/>
  <c r="R218"/>
  <c r="S218"/>
  <c r="R226"/>
  <c r="S226"/>
  <c r="O269"/>
  <c r="N269"/>
  <c r="R151"/>
  <c r="S151"/>
  <c r="S162"/>
  <c r="R162"/>
  <c r="R170"/>
  <c r="S170"/>
  <c r="R173"/>
  <c r="S173"/>
  <c r="R181"/>
  <c r="S181"/>
  <c r="N194"/>
  <c r="O194"/>
  <c r="N205"/>
  <c r="O205"/>
  <c r="R274"/>
  <c r="S274"/>
  <c r="R135"/>
  <c r="S135"/>
  <c r="R146"/>
  <c r="S146"/>
  <c r="R154"/>
  <c r="S154"/>
  <c r="R157"/>
  <c r="S157"/>
  <c r="R165"/>
  <c r="S165"/>
  <c r="N178"/>
  <c r="O178"/>
  <c r="O189"/>
  <c r="N189"/>
  <c r="N197"/>
  <c r="O197"/>
  <c r="N200"/>
  <c r="O200"/>
  <c r="N208"/>
  <c r="O208"/>
  <c r="N229"/>
  <c r="O229"/>
  <c r="O237"/>
  <c r="N237"/>
  <c r="O71"/>
  <c r="S76"/>
  <c r="O87"/>
  <c r="S92"/>
  <c r="O103"/>
  <c r="S108"/>
  <c r="O119"/>
  <c r="S124"/>
  <c r="S148"/>
  <c r="O191"/>
  <c r="S244"/>
  <c r="O287"/>
  <c r="S66"/>
  <c r="O77"/>
  <c r="S82"/>
  <c r="O93"/>
  <c r="S98"/>
  <c r="O109"/>
  <c r="S114"/>
  <c r="O125"/>
  <c r="S132"/>
  <c r="O175"/>
  <c r="S292"/>
  <c r="O261"/>
  <c r="S266"/>
  <c r="O277"/>
  <c r="S282"/>
  <c r="O293"/>
  <c r="O131"/>
  <c r="S136"/>
  <c r="O147"/>
  <c r="S152"/>
  <c r="O163"/>
  <c r="S168"/>
  <c r="O179"/>
  <c r="S184"/>
  <c r="O195"/>
  <c r="S200"/>
  <c r="O211"/>
  <c r="S216"/>
  <c r="O227"/>
  <c r="S232"/>
  <c r="O243"/>
  <c r="S248"/>
  <c r="O259"/>
  <c r="S264"/>
  <c r="O275"/>
  <c r="S280"/>
  <c r="O291"/>
  <c r="S296"/>
  <c r="O134"/>
  <c r="S139"/>
  <c r="O150"/>
  <c r="S155"/>
  <c r="O166"/>
  <c r="S171"/>
  <c r="O182"/>
  <c r="S187"/>
  <c r="O198"/>
  <c r="S203"/>
  <c r="S3"/>
  <c r="Y3"/>
</calcChain>
</file>

<file path=xl/sharedStrings.xml><?xml version="1.0" encoding="utf-8"?>
<sst xmlns="http://schemas.openxmlformats.org/spreadsheetml/2006/main" count="2779" uniqueCount="587">
  <si>
    <t xml:space="preserve"> - </t>
  </si>
  <si>
    <t xml:space="preserve"> + </t>
  </si>
  <si>
    <t xml:space="preserve">+ </t>
  </si>
  <si>
    <t>Ed</t>
  </si>
  <si>
    <t>Pednault</t>
  </si>
  <si>
    <t>Neela</t>
  </si>
  <si>
    <t>Khan</t>
  </si>
  <si>
    <t>Bir</t>
  </si>
  <si>
    <t>Bhanu</t>
  </si>
  <si>
    <t>Arlindo</t>
  </si>
  <si>
    <t>Oliveira</t>
  </si>
  <si>
    <t>Irina</t>
  </si>
  <si>
    <t>Tchoumatchenko</t>
  </si>
  <si>
    <t>Robert</t>
  </si>
  <si>
    <t>C.</t>
  </si>
  <si>
    <t>Holte</t>
  </si>
  <si>
    <t>Michele</t>
  </si>
  <si>
    <t>Sebag</t>
  </si>
  <si>
    <t>Jorg-Uwe</t>
  </si>
  <si>
    <t>Kietz</t>
  </si>
  <si>
    <t>Yoshifumi</t>
  </si>
  <si>
    <t>Sakai</t>
  </si>
  <si>
    <t>Thomas</t>
  </si>
  <si>
    <t>E.</t>
  </si>
  <si>
    <t>Kammeyer</t>
  </si>
  <si>
    <t>Yoav</t>
  </si>
  <si>
    <t>Freund</t>
  </si>
  <si>
    <t>R.</t>
  </si>
  <si>
    <t>Andrew</t>
  </si>
  <si>
    <t>McCallum</t>
  </si>
  <si>
    <t>Jonathan</t>
  </si>
  <si>
    <t>Gratch</t>
  </si>
  <si>
    <t>Margo</t>
  </si>
  <si>
    <t>Guertin</t>
  </si>
  <si>
    <t>Huw</t>
  </si>
  <si>
    <t>Roberts</t>
  </si>
  <si>
    <t>Sally</t>
  </si>
  <si>
    <t>Goldman</t>
  </si>
  <si>
    <t>Bhaskar</t>
  </si>
  <si>
    <t>Dasgupta</t>
  </si>
  <si>
    <t>Fernando</t>
  </si>
  <si>
    <t>Pereira</t>
  </si>
  <si>
    <t>Nina</t>
  </si>
  <si>
    <t>Mishra</t>
  </si>
  <si>
    <t>Wray</t>
  </si>
  <si>
    <t>Buntine</t>
  </si>
  <si>
    <t>William</t>
  </si>
  <si>
    <t>A.</t>
  </si>
  <si>
    <t>Greene</t>
  </si>
  <si>
    <t>Yolanda</t>
  </si>
  <si>
    <t>Gil</t>
  </si>
  <si>
    <t>Chris</t>
  </si>
  <si>
    <t>Drummond</t>
  </si>
  <si>
    <t>Claude</t>
  </si>
  <si>
    <t>Sammut</t>
  </si>
  <si>
    <t>Charles</t>
  </si>
  <si>
    <t>X.</t>
  </si>
  <si>
    <t>Ling</t>
  </si>
  <si>
    <t>Sanjay</t>
  </si>
  <si>
    <t>Jain</t>
  </si>
  <si>
    <t>Stefan</t>
  </si>
  <si>
    <t>Kramer</t>
  </si>
  <si>
    <t>Cristina</t>
  </si>
  <si>
    <t>Baroglio</t>
  </si>
  <si>
    <t>Dwight</t>
  </si>
  <si>
    <t>Schrute</t>
  </si>
  <si>
    <t>Leslie</t>
  </si>
  <si>
    <t>Pack</t>
  </si>
  <si>
    <t>Kaelbling</t>
  </si>
  <si>
    <t>Philip</t>
  </si>
  <si>
    <t>Chan</t>
  </si>
  <si>
    <t>Yishay</t>
  </si>
  <si>
    <t>Mansour</t>
  </si>
  <si>
    <t>Michael</t>
  </si>
  <si>
    <t>I.</t>
  </si>
  <si>
    <t>Jordan</t>
  </si>
  <si>
    <t>Patrick</t>
  </si>
  <si>
    <t>M.</t>
  </si>
  <si>
    <t>Murphy</t>
  </si>
  <si>
    <t>Karsten</t>
  </si>
  <si>
    <t>Verbeurgt</t>
  </si>
  <si>
    <t>Attilio</t>
  </si>
  <si>
    <t>Giordana</t>
  </si>
  <si>
    <t>Gerald</t>
  </si>
  <si>
    <t>F.</t>
  </si>
  <si>
    <t>DeJong</t>
  </si>
  <si>
    <t>Zeugmann</t>
  </si>
  <si>
    <t>Mandayam</t>
  </si>
  <si>
    <t>T.</t>
  </si>
  <si>
    <t>Suraj</t>
  </si>
  <si>
    <t>Littman</t>
  </si>
  <si>
    <t>Shaul</t>
  </si>
  <si>
    <t>Markovitch</t>
  </si>
  <si>
    <t>Eric</t>
  </si>
  <si>
    <t>Allender</t>
  </si>
  <si>
    <t>Cullen</t>
  </si>
  <si>
    <t>Schaffer</t>
  </si>
  <si>
    <t>Roberto</t>
  </si>
  <si>
    <t>Piola</t>
  </si>
  <si>
    <t>Nader</t>
  </si>
  <si>
    <t>Bshouty</t>
  </si>
  <si>
    <t>Bruce</t>
  </si>
  <si>
    <t>MacDonald</t>
  </si>
  <si>
    <t>Kamal</t>
  </si>
  <si>
    <t>Ali</t>
  </si>
  <si>
    <t>Foster</t>
  </si>
  <si>
    <t>J.</t>
  </si>
  <si>
    <t>Provost</t>
  </si>
  <si>
    <t>Wolfgang</t>
  </si>
  <si>
    <t>Janko</t>
  </si>
  <si>
    <t>Seth</t>
  </si>
  <si>
    <t>Flanders</t>
  </si>
  <si>
    <t>Peter</t>
  </si>
  <si>
    <t>Bartlett</t>
  </si>
  <si>
    <t>Craig</t>
  </si>
  <si>
    <t>Knoblock</t>
  </si>
  <si>
    <t>Earl</t>
  </si>
  <si>
    <t>S.</t>
  </si>
  <si>
    <t>Harris</t>
  </si>
  <si>
    <t>Jr.</t>
  </si>
  <si>
    <t>Prasad</t>
  </si>
  <si>
    <t>Tadepalli</t>
  </si>
  <si>
    <t>Stan</t>
  </si>
  <si>
    <t>Matwin</t>
  </si>
  <si>
    <t>Pascal</t>
  </si>
  <si>
    <t>Koiran</t>
  </si>
  <si>
    <t>Sandra</t>
  </si>
  <si>
    <t>Panizza</t>
  </si>
  <si>
    <t>George</t>
  </si>
  <si>
    <t>Berg</t>
  </si>
  <si>
    <t>Stephen</t>
  </si>
  <si>
    <t>Kwek</t>
  </si>
  <si>
    <t>Quinlan</t>
  </si>
  <si>
    <t>Sebastian</t>
  </si>
  <si>
    <t>Seung</t>
  </si>
  <si>
    <t>Susan</t>
  </si>
  <si>
    <t>L.</t>
  </si>
  <si>
    <t>Epstein</t>
  </si>
  <si>
    <t>Priscilla</t>
  </si>
  <si>
    <t>Rasmussen</t>
  </si>
  <si>
    <t>Steven</t>
  </si>
  <si>
    <t>Minton</t>
  </si>
  <si>
    <t>Lance</t>
  </si>
  <si>
    <t>Riley</t>
  </si>
  <si>
    <t>Jose</t>
  </si>
  <si>
    <t>Balcazar</t>
  </si>
  <si>
    <t>Sakas</t>
  </si>
  <si>
    <t>Claudio</t>
  </si>
  <si>
    <t>Facchinetti</t>
  </si>
  <si>
    <t>Vijay</t>
  </si>
  <si>
    <t>Raghavan</t>
  </si>
  <si>
    <t>Bob</t>
  </si>
  <si>
    <t>Evans</t>
  </si>
  <si>
    <t>Neil</t>
  </si>
  <si>
    <t>Berkman</t>
  </si>
  <si>
    <t>Masayuki</t>
  </si>
  <si>
    <t>Inaba</t>
  </si>
  <si>
    <t>Shai</t>
  </si>
  <si>
    <t>Ben-David</t>
  </si>
  <si>
    <t>Dan</t>
  </si>
  <si>
    <t>Roth</t>
  </si>
  <si>
    <t>Lisa</t>
  </si>
  <si>
    <t>Hellerstein</t>
  </si>
  <si>
    <t>Geoffrey</t>
  </si>
  <si>
    <t>Gordon</t>
  </si>
  <si>
    <t>Paul</t>
  </si>
  <si>
    <t>Vitanyi</t>
  </si>
  <si>
    <t>Anselm</t>
  </si>
  <si>
    <t>Blumer</t>
  </si>
  <si>
    <t>Jeff</t>
  </si>
  <si>
    <t>Jackson</t>
  </si>
  <si>
    <t>W.</t>
  </si>
  <si>
    <t>Norton</t>
  </si>
  <si>
    <t>Bharat</t>
  </si>
  <si>
    <t>Rao</t>
  </si>
  <si>
    <t>Matthias</t>
  </si>
  <si>
    <t>Heger</t>
  </si>
  <si>
    <t>Nicolo</t>
  </si>
  <si>
    <t>Cesa-Bianchi</t>
  </si>
  <si>
    <t>David</t>
  </si>
  <si>
    <t>Montgomery</t>
  </si>
  <si>
    <t>Patricia</t>
  </si>
  <si>
    <t>Riddle</t>
  </si>
  <si>
    <t>Jeffrey</t>
  </si>
  <si>
    <t>Mahoney</t>
  </si>
  <si>
    <t>Kazushi</t>
  </si>
  <si>
    <t>Ikeda</t>
  </si>
  <si>
    <t>G.</t>
  </si>
  <si>
    <t>Dietterich</t>
  </si>
  <si>
    <t>Pang-Chieh</t>
  </si>
  <si>
    <t>Chen</t>
  </si>
  <si>
    <t>Utgoff</t>
  </si>
  <si>
    <t>Joseph</t>
  </si>
  <si>
    <t>O'Sullivan</t>
  </si>
  <si>
    <t>Toshiyasu</t>
  </si>
  <si>
    <t>Matsushima</t>
  </si>
  <si>
    <t>Timothy</t>
  </si>
  <si>
    <t>P.</t>
  </si>
  <si>
    <t>Barber</t>
  </si>
  <si>
    <t>Phil</t>
  </si>
  <si>
    <t>Long</t>
  </si>
  <si>
    <t>Tal</t>
  </si>
  <si>
    <t>Grossman</t>
  </si>
  <si>
    <t>Donna</t>
  </si>
  <si>
    <t>Slonim</t>
  </si>
  <si>
    <t>Tatsuo</t>
  </si>
  <si>
    <t>Unemi</t>
  </si>
  <si>
    <t>Krishnan</t>
  </si>
  <si>
    <t>Pillaipakkamnatt</t>
  </si>
  <si>
    <t>Lorenza</t>
  </si>
  <si>
    <t>Saitta</t>
  </si>
  <si>
    <t>Usama</t>
  </si>
  <si>
    <t>Fayyad</t>
  </si>
  <si>
    <t>Jude</t>
  </si>
  <si>
    <t>Shavlik</t>
  </si>
  <si>
    <t>Helmbold</t>
  </si>
  <si>
    <t>Grigoris</t>
  </si>
  <si>
    <t>Karakoulas</t>
  </si>
  <si>
    <t>Tom</t>
  </si>
  <si>
    <t>Hancock</t>
  </si>
  <si>
    <t>Drago</t>
  </si>
  <si>
    <t>Indjic</t>
  </si>
  <si>
    <t>Gary</t>
  </si>
  <si>
    <t>Weiss</t>
  </si>
  <si>
    <t>Frank</t>
  </si>
  <si>
    <t>Stephan</t>
  </si>
  <si>
    <t>Kenji</t>
  </si>
  <si>
    <t>Yamanishi</t>
  </si>
  <si>
    <t>Wan</t>
  </si>
  <si>
    <t>Chiang</t>
  </si>
  <si>
    <t>Yoram</t>
  </si>
  <si>
    <t>Singer</t>
  </si>
  <si>
    <t>Melinda</t>
  </si>
  <si>
    <t>Gervasio</t>
  </si>
  <si>
    <t>Kate</t>
  </si>
  <si>
    <t>Goelz</t>
  </si>
  <si>
    <t>Roni</t>
  </si>
  <si>
    <t>Khardon</t>
  </si>
  <si>
    <t>Nikolay</t>
  </si>
  <si>
    <t>Nikolaev</t>
  </si>
  <si>
    <t>H.</t>
  </si>
  <si>
    <t>John</t>
  </si>
  <si>
    <t>Diana</t>
  </si>
  <si>
    <t>Claire</t>
  </si>
  <si>
    <t>Cardie</t>
  </si>
  <si>
    <t>Moshe</t>
  </si>
  <si>
    <t>Koppel</t>
  </si>
  <si>
    <t>Andy</t>
  </si>
  <si>
    <t>Bernard</t>
  </si>
  <si>
    <t>Marcos</t>
  </si>
  <si>
    <t>Salganicoff</t>
  </si>
  <si>
    <t>Opitz</t>
  </si>
  <si>
    <t>Mark</t>
  </si>
  <si>
    <t>Changizi</t>
  </si>
  <si>
    <t>Lars</t>
  </si>
  <si>
    <t>Asker</t>
  </si>
  <si>
    <t>Dana</t>
  </si>
  <si>
    <t>Ron</t>
  </si>
  <si>
    <t>Andrey</t>
  </si>
  <si>
    <t>Burago</t>
  </si>
  <si>
    <t>Eddy</t>
  </si>
  <si>
    <t>Mayoraz</t>
  </si>
  <si>
    <t>Schwabacher</t>
  </si>
  <si>
    <t>Carl</t>
  </si>
  <si>
    <t>Smith</t>
  </si>
  <si>
    <t>Wee</t>
  </si>
  <si>
    <t>Sun</t>
  </si>
  <si>
    <t>Lee</t>
  </si>
  <si>
    <t>Mario</t>
  </si>
  <si>
    <t>Marchand</t>
  </si>
  <si>
    <t>Pierce</t>
  </si>
  <si>
    <t>Oblinger</t>
  </si>
  <si>
    <t>Lyle</t>
  </si>
  <si>
    <t>Ungar</t>
  </si>
  <si>
    <t>Hiroshi</t>
  </si>
  <si>
    <t>Tanaka</t>
  </si>
  <si>
    <t>Johanne</t>
  </si>
  <si>
    <t>Morin</t>
  </si>
  <si>
    <t>Wengerek</t>
  </si>
  <si>
    <t>Craven</t>
  </si>
  <si>
    <t>Fawcett</t>
  </si>
  <si>
    <t>Rose</t>
  </si>
  <si>
    <t>Richard</t>
  </si>
  <si>
    <t>Caruana</t>
  </si>
  <si>
    <t>Salzberg</t>
  </si>
  <si>
    <t>Barak</t>
  </si>
  <si>
    <t>Pearlmutter</t>
  </si>
  <si>
    <t>Darken</t>
  </si>
  <si>
    <t>Judy</t>
  </si>
  <si>
    <t>Franklin</t>
  </si>
  <si>
    <t>Xuemei</t>
  </si>
  <si>
    <t>Wang</t>
  </si>
  <si>
    <t>Nitin</t>
  </si>
  <si>
    <t>Indurkhya</t>
  </si>
  <si>
    <t>Oded</t>
  </si>
  <si>
    <t>Maron</t>
  </si>
  <si>
    <t>Takefumi</t>
  </si>
  <si>
    <t>Yamazaki</t>
  </si>
  <si>
    <t>Satinder</t>
  </si>
  <si>
    <t>Pal</t>
  </si>
  <si>
    <t>Singh</t>
  </si>
  <si>
    <t>Kohavi</t>
  </si>
  <si>
    <t>de</t>
  </si>
  <si>
    <t>la</t>
  </si>
  <si>
    <t>Maza</t>
  </si>
  <si>
    <t>Sloan</t>
  </si>
  <si>
    <t>Chun-Nan</t>
  </si>
  <si>
    <t>Hsu</t>
  </si>
  <si>
    <t>Daniel</t>
  </si>
  <si>
    <t>Kortenkamp</t>
  </si>
  <si>
    <t>Ricard</t>
  </si>
  <si>
    <t>Gavalda</t>
  </si>
  <si>
    <t>Joe</t>
  </si>
  <si>
    <t>Suzuki</t>
  </si>
  <si>
    <t>James</t>
  </si>
  <si>
    <t>Royer</t>
  </si>
  <si>
    <t>Jyrki</t>
  </si>
  <si>
    <t>Kivinen</t>
  </si>
  <si>
    <t>Tapio</t>
  </si>
  <si>
    <t>Elomaa</t>
  </si>
  <si>
    <t>Redmond</t>
  </si>
  <si>
    <t>Rich</t>
  </si>
  <si>
    <t>Maclin</t>
  </si>
  <si>
    <t>Jiarong</t>
  </si>
  <si>
    <t>Hong</t>
  </si>
  <si>
    <t>Janusz</t>
  </si>
  <si>
    <t>Wnek</t>
  </si>
  <si>
    <t>B.</t>
  </si>
  <si>
    <t>Skalak</t>
  </si>
  <si>
    <t>Hennessy</t>
  </si>
  <si>
    <t>Cohn</t>
  </si>
  <si>
    <t>Merrick</t>
  </si>
  <si>
    <t>Furst</t>
  </si>
  <si>
    <t>Lindley</t>
  </si>
  <si>
    <t>Darden</t>
  </si>
  <si>
    <t>Steve</t>
  </si>
  <si>
    <t>Chien</t>
  </si>
  <si>
    <t>Wai</t>
  </si>
  <si>
    <t>Lam</t>
  </si>
  <si>
    <t>Goldberg</t>
  </si>
  <si>
    <t>Muggleton</t>
  </si>
  <si>
    <t>Jason</t>
  </si>
  <si>
    <t>Catlett</t>
  </si>
  <si>
    <t>Justinian</t>
  </si>
  <si>
    <t>Rosca</t>
  </si>
  <si>
    <t>Sreerama</t>
  </si>
  <si>
    <t>K.</t>
  </si>
  <si>
    <t>Murthy</t>
  </si>
  <si>
    <t>Sutton</t>
  </si>
  <si>
    <t>Barley</t>
  </si>
  <si>
    <t>Grate</t>
  </si>
  <si>
    <t>Nathalie</t>
  </si>
  <si>
    <t>Japkowicz</t>
  </si>
  <si>
    <t>Randolph</t>
  </si>
  <si>
    <t>Jones</t>
  </si>
  <si>
    <t>Rachlin</t>
  </si>
  <si>
    <t>Leshno</t>
  </si>
  <si>
    <t>Emanuel</t>
  </si>
  <si>
    <t>Knill</t>
  </si>
  <si>
    <t>Sholom</t>
  </si>
  <si>
    <t>Darko</t>
  </si>
  <si>
    <t>Zupanic</t>
  </si>
  <si>
    <t>Spalthoff</t>
  </si>
  <si>
    <t>Kearns</t>
  </si>
  <si>
    <t>Holly</t>
  </si>
  <si>
    <t>Yanco</t>
  </si>
  <si>
    <t>Olivier</t>
  </si>
  <si>
    <t>De</t>
  </si>
  <si>
    <t>Vel</t>
  </si>
  <si>
    <t>Bylander</t>
  </si>
  <si>
    <t>Johannes</t>
  </si>
  <si>
    <t>Furnkranz</t>
  </si>
  <si>
    <t>Pat</t>
  </si>
  <si>
    <t>Langley</t>
  </si>
  <si>
    <t>Javed</t>
  </si>
  <si>
    <t>Aslam</t>
  </si>
  <si>
    <t>Jean</t>
  </si>
  <si>
    <t>Gabriel</t>
  </si>
  <si>
    <t>Ganascia</t>
  </si>
  <si>
    <t>Sean</t>
  </si>
  <si>
    <t>Slattery</t>
  </si>
  <si>
    <t>meystel</t>
  </si>
  <si>
    <t>Brian</t>
  </si>
  <si>
    <t>D.</t>
  </si>
  <si>
    <t>Davidson</t>
  </si>
  <si>
    <t>Gillman</t>
  </si>
  <si>
    <t>Matevz</t>
  </si>
  <si>
    <t>Kovacic</t>
  </si>
  <si>
    <t>Bala</t>
  </si>
  <si>
    <t>Kalyanasundaram</t>
  </si>
  <si>
    <t>Martin</t>
  </si>
  <si>
    <t>Kummer</t>
  </si>
  <si>
    <t>Manfred</t>
  </si>
  <si>
    <t>Warmuth</t>
  </si>
  <si>
    <t>Mathias</t>
  </si>
  <si>
    <t>Tester</t>
  </si>
  <si>
    <t>Nicolas</t>
  </si>
  <si>
    <t>Fiechter</t>
  </si>
  <si>
    <t>Aurora</t>
  </si>
  <si>
    <t>Perez</t>
  </si>
  <si>
    <t>Scott</t>
  </si>
  <si>
    <t>Naoki</t>
  </si>
  <si>
    <t>Abe</t>
  </si>
  <si>
    <t>Kimmen</t>
  </si>
  <si>
    <t>Sjolander</t>
  </si>
  <si>
    <t>Jeffery</t>
  </si>
  <si>
    <t>Clouse</t>
  </si>
  <si>
    <t>Daley</t>
  </si>
  <si>
    <t>Gasarch</t>
  </si>
  <si>
    <t>Reinhard</t>
  </si>
  <si>
    <t>Blasig</t>
  </si>
  <si>
    <t>Malini</t>
  </si>
  <si>
    <t>Bhandaru</t>
  </si>
  <si>
    <t>Schapire</t>
  </si>
  <si>
    <t>Selzer</t>
  </si>
  <si>
    <t>Clare</t>
  </si>
  <si>
    <t>Bates</t>
  </si>
  <si>
    <t>Congdon</t>
  </si>
  <si>
    <t>Martinch</t>
  </si>
  <si>
    <t>Krikis</t>
  </si>
  <si>
    <t>Case</t>
  </si>
  <si>
    <t>Fortnow</t>
  </si>
  <si>
    <t>Lorien</t>
  </si>
  <si>
    <t>Y.</t>
  </si>
  <si>
    <t>Pratt</t>
  </si>
  <si>
    <t>Klaus</t>
  </si>
  <si>
    <t>Jantke</t>
  </si>
  <si>
    <t>Haralabos</t>
  </si>
  <si>
    <t>Athanassiou</t>
  </si>
  <si>
    <t>Bradley</t>
  </si>
  <si>
    <t>Whitehall</t>
  </si>
  <si>
    <t>Sridhar</t>
  </si>
  <si>
    <t>Mahadevan</t>
  </si>
  <si>
    <t>Nevill-Manning</t>
  </si>
  <si>
    <t>Fischer</t>
  </si>
  <si>
    <t>Hal</t>
  </si>
  <si>
    <t>Duncan</t>
  </si>
  <si>
    <t>Von-Wun</t>
  </si>
  <si>
    <t>Soo</t>
  </si>
  <si>
    <t>Bill</t>
  </si>
  <si>
    <t>Byrne</t>
  </si>
  <si>
    <t>Myriam</t>
  </si>
  <si>
    <t>Abramson</t>
  </si>
  <si>
    <t>Creed</t>
  </si>
  <si>
    <t>Bratton</t>
  </si>
  <si>
    <t>Minoru</t>
  </si>
  <si>
    <t>Asada</t>
  </si>
  <si>
    <t>Mitchell</t>
  </si>
  <si>
    <t>Jean-Daniel</t>
  </si>
  <si>
    <t>Zucker</t>
  </si>
  <si>
    <t>Sonya</t>
  </si>
  <si>
    <t>Snedecor</t>
  </si>
  <si>
    <t>Glenn</t>
  </si>
  <si>
    <t>Silverstein</t>
  </si>
  <si>
    <t>Avrim</t>
  </si>
  <si>
    <t>Blum</t>
  </si>
  <si>
    <t>Decatur</t>
  </si>
  <si>
    <t>Angluin</t>
  </si>
  <si>
    <t>Maass</t>
  </si>
  <si>
    <t>Chidanand</t>
  </si>
  <si>
    <t>Apte</t>
  </si>
  <si>
    <t>Marko</t>
  </si>
  <si>
    <t>Grobelnik</t>
  </si>
  <si>
    <t>Mary</t>
  </si>
  <si>
    <t>Soon</t>
  </si>
  <si>
    <t>Zhixiang</t>
  </si>
  <si>
    <t>Mona</t>
  </si>
  <si>
    <t>Justin</t>
  </si>
  <si>
    <t>Boyan</t>
  </si>
  <si>
    <t>Silver</t>
  </si>
  <si>
    <t>Aha</t>
  </si>
  <si>
    <t>Roos</t>
  </si>
  <si>
    <t>Loewenstern</t>
  </si>
  <si>
    <t>Baum</t>
  </si>
  <si>
    <t>Zelle</t>
  </si>
  <si>
    <t>Arun</t>
  </si>
  <si>
    <t>Sharma</t>
  </si>
  <si>
    <t>Ronitt</t>
  </si>
  <si>
    <t>Rubinfeld</t>
  </si>
  <si>
    <t>Ellman</t>
  </si>
  <si>
    <t>Aaron</t>
  </si>
  <si>
    <t>Feigelson</t>
  </si>
  <si>
    <t>Drucker</t>
  </si>
  <si>
    <t>Carla</t>
  </si>
  <si>
    <t>Brodley</t>
  </si>
  <si>
    <t>Alexander</t>
  </si>
  <si>
    <t>Meystel</t>
  </si>
  <si>
    <t>Maja</t>
  </si>
  <si>
    <t>Mataric</t>
  </si>
  <si>
    <t>Leonard</t>
  </si>
  <si>
    <t>Pitt</t>
  </si>
  <si>
    <t>Eyal</t>
  </si>
  <si>
    <t>Kushilevitz</t>
  </si>
  <si>
    <t>Long-Ji</t>
  </si>
  <si>
    <t>Lin</t>
  </si>
  <si>
    <t>Ameur</t>
  </si>
  <si>
    <t>Foued</t>
  </si>
  <si>
    <t>Antoine</t>
  </si>
  <si>
    <t>Cornuejols</t>
  </si>
  <si>
    <t>Welton</t>
  </si>
  <si>
    <t>Becket</t>
  </si>
  <si>
    <t>Haym</t>
  </si>
  <si>
    <t>Hirsh</t>
  </si>
  <si>
    <t>Motoda</t>
  </si>
  <si>
    <t>Drastal</t>
  </si>
  <si>
    <t>Cohen</t>
  </si>
  <si>
    <t>Jing</t>
  </si>
  <si>
    <t>Peng</t>
  </si>
  <si>
    <t>Alma</t>
  </si>
  <si>
    <t>Whitten</t>
  </si>
  <si>
    <t>Haussler</t>
  </si>
  <si>
    <t>Joel</t>
  </si>
  <si>
    <t>Ratsaby</t>
  </si>
  <si>
    <t>Thorne</t>
  </si>
  <si>
    <t>McCarty</t>
  </si>
  <si>
    <t>Tham</t>
  </si>
  <si>
    <t>Kan</t>
  </si>
  <si>
    <t>Deng</t>
  </si>
  <si>
    <t>Russell</t>
  </si>
  <si>
    <t>Greiner</t>
  </si>
  <si>
    <t>Steffen</t>
  </si>
  <si>
    <t>Lange</t>
  </si>
  <si>
    <t>Moore</t>
  </si>
  <si>
    <t>Armand</t>
  </si>
  <si>
    <t>Prieditis</t>
  </si>
  <si>
    <t>Dunja</t>
  </si>
  <si>
    <t>Mladenic</t>
  </si>
  <si>
    <t>Jong-Hoon</t>
  </si>
  <si>
    <t>Oh</t>
  </si>
  <si>
    <t>Ken</t>
  </si>
  <si>
    <t>Lang</t>
  </si>
  <si>
    <t>Bernhard</t>
  </si>
  <si>
    <t>Pfahringer</t>
  </si>
  <si>
    <t>Ronald</t>
  </si>
  <si>
    <t>Rivest</t>
  </si>
  <si>
    <t>Williamson</t>
  </si>
  <si>
    <t>Stuart</t>
  </si>
  <si>
    <t>Ng</t>
  </si>
  <si>
    <t>Efim</t>
  </si>
  <si>
    <t>Kinber</t>
  </si>
  <si>
    <t>Finton</t>
  </si>
  <si>
    <t>Staley</t>
  </si>
  <si>
    <t>Filippo</t>
  </si>
  <si>
    <t>Neri</t>
  </si>
  <si>
    <t>Hodgson</t>
  </si>
  <si>
    <t>Dennis</t>
  </si>
  <si>
    <t>Kibler</t>
  </si>
  <si>
    <t>Donahue</t>
  </si>
  <si>
    <t>Class</t>
  </si>
  <si>
    <t>GivenName</t>
  </si>
  <si>
    <t>SurName</t>
  </si>
  <si>
    <t>Excluded</t>
  </si>
  <si>
    <t>GivenLength</t>
  </si>
  <si>
    <t>GivenLengthOdd</t>
  </si>
  <si>
    <t>GivenFirstLetterNumber</t>
  </si>
  <si>
    <t>GivenFirstLetterOdd</t>
  </si>
  <si>
    <t>GivenFirstLetterFirstHalf</t>
  </si>
  <si>
    <t>SurLength</t>
  </si>
  <si>
    <t>SurLengthOdd</t>
  </si>
  <si>
    <t>SurFirstLetterNumber</t>
  </si>
  <si>
    <t>SurFirstLetterOdd</t>
  </si>
  <si>
    <t>SurFirstLetterFirstHalf</t>
  </si>
  <si>
    <t>TotalLength</t>
  </si>
  <si>
    <t>TotalLengthOdd</t>
  </si>
  <si>
    <t>GivenHasNonAlpha</t>
  </si>
  <si>
    <t>SurHasNonAlpha</t>
  </si>
  <si>
    <t>HasMiddleInitial</t>
  </si>
  <si>
    <t>HasMiddleName</t>
  </si>
  <si>
    <t>GoesByMiddleName</t>
  </si>
  <si>
    <t>OriginalText</t>
  </si>
  <si>
    <t>Manual Entry</t>
  </si>
  <si>
    <t>FullFirstAndMiddleName</t>
  </si>
  <si>
    <t>GivenAndSurLength</t>
  </si>
  <si>
    <t>GivenAndSurLengthOdd</t>
  </si>
  <si>
    <t>TRUE</t>
  </si>
  <si>
    <t>FALSE</t>
  </si>
  <si>
    <t>GivenFirstLetterVowel</t>
  </si>
  <si>
    <t>SurFirstLetterVowel</t>
  </si>
  <si>
    <t>SurSecondLetterVowel</t>
  </si>
  <si>
    <t>SurSecondLetterOdd</t>
  </si>
  <si>
    <t>SurSecondLetterFirstHalf</t>
  </si>
  <si>
    <t>GivenSecondLetterVowel</t>
  </si>
  <si>
    <t>GivenSecondLetterOdd</t>
  </si>
  <si>
    <t>GivenSecondLetterFirstHalf</t>
  </si>
  <si>
    <t>GivenSecondLetterNumber</t>
  </si>
  <si>
    <t>SurSecondLetterNumber</t>
  </si>
  <si>
    <t>GivenNumConsonants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</si>
</sst>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O303"/>
  <sheetViews>
    <sheetView tabSelected="1" topLeftCell="AC1" workbookViewId="0">
      <selection activeCell="AI2" sqref="AI2"/>
    </sheetView>
  </sheetViews>
  <sheetFormatPr defaultRowHeight="15"/>
  <cols>
    <col min="7" max="7" width="15.42578125" customWidth="1"/>
    <col min="8" max="8" width="11.85546875" customWidth="1"/>
    <col min="10" max="10" width="12.140625" customWidth="1"/>
    <col min="11" max="11" width="16" customWidth="1"/>
    <col min="12" max="13" width="23" customWidth="1"/>
    <col min="14" max="14" width="19.28515625" customWidth="1"/>
    <col min="15" max="19" width="23.140625" customWidth="1"/>
    <col min="20" max="20" width="9.85546875" customWidth="1"/>
    <col min="21" max="21" width="13.7109375" customWidth="1"/>
    <col min="22" max="23" width="20.5703125" customWidth="1"/>
    <col min="24" max="24" width="16.85546875" customWidth="1"/>
    <col min="25" max="29" width="20.7109375" customWidth="1"/>
    <col min="30" max="30" width="15.140625" customWidth="1"/>
    <col min="31" max="31" width="19" customWidth="1"/>
    <col min="32" max="32" width="11.42578125" customWidth="1"/>
    <col min="33" max="35" width="15.28515625" customWidth="1"/>
    <col min="36" max="36" width="18.42578125" customWidth="1"/>
    <col min="37" max="37" width="16" customWidth="1"/>
    <col min="38" max="38" width="15.7109375" bestFit="1" customWidth="1"/>
    <col min="39" max="39" width="15.85546875" bestFit="1" customWidth="1"/>
    <col min="40" max="40" width="19.42578125" bestFit="1" customWidth="1"/>
    <col min="41" max="41" width="20" bestFit="1" customWidth="1"/>
  </cols>
  <sheetData>
    <row r="1" spans="1:41">
      <c r="AL1" s="1" t="s">
        <v>570</v>
      </c>
      <c r="AM1" s="1"/>
      <c r="AN1" s="1"/>
      <c r="AO1" s="1"/>
    </row>
    <row r="2" spans="1:41">
      <c r="E2" t="s">
        <v>548</v>
      </c>
      <c r="F2" t="s">
        <v>548</v>
      </c>
      <c r="G2" t="s">
        <v>569</v>
      </c>
      <c r="H2" t="s">
        <v>549</v>
      </c>
      <c r="I2" t="s">
        <v>550</v>
      </c>
      <c r="J2" t="s">
        <v>552</v>
      </c>
      <c r="K2" t="s">
        <v>553</v>
      </c>
      <c r="L2" t="s">
        <v>554</v>
      </c>
      <c r="M2" t="s">
        <v>576</v>
      </c>
      <c r="N2" t="s">
        <v>555</v>
      </c>
      <c r="O2" t="s">
        <v>556</v>
      </c>
      <c r="P2" t="s">
        <v>584</v>
      </c>
      <c r="Q2" t="s">
        <v>581</v>
      </c>
      <c r="R2" t="s">
        <v>582</v>
      </c>
      <c r="S2" t="s">
        <v>583</v>
      </c>
      <c r="T2" t="s">
        <v>557</v>
      </c>
      <c r="U2" t="s">
        <v>558</v>
      </c>
      <c r="V2" t="s">
        <v>559</v>
      </c>
      <c r="W2" t="s">
        <v>577</v>
      </c>
      <c r="X2" t="s">
        <v>560</v>
      </c>
      <c r="Y2" t="s">
        <v>561</v>
      </c>
      <c r="Z2" t="s">
        <v>585</v>
      </c>
      <c r="AA2" t="s">
        <v>578</v>
      </c>
      <c r="AB2" t="s">
        <v>579</v>
      </c>
      <c r="AC2" t="s">
        <v>580</v>
      </c>
      <c r="AD2" t="s">
        <v>572</v>
      </c>
      <c r="AE2" t="s">
        <v>573</v>
      </c>
      <c r="AF2" t="s">
        <v>562</v>
      </c>
      <c r="AG2" t="s">
        <v>563</v>
      </c>
      <c r="AH2" t="s">
        <v>586</v>
      </c>
      <c r="AJ2" t="s">
        <v>564</v>
      </c>
      <c r="AK2" t="s">
        <v>565</v>
      </c>
      <c r="AL2" t="s">
        <v>566</v>
      </c>
      <c r="AM2" t="s">
        <v>567</v>
      </c>
      <c r="AN2" t="s">
        <v>568</v>
      </c>
      <c r="AO2" t="s">
        <v>571</v>
      </c>
    </row>
    <row r="3" spans="1:41">
      <c r="A3" t="s">
        <v>179</v>
      </c>
      <c r="B3" t="s">
        <v>171</v>
      </c>
      <c r="C3" t="s">
        <v>470</v>
      </c>
      <c r="E3" t="s">
        <v>0</v>
      </c>
      <c r="F3" t="str">
        <f>IF(TRIM(E3)="+","WINNER","LOSER")</f>
        <v>LOSER</v>
      </c>
      <c r="G3" t="str">
        <f>CONCATENATE(SUBSTITUTE(A3,".",""),SUBSTITUTE(B3,".",""),SUBSTITUTE(C3,".",""),SUBSTITUTE(D3,".",""))</f>
        <v>DavidWAha</v>
      </c>
      <c r="H3" t="s">
        <v>179</v>
      </c>
      <c r="I3" t="s">
        <v>470</v>
      </c>
      <c r="J3">
        <f>LEN(H3)</f>
        <v>5</v>
      </c>
      <c r="K3" t="b">
        <f>ISODD(J3)</f>
        <v>1</v>
      </c>
      <c r="L3">
        <f>CODE(LOWER(MID($H3,1,1)))-96</f>
        <v>4</v>
      </c>
      <c r="M3" t="b">
        <f>NOT(ISERROR(MATCH(LOWER(MID($H3,1,1)),{"a";"e";"i";"o";"u"},0)))</f>
        <v>0</v>
      </c>
      <c r="N3" t="b">
        <f>ISODD(L3)</f>
        <v>0</v>
      </c>
      <c r="O3" t="b">
        <f>AND(L3&gt;=1,L3&lt;=13)</f>
        <v>1</v>
      </c>
      <c r="P3">
        <f>CODE(LOWER(MID($H3,2,1)))-96</f>
        <v>1</v>
      </c>
      <c r="Q3" t="b">
        <f>NOT(ISERROR(MATCH(LOWER(MID($H3,2,1)),{"a";"e";"i";"o";"u"},0)))</f>
        <v>1</v>
      </c>
      <c r="R3" t="b">
        <f>ISODD(P3)</f>
        <v>1</v>
      </c>
      <c r="S3" t="b">
        <f>AND(P3&gt;=1,P3&lt;=13)</f>
        <v>1</v>
      </c>
      <c r="T3">
        <f>LEN(I3)</f>
        <v>3</v>
      </c>
      <c r="U3" t="b">
        <f>ISODD(T3)</f>
        <v>1</v>
      </c>
      <c r="V3">
        <f>CODE(LOWER(MID($I3,1,1)))-96</f>
        <v>1</v>
      </c>
      <c r="W3" t="b">
        <f>NOT(ISERROR(MATCH(LOWER(MID($I3,1,1)),{"a";"e";"i";"o";"u"},0)))</f>
        <v>1</v>
      </c>
      <c r="X3" t="b">
        <f>ISODD(V3)</f>
        <v>1</v>
      </c>
      <c r="Y3" t="b">
        <f>AND(V3&gt;=1,V3&lt;=13)</f>
        <v>1</v>
      </c>
      <c r="Z3">
        <f>CODE(LOWER(MID($I3,2,1)))-96</f>
        <v>8</v>
      </c>
      <c r="AA3" t="b">
        <f>NOT(ISERROR(MATCH(LOWER(MID($I3,2,1)),{"a";"e";"i";"o";"u"},0)))</f>
        <v>0</v>
      </c>
      <c r="AB3" t="b">
        <f>ISODD(Z3)</f>
        <v>0</v>
      </c>
      <c r="AC3" t="b">
        <f>AND(Z3&gt;=1,Z3&lt;=13)</f>
        <v>1</v>
      </c>
      <c r="AD3">
        <f>LEN(H3)+LEN(I3)</f>
        <v>8</v>
      </c>
      <c r="AE3" t="b">
        <f>ISODD(AD3)</f>
        <v>0</v>
      </c>
      <c r="AF3">
        <f>LEN(G3)</f>
        <v>9</v>
      </c>
      <c r="AG3" t="b">
        <f>ISODD(AF3)</f>
        <v>1</v>
      </c>
      <c r="AJ3" t="b">
        <f>ISERROR(SEARCH("-",H3))</f>
        <v>1</v>
      </c>
      <c r="AK3" t="b">
        <f>ISERROR(SEARCH("-",I3))</f>
        <v>1</v>
      </c>
      <c r="AL3" t="s">
        <v>574</v>
      </c>
      <c r="AM3" t="s">
        <v>575</v>
      </c>
      <c r="AN3" t="s">
        <v>575</v>
      </c>
      <c r="AO3" t="s">
        <v>575</v>
      </c>
    </row>
    <row r="4" spans="1:41">
      <c r="A4" t="s">
        <v>103</v>
      </c>
      <c r="B4" t="s">
        <v>77</v>
      </c>
      <c r="C4" t="s">
        <v>104</v>
      </c>
      <c r="E4" t="s">
        <v>1</v>
      </c>
      <c r="F4" t="str">
        <f>IF(TRIM(E4)="+","WINNER","LOSER")</f>
        <v>WINNER</v>
      </c>
      <c r="G4" t="str">
        <f t="shared" ref="G4:G67" si="0">CONCATENATE(SUBSTITUTE(A4,".",""),SUBSTITUTE(B4,".",""),SUBSTITUTE(C4,".",""),SUBSTITUTE(D4,".",""))</f>
        <v>KamalMAli</v>
      </c>
      <c r="H4" t="s">
        <v>103</v>
      </c>
      <c r="I4" t="s">
        <v>104</v>
      </c>
      <c r="J4">
        <f t="shared" ref="J4:J67" si="1">LEN(H4)</f>
        <v>5</v>
      </c>
      <c r="K4" t="b">
        <f t="shared" ref="K4:K67" si="2">ISODD(J4)</f>
        <v>1</v>
      </c>
      <c r="L4">
        <f t="shared" ref="L4:L67" si="3">CODE(LOWER(MID($H4,1,1)))-96</f>
        <v>11</v>
      </c>
      <c r="M4" t="b">
        <f>NOT(ISERROR(MATCH(LOWER(MID($H4,1,1)),{"a";"e";"i";"o";"u"},0)))</f>
        <v>0</v>
      </c>
      <c r="N4" t="b">
        <f t="shared" ref="N4:N67" si="4">ISODD(L4)</f>
        <v>1</v>
      </c>
      <c r="O4" t="b">
        <f t="shared" ref="O4:O67" si="5">AND(L4&gt;=1,L4&lt;=13)</f>
        <v>1</v>
      </c>
      <c r="P4">
        <f t="shared" ref="P4:P67" si="6">CODE(LOWER(MID($H4,2,1)))-96</f>
        <v>1</v>
      </c>
      <c r="Q4" t="b">
        <f>NOT(ISERROR(MATCH(LOWER(MID($H4,2,1)),{"a";"e";"i";"o";"u"},0)))</f>
        <v>1</v>
      </c>
      <c r="R4" t="b">
        <f t="shared" ref="R4:R67" si="7">ISODD(P4)</f>
        <v>1</v>
      </c>
      <c r="S4" t="b">
        <f t="shared" ref="S4:S67" si="8">AND(P4&gt;=1,P4&lt;=13)</f>
        <v>1</v>
      </c>
      <c r="T4">
        <f t="shared" ref="T4:T67" si="9">LEN(I4)</f>
        <v>3</v>
      </c>
      <c r="U4" t="b">
        <f t="shared" ref="U4:U67" si="10">ISODD(T4)</f>
        <v>1</v>
      </c>
      <c r="V4">
        <f t="shared" ref="V4:V67" si="11">CODE(LOWER(MID($I4,1,1)))-96</f>
        <v>1</v>
      </c>
      <c r="W4" t="b">
        <f>NOT(ISERROR(MATCH(LOWER(MID($I4,1,1)),{"a";"e";"i";"o";"u"},0)))</f>
        <v>1</v>
      </c>
      <c r="X4" t="b">
        <f t="shared" ref="X4:X67" si="12">ISODD(V4)</f>
        <v>1</v>
      </c>
      <c r="Y4" t="b">
        <f t="shared" ref="Y4:Y67" si="13">AND(V4&gt;=1,V4&lt;=13)</f>
        <v>1</v>
      </c>
      <c r="Z4">
        <f t="shared" ref="Z4:Z67" si="14">CODE(LOWER(MID($I4,2,1)))-96</f>
        <v>12</v>
      </c>
      <c r="AA4" t="b">
        <f>NOT(ISERROR(MATCH(LOWER(MID($I4,2,1)),{"a";"e";"i";"o";"u"},0)))</f>
        <v>0</v>
      </c>
      <c r="AB4" t="b">
        <f t="shared" ref="AB4:AB67" si="15">ISODD(Z4)</f>
        <v>0</v>
      </c>
      <c r="AC4" t="b">
        <f t="shared" ref="AC4:AC67" si="16">AND(Z4&gt;=1,Z4&lt;=13)</f>
        <v>1</v>
      </c>
      <c r="AD4">
        <f t="shared" ref="AD4:AD67" si="17">LEN(H4)+LEN(I4)</f>
        <v>8</v>
      </c>
      <c r="AE4" t="b">
        <f t="shared" ref="AE4:AE67" si="18">ISODD(AD4)</f>
        <v>0</v>
      </c>
      <c r="AF4">
        <f t="shared" ref="AF4:AF67" si="19">LEN(G4)</f>
        <v>9</v>
      </c>
      <c r="AG4" t="b">
        <f t="shared" ref="AG4:AG67" si="20">ISODD(AF4)</f>
        <v>1</v>
      </c>
      <c r="AJ4" t="b">
        <f t="shared" ref="AJ4:AJ67" si="21">ISERROR(SEARCH("-",H4))</f>
        <v>1</v>
      </c>
      <c r="AK4" t="b">
        <f t="shared" ref="AK4:AK67" si="22">ISERROR(SEARCH("-",I4))</f>
        <v>1</v>
      </c>
      <c r="AL4" t="s">
        <v>574</v>
      </c>
      <c r="AM4" t="s">
        <v>575</v>
      </c>
      <c r="AN4" t="s">
        <v>575</v>
      </c>
      <c r="AO4" t="s">
        <v>575</v>
      </c>
    </row>
    <row r="5" spans="1:41">
      <c r="A5" t="s">
        <v>144</v>
      </c>
      <c r="B5" t="s">
        <v>136</v>
      </c>
      <c r="C5" t="s">
        <v>145</v>
      </c>
      <c r="E5" t="s">
        <v>1</v>
      </c>
      <c r="F5" t="str">
        <f t="shared" ref="F5:F68" si="23">IF(TRIM(E5)="+","WINNER","LOSER")</f>
        <v>WINNER</v>
      </c>
      <c r="G5" t="str">
        <f t="shared" si="0"/>
        <v>JoseLBalcazar</v>
      </c>
      <c r="H5" t="s">
        <v>144</v>
      </c>
      <c r="I5" t="s">
        <v>145</v>
      </c>
      <c r="J5">
        <f t="shared" si="1"/>
        <v>4</v>
      </c>
      <c r="K5" t="b">
        <f t="shared" si="2"/>
        <v>0</v>
      </c>
      <c r="L5">
        <f t="shared" si="3"/>
        <v>10</v>
      </c>
      <c r="M5" t="b">
        <f>NOT(ISERROR(MATCH(LOWER(MID($H5,1,1)),{"a";"e";"i";"o";"u"},0)))</f>
        <v>0</v>
      </c>
      <c r="N5" t="b">
        <f t="shared" si="4"/>
        <v>0</v>
      </c>
      <c r="O5" t="b">
        <f t="shared" si="5"/>
        <v>1</v>
      </c>
      <c r="P5">
        <f t="shared" si="6"/>
        <v>15</v>
      </c>
      <c r="Q5" t="b">
        <f>NOT(ISERROR(MATCH(LOWER(MID($H5,2,1)),{"a";"e";"i";"o";"u"},0)))</f>
        <v>1</v>
      </c>
      <c r="R5" t="b">
        <f t="shared" si="7"/>
        <v>1</v>
      </c>
      <c r="S5" t="b">
        <f t="shared" si="8"/>
        <v>0</v>
      </c>
      <c r="T5">
        <f t="shared" si="9"/>
        <v>8</v>
      </c>
      <c r="U5" t="b">
        <f t="shared" si="10"/>
        <v>0</v>
      </c>
      <c r="V5">
        <f t="shared" si="11"/>
        <v>2</v>
      </c>
      <c r="W5" t="b">
        <f>NOT(ISERROR(MATCH(LOWER(MID($I5,1,1)),{"a";"e";"i";"o";"u"},0)))</f>
        <v>0</v>
      </c>
      <c r="X5" t="b">
        <f t="shared" si="12"/>
        <v>0</v>
      </c>
      <c r="Y5" t="b">
        <f t="shared" si="13"/>
        <v>1</v>
      </c>
      <c r="Z5">
        <f t="shared" si="14"/>
        <v>1</v>
      </c>
      <c r="AA5" t="b">
        <f>NOT(ISERROR(MATCH(LOWER(MID($I5,2,1)),{"a";"e";"i";"o";"u"},0)))</f>
        <v>1</v>
      </c>
      <c r="AB5" t="b">
        <f t="shared" si="15"/>
        <v>1</v>
      </c>
      <c r="AC5" t="b">
        <f t="shared" si="16"/>
        <v>1</v>
      </c>
      <c r="AD5">
        <f t="shared" si="17"/>
        <v>12</v>
      </c>
      <c r="AE5" t="b">
        <f t="shared" si="18"/>
        <v>0</v>
      </c>
      <c r="AF5">
        <f t="shared" si="19"/>
        <v>13</v>
      </c>
      <c r="AG5" t="b">
        <f t="shared" si="20"/>
        <v>1</v>
      </c>
      <c r="AJ5" t="b">
        <f t="shared" si="21"/>
        <v>1</v>
      </c>
      <c r="AK5" t="b">
        <f t="shared" si="22"/>
        <v>1</v>
      </c>
      <c r="AL5" t="s">
        <v>574</v>
      </c>
      <c r="AM5" t="s">
        <v>575</v>
      </c>
      <c r="AN5" t="s">
        <v>575</v>
      </c>
      <c r="AO5" t="s">
        <v>575</v>
      </c>
    </row>
    <row r="6" spans="1:41">
      <c r="A6" t="s">
        <v>196</v>
      </c>
      <c r="B6" t="s">
        <v>197</v>
      </c>
      <c r="C6" t="s">
        <v>198</v>
      </c>
      <c r="E6" t="s">
        <v>0</v>
      </c>
      <c r="F6" t="str">
        <f t="shared" si="23"/>
        <v>LOSER</v>
      </c>
      <c r="G6" t="str">
        <f t="shared" si="0"/>
        <v>TimothyPBarber</v>
      </c>
      <c r="H6" t="s">
        <v>196</v>
      </c>
      <c r="I6" t="s">
        <v>198</v>
      </c>
      <c r="J6">
        <f t="shared" si="1"/>
        <v>7</v>
      </c>
      <c r="K6" t="b">
        <f t="shared" si="2"/>
        <v>1</v>
      </c>
      <c r="L6">
        <f t="shared" si="3"/>
        <v>20</v>
      </c>
      <c r="M6" t="b">
        <f>NOT(ISERROR(MATCH(LOWER(MID($H6,1,1)),{"a";"e";"i";"o";"u"},0)))</f>
        <v>0</v>
      </c>
      <c r="N6" t="b">
        <f t="shared" si="4"/>
        <v>0</v>
      </c>
      <c r="O6" t="b">
        <f t="shared" si="5"/>
        <v>0</v>
      </c>
      <c r="P6">
        <f t="shared" si="6"/>
        <v>9</v>
      </c>
      <c r="Q6" t="b">
        <f>NOT(ISERROR(MATCH(LOWER(MID($H6,2,1)),{"a";"e";"i";"o";"u"},0)))</f>
        <v>1</v>
      </c>
      <c r="R6" t="b">
        <f t="shared" si="7"/>
        <v>1</v>
      </c>
      <c r="S6" t="b">
        <f t="shared" si="8"/>
        <v>1</v>
      </c>
      <c r="T6">
        <f t="shared" si="9"/>
        <v>6</v>
      </c>
      <c r="U6" t="b">
        <f t="shared" si="10"/>
        <v>0</v>
      </c>
      <c r="V6">
        <f t="shared" si="11"/>
        <v>2</v>
      </c>
      <c r="W6" t="b">
        <f>NOT(ISERROR(MATCH(LOWER(MID($I6,1,1)),{"a";"e";"i";"o";"u"},0)))</f>
        <v>0</v>
      </c>
      <c r="X6" t="b">
        <f t="shared" si="12"/>
        <v>0</v>
      </c>
      <c r="Y6" t="b">
        <f t="shared" si="13"/>
        <v>1</v>
      </c>
      <c r="Z6">
        <f t="shared" si="14"/>
        <v>1</v>
      </c>
      <c r="AA6" t="b">
        <f>NOT(ISERROR(MATCH(LOWER(MID($I6,2,1)),{"a";"e";"i";"o";"u"},0)))</f>
        <v>1</v>
      </c>
      <c r="AB6" t="b">
        <f t="shared" si="15"/>
        <v>1</v>
      </c>
      <c r="AC6" t="b">
        <f t="shared" si="16"/>
        <v>1</v>
      </c>
      <c r="AD6">
        <f t="shared" si="17"/>
        <v>13</v>
      </c>
      <c r="AE6" t="b">
        <f t="shared" si="18"/>
        <v>1</v>
      </c>
      <c r="AF6">
        <f t="shared" si="19"/>
        <v>14</v>
      </c>
      <c r="AG6" t="b">
        <f t="shared" si="20"/>
        <v>0</v>
      </c>
      <c r="AJ6" t="b">
        <f t="shared" si="21"/>
        <v>1</v>
      </c>
      <c r="AK6" t="b">
        <f t="shared" si="22"/>
        <v>1</v>
      </c>
      <c r="AL6" t="s">
        <v>574</v>
      </c>
      <c r="AM6" t="s">
        <v>575</v>
      </c>
      <c r="AN6" t="s">
        <v>575</v>
      </c>
      <c r="AO6" t="s">
        <v>575</v>
      </c>
    </row>
    <row r="7" spans="1:41">
      <c r="A7" t="s">
        <v>73</v>
      </c>
      <c r="B7" t="s">
        <v>171</v>
      </c>
      <c r="C7" t="s">
        <v>349</v>
      </c>
      <c r="E7" t="s">
        <v>0</v>
      </c>
      <c r="F7" t="str">
        <f t="shared" si="23"/>
        <v>LOSER</v>
      </c>
      <c r="G7" t="str">
        <f t="shared" si="0"/>
        <v>MichaelWBarley</v>
      </c>
      <c r="H7" t="s">
        <v>73</v>
      </c>
      <c r="I7" t="s">
        <v>349</v>
      </c>
      <c r="J7">
        <f t="shared" si="1"/>
        <v>7</v>
      </c>
      <c r="K7" t="b">
        <f t="shared" si="2"/>
        <v>1</v>
      </c>
      <c r="L7">
        <f t="shared" si="3"/>
        <v>13</v>
      </c>
      <c r="M7" t="b">
        <f>NOT(ISERROR(MATCH(LOWER(MID($H7,1,1)),{"a";"e";"i";"o";"u"},0)))</f>
        <v>0</v>
      </c>
      <c r="N7" t="b">
        <f t="shared" si="4"/>
        <v>1</v>
      </c>
      <c r="O7" t="b">
        <f t="shared" si="5"/>
        <v>1</v>
      </c>
      <c r="P7">
        <f t="shared" si="6"/>
        <v>9</v>
      </c>
      <c r="Q7" t="b">
        <f>NOT(ISERROR(MATCH(LOWER(MID($H7,2,1)),{"a";"e";"i";"o";"u"},0)))</f>
        <v>1</v>
      </c>
      <c r="R7" t="b">
        <f t="shared" si="7"/>
        <v>1</v>
      </c>
      <c r="S7" t="b">
        <f t="shared" si="8"/>
        <v>1</v>
      </c>
      <c r="T7">
        <f t="shared" si="9"/>
        <v>6</v>
      </c>
      <c r="U7" t="b">
        <f t="shared" si="10"/>
        <v>0</v>
      </c>
      <c r="V7">
        <f t="shared" si="11"/>
        <v>2</v>
      </c>
      <c r="W7" t="b">
        <f>NOT(ISERROR(MATCH(LOWER(MID($I7,1,1)),{"a";"e";"i";"o";"u"},0)))</f>
        <v>0</v>
      </c>
      <c r="X7" t="b">
        <f t="shared" si="12"/>
        <v>0</v>
      </c>
      <c r="Y7" t="b">
        <f t="shared" si="13"/>
        <v>1</v>
      </c>
      <c r="Z7">
        <f t="shared" si="14"/>
        <v>1</v>
      </c>
      <c r="AA7" t="b">
        <f>NOT(ISERROR(MATCH(LOWER(MID($I7,2,1)),{"a";"e";"i";"o";"u"},0)))</f>
        <v>1</v>
      </c>
      <c r="AB7" t="b">
        <f t="shared" si="15"/>
        <v>1</v>
      </c>
      <c r="AC7" t="b">
        <f t="shared" si="16"/>
        <v>1</v>
      </c>
      <c r="AD7">
        <f t="shared" si="17"/>
        <v>13</v>
      </c>
      <c r="AE7" t="b">
        <f t="shared" si="18"/>
        <v>1</v>
      </c>
      <c r="AF7">
        <f t="shared" si="19"/>
        <v>14</v>
      </c>
      <c r="AG7" t="b">
        <f t="shared" si="20"/>
        <v>0</v>
      </c>
      <c r="AJ7" t="b">
        <f t="shared" si="21"/>
        <v>1</v>
      </c>
      <c r="AK7" t="b">
        <f t="shared" si="22"/>
        <v>1</v>
      </c>
      <c r="AL7" t="s">
        <v>574</v>
      </c>
      <c r="AM7" t="s">
        <v>575</v>
      </c>
      <c r="AN7" t="s">
        <v>575</v>
      </c>
      <c r="AO7" t="s">
        <v>575</v>
      </c>
    </row>
    <row r="8" spans="1:41">
      <c r="A8" t="s">
        <v>483</v>
      </c>
      <c r="B8" t="s">
        <v>23</v>
      </c>
      <c r="C8" t="s">
        <v>484</v>
      </c>
      <c r="E8" t="s">
        <v>1</v>
      </c>
      <c r="F8" t="str">
        <f t="shared" si="23"/>
        <v>WINNER</v>
      </c>
      <c r="G8" t="str">
        <f t="shared" si="0"/>
        <v>CarlaEBrodley</v>
      </c>
      <c r="H8" t="s">
        <v>483</v>
      </c>
      <c r="I8" t="s">
        <v>484</v>
      </c>
      <c r="J8">
        <f t="shared" si="1"/>
        <v>5</v>
      </c>
      <c r="K8" t="b">
        <f t="shared" si="2"/>
        <v>1</v>
      </c>
      <c r="L8">
        <f t="shared" si="3"/>
        <v>3</v>
      </c>
      <c r="M8" t="b">
        <f>NOT(ISERROR(MATCH(LOWER(MID($H8,1,1)),{"a";"e";"i";"o";"u"},0)))</f>
        <v>0</v>
      </c>
      <c r="N8" t="b">
        <f t="shared" si="4"/>
        <v>1</v>
      </c>
      <c r="O8" t="b">
        <f t="shared" si="5"/>
        <v>1</v>
      </c>
      <c r="P8">
        <f t="shared" si="6"/>
        <v>1</v>
      </c>
      <c r="Q8" t="b">
        <f>NOT(ISERROR(MATCH(LOWER(MID($H8,2,1)),{"a";"e";"i";"o";"u"},0)))</f>
        <v>1</v>
      </c>
      <c r="R8" t="b">
        <f t="shared" si="7"/>
        <v>1</v>
      </c>
      <c r="S8" t="b">
        <f t="shared" si="8"/>
        <v>1</v>
      </c>
      <c r="T8">
        <f t="shared" si="9"/>
        <v>7</v>
      </c>
      <c r="U8" t="b">
        <f t="shared" si="10"/>
        <v>1</v>
      </c>
      <c r="V8">
        <f t="shared" si="11"/>
        <v>2</v>
      </c>
      <c r="W8" t="b">
        <f>NOT(ISERROR(MATCH(LOWER(MID($I8,1,1)),{"a";"e";"i";"o";"u"},0)))</f>
        <v>0</v>
      </c>
      <c r="X8" t="b">
        <f t="shared" si="12"/>
        <v>0</v>
      </c>
      <c r="Y8" t="b">
        <f t="shared" si="13"/>
        <v>1</v>
      </c>
      <c r="Z8">
        <f t="shared" si="14"/>
        <v>18</v>
      </c>
      <c r="AA8" t="b">
        <f>NOT(ISERROR(MATCH(LOWER(MID($I8,2,1)),{"a";"e";"i";"o";"u"},0)))</f>
        <v>0</v>
      </c>
      <c r="AB8" t="b">
        <f t="shared" si="15"/>
        <v>0</v>
      </c>
      <c r="AC8" t="b">
        <f t="shared" si="16"/>
        <v>0</v>
      </c>
      <c r="AD8">
        <f t="shared" si="17"/>
        <v>12</v>
      </c>
      <c r="AE8" t="b">
        <f t="shared" si="18"/>
        <v>0</v>
      </c>
      <c r="AF8">
        <f t="shared" si="19"/>
        <v>13</v>
      </c>
      <c r="AG8" t="b">
        <f t="shared" si="20"/>
        <v>1</v>
      </c>
      <c r="AJ8" t="b">
        <f t="shared" si="21"/>
        <v>1</v>
      </c>
      <c r="AK8" t="b">
        <f t="shared" si="22"/>
        <v>1</v>
      </c>
      <c r="AL8" t="s">
        <v>574</v>
      </c>
      <c r="AM8" t="s">
        <v>575</v>
      </c>
      <c r="AN8" t="s">
        <v>575</v>
      </c>
      <c r="AO8" t="s">
        <v>575</v>
      </c>
    </row>
    <row r="9" spans="1:41">
      <c r="A9" t="s">
        <v>282</v>
      </c>
      <c r="B9" t="s">
        <v>47</v>
      </c>
      <c r="C9" t="s">
        <v>283</v>
      </c>
      <c r="E9" t="s">
        <v>1</v>
      </c>
      <c r="F9" t="str">
        <f t="shared" si="23"/>
        <v>WINNER</v>
      </c>
      <c r="G9" t="str">
        <f t="shared" si="0"/>
        <v>RichardACaruana</v>
      </c>
      <c r="H9" t="s">
        <v>282</v>
      </c>
      <c r="I9" t="s">
        <v>283</v>
      </c>
      <c r="J9">
        <f t="shared" si="1"/>
        <v>7</v>
      </c>
      <c r="K9" t="b">
        <f t="shared" si="2"/>
        <v>1</v>
      </c>
      <c r="L9">
        <f t="shared" si="3"/>
        <v>18</v>
      </c>
      <c r="M9" t="b">
        <f>NOT(ISERROR(MATCH(LOWER(MID($H9,1,1)),{"a";"e";"i";"o";"u"},0)))</f>
        <v>0</v>
      </c>
      <c r="N9" t="b">
        <f t="shared" si="4"/>
        <v>0</v>
      </c>
      <c r="O9" t="b">
        <f t="shared" si="5"/>
        <v>0</v>
      </c>
      <c r="P9">
        <f t="shared" si="6"/>
        <v>9</v>
      </c>
      <c r="Q9" t="b">
        <f>NOT(ISERROR(MATCH(LOWER(MID($H9,2,1)),{"a";"e";"i";"o";"u"},0)))</f>
        <v>1</v>
      </c>
      <c r="R9" t="b">
        <f t="shared" si="7"/>
        <v>1</v>
      </c>
      <c r="S9" t="b">
        <f t="shared" si="8"/>
        <v>1</v>
      </c>
      <c r="T9">
        <f t="shared" si="9"/>
        <v>7</v>
      </c>
      <c r="U9" t="b">
        <f t="shared" si="10"/>
        <v>1</v>
      </c>
      <c r="V9">
        <f t="shared" si="11"/>
        <v>3</v>
      </c>
      <c r="W9" t="b">
        <f>NOT(ISERROR(MATCH(LOWER(MID($I9,1,1)),{"a";"e";"i";"o";"u"},0)))</f>
        <v>0</v>
      </c>
      <c r="X9" t="b">
        <f t="shared" si="12"/>
        <v>1</v>
      </c>
      <c r="Y9" t="b">
        <f t="shared" si="13"/>
        <v>1</v>
      </c>
      <c r="Z9">
        <f t="shared" si="14"/>
        <v>1</v>
      </c>
      <c r="AA9" t="b">
        <f>NOT(ISERROR(MATCH(LOWER(MID($I9,2,1)),{"a";"e";"i";"o";"u"},0)))</f>
        <v>1</v>
      </c>
      <c r="AB9" t="b">
        <f t="shared" si="15"/>
        <v>1</v>
      </c>
      <c r="AC9" t="b">
        <f t="shared" si="16"/>
        <v>1</v>
      </c>
      <c r="AD9">
        <f t="shared" si="17"/>
        <v>14</v>
      </c>
      <c r="AE9" t="b">
        <f t="shared" si="18"/>
        <v>0</v>
      </c>
      <c r="AF9">
        <f t="shared" si="19"/>
        <v>15</v>
      </c>
      <c r="AG9" t="b">
        <f t="shared" si="20"/>
        <v>1</v>
      </c>
      <c r="AJ9" t="b">
        <f t="shared" si="21"/>
        <v>1</v>
      </c>
      <c r="AK9" t="b">
        <f t="shared" si="22"/>
        <v>1</v>
      </c>
      <c r="AL9" t="s">
        <v>574</v>
      </c>
      <c r="AM9" t="s">
        <v>575</v>
      </c>
      <c r="AN9" t="s">
        <v>575</v>
      </c>
      <c r="AO9" t="s">
        <v>575</v>
      </c>
    </row>
    <row r="10" spans="1:41">
      <c r="A10" t="s">
        <v>228</v>
      </c>
      <c r="B10" t="s">
        <v>197</v>
      </c>
      <c r="C10" t="s">
        <v>229</v>
      </c>
      <c r="E10" t="s">
        <v>1</v>
      </c>
      <c r="F10" t="str">
        <f t="shared" si="23"/>
        <v>WINNER</v>
      </c>
      <c r="G10" t="str">
        <f t="shared" si="0"/>
        <v>WanPChiang</v>
      </c>
      <c r="H10" t="s">
        <v>228</v>
      </c>
      <c r="I10" t="s">
        <v>229</v>
      </c>
      <c r="J10">
        <f t="shared" si="1"/>
        <v>3</v>
      </c>
      <c r="K10" t="b">
        <f t="shared" si="2"/>
        <v>1</v>
      </c>
      <c r="L10">
        <f t="shared" si="3"/>
        <v>23</v>
      </c>
      <c r="M10" t="b">
        <f>NOT(ISERROR(MATCH(LOWER(MID($H10,1,1)),{"a";"e";"i";"o";"u"},0)))</f>
        <v>0</v>
      </c>
      <c r="N10" t="b">
        <f t="shared" si="4"/>
        <v>1</v>
      </c>
      <c r="O10" t="b">
        <f t="shared" si="5"/>
        <v>0</v>
      </c>
      <c r="P10">
        <f t="shared" si="6"/>
        <v>1</v>
      </c>
      <c r="Q10" t="b">
        <f>NOT(ISERROR(MATCH(LOWER(MID($H10,2,1)),{"a";"e";"i";"o";"u"},0)))</f>
        <v>1</v>
      </c>
      <c r="R10" t="b">
        <f t="shared" si="7"/>
        <v>1</v>
      </c>
      <c r="S10" t="b">
        <f t="shared" si="8"/>
        <v>1</v>
      </c>
      <c r="T10">
        <f t="shared" si="9"/>
        <v>6</v>
      </c>
      <c r="U10" t="b">
        <f t="shared" si="10"/>
        <v>0</v>
      </c>
      <c r="V10">
        <f t="shared" si="11"/>
        <v>3</v>
      </c>
      <c r="W10" t="b">
        <f>NOT(ISERROR(MATCH(LOWER(MID($I10,1,1)),{"a";"e";"i";"o";"u"},0)))</f>
        <v>0</v>
      </c>
      <c r="X10" t="b">
        <f t="shared" si="12"/>
        <v>1</v>
      </c>
      <c r="Y10" t="b">
        <f t="shared" si="13"/>
        <v>1</v>
      </c>
      <c r="Z10">
        <f t="shared" si="14"/>
        <v>8</v>
      </c>
      <c r="AA10" t="b">
        <f>NOT(ISERROR(MATCH(LOWER(MID($I10,2,1)),{"a";"e";"i";"o";"u"},0)))</f>
        <v>0</v>
      </c>
      <c r="AB10" t="b">
        <f t="shared" si="15"/>
        <v>0</v>
      </c>
      <c r="AC10" t="b">
        <f t="shared" si="16"/>
        <v>1</v>
      </c>
      <c r="AD10">
        <f t="shared" si="17"/>
        <v>9</v>
      </c>
      <c r="AE10" t="b">
        <f t="shared" si="18"/>
        <v>1</v>
      </c>
      <c r="AF10">
        <f t="shared" si="19"/>
        <v>10</v>
      </c>
      <c r="AG10" t="b">
        <f t="shared" si="20"/>
        <v>0</v>
      </c>
      <c r="AJ10" t="b">
        <f t="shared" si="21"/>
        <v>1</v>
      </c>
      <c r="AK10" t="b">
        <f t="shared" si="22"/>
        <v>1</v>
      </c>
      <c r="AL10" t="s">
        <v>574</v>
      </c>
      <c r="AM10" t="s">
        <v>575</v>
      </c>
      <c r="AN10" t="s">
        <v>575</v>
      </c>
      <c r="AO10" t="s">
        <v>575</v>
      </c>
    </row>
    <row r="11" spans="1:41">
      <c r="A11" t="s">
        <v>335</v>
      </c>
      <c r="B11" t="s">
        <v>47</v>
      </c>
      <c r="C11" t="s">
        <v>336</v>
      </c>
      <c r="E11" t="s">
        <v>1</v>
      </c>
      <c r="F11" t="str">
        <f t="shared" si="23"/>
        <v>WINNER</v>
      </c>
      <c r="G11" t="str">
        <f t="shared" si="0"/>
        <v>SteveAChien</v>
      </c>
      <c r="H11" t="s">
        <v>335</v>
      </c>
      <c r="I11" t="s">
        <v>336</v>
      </c>
      <c r="J11">
        <f t="shared" si="1"/>
        <v>5</v>
      </c>
      <c r="K11" t="b">
        <f t="shared" si="2"/>
        <v>1</v>
      </c>
      <c r="L11">
        <f t="shared" si="3"/>
        <v>19</v>
      </c>
      <c r="M11" t="b">
        <f>NOT(ISERROR(MATCH(LOWER(MID($H11,1,1)),{"a";"e";"i";"o";"u"},0)))</f>
        <v>0</v>
      </c>
      <c r="N11" t="b">
        <f t="shared" si="4"/>
        <v>1</v>
      </c>
      <c r="O11" t="b">
        <f t="shared" si="5"/>
        <v>0</v>
      </c>
      <c r="P11">
        <f t="shared" si="6"/>
        <v>20</v>
      </c>
      <c r="Q11" t="b">
        <f>NOT(ISERROR(MATCH(LOWER(MID($H11,2,1)),{"a";"e";"i";"o";"u"},0)))</f>
        <v>0</v>
      </c>
      <c r="R11" t="b">
        <f t="shared" si="7"/>
        <v>0</v>
      </c>
      <c r="S11" t="b">
        <f t="shared" si="8"/>
        <v>0</v>
      </c>
      <c r="T11">
        <f t="shared" si="9"/>
        <v>5</v>
      </c>
      <c r="U11" t="b">
        <f t="shared" si="10"/>
        <v>1</v>
      </c>
      <c r="V11">
        <f t="shared" si="11"/>
        <v>3</v>
      </c>
      <c r="W11" t="b">
        <f>NOT(ISERROR(MATCH(LOWER(MID($I11,1,1)),{"a";"e";"i";"o";"u"},0)))</f>
        <v>0</v>
      </c>
      <c r="X11" t="b">
        <f t="shared" si="12"/>
        <v>1</v>
      </c>
      <c r="Y11" t="b">
        <f t="shared" si="13"/>
        <v>1</v>
      </c>
      <c r="Z11">
        <f t="shared" si="14"/>
        <v>8</v>
      </c>
      <c r="AA11" t="b">
        <f>NOT(ISERROR(MATCH(LOWER(MID($I11,2,1)),{"a";"e";"i";"o";"u"},0)))</f>
        <v>0</v>
      </c>
      <c r="AB11" t="b">
        <f t="shared" si="15"/>
        <v>0</v>
      </c>
      <c r="AC11" t="b">
        <f t="shared" si="16"/>
        <v>1</v>
      </c>
      <c r="AD11">
        <f t="shared" si="17"/>
        <v>10</v>
      </c>
      <c r="AE11" t="b">
        <f t="shared" si="18"/>
        <v>0</v>
      </c>
      <c r="AF11">
        <f t="shared" si="19"/>
        <v>11</v>
      </c>
      <c r="AG11" t="b">
        <f t="shared" si="20"/>
        <v>1</v>
      </c>
      <c r="AJ11" t="b">
        <f t="shared" si="21"/>
        <v>1</v>
      </c>
      <c r="AK11" t="b">
        <f t="shared" si="22"/>
        <v>1</v>
      </c>
      <c r="AL11" t="s">
        <v>574</v>
      </c>
      <c r="AM11" t="s">
        <v>575</v>
      </c>
      <c r="AN11" t="s">
        <v>575</v>
      </c>
      <c r="AO11" t="s">
        <v>575</v>
      </c>
    </row>
    <row r="12" spans="1:41">
      <c r="A12" t="s">
        <v>415</v>
      </c>
      <c r="B12" t="s">
        <v>416</v>
      </c>
      <c r="C12" t="s">
        <v>417</v>
      </c>
      <c r="E12" t="s">
        <v>0</v>
      </c>
      <c r="F12" t="str">
        <f t="shared" si="23"/>
        <v>LOSER</v>
      </c>
      <c r="G12" t="str">
        <f t="shared" si="0"/>
        <v>ClareBatesCongdon</v>
      </c>
      <c r="H12" t="s">
        <v>415</v>
      </c>
      <c r="I12" t="s">
        <v>417</v>
      </c>
      <c r="J12">
        <f t="shared" si="1"/>
        <v>5</v>
      </c>
      <c r="K12" t="b">
        <f t="shared" si="2"/>
        <v>1</v>
      </c>
      <c r="L12">
        <f t="shared" si="3"/>
        <v>3</v>
      </c>
      <c r="M12" t="b">
        <f>NOT(ISERROR(MATCH(LOWER(MID($H12,1,1)),{"a";"e";"i";"o";"u"},0)))</f>
        <v>0</v>
      </c>
      <c r="N12" t="b">
        <f t="shared" si="4"/>
        <v>1</v>
      </c>
      <c r="O12" t="b">
        <f t="shared" si="5"/>
        <v>1</v>
      </c>
      <c r="P12">
        <f t="shared" si="6"/>
        <v>12</v>
      </c>
      <c r="Q12" t="b">
        <f>NOT(ISERROR(MATCH(LOWER(MID($H12,2,1)),{"a";"e";"i";"o";"u"},0)))</f>
        <v>0</v>
      </c>
      <c r="R12" t="b">
        <f t="shared" si="7"/>
        <v>0</v>
      </c>
      <c r="S12" t="b">
        <f t="shared" si="8"/>
        <v>1</v>
      </c>
      <c r="T12">
        <f t="shared" si="9"/>
        <v>7</v>
      </c>
      <c r="U12" t="b">
        <f t="shared" si="10"/>
        <v>1</v>
      </c>
      <c r="V12">
        <f t="shared" si="11"/>
        <v>3</v>
      </c>
      <c r="W12" t="b">
        <f>NOT(ISERROR(MATCH(LOWER(MID($I12,1,1)),{"a";"e";"i";"o";"u"},0)))</f>
        <v>0</v>
      </c>
      <c r="X12" t="b">
        <f t="shared" si="12"/>
        <v>1</v>
      </c>
      <c r="Y12" t="b">
        <f t="shared" si="13"/>
        <v>1</v>
      </c>
      <c r="Z12">
        <f t="shared" si="14"/>
        <v>15</v>
      </c>
      <c r="AA12" t="b">
        <f>NOT(ISERROR(MATCH(LOWER(MID($I12,2,1)),{"a";"e";"i";"o";"u"},0)))</f>
        <v>1</v>
      </c>
      <c r="AB12" t="b">
        <f t="shared" si="15"/>
        <v>1</v>
      </c>
      <c r="AC12" t="b">
        <f t="shared" si="16"/>
        <v>0</v>
      </c>
      <c r="AD12">
        <f t="shared" si="17"/>
        <v>12</v>
      </c>
      <c r="AE12" t="b">
        <f t="shared" si="18"/>
        <v>0</v>
      </c>
      <c r="AF12">
        <f t="shared" si="19"/>
        <v>17</v>
      </c>
      <c r="AG12" t="b">
        <f t="shared" si="20"/>
        <v>1</v>
      </c>
      <c r="AJ12" t="b">
        <f t="shared" si="21"/>
        <v>1</v>
      </c>
      <c r="AK12" t="b">
        <f t="shared" si="22"/>
        <v>1</v>
      </c>
      <c r="AL12" t="s">
        <v>574</v>
      </c>
      <c r="AM12" t="s">
        <v>574</v>
      </c>
      <c r="AN12" t="s">
        <v>575</v>
      </c>
      <c r="AO12" t="s">
        <v>574</v>
      </c>
    </row>
    <row r="13" spans="1:41">
      <c r="A13" t="s">
        <v>252</v>
      </c>
      <c r="B13" t="s">
        <v>171</v>
      </c>
      <c r="C13" t="s">
        <v>279</v>
      </c>
      <c r="E13" t="s">
        <v>1</v>
      </c>
      <c r="F13" t="str">
        <f t="shared" si="23"/>
        <v>WINNER</v>
      </c>
      <c r="G13" t="str">
        <f t="shared" si="0"/>
        <v>MarkWCraven</v>
      </c>
      <c r="H13" t="s">
        <v>252</v>
      </c>
      <c r="I13" t="s">
        <v>279</v>
      </c>
      <c r="J13">
        <f t="shared" si="1"/>
        <v>4</v>
      </c>
      <c r="K13" t="b">
        <f t="shared" si="2"/>
        <v>0</v>
      </c>
      <c r="L13">
        <f t="shared" si="3"/>
        <v>13</v>
      </c>
      <c r="M13" t="b">
        <f>NOT(ISERROR(MATCH(LOWER(MID($H13,1,1)),{"a";"e";"i";"o";"u"},0)))</f>
        <v>0</v>
      </c>
      <c r="N13" t="b">
        <f t="shared" si="4"/>
        <v>1</v>
      </c>
      <c r="O13" t="b">
        <f t="shared" si="5"/>
        <v>1</v>
      </c>
      <c r="P13">
        <f t="shared" si="6"/>
        <v>1</v>
      </c>
      <c r="Q13" t="b">
        <f>NOT(ISERROR(MATCH(LOWER(MID($H13,2,1)),{"a";"e";"i";"o";"u"},0)))</f>
        <v>1</v>
      </c>
      <c r="R13" t="b">
        <f t="shared" si="7"/>
        <v>1</v>
      </c>
      <c r="S13" t="b">
        <f t="shared" si="8"/>
        <v>1</v>
      </c>
      <c r="T13">
        <f t="shared" si="9"/>
        <v>6</v>
      </c>
      <c r="U13" t="b">
        <f t="shared" si="10"/>
        <v>0</v>
      </c>
      <c r="V13">
        <f t="shared" si="11"/>
        <v>3</v>
      </c>
      <c r="W13" t="b">
        <f>NOT(ISERROR(MATCH(LOWER(MID($I13,1,1)),{"a";"e";"i";"o";"u"},0)))</f>
        <v>0</v>
      </c>
      <c r="X13" t="b">
        <f t="shared" si="12"/>
        <v>1</v>
      </c>
      <c r="Y13" t="b">
        <f t="shared" si="13"/>
        <v>1</v>
      </c>
      <c r="Z13">
        <f t="shared" si="14"/>
        <v>18</v>
      </c>
      <c r="AA13" t="b">
        <f>NOT(ISERROR(MATCH(LOWER(MID($I13,2,1)),{"a";"e";"i";"o";"u"},0)))</f>
        <v>0</v>
      </c>
      <c r="AB13" t="b">
        <f t="shared" si="15"/>
        <v>0</v>
      </c>
      <c r="AC13" t="b">
        <f t="shared" si="16"/>
        <v>0</v>
      </c>
      <c r="AD13">
        <f t="shared" si="17"/>
        <v>10</v>
      </c>
      <c r="AE13" t="b">
        <f t="shared" si="18"/>
        <v>0</v>
      </c>
      <c r="AF13">
        <f t="shared" si="19"/>
        <v>11</v>
      </c>
      <c r="AG13" t="b">
        <f t="shared" si="20"/>
        <v>1</v>
      </c>
      <c r="AJ13" t="b">
        <f t="shared" si="21"/>
        <v>1</v>
      </c>
      <c r="AK13" t="b">
        <f t="shared" si="22"/>
        <v>1</v>
      </c>
      <c r="AL13" t="s">
        <v>574</v>
      </c>
      <c r="AM13" t="s">
        <v>575</v>
      </c>
      <c r="AN13" t="s">
        <v>575</v>
      </c>
      <c r="AO13" t="s">
        <v>575</v>
      </c>
    </row>
    <row r="14" spans="1:41">
      <c r="A14" t="s">
        <v>13</v>
      </c>
      <c r="B14" t="s">
        <v>197</v>
      </c>
      <c r="C14" t="s">
        <v>407</v>
      </c>
      <c r="E14" t="s">
        <v>0</v>
      </c>
      <c r="F14" t="str">
        <f t="shared" si="23"/>
        <v>LOSER</v>
      </c>
      <c r="G14" t="str">
        <f t="shared" si="0"/>
        <v>RobertPDaley</v>
      </c>
      <c r="H14" t="s">
        <v>13</v>
      </c>
      <c r="I14" t="s">
        <v>407</v>
      </c>
      <c r="J14">
        <f t="shared" si="1"/>
        <v>6</v>
      </c>
      <c r="K14" t="b">
        <f t="shared" si="2"/>
        <v>0</v>
      </c>
      <c r="L14">
        <f t="shared" si="3"/>
        <v>18</v>
      </c>
      <c r="M14" t="b">
        <f>NOT(ISERROR(MATCH(LOWER(MID($H14,1,1)),{"a";"e";"i";"o";"u"},0)))</f>
        <v>0</v>
      </c>
      <c r="N14" t="b">
        <f t="shared" si="4"/>
        <v>0</v>
      </c>
      <c r="O14" t="b">
        <f t="shared" si="5"/>
        <v>0</v>
      </c>
      <c r="P14">
        <f t="shared" si="6"/>
        <v>15</v>
      </c>
      <c r="Q14" t="b">
        <f>NOT(ISERROR(MATCH(LOWER(MID($H14,2,1)),{"a";"e";"i";"o";"u"},0)))</f>
        <v>1</v>
      </c>
      <c r="R14" t="b">
        <f t="shared" si="7"/>
        <v>1</v>
      </c>
      <c r="S14" t="b">
        <f t="shared" si="8"/>
        <v>0</v>
      </c>
      <c r="T14">
        <f t="shared" si="9"/>
        <v>5</v>
      </c>
      <c r="U14" t="b">
        <f t="shared" si="10"/>
        <v>1</v>
      </c>
      <c r="V14">
        <f t="shared" si="11"/>
        <v>4</v>
      </c>
      <c r="W14" t="b">
        <f>NOT(ISERROR(MATCH(LOWER(MID($I14,1,1)),{"a";"e";"i";"o";"u"},0)))</f>
        <v>0</v>
      </c>
      <c r="X14" t="b">
        <f t="shared" si="12"/>
        <v>0</v>
      </c>
      <c r="Y14" t="b">
        <f t="shared" si="13"/>
        <v>1</v>
      </c>
      <c r="Z14">
        <f t="shared" si="14"/>
        <v>1</v>
      </c>
      <c r="AA14" t="b">
        <f>NOT(ISERROR(MATCH(LOWER(MID($I14,2,1)),{"a";"e";"i";"o";"u"},0)))</f>
        <v>1</v>
      </c>
      <c r="AB14" t="b">
        <f t="shared" si="15"/>
        <v>1</v>
      </c>
      <c r="AC14" t="b">
        <f t="shared" si="16"/>
        <v>1</v>
      </c>
      <c r="AD14">
        <f t="shared" si="17"/>
        <v>11</v>
      </c>
      <c r="AE14" t="b">
        <f t="shared" si="18"/>
        <v>1</v>
      </c>
      <c r="AF14">
        <f t="shared" si="19"/>
        <v>12</v>
      </c>
      <c r="AG14" t="b">
        <f t="shared" si="20"/>
        <v>0</v>
      </c>
      <c r="AJ14" t="b">
        <f t="shared" si="21"/>
        <v>1</v>
      </c>
      <c r="AK14" t="b">
        <f t="shared" si="22"/>
        <v>1</v>
      </c>
      <c r="AL14" t="s">
        <v>574</v>
      </c>
      <c r="AM14" t="s">
        <v>575</v>
      </c>
      <c r="AN14" t="s">
        <v>575</v>
      </c>
      <c r="AO14" t="s">
        <v>575</v>
      </c>
    </row>
    <row r="15" spans="1:41">
      <c r="A15" t="s">
        <v>382</v>
      </c>
      <c r="B15" t="s">
        <v>383</v>
      </c>
      <c r="C15" t="s">
        <v>384</v>
      </c>
      <c r="E15" t="s">
        <v>1</v>
      </c>
      <c r="F15" t="str">
        <f t="shared" si="23"/>
        <v>WINNER</v>
      </c>
      <c r="G15" t="str">
        <f t="shared" si="0"/>
        <v>BrianDDavidson</v>
      </c>
      <c r="H15" t="s">
        <v>382</v>
      </c>
      <c r="I15" t="s">
        <v>384</v>
      </c>
      <c r="J15">
        <f t="shared" si="1"/>
        <v>5</v>
      </c>
      <c r="K15" t="b">
        <f t="shared" si="2"/>
        <v>1</v>
      </c>
      <c r="L15">
        <f t="shared" si="3"/>
        <v>2</v>
      </c>
      <c r="M15" t="b">
        <f>NOT(ISERROR(MATCH(LOWER(MID($H15,1,1)),{"a";"e";"i";"o";"u"},0)))</f>
        <v>0</v>
      </c>
      <c r="N15" t="b">
        <f t="shared" si="4"/>
        <v>0</v>
      </c>
      <c r="O15" t="b">
        <f t="shared" si="5"/>
        <v>1</v>
      </c>
      <c r="P15">
        <f t="shared" si="6"/>
        <v>18</v>
      </c>
      <c r="Q15" t="b">
        <f>NOT(ISERROR(MATCH(LOWER(MID($H15,2,1)),{"a";"e";"i";"o";"u"},0)))</f>
        <v>0</v>
      </c>
      <c r="R15" t="b">
        <f t="shared" si="7"/>
        <v>0</v>
      </c>
      <c r="S15" t="b">
        <f t="shared" si="8"/>
        <v>0</v>
      </c>
      <c r="T15">
        <f t="shared" si="9"/>
        <v>8</v>
      </c>
      <c r="U15" t="b">
        <f t="shared" si="10"/>
        <v>0</v>
      </c>
      <c r="V15">
        <f t="shared" si="11"/>
        <v>4</v>
      </c>
      <c r="W15" t="b">
        <f>NOT(ISERROR(MATCH(LOWER(MID($I15,1,1)),{"a";"e";"i";"o";"u"},0)))</f>
        <v>0</v>
      </c>
      <c r="X15" t="b">
        <f t="shared" si="12"/>
        <v>0</v>
      </c>
      <c r="Y15" t="b">
        <f t="shared" si="13"/>
        <v>1</v>
      </c>
      <c r="Z15">
        <f t="shared" si="14"/>
        <v>1</v>
      </c>
      <c r="AA15" t="b">
        <f>NOT(ISERROR(MATCH(LOWER(MID($I15,2,1)),{"a";"e";"i";"o";"u"},0)))</f>
        <v>1</v>
      </c>
      <c r="AB15" t="b">
        <f t="shared" si="15"/>
        <v>1</v>
      </c>
      <c r="AC15" t="b">
        <f t="shared" si="16"/>
        <v>1</v>
      </c>
      <c r="AD15">
        <f t="shared" si="17"/>
        <v>13</v>
      </c>
      <c r="AE15" t="b">
        <f t="shared" si="18"/>
        <v>1</v>
      </c>
      <c r="AF15">
        <f t="shared" si="19"/>
        <v>14</v>
      </c>
      <c r="AG15" t="b">
        <f t="shared" si="20"/>
        <v>0</v>
      </c>
      <c r="AJ15" t="b">
        <f t="shared" si="21"/>
        <v>1</v>
      </c>
      <c r="AK15" t="b">
        <f t="shared" si="22"/>
        <v>1</v>
      </c>
      <c r="AL15" t="s">
        <v>574</v>
      </c>
      <c r="AM15" t="s">
        <v>575</v>
      </c>
      <c r="AN15" t="s">
        <v>575</v>
      </c>
      <c r="AO15" t="s">
        <v>575</v>
      </c>
    </row>
    <row r="16" spans="1:41">
      <c r="A16" t="s">
        <v>400</v>
      </c>
      <c r="B16" t="s">
        <v>23</v>
      </c>
      <c r="C16" t="s">
        <v>456</v>
      </c>
      <c r="E16" t="s">
        <v>1</v>
      </c>
      <c r="F16" t="str">
        <f t="shared" si="23"/>
        <v>WINNER</v>
      </c>
      <c r="G16" t="str">
        <f t="shared" si="0"/>
        <v>ScottEDecatur</v>
      </c>
      <c r="H16" t="s">
        <v>400</v>
      </c>
      <c r="I16" t="s">
        <v>456</v>
      </c>
      <c r="J16">
        <f t="shared" si="1"/>
        <v>5</v>
      </c>
      <c r="K16" t="b">
        <f t="shared" si="2"/>
        <v>1</v>
      </c>
      <c r="L16">
        <f t="shared" si="3"/>
        <v>19</v>
      </c>
      <c r="M16" t="b">
        <f>NOT(ISERROR(MATCH(LOWER(MID($H16,1,1)),{"a";"e";"i";"o";"u"},0)))</f>
        <v>0</v>
      </c>
      <c r="N16" t="b">
        <f t="shared" si="4"/>
        <v>1</v>
      </c>
      <c r="O16" t="b">
        <f t="shared" si="5"/>
        <v>0</v>
      </c>
      <c r="P16">
        <f t="shared" si="6"/>
        <v>3</v>
      </c>
      <c r="Q16" t="b">
        <f>NOT(ISERROR(MATCH(LOWER(MID($H16,2,1)),{"a";"e";"i";"o";"u"},0)))</f>
        <v>0</v>
      </c>
      <c r="R16" t="b">
        <f t="shared" si="7"/>
        <v>1</v>
      </c>
      <c r="S16" t="b">
        <f t="shared" si="8"/>
        <v>1</v>
      </c>
      <c r="T16">
        <f t="shared" si="9"/>
        <v>7</v>
      </c>
      <c r="U16" t="b">
        <f t="shared" si="10"/>
        <v>1</v>
      </c>
      <c r="V16">
        <f t="shared" si="11"/>
        <v>4</v>
      </c>
      <c r="W16" t="b">
        <f>NOT(ISERROR(MATCH(LOWER(MID($I16,1,1)),{"a";"e";"i";"o";"u"},0)))</f>
        <v>0</v>
      </c>
      <c r="X16" t="b">
        <f t="shared" si="12"/>
        <v>0</v>
      </c>
      <c r="Y16" t="b">
        <f t="shared" si="13"/>
        <v>1</v>
      </c>
      <c r="Z16">
        <f t="shared" si="14"/>
        <v>5</v>
      </c>
      <c r="AA16" t="b">
        <f>NOT(ISERROR(MATCH(LOWER(MID($I16,2,1)),{"a";"e";"i";"o";"u"},0)))</f>
        <v>1</v>
      </c>
      <c r="AB16" t="b">
        <f t="shared" si="15"/>
        <v>1</v>
      </c>
      <c r="AC16" t="b">
        <f t="shared" si="16"/>
        <v>1</v>
      </c>
      <c r="AD16">
        <f t="shared" si="17"/>
        <v>12</v>
      </c>
      <c r="AE16" t="b">
        <f t="shared" si="18"/>
        <v>0</v>
      </c>
      <c r="AF16">
        <f t="shared" si="19"/>
        <v>13</v>
      </c>
      <c r="AG16" t="b">
        <f t="shared" si="20"/>
        <v>1</v>
      </c>
      <c r="AJ16" t="b">
        <f t="shared" si="21"/>
        <v>1</v>
      </c>
      <c r="AK16" t="b">
        <f t="shared" si="22"/>
        <v>1</v>
      </c>
      <c r="AL16" t="s">
        <v>574</v>
      </c>
      <c r="AM16" t="s">
        <v>575</v>
      </c>
      <c r="AN16" t="s">
        <v>575</v>
      </c>
      <c r="AO16" t="s">
        <v>575</v>
      </c>
    </row>
    <row r="17" spans="1:41">
      <c r="A17" t="s">
        <v>83</v>
      </c>
      <c r="B17" t="s">
        <v>84</v>
      </c>
      <c r="C17" t="s">
        <v>85</v>
      </c>
      <c r="E17" t="s">
        <v>1</v>
      </c>
      <c r="F17" t="str">
        <f t="shared" si="23"/>
        <v>WINNER</v>
      </c>
      <c r="G17" t="str">
        <f t="shared" si="0"/>
        <v>GeraldFDeJong</v>
      </c>
      <c r="H17" t="s">
        <v>83</v>
      </c>
      <c r="I17" t="s">
        <v>85</v>
      </c>
      <c r="J17">
        <f t="shared" si="1"/>
        <v>6</v>
      </c>
      <c r="K17" t="b">
        <f t="shared" si="2"/>
        <v>0</v>
      </c>
      <c r="L17">
        <f t="shared" si="3"/>
        <v>7</v>
      </c>
      <c r="M17" t="b">
        <f>NOT(ISERROR(MATCH(LOWER(MID($H17,1,1)),{"a";"e";"i";"o";"u"},0)))</f>
        <v>0</v>
      </c>
      <c r="N17" t="b">
        <f t="shared" si="4"/>
        <v>1</v>
      </c>
      <c r="O17" t="b">
        <f t="shared" si="5"/>
        <v>1</v>
      </c>
      <c r="P17">
        <f t="shared" si="6"/>
        <v>5</v>
      </c>
      <c r="Q17" t="b">
        <f>NOT(ISERROR(MATCH(LOWER(MID($H17,2,1)),{"a";"e";"i";"o";"u"},0)))</f>
        <v>1</v>
      </c>
      <c r="R17" t="b">
        <f t="shared" si="7"/>
        <v>1</v>
      </c>
      <c r="S17" t="b">
        <f t="shared" si="8"/>
        <v>1</v>
      </c>
      <c r="T17">
        <f t="shared" si="9"/>
        <v>6</v>
      </c>
      <c r="U17" t="b">
        <f t="shared" si="10"/>
        <v>0</v>
      </c>
      <c r="V17">
        <f t="shared" si="11"/>
        <v>4</v>
      </c>
      <c r="W17" t="b">
        <f>NOT(ISERROR(MATCH(LOWER(MID($I17,1,1)),{"a";"e";"i";"o";"u"},0)))</f>
        <v>0</v>
      </c>
      <c r="X17" t="b">
        <f t="shared" si="12"/>
        <v>0</v>
      </c>
      <c r="Y17" t="b">
        <f t="shared" si="13"/>
        <v>1</v>
      </c>
      <c r="Z17">
        <f t="shared" si="14"/>
        <v>5</v>
      </c>
      <c r="AA17" t="b">
        <f>NOT(ISERROR(MATCH(LOWER(MID($I17,2,1)),{"a";"e";"i";"o";"u"},0)))</f>
        <v>1</v>
      </c>
      <c r="AB17" t="b">
        <f t="shared" si="15"/>
        <v>1</v>
      </c>
      <c r="AC17" t="b">
        <f t="shared" si="16"/>
        <v>1</v>
      </c>
      <c r="AD17">
        <f t="shared" si="17"/>
        <v>12</v>
      </c>
      <c r="AE17" t="b">
        <f t="shared" si="18"/>
        <v>0</v>
      </c>
      <c r="AF17">
        <f t="shared" si="19"/>
        <v>13</v>
      </c>
      <c r="AG17" t="b">
        <f t="shared" si="20"/>
        <v>1</v>
      </c>
      <c r="AJ17" t="b">
        <f t="shared" si="21"/>
        <v>1</v>
      </c>
      <c r="AK17" t="b">
        <f t="shared" si="22"/>
        <v>1</v>
      </c>
      <c r="AL17" t="s">
        <v>574</v>
      </c>
      <c r="AM17" t="s">
        <v>575</v>
      </c>
      <c r="AN17" t="s">
        <v>575</v>
      </c>
      <c r="AO17" t="s">
        <v>575</v>
      </c>
    </row>
    <row r="18" spans="1:41">
      <c r="A18" t="s">
        <v>22</v>
      </c>
      <c r="B18" t="s">
        <v>187</v>
      </c>
      <c r="C18" t="s">
        <v>188</v>
      </c>
      <c r="E18" t="s">
        <v>1</v>
      </c>
      <c r="F18" t="str">
        <f t="shared" si="23"/>
        <v>WINNER</v>
      </c>
      <c r="G18" t="str">
        <f t="shared" si="0"/>
        <v>ThomasGDietterich</v>
      </c>
      <c r="H18" t="s">
        <v>22</v>
      </c>
      <c r="I18" t="s">
        <v>188</v>
      </c>
      <c r="J18">
        <f t="shared" si="1"/>
        <v>6</v>
      </c>
      <c r="K18" t="b">
        <f t="shared" si="2"/>
        <v>0</v>
      </c>
      <c r="L18">
        <f t="shared" si="3"/>
        <v>20</v>
      </c>
      <c r="M18" t="b">
        <f>NOT(ISERROR(MATCH(LOWER(MID($H18,1,1)),{"a";"e";"i";"o";"u"},0)))</f>
        <v>0</v>
      </c>
      <c r="N18" t="b">
        <f t="shared" si="4"/>
        <v>0</v>
      </c>
      <c r="O18" t="b">
        <f t="shared" si="5"/>
        <v>0</v>
      </c>
      <c r="P18">
        <f t="shared" si="6"/>
        <v>8</v>
      </c>
      <c r="Q18" t="b">
        <f>NOT(ISERROR(MATCH(LOWER(MID($H18,2,1)),{"a";"e";"i";"o";"u"},0)))</f>
        <v>0</v>
      </c>
      <c r="R18" t="b">
        <f t="shared" si="7"/>
        <v>0</v>
      </c>
      <c r="S18" t="b">
        <f t="shared" si="8"/>
        <v>1</v>
      </c>
      <c r="T18">
        <f t="shared" si="9"/>
        <v>10</v>
      </c>
      <c r="U18" t="b">
        <f t="shared" si="10"/>
        <v>0</v>
      </c>
      <c r="V18">
        <f t="shared" si="11"/>
        <v>4</v>
      </c>
      <c r="W18" t="b">
        <f>NOT(ISERROR(MATCH(LOWER(MID($I18,1,1)),{"a";"e";"i";"o";"u"},0)))</f>
        <v>0</v>
      </c>
      <c r="X18" t="b">
        <f t="shared" si="12"/>
        <v>0</v>
      </c>
      <c r="Y18" t="b">
        <f t="shared" si="13"/>
        <v>1</v>
      </c>
      <c r="Z18">
        <f t="shared" si="14"/>
        <v>9</v>
      </c>
      <c r="AA18" t="b">
        <f>NOT(ISERROR(MATCH(LOWER(MID($I18,2,1)),{"a";"e";"i";"o";"u"},0)))</f>
        <v>1</v>
      </c>
      <c r="AB18" t="b">
        <f t="shared" si="15"/>
        <v>1</v>
      </c>
      <c r="AC18" t="b">
        <f t="shared" si="16"/>
        <v>1</v>
      </c>
      <c r="AD18">
        <f t="shared" si="17"/>
        <v>16</v>
      </c>
      <c r="AE18" t="b">
        <f t="shared" si="18"/>
        <v>0</v>
      </c>
      <c r="AF18">
        <f t="shared" si="19"/>
        <v>17</v>
      </c>
      <c r="AG18" t="b">
        <f t="shared" si="20"/>
        <v>1</v>
      </c>
      <c r="AJ18" t="b">
        <f t="shared" si="21"/>
        <v>1</v>
      </c>
      <c r="AK18" t="b">
        <f t="shared" si="22"/>
        <v>1</v>
      </c>
      <c r="AL18" t="s">
        <v>574</v>
      </c>
      <c r="AM18" t="s">
        <v>575</v>
      </c>
      <c r="AN18" t="s">
        <v>575</v>
      </c>
      <c r="AO18" t="s">
        <v>575</v>
      </c>
    </row>
    <row r="19" spans="1:41">
      <c r="A19" t="s">
        <v>73</v>
      </c>
      <c r="B19" t="s">
        <v>106</v>
      </c>
      <c r="C19" t="s">
        <v>547</v>
      </c>
      <c r="E19" t="s">
        <v>0</v>
      </c>
      <c r="F19" t="str">
        <f t="shared" si="23"/>
        <v>LOSER</v>
      </c>
      <c r="G19" t="str">
        <f t="shared" si="0"/>
        <v>MichaelJDonahue</v>
      </c>
      <c r="H19" t="s">
        <v>73</v>
      </c>
      <c r="I19" t="s">
        <v>547</v>
      </c>
      <c r="J19">
        <f t="shared" si="1"/>
        <v>7</v>
      </c>
      <c r="K19" t="b">
        <f t="shared" si="2"/>
        <v>1</v>
      </c>
      <c r="L19">
        <f t="shared" si="3"/>
        <v>13</v>
      </c>
      <c r="M19" t="b">
        <f>NOT(ISERROR(MATCH(LOWER(MID($H19,1,1)),{"a";"e";"i";"o";"u"},0)))</f>
        <v>0</v>
      </c>
      <c r="N19" t="b">
        <f t="shared" si="4"/>
        <v>1</v>
      </c>
      <c r="O19" t="b">
        <f t="shared" si="5"/>
        <v>1</v>
      </c>
      <c r="P19">
        <f t="shared" si="6"/>
        <v>9</v>
      </c>
      <c r="Q19" t="b">
        <f>NOT(ISERROR(MATCH(LOWER(MID($H19,2,1)),{"a";"e";"i";"o";"u"},0)))</f>
        <v>1</v>
      </c>
      <c r="R19" t="b">
        <f t="shared" si="7"/>
        <v>1</v>
      </c>
      <c r="S19" t="b">
        <f t="shared" si="8"/>
        <v>1</v>
      </c>
      <c r="T19">
        <f t="shared" si="9"/>
        <v>7</v>
      </c>
      <c r="U19" t="b">
        <f t="shared" si="10"/>
        <v>1</v>
      </c>
      <c r="V19">
        <f t="shared" si="11"/>
        <v>4</v>
      </c>
      <c r="W19" t="b">
        <f>NOT(ISERROR(MATCH(LOWER(MID($I19,1,1)),{"a";"e";"i";"o";"u"},0)))</f>
        <v>0</v>
      </c>
      <c r="X19" t="b">
        <f t="shared" si="12"/>
        <v>0</v>
      </c>
      <c r="Y19" t="b">
        <f t="shared" si="13"/>
        <v>1</v>
      </c>
      <c r="Z19">
        <f t="shared" si="14"/>
        <v>15</v>
      </c>
      <c r="AA19" t="b">
        <f>NOT(ISERROR(MATCH(LOWER(MID($I19,2,1)),{"a";"e";"i";"o";"u"},0)))</f>
        <v>1</v>
      </c>
      <c r="AB19" t="b">
        <f t="shared" si="15"/>
        <v>1</v>
      </c>
      <c r="AC19" t="b">
        <f t="shared" si="16"/>
        <v>0</v>
      </c>
      <c r="AD19">
        <f t="shared" si="17"/>
        <v>14</v>
      </c>
      <c r="AE19" t="b">
        <f t="shared" si="18"/>
        <v>0</v>
      </c>
      <c r="AF19">
        <f t="shared" si="19"/>
        <v>15</v>
      </c>
      <c r="AG19" t="b">
        <f t="shared" si="20"/>
        <v>1</v>
      </c>
      <c r="AJ19" t="b">
        <f t="shared" si="21"/>
        <v>1</v>
      </c>
      <c r="AK19" t="b">
        <f t="shared" si="22"/>
        <v>1</v>
      </c>
      <c r="AL19" t="s">
        <v>574</v>
      </c>
      <c r="AM19" t="s">
        <v>575</v>
      </c>
      <c r="AN19" t="s">
        <v>575</v>
      </c>
      <c r="AO19" t="s">
        <v>575</v>
      </c>
    </row>
    <row r="20" spans="1:41">
      <c r="A20" t="s">
        <v>128</v>
      </c>
      <c r="B20" t="s">
        <v>47</v>
      </c>
      <c r="C20" t="s">
        <v>504</v>
      </c>
      <c r="E20" t="s">
        <v>1</v>
      </c>
      <c r="F20" t="str">
        <f t="shared" si="23"/>
        <v>WINNER</v>
      </c>
      <c r="G20" t="str">
        <f t="shared" si="0"/>
        <v>GeorgeADrastal</v>
      </c>
      <c r="H20" t="s">
        <v>128</v>
      </c>
      <c r="I20" t="s">
        <v>504</v>
      </c>
      <c r="J20">
        <f t="shared" si="1"/>
        <v>6</v>
      </c>
      <c r="K20" t="b">
        <f t="shared" si="2"/>
        <v>0</v>
      </c>
      <c r="L20">
        <f t="shared" si="3"/>
        <v>7</v>
      </c>
      <c r="M20" t="b">
        <f>NOT(ISERROR(MATCH(LOWER(MID($H20,1,1)),{"a";"e";"i";"o";"u"},0)))</f>
        <v>0</v>
      </c>
      <c r="N20" t="b">
        <f t="shared" si="4"/>
        <v>1</v>
      </c>
      <c r="O20" t="b">
        <f t="shared" si="5"/>
        <v>1</v>
      </c>
      <c r="P20">
        <f t="shared" si="6"/>
        <v>5</v>
      </c>
      <c r="Q20" t="b">
        <f>NOT(ISERROR(MATCH(LOWER(MID($H20,2,1)),{"a";"e";"i";"o";"u"},0)))</f>
        <v>1</v>
      </c>
      <c r="R20" t="b">
        <f t="shared" si="7"/>
        <v>1</v>
      </c>
      <c r="S20" t="b">
        <f t="shared" si="8"/>
        <v>1</v>
      </c>
      <c r="T20">
        <f t="shared" si="9"/>
        <v>7</v>
      </c>
      <c r="U20" t="b">
        <f t="shared" si="10"/>
        <v>1</v>
      </c>
      <c r="V20">
        <f t="shared" si="11"/>
        <v>4</v>
      </c>
      <c r="W20" t="b">
        <f>NOT(ISERROR(MATCH(LOWER(MID($I20,1,1)),{"a";"e";"i";"o";"u"},0)))</f>
        <v>0</v>
      </c>
      <c r="X20" t="b">
        <f t="shared" si="12"/>
        <v>0</v>
      </c>
      <c r="Y20" t="b">
        <f t="shared" si="13"/>
        <v>1</v>
      </c>
      <c r="Z20">
        <f t="shared" si="14"/>
        <v>18</v>
      </c>
      <c r="AA20" t="b">
        <f>NOT(ISERROR(MATCH(LOWER(MID($I20,2,1)),{"a";"e";"i";"o";"u"},0)))</f>
        <v>0</v>
      </c>
      <c r="AB20" t="b">
        <f t="shared" si="15"/>
        <v>0</v>
      </c>
      <c r="AC20" t="b">
        <f t="shared" si="16"/>
        <v>0</v>
      </c>
      <c r="AD20">
        <f t="shared" si="17"/>
        <v>13</v>
      </c>
      <c r="AE20" t="b">
        <f t="shared" si="18"/>
        <v>1</v>
      </c>
      <c r="AF20">
        <f t="shared" si="19"/>
        <v>14</v>
      </c>
      <c r="AG20" t="b">
        <f t="shared" si="20"/>
        <v>0</v>
      </c>
      <c r="AJ20" t="b">
        <f t="shared" si="21"/>
        <v>1</v>
      </c>
      <c r="AK20" t="b">
        <f t="shared" si="22"/>
        <v>1</v>
      </c>
      <c r="AL20" t="s">
        <v>574</v>
      </c>
      <c r="AM20" t="s">
        <v>575</v>
      </c>
      <c r="AN20" t="s">
        <v>575</v>
      </c>
      <c r="AO20" t="s">
        <v>575</v>
      </c>
    </row>
    <row r="21" spans="1:41">
      <c r="A21" t="s">
        <v>135</v>
      </c>
      <c r="B21" t="s">
        <v>136</v>
      </c>
      <c r="C21" t="s">
        <v>137</v>
      </c>
      <c r="E21" t="s">
        <v>1</v>
      </c>
      <c r="F21" t="str">
        <f t="shared" si="23"/>
        <v>WINNER</v>
      </c>
      <c r="G21" t="str">
        <f t="shared" si="0"/>
        <v>SusanLEpstein</v>
      </c>
      <c r="H21" t="s">
        <v>135</v>
      </c>
      <c r="I21" t="s">
        <v>137</v>
      </c>
      <c r="J21">
        <f t="shared" si="1"/>
        <v>5</v>
      </c>
      <c r="K21" t="b">
        <f t="shared" si="2"/>
        <v>1</v>
      </c>
      <c r="L21">
        <f t="shared" si="3"/>
        <v>19</v>
      </c>
      <c r="M21" t="b">
        <f>NOT(ISERROR(MATCH(LOWER(MID($H21,1,1)),{"a";"e";"i";"o";"u"},0)))</f>
        <v>0</v>
      </c>
      <c r="N21" t="b">
        <f t="shared" si="4"/>
        <v>1</v>
      </c>
      <c r="O21" t="b">
        <f t="shared" si="5"/>
        <v>0</v>
      </c>
      <c r="P21">
        <f t="shared" si="6"/>
        <v>21</v>
      </c>
      <c r="Q21" t="b">
        <f>NOT(ISERROR(MATCH(LOWER(MID($H21,2,1)),{"a";"e";"i";"o";"u"},0)))</f>
        <v>1</v>
      </c>
      <c r="R21" t="b">
        <f t="shared" si="7"/>
        <v>1</v>
      </c>
      <c r="S21" t="b">
        <f t="shared" si="8"/>
        <v>0</v>
      </c>
      <c r="T21">
        <f t="shared" si="9"/>
        <v>7</v>
      </c>
      <c r="U21" t="b">
        <f t="shared" si="10"/>
        <v>1</v>
      </c>
      <c r="V21">
        <f t="shared" si="11"/>
        <v>5</v>
      </c>
      <c r="W21" t="b">
        <f>NOT(ISERROR(MATCH(LOWER(MID($I21,1,1)),{"a";"e";"i";"o";"u"},0)))</f>
        <v>1</v>
      </c>
      <c r="X21" t="b">
        <f t="shared" si="12"/>
        <v>1</v>
      </c>
      <c r="Y21" t="b">
        <f t="shared" si="13"/>
        <v>1</v>
      </c>
      <c r="Z21">
        <f t="shared" si="14"/>
        <v>16</v>
      </c>
      <c r="AA21" t="b">
        <f>NOT(ISERROR(MATCH(LOWER(MID($I21,2,1)),{"a";"e";"i";"o";"u"},0)))</f>
        <v>0</v>
      </c>
      <c r="AB21" t="b">
        <f t="shared" si="15"/>
        <v>0</v>
      </c>
      <c r="AC21" t="b">
        <f t="shared" si="16"/>
        <v>0</v>
      </c>
      <c r="AD21">
        <f t="shared" si="17"/>
        <v>12</v>
      </c>
      <c r="AE21" t="b">
        <f t="shared" si="18"/>
        <v>0</v>
      </c>
      <c r="AF21">
        <f t="shared" si="19"/>
        <v>13</v>
      </c>
      <c r="AG21" t="b">
        <f t="shared" si="20"/>
        <v>1</v>
      </c>
      <c r="AJ21" t="b">
        <f t="shared" si="21"/>
        <v>1</v>
      </c>
      <c r="AK21" t="b">
        <f t="shared" si="22"/>
        <v>1</v>
      </c>
      <c r="AL21" t="s">
        <v>574</v>
      </c>
      <c r="AM21" t="s">
        <v>575</v>
      </c>
      <c r="AN21" t="s">
        <v>575</v>
      </c>
      <c r="AO21" t="s">
        <v>575</v>
      </c>
    </row>
    <row r="22" spans="1:41">
      <c r="A22" t="s">
        <v>288</v>
      </c>
      <c r="B22" t="s">
        <v>47</v>
      </c>
      <c r="C22" t="s">
        <v>289</v>
      </c>
      <c r="E22" t="s">
        <v>0</v>
      </c>
      <c r="F22" t="str">
        <f t="shared" si="23"/>
        <v>LOSER</v>
      </c>
      <c r="G22" t="str">
        <f t="shared" si="0"/>
        <v>JudyAFranklin</v>
      </c>
      <c r="H22" t="s">
        <v>288</v>
      </c>
      <c r="I22" t="s">
        <v>289</v>
      </c>
      <c r="J22">
        <f t="shared" si="1"/>
        <v>4</v>
      </c>
      <c r="K22" t="b">
        <f t="shared" si="2"/>
        <v>0</v>
      </c>
      <c r="L22">
        <f t="shared" si="3"/>
        <v>10</v>
      </c>
      <c r="M22" t="b">
        <f>NOT(ISERROR(MATCH(LOWER(MID($H22,1,1)),{"a";"e";"i";"o";"u"},0)))</f>
        <v>0</v>
      </c>
      <c r="N22" t="b">
        <f t="shared" si="4"/>
        <v>0</v>
      </c>
      <c r="O22" t="b">
        <f t="shared" si="5"/>
        <v>1</v>
      </c>
      <c r="P22">
        <f t="shared" si="6"/>
        <v>21</v>
      </c>
      <c r="Q22" t="b">
        <f>NOT(ISERROR(MATCH(LOWER(MID($H22,2,1)),{"a";"e";"i";"o";"u"},0)))</f>
        <v>1</v>
      </c>
      <c r="R22" t="b">
        <f t="shared" si="7"/>
        <v>1</v>
      </c>
      <c r="S22" t="b">
        <f t="shared" si="8"/>
        <v>0</v>
      </c>
      <c r="T22">
        <f t="shared" si="9"/>
        <v>8</v>
      </c>
      <c r="U22" t="b">
        <f t="shared" si="10"/>
        <v>0</v>
      </c>
      <c r="V22">
        <f t="shared" si="11"/>
        <v>6</v>
      </c>
      <c r="W22" t="b">
        <f>NOT(ISERROR(MATCH(LOWER(MID($I22,1,1)),{"a";"e";"i";"o";"u"},0)))</f>
        <v>0</v>
      </c>
      <c r="X22" t="b">
        <f t="shared" si="12"/>
        <v>0</v>
      </c>
      <c r="Y22" t="b">
        <f t="shared" si="13"/>
        <v>1</v>
      </c>
      <c r="Z22">
        <f t="shared" si="14"/>
        <v>18</v>
      </c>
      <c r="AA22" t="b">
        <f>NOT(ISERROR(MATCH(LOWER(MID($I22,2,1)),{"a";"e";"i";"o";"u"},0)))</f>
        <v>0</v>
      </c>
      <c r="AB22" t="b">
        <f t="shared" si="15"/>
        <v>0</v>
      </c>
      <c r="AC22" t="b">
        <f t="shared" si="16"/>
        <v>0</v>
      </c>
      <c r="AD22">
        <f t="shared" si="17"/>
        <v>12</v>
      </c>
      <c r="AE22" t="b">
        <f t="shared" si="18"/>
        <v>0</v>
      </c>
      <c r="AF22">
        <f t="shared" si="19"/>
        <v>13</v>
      </c>
      <c r="AG22" t="b">
        <f t="shared" si="20"/>
        <v>1</v>
      </c>
      <c r="AJ22" t="b">
        <f t="shared" si="21"/>
        <v>1</v>
      </c>
      <c r="AK22" t="b">
        <f t="shared" si="22"/>
        <v>1</v>
      </c>
      <c r="AL22" t="s">
        <v>574</v>
      </c>
      <c r="AM22" t="s">
        <v>575</v>
      </c>
      <c r="AN22" t="s">
        <v>575</v>
      </c>
      <c r="AO22" t="s">
        <v>575</v>
      </c>
    </row>
    <row r="23" spans="1:41">
      <c r="A23" t="s">
        <v>331</v>
      </c>
      <c r="B23" t="s">
        <v>136</v>
      </c>
      <c r="C23" t="s">
        <v>332</v>
      </c>
      <c r="E23" t="s">
        <v>1</v>
      </c>
      <c r="F23" t="str">
        <f t="shared" si="23"/>
        <v>WINNER</v>
      </c>
      <c r="G23" t="str">
        <f t="shared" si="0"/>
        <v>MerrickLFurst</v>
      </c>
      <c r="H23" t="s">
        <v>331</v>
      </c>
      <c r="I23" t="s">
        <v>332</v>
      </c>
      <c r="J23">
        <f t="shared" si="1"/>
        <v>7</v>
      </c>
      <c r="K23" t="b">
        <f t="shared" si="2"/>
        <v>1</v>
      </c>
      <c r="L23">
        <f t="shared" si="3"/>
        <v>13</v>
      </c>
      <c r="M23" t="b">
        <f>NOT(ISERROR(MATCH(LOWER(MID($H23,1,1)),{"a";"e";"i";"o";"u"},0)))</f>
        <v>0</v>
      </c>
      <c r="N23" t="b">
        <f t="shared" si="4"/>
        <v>1</v>
      </c>
      <c r="O23" t="b">
        <f t="shared" si="5"/>
        <v>1</v>
      </c>
      <c r="P23">
        <f t="shared" si="6"/>
        <v>5</v>
      </c>
      <c r="Q23" t="b">
        <f>NOT(ISERROR(MATCH(LOWER(MID($H23,2,1)),{"a";"e";"i";"o";"u"},0)))</f>
        <v>1</v>
      </c>
      <c r="R23" t="b">
        <f t="shared" si="7"/>
        <v>1</v>
      </c>
      <c r="S23" t="b">
        <f t="shared" si="8"/>
        <v>1</v>
      </c>
      <c r="T23">
        <f t="shared" si="9"/>
        <v>5</v>
      </c>
      <c r="U23" t="b">
        <f t="shared" si="10"/>
        <v>1</v>
      </c>
      <c r="V23">
        <f t="shared" si="11"/>
        <v>6</v>
      </c>
      <c r="W23" t="b">
        <f>NOT(ISERROR(MATCH(LOWER(MID($I23,1,1)),{"a";"e";"i";"o";"u"},0)))</f>
        <v>0</v>
      </c>
      <c r="X23" t="b">
        <f t="shared" si="12"/>
        <v>0</v>
      </c>
      <c r="Y23" t="b">
        <f t="shared" si="13"/>
        <v>1</v>
      </c>
      <c r="Z23">
        <f t="shared" si="14"/>
        <v>21</v>
      </c>
      <c r="AA23" t="b">
        <f>NOT(ISERROR(MATCH(LOWER(MID($I23,2,1)),{"a";"e";"i";"o";"u"},0)))</f>
        <v>1</v>
      </c>
      <c r="AB23" t="b">
        <f t="shared" si="15"/>
        <v>1</v>
      </c>
      <c r="AC23" t="b">
        <f t="shared" si="16"/>
        <v>0</v>
      </c>
      <c r="AD23">
        <f t="shared" si="17"/>
        <v>12</v>
      </c>
      <c r="AE23" t="b">
        <f t="shared" si="18"/>
        <v>0</v>
      </c>
      <c r="AF23">
        <f t="shared" si="19"/>
        <v>13</v>
      </c>
      <c r="AG23" t="b">
        <f t="shared" si="20"/>
        <v>1</v>
      </c>
      <c r="AJ23" t="b">
        <f t="shared" si="21"/>
        <v>1</v>
      </c>
      <c r="AK23" t="b">
        <f t="shared" si="22"/>
        <v>1</v>
      </c>
      <c r="AL23" t="s">
        <v>574</v>
      </c>
      <c r="AM23" t="s">
        <v>575</v>
      </c>
      <c r="AN23" t="s">
        <v>575</v>
      </c>
      <c r="AO23" t="s">
        <v>575</v>
      </c>
    </row>
    <row r="24" spans="1:41">
      <c r="A24" t="s">
        <v>376</v>
      </c>
      <c r="B24" t="s">
        <v>377</v>
      </c>
      <c r="C24" t="s">
        <v>378</v>
      </c>
      <c r="E24" t="s">
        <v>1</v>
      </c>
      <c r="F24" t="str">
        <f t="shared" si="23"/>
        <v>WINNER</v>
      </c>
      <c r="G24" t="str">
        <f t="shared" si="0"/>
        <v>JeanGabrielGanascia</v>
      </c>
      <c r="H24" t="s">
        <v>376</v>
      </c>
      <c r="I24" t="s">
        <v>378</v>
      </c>
      <c r="J24">
        <f t="shared" si="1"/>
        <v>4</v>
      </c>
      <c r="K24" t="b">
        <f t="shared" si="2"/>
        <v>0</v>
      </c>
      <c r="L24">
        <f t="shared" si="3"/>
        <v>10</v>
      </c>
      <c r="M24" t="b">
        <f>NOT(ISERROR(MATCH(LOWER(MID($H24,1,1)),{"a";"e";"i";"o";"u"},0)))</f>
        <v>0</v>
      </c>
      <c r="N24" t="b">
        <f t="shared" si="4"/>
        <v>0</v>
      </c>
      <c r="O24" t="b">
        <f t="shared" si="5"/>
        <v>1</v>
      </c>
      <c r="P24">
        <f t="shared" si="6"/>
        <v>5</v>
      </c>
      <c r="Q24" t="b">
        <f>NOT(ISERROR(MATCH(LOWER(MID($H24,2,1)),{"a";"e";"i";"o";"u"},0)))</f>
        <v>1</v>
      </c>
      <c r="R24" t="b">
        <f t="shared" si="7"/>
        <v>1</v>
      </c>
      <c r="S24" t="b">
        <f t="shared" si="8"/>
        <v>1</v>
      </c>
      <c r="T24">
        <f t="shared" si="9"/>
        <v>8</v>
      </c>
      <c r="U24" t="b">
        <f t="shared" si="10"/>
        <v>0</v>
      </c>
      <c r="V24">
        <f t="shared" si="11"/>
        <v>7</v>
      </c>
      <c r="W24" t="b">
        <f>NOT(ISERROR(MATCH(LOWER(MID($I24,1,1)),{"a";"e";"i";"o";"u"},0)))</f>
        <v>0</v>
      </c>
      <c r="X24" t="b">
        <f t="shared" si="12"/>
        <v>1</v>
      </c>
      <c r="Y24" t="b">
        <f t="shared" si="13"/>
        <v>1</v>
      </c>
      <c r="Z24">
        <f t="shared" si="14"/>
        <v>1</v>
      </c>
      <c r="AA24" t="b">
        <f>NOT(ISERROR(MATCH(LOWER(MID($I24,2,1)),{"a";"e";"i";"o";"u"},0)))</f>
        <v>1</v>
      </c>
      <c r="AB24" t="b">
        <f t="shared" si="15"/>
        <v>1</v>
      </c>
      <c r="AC24" t="b">
        <f t="shared" si="16"/>
        <v>1</v>
      </c>
      <c r="AD24">
        <f t="shared" si="17"/>
        <v>12</v>
      </c>
      <c r="AE24" t="b">
        <f t="shared" si="18"/>
        <v>0</v>
      </c>
      <c r="AF24">
        <f t="shared" si="19"/>
        <v>19</v>
      </c>
      <c r="AG24" t="b">
        <f t="shared" si="20"/>
        <v>1</v>
      </c>
      <c r="AJ24" t="b">
        <f t="shared" si="21"/>
        <v>1</v>
      </c>
      <c r="AK24" t="b">
        <f t="shared" si="22"/>
        <v>1</v>
      </c>
      <c r="AL24" t="s">
        <v>574</v>
      </c>
      <c r="AM24" t="s">
        <v>574</v>
      </c>
      <c r="AN24" t="s">
        <v>575</v>
      </c>
      <c r="AO24" t="s">
        <v>574</v>
      </c>
    </row>
    <row r="25" spans="1:41">
      <c r="A25" t="s">
        <v>232</v>
      </c>
      <c r="B25" t="s">
        <v>88</v>
      </c>
      <c r="C25" t="s">
        <v>233</v>
      </c>
      <c r="E25" t="s">
        <v>0</v>
      </c>
      <c r="F25" t="str">
        <f t="shared" si="23"/>
        <v>LOSER</v>
      </c>
      <c r="G25" t="str">
        <f t="shared" si="0"/>
        <v>MelindaTGervasio</v>
      </c>
      <c r="H25" t="s">
        <v>232</v>
      </c>
      <c r="I25" t="s">
        <v>233</v>
      </c>
      <c r="J25">
        <f t="shared" si="1"/>
        <v>7</v>
      </c>
      <c r="K25" t="b">
        <f t="shared" si="2"/>
        <v>1</v>
      </c>
      <c r="L25">
        <f t="shared" si="3"/>
        <v>13</v>
      </c>
      <c r="M25" t="b">
        <f>NOT(ISERROR(MATCH(LOWER(MID($H25,1,1)),{"a";"e";"i";"o";"u"},0)))</f>
        <v>0</v>
      </c>
      <c r="N25" t="b">
        <f t="shared" si="4"/>
        <v>1</v>
      </c>
      <c r="O25" t="b">
        <f t="shared" si="5"/>
        <v>1</v>
      </c>
      <c r="P25">
        <f t="shared" si="6"/>
        <v>5</v>
      </c>
      <c r="Q25" t="b">
        <f>NOT(ISERROR(MATCH(LOWER(MID($H25,2,1)),{"a";"e";"i";"o";"u"},0)))</f>
        <v>1</v>
      </c>
      <c r="R25" t="b">
        <f t="shared" si="7"/>
        <v>1</v>
      </c>
      <c r="S25" t="b">
        <f t="shared" si="8"/>
        <v>1</v>
      </c>
      <c r="T25">
        <f t="shared" si="9"/>
        <v>8</v>
      </c>
      <c r="U25" t="b">
        <f t="shared" si="10"/>
        <v>0</v>
      </c>
      <c r="V25">
        <f t="shared" si="11"/>
        <v>7</v>
      </c>
      <c r="W25" t="b">
        <f>NOT(ISERROR(MATCH(LOWER(MID($I25,1,1)),{"a";"e";"i";"o";"u"},0)))</f>
        <v>0</v>
      </c>
      <c r="X25" t="b">
        <f t="shared" si="12"/>
        <v>1</v>
      </c>
      <c r="Y25" t="b">
        <f t="shared" si="13"/>
        <v>1</v>
      </c>
      <c r="Z25">
        <f t="shared" si="14"/>
        <v>5</v>
      </c>
      <c r="AA25" t="b">
        <f>NOT(ISERROR(MATCH(LOWER(MID($I25,2,1)),{"a";"e";"i";"o";"u"},0)))</f>
        <v>1</v>
      </c>
      <c r="AB25" t="b">
        <f t="shared" si="15"/>
        <v>1</v>
      </c>
      <c r="AC25" t="b">
        <f t="shared" si="16"/>
        <v>1</v>
      </c>
      <c r="AD25">
        <f t="shared" si="17"/>
        <v>15</v>
      </c>
      <c r="AE25" t="b">
        <f t="shared" si="18"/>
        <v>1</v>
      </c>
      <c r="AF25">
        <f t="shared" si="19"/>
        <v>16</v>
      </c>
      <c r="AG25" t="b">
        <f t="shared" si="20"/>
        <v>0</v>
      </c>
      <c r="AJ25" t="b">
        <f t="shared" si="21"/>
        <v>1</v>
      </c>
      <c r="AK25" t="b">
        <f t="shared" si="22"/>
        <v>1</v>
      </c>
      <c r="AL25" t="s">
        <v>574</v>
      </c>
      <c r="AM25" t="s">
        <v>575</v>
      </c>
      <c r="AN25" t="s">
        <v>575</v>
      </c>
      <c r="AO25" t="s">
        <v>575</v>
      </c>
    </row>
    <row r="26" spans="1:41">
      <c r="A26" t="s">
        <v>165</v>
      </c>
      <c r="B26" t="s">
        <v>171</v>
      </c>
      <c r="C26" t="s">
        <v>339</v>
      </c>
      <c r="E26" t="s">
        <v>0</v>
      </c>
      <c r="F26" t="str">
        <f t="shared" si="23"/>
        <v>LOSER</v>
      </c>
      <c r="G26" t="str">
        <f t="shared" si="0"/>
        <v>PaulWGoldberg</v>
      </c>
      <c r="H26" t="s">
        <v>165</v>
      </c>
      <c r="I26" t="s">
        <v>339</v>
      </c>
      <c r="J26">
        <f t="shared" si="1"/>
        <v>4</v>
      </c>
      <c r="K26" t="b">
        <f t="shared" si="2"/>
        <v>0</v>
      </c>
      <c r="L26">
        <f t="shared" si="3"/>
        <v>16</v>
      </c>
      <c r="M26" t="b">
        <f>NOT(ISERROR(MATCH(LOWER(MID($H26,1,1)),{"a";"e";"i";"o";"u"},0)))</f>
        <v>0</v>
      </c>
      <c r="N26" t="b">
        <f t="shared" si="4"/>
        <v>0</v>
      </c>
      <c r="O26" t="b">
        <f t="shared" si="5"/>
        <v>0</v>
      </c>
      <c r="P26">
        <f t="shared" si="6"/>
        <v>1</v>
      </c>
      <c r="Q26" t="b">
        <f>NOT(ISERROR(MATCH(LOWER(MID($H26,2,1)),{"a";"e";"i";"o";"u"},0)))</f>
        <v>1</v>
      </c>
      <c r="R26" t="b">
        <f t="shared" si="7"/>
        <v>1</v>
      </c>
      <c r="S26" t="b">
        <f t="shared" si="8"/>
        <v>1</v>
      </c>
      <c r="T26">
        <f t="shared" si="9"/>
        <v>8</v>
      </c>
      <c r="U26" t="b">
        <f t="shared" si="10"/>
        <v>0</v>
      </c>
      <c r="V26">
        <f t="shared" si="11"/>
        <v>7</v>
      </c>
      <c r="W26" t="b">
        <f>NOT(ISERROR(MATCH(LOWER(MID($I26,1,1)),{"a";"e";"i";"o";"u"},0)))</f>
        <v>0</v>
      </c>
      <c r="X26" t="b">
        <f t="shared" si="12"/>
        <v>1</v>
      </c>
      <c r="Y26" t="b">
        <f t="shared" si="13"/>
        <v>1</v>
      </c>
      <c r="Z26">
        <f t="shared" si="14"/>
        <v>15</v>
      </c>
      <c r="AA26" t="b">
        <f>NOT(ISERROR(MATCH(LOWER(MID($I26,2,1)),{"a";"e";"i";"o";"u"},0)))</f>
        <v>1</v>
      </c>
      <c r="AB26" t="b">
        <f t="shared" si="15"/>
        <v>1</v>
      </c>
      <c r="AC26" t="b">
        <f t="shared" si="16"/>
        <v>0</v>
      </c>
      <c r="AD26">
        <f t="shared" si="17"/>
        <v>12</v>
      </c>
      <c r="AE26" t="b">
        <f t="shared" si="18"/>
        <v>0</v>
      </c>
      <c r="AF26">
        <f t="shared" si="19"/>
        <v>13</v>
      </c>
      <c r="AG26" t="b">
        <f t="shared" si="20"/>
        <v>1</v>
      </c>
      <c r="AJ26" t="b">
        <f t="shared" si="21"/>
        <v>1</v>
      </c>
      <c r="AK26" t="b">
        <f t="shared" si="22"/>
        <v>1</v>
      </c>
      <c r="AL26" t="s">
        <v>574</v>
      </c>
      <c r="AM26" t="s">
        <v>575</v>
      </c>
      <c r="AN26" t="s">
        <v>575</v>
      </c>
      <c r="AO26" t="s">
        <v>575</v>
      </c>
    </row>
    <row r="27" spans="1:41">
      <c r="A27" t="s">
        <v>46</v>
      </c>
      <c r="B27" t="s">
        <v>47</v>
      </c>
      <c r="C27" t="s">
        <v>48</v>
      </c>
      <c r="E27" t="s">
        <v>0</v>
      </c>
      <c r="F27" t="str">
        <f t="shared" si="23"/>
        <v>LOSER</v>
      </c>
      <c r="G27" t="str">
        <f t="shared" si="0"/>
        <v>WilliamAGreene</v>
      </c>
      <c r="H27" t="s">
        <v>46</v>
      </c>
      <c r="I27" t="s">
        <v>48</v>
      </c>
      <c r="J27">
        <f t="shared" si="1"/>
        <v>7</v>
      </c>
      <c r="K27" t="b">
        <f t="shared" si="2"/>
        <v>1</v>
      </c>
      <c r="L27">
        <f t="shared" si="3"/>
        <v>23</v>
      </c>
      <c r="M27" t="b">
        <f>NOT(ISERROR(MATCH(LOWER(MID($H27,1,1)),{"a";"e";"i";"o";"u"},0)))</f>
        <v>0</v>
      </c>
      <c r="N27" t="b">
        <f t="shared" si="4"/>
        <v>1</v>
      </c>
      <c r="O27" t="b">
        <f t="shared" si="5"/>
        <v>0</v>
      </c>
      <c r="P27">
        <f t="shared" si="6"/>
        <v>9</v>
      </c>
      <c r="Q27" t="b">
        <f>NOT(ISERROR(MATCH(LOWER(MID($H27,2,1)),{"a";"e";"i";"o";"u"},0)))</f>
        <v>1</v>
      </c>
      <c r="R27" t="b">
        <f t="shared" si="7"/>
        <v>1</v>
      </c>
      <c r="S27" t="b">
        <f t="shared" si="8"/>
        <v>1</v>
      </c>
      <c r="T27">
        <f t="shared" si="9"/>
        <v>6</v>
      </c>
      <c r="U27" t="b">
        <f t="shared" si="10"/>
        <v>0</v>
      </c>
      <c r="V27">
        <f t="shared" si="11"/>
        <v>7</v>
      </c>
      <c r="W27" t="b">
        <f>NOT(ISERROR(MATCH(LOWER(MID($I27,1,1)),{"a";"e";"i";"o";"u"},0)))</f>
        <v>0</v>
      </c>
      <c r="X27" t="b">
        <f t="shared" si="12"/>
        <v>1</v>
      </c>
      <c r="Y27" t="b">
        <f t="shared" si="13"/>
        <v>1</v>
      </c>
      <c r="Z27">
        <f t="shared" si="14"/>
        <v>18</v>
      </c>
      <c r="AA27" t="b">
        <f>NOT(ISERROR(MATCH(LOWER(MID($I27,2,1)),{"a";"e";"i";"o";"u"},0)))</f>
        <v>0</v>
      </c>
      <c r="AB27" t="b">
        <f t="shared" si="15"/>
        <v>0</v>
      </c>
      <c r="AC27" t="b">
        <f t="shared" si="16"/>
        <v>0</v>
      </c>
      <c r="AD27">
        <f t="shared" si="17"/>
        <v>13</v>
      </c>
      <c r="AE27" t="b">
        <f t="shared" si="18"/>
        <v>1</v>
      </c>
      <c r="AF27">
        <f t="shared" si="19"/>
        <v>14</v>
      </c>
      <c r="AG27" t="b">
        <f t="shared" si="20"/>
        <v>0</v>
      </c>
      <c r="AJ27" t="b">
        <f t="shared" si="21"/>
        <v>1</v>
      </c>
      <c r="AK27" t="b">
        <f t="shared" si="22"/>
        <v>1</v>
      </c>
      <c r="AL27" t="s">
        <v>574</v>
      </c>
      <c r="AM27" t="s">
        <v>575</v>
      </c>
      <c r="AN27" t="s">
        <v>575</v>
      </c>
      <c r="AO27" t="s">
        <v>575</v>
      </c>
    </row>
    <row r="28" spans="1:41">
      <c r="A28" t="s">
        <v>13</v>
      </c>
      <c r="B28" t="s">
        <v>14</v>
      </c>
      <c r="C28" t="s">
        <v>15</v>
      </c>
      <c r="E28" t="s">
        <v>0</v>
      </c>
      <c r="F28" t="str">
        <f t="shared" si="23"/>
        <v>LOSER</v>
      </c>
      <c r="G28" t="str">
        <f t="shared" si="0"/>
        <v>RobertCHolte</v>
      </c>
      <c r="H28" t="s">
        <v>13</v>
      </c>
      <c r="I28" t="s">
        <v>15</v>
      </c>
      <c r="J28">
        <f t="shared" si="1"/>
        <v>6</v>
      </c>
      <c r="K28" t="b">
        <f t="shared" si="2"/>
        <v>0</v>
      </c>
      <c r="L28">
        <f t="shared" si="3"/>
        <v>18</v>
      </c>
      <c r="M28" t="b">
        <f>NOT(ISERROR(MATCH(LOWER(MID($H28,1,1)),{"a";"e";"i";"o";"u"},0)))</f>
        <v>0</v>
      </c>
      <c r="N28" t="b">
        <f t="shared" si="4"/>
        <v>0</v>
      </c>
      <c r="O28" t="b">
        <f t="shared" si="5"/>
        <v>0</v>
      </c>
      <c r="P28">
        <f t="shared" si="6"/>
        <v>15</v>
      </c>
      <c r="Q28" t="b">
        <f>NOT(ISERROR(MATCH(LOWER(MID($H28,2,1)),{"a";"e";"i";"o";"u"},0)))</f>
        <v>1</v>
      </c>
      <c r="R28" t="b">
        <f t="shared" si="7"/>
        <v>1</v>
      </c>
      <c r="S28" t="b">
        <f t="shared" si="8"/>
        <v>0</v>
      </c>
      <c r="T28">
        <f t="shared" si="9"/>
        <v>5</v>
      </c>
      <c r="U28" t="b">
        <f t="shared" si="10"/>
        <v>1</v>
      </c>
      <c r="V28">
        <f t="shared" si="11"/>
        <v>8</v>
      </c>
      <c r="W28" t="b">
        <f>NOT(ISERROR(MATCH(LOWER(MID($I28,1,1)),{"a";"e";"i";"o";"u"},0)))</f>
        <v>0</v>
      </c>
      <c r="X28" t="b">
        <f t="shared" si="12"/>
        <v>0</v>
      </c>
      <c r="Y28" t="b">
        <f t="shared" si="13"/>
        <v>1</v>
      </c>
      <c r="Z28">
        <f t="shared" si="14"/>
        <v>15</v>
      </c>
      <c r="AA28" t="b">
        <f>NOT(ISERROR(MATCH(LOWER(MID($I28,2,1)),{"a";"e";"i";"o";"u"},0)))</f>
        <v>1</v>
      </c>
      <c r="AB28" t="b">
        <f t="shared" si="15"/>
        <v>1</v>
      </c>
      <c r="AC28" t="b">
        <f t="shared" si="16"/>
        <v>0</v>
      </c>
      <c r="AD28">
        <f t="shared" si="17"/>
        <v>11</v>
      </c>
      <c r="AE28" t="b">
        <f t="shared" si="18"/>
        <v>1</v>
      </c>
      <c r="AF28">
        <f t="shared" si="19"/>
        <v>12</v>
      </c>
      <c r="AG28" t="b">
        <f t="shared" si="20"/>
        <v>0</v>
      </c>
      <c r="AJ28" t="b">
        <f t="shared" si="21"/>
        <v>1</v>
      </c>
      <c r="AK28" t="b">
        <f t="shared" si="22"/>
        <v>1</v>
      </c>
      <c r="AL28" t="s">
        <v>574</v>
      </c>
      <c r="AM28" t="s">
        <v>575</v>
      </c>
      <c r="AN28" t="s">
        <v>575</v>
      </c>
      <c r="AO28" t="s">
        <v>575</v>
      </c>
    </row>
    <row r="29" spans="1:41">
      <c r="A29" t="s">
        <v>425</v>
      </c>
      <c r="B29" t="s">
        <v>197</v>
      </c>
      <c r="C29" t="s">
        <v>426</v>
      </c>
      <c r="E29" t="s">
        <v>0</v>
      </c>
      <c r="F29" t="str">
        <f t="shared" si="23"/>
        <v>LOSER</v>
      </c>
      <c r="G29" t="str">
        <f t="shared" si="0"/>
        <v>KlausPJantke</v>
      </c>
      <c r="H29" t="s">
        <v>425</v>
      </c>
      <c r="I29" t="s">
        <v>426</v>
      </c>
      <c r="J29">
        <f t="shared" si="1"/>
        <v>5</v>
      </c>
      <c r="K29" t="b">
        <f t="shared" si="2"/>
        <v>1</v>
      </c>
      <c r="L29">
        <f t="shared" si="3"/>
        <v>11</v>
      </c>
      <c r="M29" t="b">
        <f>NOT(ISERROR(MATCH(LOWER(MID($H29,1,1)),{"a";"e";"i";"o";"u"},0)))</f>
        <v>0</v>
      </c>
      <c r="N29" t="b">
        <f t="shared" si="4"/>
        <v>1</v>
      </c>
      <c r="O29" t="b">
        <f t="shared" si="5"/>
        <v>1</v>
      </c>
      <c r="P29">
        <f t="shared" si="6"/>
        <v>12</v>
      </c>
      <c r="Q29" t="b">
        <f>NOT(ISERROR(MATCH(LOWER(MID($H29,2,1)),{"a";"e";"i";"o";"u"},0)))</f>
        <v>0</v>
      </c>
      <c r="R29" t="b">
        <f t="shared" si="7"/>
        <v>0</v>
      </c>
      <c r="S29" t="b">
        <f t="shared" si="8"/>
        <v>1</v>
      </c>
      <c r="T29">
        <f t="shared" si="9"/>
        <v>6</v>
      </c>
      <c r="U29" t="b">
        <f t="shared" si="10"/>
        <v>0</v>
      </c>
      <c r="V29">
        <f t="shared" si="11"/>
        <v>10</v>
      </c>
      <c r="W29" t="b">
        <f>NOT(ISERROR(MATCH(LOWER(MID($I29,1,1)),{"a";"e";"i";"o";"u"},0)))</f>
        <v>0</v>
      </c>
      <c r="X29" t="b">
        <f t="shared" si="12"/>
        <v>0</v>
      </c>
      <c r="Y29" t="b">
        <f t="shared" si="13"/>
        <v>1</v>
      </c>
      <c r="Z29">
        <f t="shared" si="14"/>
        <v>1</v>
      </c>
      <c r="AA29" t="b">
        <f>NOT(ISERROR(MATCH(LOWER(MID($I29,2,1)),{"a";"e";"i";"o";"u"},0)))</f>
        <v>1</v>
      </c>
      <c r="AB29" t="b">
        <f t="shared" si="15"/>
        <v>1</v>
      </c>
      <c r="AC29" t="b">
        <f t="shared" si="16"/>
        <v>1</v>
      </c>
      <c r="AD29">
        <f t="shared" si="17"/>
        <v>11</v>
      </c>
      <c r="AE29" t="b">
        <f t="shared" si="18"/>
        <v>1</v>
      </c>
      <c r="AF29">
        <f t="shared" si="19"/>
        <v>12</v>
      </c>
      <c r="AG29" t="b">
        <f t="shared" si="20"/>
        <v>0</v>
      </c>
      <c r="AJ29" t="b">
        <f t="shared" si="21"/>
        <v>1</v>
      </c>
      <c r="AK29" t="b">
        <f t="shared" si="22"/>
        <v>1</v>
      </c>
      <c r="AL29" t="s">
        <v>574</v>
      </c>
      <c r="AM29" t="s">
        <v>575</v>
      </c>
      <c r="AN29" t="s">
        <v>575</v>
      </c>
      <c r="AO29" t="s">
        <v>575</v>
      </c>
    </row>
    <row r="30" spans="1:41">
      <c r="A30" t="s">
        <v>128</v>
      </c>
      <c r="B30" t="s">
        <v>240</v>
      </c>
      <c r="C30" t="s">
        <v>241</v>
      </c>
      <c r="E30" t="s">
        <v>1</v>
      </c>
      <c r="F30" t="str">
        <f t="shared" si="23"/>
        <v>WINNER</v>
      </c>
      <c r="G30" t="str">
        <f t="shared" si="0"/>
        <v>GeorgeHJohn</v>
      </c>
      <c r="H30" t="s">
        <v>128</v>
      </c>
      <c r="I30" t="s">
        <v>241</v>
      </c>
      <c r="J30">
        <f t="shared" si="1"/>
        <v>6</v>
      </c>
      <c r="K30" t="b">
        <f t="shared" si="2"/>
        <v>0</v>
      </c>
      <c r="L30">
        <f t="shared" si="3"/>
        <v>7</v>
      </c>
      <c r="M30" t="b">
        <f>NOT(ISERROR(MATCH(LOWER(MID($H30,1,1)),{"a";"e";"i";"o";"u"},0)))</f>
        <v>0</v>
      </c>
      <c r="N30" t="b">
        <f t="shared" si="4"/>
        <v>1</v>
      </c>
      <c r="O30" t="b">
        <f t="shared" si="5"/>
        <v>1</v>
      </c>
      <c r="P30">
        <f t="shared" si="6"/>
        <v>5</v>
      </c>
      <c r="Q30" t="b">
        <f>NOT(ISERROR(MATCH(LOWER(MID($H30,2,1)),{"a";"e";"i";"o";"u"},0)))</f>
        <v>1</v>
      </c>
      <c r="R30" t="b">
        <f t="shared" si="7"/>
        <v>1</v>
      </c>
      <c r="S30" t="b">
        <f t="shared" si="8"/>
        <v>1</v>
      </c>
      <c r="T30">
        <f t="shared" si="9"/>
        <v>4</v>
      </c>
      <c r="U30" t="b">
        <f t="shared" si="10"/>
        <v>0</v>
      </c>
      <c r="V30">
        <f t="shared" si="11"/>
        <v>10</v>
      </c>
      <c r="W30" t="b">
        <f>NOT(ISERROR(MATCH(LOWER(MID($I30,1,1)),{"a";"e";"i";"o";"u"},0)))</f>
        <v>0</v>
      </c>
      <c r="X30" t="b">
        <f t="shared" si="12"/>
        <v>0</v>
      </c>
      <c r="Y30" t="b">
        <f t="shared" si="13"/>
        <v>1</v>
      </c>
      <c r="Z30">
        <f t="shared" si="14"/>
        <v>15</v>
      </c>
      <c r="AA30" t="b">
        <f>NOT(ISERROR(MATCH(LOWER(MID($I30,2,1)),{"a";"e";"i";"o";"u"},0)))</f>
        <v>1</v>
      </c>
      <c r="AB30" t="b">
        <f t="shared" si="15"/>
        <v>1</v>
      </c>
      <c r="AC30" t="b">
        <f t="shared" si="16"/>
        <v>0</v>
      </c>
      <c r="AD30">
        <f t="shared" si="17"/>
        <v>10</v>
      </c>
      <c r="AE30" t="b">
        <f t="shared" si="18"/>
        <v>0</v>
      </c>
      <c r="AF30">
        <f t="shared" si="19"/>
        <v>11</v>
      </c>
      <c r="AG30" t="b">
        <f t="shared" si="20"/>
        <v>1</v>
      </c>
      <c r="AJ30" t="b">
        <f t="shared" si="21"/>
        <v>1</v>
      </c>
      <c r="AK30" t="b">
        <f t="shared" si="22"/>
        <v>1</v>
      </c>
      <c r="AL30" t="s">
        <v>574</v>
      </c>
      <c r="AM30" t="s">
        <v>575</v>
      </c>
      <c r="AN30" t="s">
        <v>575</v>
      </c>
      <c r="AO30" t="s">
        <v>575</v>
      </c>
    </row>
    <row r="31" spans="1:41">
      <c r="A31" t="s">
        <v>73</v>
      </c>
      <c r="B31" t="s">
        <v>74</v>
      </c>
      <c r="C31" t="s">
        <v>75</v>
      </c>
      <c r="E31" t="s">
        <v>1</v>
      </c>
      <c r="F31" t="str">
        <f t="shared" si="23"/>
        <v>WINNER</v>
      </c>
      <c r="G31" t="str">
        <f t="shared" si="0"/>
        <v>MichaelIJordan</v>
      </c>
      <c r="H31" t="s">
        <v>73</v>
      </c>
      <c r="I31" t="s">
        <v>75</v>
      </c>
      <c r="J31">
        <f t="shared" si="1"/>
        <v>7</v>
      </c>
      <c r="K31" t="b">
        <f t="shared" si="2"/>
        <v>1</v>
      </c>
      <c r="L31">
        <f t="shared" si="3"/>
        <v>13</v>
      </c>
      <c r="M31" t="b">
        <f>NOT(ISERROR(MATCH(LOWER(MID($H31,1,1)),{"a";"e";"i";"o";"u"},0)))</f>
        <v>0</v>
      </c>
      <c r="N31" t="b">
        <f t="shared" si="4"/>
        <v>1</v>
      </c>
      <c r="O31" t="b">
        <f t="shared" si="5"/>
        <v>1</v>
      </c>
      <c r="P31">
        <f t="shared" si="6"/>
        <v>9</v>
      </c>
      <c r="Q31" t="b">
        <f>NOT(ISERROR(MATCH(LOWER(MID($H31,2,1)),{"a";"e";"i";"o";"u"},0)))</f>
        <v>1</v>
      </c>
      <c r="R31" t="b">
        <f t="shared" si="7"/>
        <v>1</v>
      </c>
      <c r="S31" t="b">
        <f t="shared" si="8"/>
        <v>1</v>
      </c>
      <c r="T31">
        <f t="shared" si="9"/>
        <v>6</v>
      </c>
      <c r="U31" t="b">
        <f t="shared" si="10"/>
        <v>0</v>
      </c>
      <c r="V31">
        <f t="shared" si="11"/>
        <v>10</v>
      </c>
      <c r="W31" t="b">
        <f>NOT(ISERROR(MATCH(LOWER(MID($I31,1,1)),{"a";"e";"i";"o";"u"},0)))</f>
        <v>0</v>
      </c>
      <c r="X31" t="b">
        <f t="shared" si="12"/>
        <v>0</v>
      </c>
      <c r="Y31" t="b">
        <f t="shared" si="13"/>
        <v>1</v>
      </c>
      <c r="Z31">
        <f t="shared" si="14"/>
        <v>15</v>
      </c>
      <c r="AA31" t="b">
        <f>NOT(ISERROR(MATCH(LOWER(MID($I31,2,1)),{"a";"e";"i";"o";"u"},0)))</f>
        <v>1</v>
      </c>
      <c r="AB31" t="b">
        <f t="shared" si="15"/>
        <v>1</v>
      </c>
      <c r="AC31" t="b">
        <f t="shared" si="16"/>
        <v>0</v>
      </c>
      <c r="AD31">
        <f t="shared" si="17"/>
        <v>13</v>
      </c>
      <c r="AE31" t="b">
        <f t="shared" si="18"/>
        <v>1</v>
      </c>
      <c r="AF31">
        <f t="shared" si="19"/>
        <v>14</v>
      </c>
      <c r="AG31" t="b">
        <f t="shared" si="20"/>
        <v>0</v>
      </c>
      <c r="AJ31" t="b">
        <f t="shared" si="21"/>
        <v>1</v>
      </c>
      <c r="AK31" t="b">
        <f t="shared" si="22"/>
        <v>1</v>
      </c>
      <c r="AL31" t="s">
        <v>574</v>
      </c>
      <c r="AM31" t="s">
        <v>575</v>
      </c>
      <c r="AN31" t="s">
        <v>575</v>
      </c>
      <c r="AO31" t="s">
        <v>575</v>
      </c>
    </row>
    <row r="32" spans="1:41">
      <c r="A32" t="s">
        <v>66</v>
      </c>
      <c r="B32" t="s">
        <v>67</v>
      </c>
      <c r="C32" t="s">
        <v>68</v>
      </c>
      <c r="E32" t="s">
        <v>0</v>
      </c>
      <c r="F32" t="str">
        <f t="shared" si="23"/>
        <v>LOSER</v>
      </c>
      <c r="G32" t="str">
        <f t="shared" si="0"/>
        <v>LesliePackKaelbling</v>
      </c>
      <c r="H32" t="s">
        <v>66</v>
      </c>
      <c r="I32" t="s">
        <v>68</v>
      </c>
      <c r="J32">
        <f t="shared" si="1"/>
        <v>6</v>
      </c>
      <c r="K32" t="b">
        <f t="shared" si="2"/>
        <v>0</v>
      </c>
      <c r="L32">
        <f t="shared" si="3"/>
        <v>12</v>
      </c>
      <c r="M32" t="b">
        <f>NOT(ISERROR(MATCH(LOWER(MID($H32,1,1)),{"a";"e";"i";"o";"u"},0)))</f>
        <v>0</v>
      </c>
      <c r="N32" t="b">
        <f t="shared" si="4"/>
        <v>0</v>
      </c>
      <c r="O32" t="b">
        <f t="shared" si="5"/>
        <v>1</v>
      </c>
      <c r="P32">
        <f t="shared" si="6"/>
        <v>5</v>
      </c>
      <c r="Q32" t="b">
        <f>NOT(ISERROR(MATCH(LOWER(MID($H32,2,1)),{"a";"e";"i";"o";"u"},0)))</f>
        <v>1</v>
      </c>
      <c r="R32" t="b">
        <f t="shared" si="7"/>
        <v>1</v>
      </c>
      <c r="S32" t="b">
        <f t="shared" si="8"/>
        <v>1</v>
      </c>
      <c r="T32">
        <f t="shared" si="9"/>
        <v>9</v>
      </c>
      <c r="U32" t="b">
        <f t="shared" si="10"/>
        <v>1</v>
      </c>
      <c r="V32">
        <f t="shared" si="11"/>
        <v>11</v>
      </c>
      <c r="W32" t="b">
        <f>NOT(ISERROR(MATCH(LOWER(MID($I32,1,1)),{"a";"e";"i";"o";"u"},0)))</f>
        <v>0</v>
      </c>
      <c r="X32" t="b">
        <f t="shared" si="12"/>
        <v>1</v>
      </c>
      <c r="Y32" t="b">
        <f t="shared" si="13"/>
        <v>1</v>
      </c>
      <c r="Z32">
        <f t="shared" si="14"/>
        <v>1</v>
      </c>
      <c r="AA32" t="b">
        <f>NOT(ISERROR(MATCH(LOWER(MID($I32,2,1)),{"a";"e";"i";"o";"u"},0)))</f>
        <v>1</v>
      </c>
      <c r="AB32" t="b">
        <f t="shared" si="15"/>
        <v>1</v>
      </c>
      <c r="AC32" t="b">
        <f t="shared" si="16"/>
        <v>1</v>
      </c>
      <c r="AD32">
        <f t="shared" si="17"/>
        <v>15</v>
      </c>
      <c r="AE32" t="b">
        <f t="shared" si="18"/>
        <v>1</v>
      </c>
      <c r="AF32">
        <f t="shared" si="19"/>
        <v>19</v>
      </c>
      <c r="AG32" t="b">
        <f t="shared" si="20"/>
        <v>1</v>
      </c>
      <c r="AJ32" t="b">
        <f t="shared" si="21"/>
        <v>1</v>
      </c>
      <c r="AK32" t="b">
        <f t="shared" si="22"/>
        <v>1</v>
      </c>
      <c r="AL32" t="s">
        <v>574</v>
      </c>
      <c r="AM32" t="s">
        <v>574</v>
      </c>
      <c r="AN32" t="s">
        <v>575</v>
      </c>
      <c r="AO32" t="s">
        <v>574</v>
      </c>
    </row>
    <row r="33" spans="1:41">
      <c r="A33" t="s">
        <v>22</v>
      </c>
      <c r="B33" t="s">
        <v>23</v>
      </c>
      <c r="C33" t="s">
        <v>24</v>
      </c>
      <c r="E33" t="s">
        <v>1</v>
      </c>
      <c r="F33" t="str">
        <f t="shared" si="23"/>
        <v>WINNER</v>
      </c>
      <c r="G33" t="str">
        <f t="shared" si="0"/>
        <v>ThomasEKammeyer</v>
      </c>
      <c r="H33" t="s">
        <v>22</v>
      </c>
      <c r="I33" t="s">
        <v>24</v>
      </c>
      <c r="J33">
        <f t="shared" si="1"/>
        <v>6</v>
      </c>
      <c r="K33" t="b">
        <f t="shared" si="2"/>
        <v>0</v>
      </c>
      <c r="L33">
        <f t="shared" si="3"/>
        <v>20</v>
      </c>
      <c r="M33" t="b">
        <f>NOT(ISERROR(MATCH(LOWER(MID($H33,1,1)),{"a";"e";"i";"o";"u"},0)))</f>
        <v>0</v>
      </c>
      <c r="N33" t="b">
        <f t="shared" si="4"/>
        <v>0</v>
      </c>
      <c r="O33" t="b">
        <f t="shared" si="5"/>
        <v>0</v>
      </c>
      <c r="P33">
        <f t="shared" si="6"/>
        <v>8</v>
      </c>
      <c r="Q33" t="b">
        <f>NOT(ISERROR(MATCH(LOWER(MID($H33,2,1)),{"a";"e";"i";"o";"u"},0)))</f>
        <v>0</v>
      </c>
      <c r="R33" t="b">
        <f t="shared" si="7"/>
        <v>0</v>
      </c>
      <c r="S33" t="b">
        <f t="shared" si="8"/>
        <v>1</v>
      </c>
      <c r="T33">
        <f t="shared" si="9"/>
        <v>8</v>
      </c>
      <c r="U33" t="b">
        <f t="shared" si="10"/>
        <v>0</v>
      </c>
      <c r="V33">
        <f t="shared" si="11"/>
        <v>11</v>
      </c>
      <c r="W33" t="b">
        <f>NOT(ISERROR(MATCH(LOWER(MID($I33,1,1)),{"a";"e";"i";"o";"u"},0)))</f>
        <v>0</v>
      </c>
      <c r="X33" t="b">
        <f t="shared" si="12"/>
        <v>1</v>
      </c>
      <c r="Y33" t="b">
        <f t="shared" si="13"/>
        <v>1</v>
      </c>
      <c r="Z33">
        <f t="shared" si="14"/>
        <v>1</v>
      </c>
      <c r="AA33" t="b">
        <f>NOT(ISERROR(MATCH(LOWER(MID($I33,2,1)),{"a";"e";"i";"o";"u"},0)))</f>
        <v>1</v>
      </c>
      <c r="AB33" t="b">
        <f t="shared" si="15"/>
        <v>1</v>
      </c>
      <c r="AC33" t="b">
        <f t="shared" si="16"/>
        <v>1</v>
      </c>
      <c r="AD33">
        <f t="shared" si="17"/>
        <v>14</v>
      </c>
      <c r="AE33" t="b">
        <f t="shared" si="18"/>
        <v>0</v>
      </c>
      <c r="AF33">
        <f t="shared" si="19"/>
        <v>15</v>
      </c>
      <c r="AG33" t="b">
        <f t="shared" si="20"/>
        <v>1</v>
      </c>
      <c r="AJ33" t="b">
        <f t="shared" si="21"/>
        <v>1</v>
      </c>
      <c r="AK33" t="b">
        <f t="shared" si="22"/>
        <v>1</v>
      </c>
      <c r="AL33" t="s">
        <v>574</v>
      </c>
      <c r="AM33" t="s">
        <v>575</v>
      </c>
      <c r="AN33" t="s">
        <v>575</v>
      </c>
      <c r="AO33" t="s">
        <v>575</v>
      </c>
    </row>
    <row r="34" spans="1:41">
      <c r="A34" t="s">
        <v>545</v>
      </c>
      <c r="B34" t="s">
        <v>84</v>
      </c>
      <c r="C34" t="s">
        <v>546</v>
      </c>
      <c r="E34" t="s">
        <v>1</v>
      </c>
      <c r="F34" t="str">
        <f t="shared" si="23"/>
        <v>WINNER</v>
      </c>
      <c r="G34" t="str">
        <f t="shared" si="0"/>
        <v>DennisFKibler</v>
      </c>
      <c r="H34" t="s">
        <v>545</v>
      </c>
      <c r="I34" t="s">
        <v>546</v>
      </c>
      <c r="J34">
        <f t="shared" si="1"/>
        <v>6</v>
      </c>
      <c r="K34" t="b">
        <f t="shared" si="2"/>
        <v>0</v>
      </c>
      <c r="L34">
        <f t="shared" si="3"/>
        <v>4</v>
      </c>
      <c r="M34" t="b">
        <f>NOT(ISERROR(MATCH(LOWER(MID($H34,1,1)),{"a";"e";"i";"o";"u"},0)))</f>
        <v>0</v>
      </c>
      <c r="N34" t="b">
        <f t="shared" si="4"/>
        <v>0</v>
      </c>
      <c r="O34" t="b">
        <f t="shared" si="5"/>
        <v>1</v>
      </c>
      <c r="P34">
        <f t="shared" si="6"/>
        <v>5</v>
      </c>
      <c r="Q34" t="b">
        <f>NOT(ISERROR(MATCH(LOWER(MID($H34,2,1)),{"a";"e";"i";"o";"u"},0)))</f>
        <v>1</v>
      </c>
      <c r="R34" t="b">
        <f t="shared" si="7"/>
        <v>1</v>
      </c>
      <c r="S34" t="b">
        <f t="shared" si="8"/>
        <v>1</v>
      </c>
      <c r="T34">
        <f t="shared" si="9"/>
        <v>6</v>
      </c>
      <c r="U34" t="b">
        <f t="shared" si="10"/>
        <v>0</v>
      </c>
      <c r="V34">
        <f t="shared" si="11"/>
        <v>11</v>
      </c>
      <c r="W34" t="b">
        <f>NOT(ISERROR(MATCH(LOWER(MID($I34,1,1)),{"a";"e";"i";"o";"u"},0)))</f>
        <v>0</v>
      </c>
      <c r="X34" t="b">
        <f t="shared" si="12"/>
        <v>1</v>
      </c>
      <c r="Y34" t="b">
        <f t="shared" si="13"/>
        <v>1</v>
      </c>
      <c r="Z34">
        <f t="shared" si="14"/>
        <v>9</v>
      </c>
      <c r="AA34" t="b">
        <f>NOT(ISERROR(MATCH(LOWER(MID($I34,2,1)),{"a";"e";"i";"o";"u"},0)))</f>
        <v>1</v>
      </c>
      <c r="AB34" t="b">
        <f t="shared" si="15"/>
        <v>1</v>
      </c>
      <c r="AC34" t="b">
        <f t="shared" si="16"/>
        <v>1</v>
      </c>
      <c r="AD34">
        <f t="shared" si="17"/>
        <v>12</v>
      </c>
      <c r="AE34" t="b">
        <f t="shared" si="18"/>
        <v>0</v>
      </c>
      <c r="AF34">
        <f t="shared" si="19"/>
        <v>13</v>
      </c>
      <c r="AG34" t="b">
        <f t="shared" si="20"/>
        <v>1</v>
      </c>
      <c r="AJ34" t="b">
        <f t="shared" si="21"/>
        <v>1</v>
      </c>
      <c r="AK34" t="b">
        <f t="shared" si="22"/>
        <v>1</v>
      </c>
      <c r="AL34" t="s">
        <v>574</v>
      </c>
      <c r="AM34" t="s">
        <v>575</v>
      </c>
      <c r="AN34" t="s">
        <v>575</v>
      </c>
      <c r="AO34" t="s">
        <v>575</v>
      </c>
    </row>
    <row r="35" spans="1:41">
      <c r="A35" t="s">
        <v>265</v>
      </c>
      <c r="B35" t="s">
        <v>266</v>
      </c>
      <c r="C35" t="s">
        <v>267</v>
      </c>
      <c r="E35" t="s">
        <v>1</v>
      </c>
      <c r="F35" t="str">
        <f t="shared" si="23"/>
        <v>WINNER</v>
      </c>
      <c r="G35" t="str">
        <f t="shared" si="0"/>
        <v>WeeSunLee</v>
      </c>
      <c r="H35" t="s">
        <v>265</v>
      </c>
      <c r="I35" t="s">
        <v>267</v>
      </c>
      <c r="J35">
        <f t="shared" si="1"/>
        <v>3</v>
      </c>
      <c r="K35" t="b">
        <f t="shared" si="2"/>
        <v>1</v>
      </c>
      <c r="L35">
        <f t="shared" si="3"/>
        <v>23</v>
      </c>
      <c r="M35" t="b">
        <f>NOT(ISERROR(MATCH(LOWER(MID($H35,1,1)),{"a";"e";"i";"o";"u"},0)))</f>
        <v>0</v>
      </c>
      <c r="N35" t="b">
        <f t="shared" si="4"/>
        <v>1</v>
      </c>
      <c r="O35" t="b">
        <f t="shared" si="5"/>
        <v>0</v>
      </c>
      <c r="P35">
        <f t="shared" si="6"/>
        <v>5</v>
      </c>
      <c r="Q35" t="b">
        <f>NOT(ISERROR(MATCH(LOWER(MID($H35,2,1)),{"a";"e";"i";"o";"u"},0)))</f>
        <v>1</v>
      </c>
      <c r="R35" t="b">
        <f t="shared" si="7"/>
        <v>1</v>
      </c>
      <c r="S35" t="b">
        <f t="shared" si="8"/>
        <v>1</v>
      </c>
      <c r="T35">
        <f t="shared" si="9"/>
        <v>3</v>
      </c>
      <c r="U35" t="b">
        <f t="shared" si="10"/>
        <v>1</v>
      </c>
      <c r="V35">
        <f t="shared" si="11"/>
        <v>12</v>
      </c>
      <c r="W35" t="b">
        <f>NOT(ISERROR(MATCH(LOWER(MID($I35,1,1)),{"a";"e";"i";"o";"u"},0)))</f>
        <v>0</v>
      </c>
      <c r="X35" t="b">
        <f t="shared" si="12"/>
        <v>0</v>
      </c>
      <c r="Y35" t="b">
        <f t="shared" si="13"/>
        <v>1</v>
      </c>
      <c r="Z35">
        <f t="shared" si="14"/>
        <v>5</v>
      </c>
      <c r="AA35" t="b">
        <f>NOT(ISERROR(MATCH(LOWER(MID($I35,2,1)),{"a";"e";"i";"o";"u"},0)))</f>
        <v>1</v>
      </c>
      <c r="AB35" t="b">
        <f t="shared" si="15"/>
        <v>1</v>
      </c>
      <c r="AC35" t="b">
        <f t="shared" si="16"/>
        <v>1</v>
      </c>
      <c r="AD35">
        <f t="shared" si="17"/>
        <v>6</v>
      </c>
      <c r="AE35" t="b">
        <f t="shared" si="18"/>
        <v>0</v>
      </c>
      <c r="AF35">
        <f t="shared" si="19"/>
        <v>9</v>
      </c>
      <c r="AG35" t="b">
        <f t="shared" si="20"/>
        <v>1</v>
      </c>
      <c r="AJ35" t="b">
        <f t="shared" si="21"/>
        <v>1</v>
      </c>
      <c r="AK35" t="b">
        <f t="shared" si="22"/>
        <v>1</v>
      </c>
      <c r="AL35" t="s">
        <v>574</v>
      </c>
      <c r="AM35" t="s">
        <v>574</v>
      </c>
      <c r="AN35" t="s">
        <v>575</v>
      </c>
      <c r="AO35" t="s">
        <v>574</v>
      </c>
    </row>
    <row r="36" spans="1:41">
      <c r="A36" t="s">
        <v>463</v>
      </c>
      <c r="B36" t="s">
        <v>464</v>
      </c>
      <c r="C36" t="s">
        <v>267</v>
      </c>
      <c r="E36" t="s">
        <v>0</v>
      </c>
      <c r="F36" t="str">
        <f t="shared" si="23"/>
        <v>LOSER</v>
      </c>
      <c r="G36" t="str">
        <f t="shared" si="0"/>
        <v>MarySoonLee</v>
      </c>
      <c r="H36" t="s">
        <v>463</v>
      </c>
      <c r="I36" t="s">
        <v>267</v>
      </c>
      <c r="J36">
        <f t="shared" si="1"/>
        <v>4</v>
      </c>
      <c r="K36" t="b">
        <f t="shared" si="2"/>
        <v>0</v>
      </c>
      <c r="L36">
        <f t="shared" si="3"/>
        <v>13</v>
      </c>
      <c r="M36" t="b">
        <f>NOT(ISERROR(MATCH(LOWER(MID($H36,1,1)),{"a";"e";"i";"o";"u"},0)))</f>
        <v>0</v>
      </c>
      <c r="N36" t="b">
        <f t="shared" si="4"/>
        <v>1</v>
      </c>
      <c r="O36" t="b">
        <f t="shared" si="5"/>
        <v>1</v>
      </c>
      <c r="P36">
        <f t="shared" si="6"/>
        <v>1</v>
      </c>
      <c r="Q36" t="b">
        <f>NOT(ISERROR(MATCH(LOWER(MID($H36,2,1)),{"a";"e";"i";"o";"u"},0)))</f>
        <v>1</v>
      </c>
      <c r="R36" t="b">
        <f t="shared" si="7"/>
        <v>1</v>
      </c>
      <c r="S36" t="b">
        <f t="shared" si="8"/>
        <v>1</v>
      </c>
      <c r="T36">
        <f t="shared" si="9"/>
        <v>3</v>
      </c>
      <c r="U36" t="b">
        <f t="shared" si="10"/>
        <v>1</v>
      </c>
      <c r="V36">
        <f t="shared" si="11"/>
        <v>12</v>
      </c>
      <c r="W36" t="b">
        <f>NOT(ISERROR(MATCH(LOWER(MID($I36,1,1)),{"a";"e";"i";"o";"u"},0)))</f>
        <v>0</v>
      </c>
      <c r="X36" t="b">
        <f t="shared" si="12"/>
        <v>0</v>
      </c>
      <c r="Y36" t="b">
        <f t="shared" si="13"/>
        <v>1</v>
      </c>
      <c r="Z36">
        <f t="shared" si="14"/>
        <v>5</v>
      </c>
      <c r="AA36" t="b">
        <f>NOT(ISERROR(MATCH(LOWER(MID($I36,2,1)),{"a";"e";"i";"o";"u"},0)))</f>
        <v>1</v>
      </c>
      <c r="AB36" t="b">
        <f t="shared" si="15"/>
        <v>1</v>
      </c>
      <c r="AC36" t="b">
        <f t="shared" si="16"/>
        <v>1</v>
      </c>
      <c r="AD36">
        <f t="shared" si="17"/>
        <v>7</v>
      </c>
      <c r="AE36" t="b">
        <f t="shared" si="18"/>
        <v>1</v>
      </c>
      <c r="AF36">
        <f t="shared" si="19"/>
        <v>11</v>
      </c>
      <c r="AG36" t="b">
        <f t="shared" si="20"/>
        <v>1</v>
      </c>
      <c r="AJ36" t="b">
        <f t="shared" si="21"/>
        <v>1</v>
      </c>
      <c r="AK36" t="b">
        <f t="shared" si="22"/>
        <v>1</v>
      </c>
      <c r="AL36" t="s">
        <v>574</v>
      </c>
      <c r="AM36" t="s">
        <v>574</v>
      </c>
      <c r="AN36" t="s">
        <v>575</v>
      </c>
      <c r="AO36" t="s">
        <v>574</v>
      </c>
    </row>
    <row r="37" spans="1:41">
      <c r="A37" t="s">
        <v>55</v>
      </c>
      <c r="B37" t="s">
        <v>56</v>
      </c>
      <c r="C37" t="s">
        <v>57</v>
      </c>
      <c r="E37" t="s">
        <v>1</v>
      </c>
      <c r="F37" t="str">
        <f t="shared" si="23"/>
        <v>WINNER</v>
      </c>
      <c r="G37" t="str">
        <f t="shared" si="0"/>
        <v>CharlesXLing</v>
      </c>
      <c r="H37" t="s">
        <v>55</v>
      </c>
      <c r="I37" t="s">
        <v>57</v>
      </c>
      <c r="J37">
        <f t="shared" si="1"/>
        <v>7</v>
      </c>
      <c r="K37" t="b">
        <f t="shared" si="2"/>
        <v>1</v>
      </c>
      <c r="L37">
        <f t="shared" si="3"/>
        <v>3</v>
      </c>
      <c r="M37" t="b">
        <f>NOT(ISERROR(MATCH(LOWER(MID($H37,1,1)),{"a";"e";"i";"o";"u"},0)))</f>
        <v>0</v>
      </c>
      <c r="N37" t="b">
        <f t="shared" si="4"/>
        <v>1</v>
      </c>
      <c r="O37" t="b">
        <f t="shared" si="5"/>
        <v>1</v>
      </c>
      <c r="P37">
        <f t="shared" si="6"/>
        <v>8</v>
      </c>
      <c r="Q37" t="b">
        <f>NOT(ISERROR(MATCH(LOWER(MID($H37,2,1)),{"a";"e";"i";"o";"u"},0)))</f>
        <v>0</v>
      </c>
      <c r="R37" t="b">
        <f t="shared" si="7"/>
        <v>0</v>
      </c>
      <c r="S37" t="b">
        <f t="shared" si="8"/>
        <v>1</v>
      </c>
      <c r="T37">
        <f t="shared" si="9"/>
        <v>4</v>
      </c>
      <c r="U37" t="b">
        <f t="shared" si="10"/>
        <v>0</v>
      </c>
      <c r="V37">
        <f t="shared" si="11"/>
        <v>12</v>
      </c>
      <c r="W37" t="b">
        <f>NOT(ISERROR(MATCH(LOWER(MID($I37,1,1)),{"a";"e";"i";"o";"u"},0)))</f>
        <v>0</v>
      </c>
      <c r="X37" t="b">
        <f t="shared" si="12"/>
        <v>0</v>
      </c>
      <c r="Y37" t="b">
        <f t="shared" si="13"/>
        <v>1</v>
      </c>
      <c r="Z37">
        <f t="shared" si="14"/>
        <v>9</v>
      </c>
      <c r="AA37" t="b">
        <f>NOT(ISERROR(MATCH(LOWER(MID($I37,2,1)),{"a";"e";"i";"o";"u"},0)))</f>
        <v>1</v>
      </c>
      <c r="AB37" t="b">
        <f t="shared" si="15"/>
        <v>1</v>
      </c>
      <c r="AC37" t="b">
        <f t="shared" si="16"/>
        <v>1</v>
      </c>
      <c r="AD37">
        <f t="shared" si="17"/>
        <v>11</v>
      </c>
      <c r="AE37" t="b">
        <f t="shared" si="18"/>
        <v>1</v>
      </c>
      <c r="AF37">
        <f t="shared" si="19"/>
        <v>12</v>
      </c>
      <c r="AG37" t="b">
        <f t="shared" si="20"/>
        <v>0</v>
      </c>
      <c r="AJ37" t="b">
        <f t="shared" si="21"/>
        <v>1</v>
      </c>
      <c r="AK37" t="b">
        <f t="shared" si="22"/>
        <v>1</v>
      </c>
      <c r="AL37" t="s">
        <v>574</v>
      </c>
      <c r="AM37" t="s">
        <v>575</v>
      </c>
      <c r="AN37" t="s">
        <v>575</v>
      </c>
      <c r="AO37" t="s">
        <v>575</v>
      </c>
    </row>
    <row r="38" spans="1:41">
      <c r="A38" t="s">
        <v>101</v>
      </c>
      <c r="B38" t="s">
        <v>47</v>
      </c>
      <c r="C38" t="s">
        <v>102</v>
      </c>
      <c r="E38" t="s">
        <v>0</v>
      </c>
      <c r="F38" t="str">
        <f t="shared" si="23"/>
        <v>LOSER</v>
      </c>
      <c r="G38" t="str">
        <f t="shared" si="0"/>
        <v>BruceAMacDonald</v>
      </c>
      <c r="H38" t="s">
        <v>101</v>
      </c>
      <c r="I38" t="s">
        <v>102</v>
      </c>
      <c r="J38">
        <f t="shared" si="1"/>
        <v>5</v>
      </c>
      <c r="K38" t="b">
        <f t="shared" si="2"/>
        <v>1</v>
      </c>
      <c r="L38">
        <f t="shared" si="3"/>
        <v>2</v>
      </c>
      <c r="M38" t="b">
        <f>NOT(ISERROR(MATCH(LOWER(MID($H38,1,1)),{"a";"e";"i";"o";"u"},0)))</f>
        <v>0</v>
      </c>
      <c r="N38" t="b">
        <f t="shared" si="4"/>
        <v>0</v>
      </c>
      <c r="O38" t="b">
        <f t="shared" si="5"/>
        <v>1</v>
      </c>
      <c r="P38">
        <f t="shared" si="6"/>
        <v>18</v>
      </c>
      <c r="Q38" t="b">
        <f>NOT(ISERROR(MATCH(LOWER(MID($H38,2,1)),{"a";"e";"i";"o";"u"},0)))</f>
        <v>0</v>
      </c>
      <c r="R38" t="b">
        <f t="shared" si="7"/>
        <v>0</v>
      </c>
      <c r="S38" t="b">
        <f t="shared" si="8"/>
        <v>0</v>
      </c>
      <c r="T38">
        <f t="shared" si="9"/>
        <v>9</v>
      </c>
      <c r="U38" t="b">
        <f t="shared" si="10"/>
        <v>1</v>
      </c>
      <c r="V38">
        <f t="shared" si="11"/>
        <v>13</v>
      </c>
      <c r="W38" t="b">
        <f>NOT(ISERROR(MATCH(LOWER(MID($I38,1,1)),{"a";"e";"i";"o";"u"},0)))</f>
        <v>0</v>
      </c>
      <c r="X38" t="b">
        <f t="shared" si="12"/>
        <v>1</v>
      </c>
      <c r="Y38" t="b">
        <f t="shared" si="13"/>
        <v>1</v>
      </c>
      <c r="Z38">
        <f t="shared" si="14"/>
        <v>1</v>
      </c>
      <c r="AA38" t="b">
        <f>NOT(ISERROR(MATCH(LOWER(MID($I38,2,1)),{"a";"e";"i";"o";"u"},0)))</f>
        <v>1</v>
      </c>
      <c r="AB38" t="b">
        <f t="shared" si="15"/>
        <v>1</v>
      </c>
      <c r="AC38" t="b">
        <f t="shared" si="16"/>
        <v>1</v>
      </c>
      <c r="AD38">
        <f t="shared" si="17"/>
        <v>14</v>
      </c>
      <c r="AE38" t="b">
        <f t="shared" si="18"/>
        <v>0</v>
      </c>
      <c r="AF38">
        <f t="shared" si="19"/>
        <v>15</v>
      </c>
      <c r="AG38" t="b">
        <f t="shared" si="20"/>
        <v>1</v>
      </c>
      <c r="AJ38" t="b">
        <f t="shared" si="21"/>
        <v>1</v>
      </c>
      <c r="AK38" t="b">
        <f t="shared" si="22"/>
        <v>1</v>
      </c>
      <c r="AL38" t="s">
        <v>574</v>
      </c>
      <c r="AM38" t="s">
        <v>575</v>
      </c>
      <c r="AN38" t="s">
        <v>575</v>
      </c>
      <c r="AO38" t="s">
        <v>575</v>
      </c>
    </row>
    <row r="39" spans="1:41">
      <c r="A39" t="s">
        <v>106</v>
      </c>
      <c r="B39" t="s">
        <v>183</v>
      </c>
      <c r="C39" t="s">
        <v>184</v>
      </c>
      <c r="E39" t="s">
        <v>1</v>
      </c>
      <c r="F39" t="str">
        <f t="shared" si="23"/>
        <v>WINNER</v>
      </c>
      <c r="G39" t="str">
        <f t="shared" si="0"/>
        <v>JJeffreyMahoney</v>
      </c>
      <c r="H39" t="s">
        <v>106</v>
      </c>
      <c r="I39" t="s">
        <v>184</v>
      </c>
      <c r="J39">
        <f t="shared" si="1"/>
        <v>2</v>
      </c>
      <c r="K39" t="b">
        <f t="shared" si="2"/>
        <v>0</v>
      </c>
      <c r="L39">
        <f t="shared" si="3"/>
        <v>10</v>
      </c>
      <c r="M39" t="b">
        <f>NOT(ISERROR(MATCH(LOWER(MID($H39,1,1)),{"a";"e";"i";"o";"u"},0)))</f>
        <v>0</v>
      </c>
      <c r="N39" t="b">
        <f t="shared" si="4"/>
        <v>0</v>
      </c>
      <c r="O39" t="b">
        <f t="shared" si="5"/>
        <v>1</v>
      </c>
      <c r="P39">
        <f t="shared" si="6"/>
        <v>-50</v>
      </c>
      <c r="Q39" t="b">
        <f>NOT(ISERROR(MATCH(LOWER(MID($H39,2,1)),{"a";"e";"i";"o";"u"},0)))</f>
        <v>0</v>
      </c>
      <c r="R39" t="b">
        <f t="shared" si="7"/>
        <v>0</v>
      </c>
      <c r="S39" t="b">
        <f t="shared" si="8"/>
        <v>0</v>
      </c>
      <c r="T39">
        <f t="shared" si="9"/>
        <v>7</v>
      </c>
      <c r="U39" t="b">
        <f t="shared" si="10"/>
        <v>1</v>
      </c>
      <c r="V39">
        <f t="shared" si="11"/>
        <v>13</v>
      </c>
      <c r="W39" t="b">
        <f>NOT(ISERROR(MATCH(LOWER(MID($I39,1,1)),{"a";"e";"i";"o";"u"},0)))</f>
        <v>0</v>
      </c>
      <c r="X39" t="b">
        <f t="shared" si="12"/>
        <v>1</v>
      </c>
      <c r="Y39" t="b">
        <f t="shared" si="13"/>
        <v>1</v>
      </c>
      <c r="Z39">
        <f t="shared" si="14"/>
        <v>1</v>
      </c>
      <c r="AA39" t="b">
        <f>NOT(ISERROR(MATCH(LOWER(MID($I39,2,1)),{"a";"e";"i";"o";"u"},0)))</f>
        <v>1</v>
      </c>
      <c r="AB39" t="b">
        <f t="shared" si="15"/>
        <v>1</v>
      </c>
      <c r="AC39" t="b">
        <f t="shared" si="16"/>
        <v>1</v>
      </c>
      <c r="AD39">
        <f t="shared" si="17"/>
        <v>9</v>
      </c>
      <c r="AE39" t="b">
        <f t="shared" si="18"/>
        <v>1</v>
      </c>
      <c r="AF39">
        <f t="shared" si="19"/>
        <v>15</v>
      </c>
      <c r="AG39" t="b">
        <f t="shared" si="20"/>
        <v>1</v>
      </c>
      <c r="AJ39" t="b">
        <f t="shared" si="21"/>
        <v>1</v>
      </c>
      <c r="AK39" t="b">
        <f t="shared" si="22"/>
        <v>1</v>
      </c>
      <c r="AL39" t="s">
        <v>574</v>
      </c>
      <c r="AM39" t="s">
        <v>574</v>
      </c>
      <c r="AN39" t="s">
        <v>574</v>
      </c>
      <c r="AO39" t="s">
        <v>575</v>
      </c>
    </row>
    <row r="40" spans="1:41">
      <c r="A40" t="s">
        <v>27</v>
      </c>
      <c r="B40" t="s">
        <v>28</v>
      </c>
      <c r="C40" t="s">
        <v>29</v>
      </c>
      <c r="E40" t="s">
        <v>1</v>
      </c>
      <c r="F40" t="str">
        <f t="shared" si="23"/>
        <v>WINNER</v>
      </c>
      <c r="G40" t="str">
        <f t="shared" si="0"/>
        <v>RAndrewMcCallum</v>
      </c>
      <c r="H40" t="s">
        <v>27</v>
      </c>
      <c r="I40" t="s">
        <v>29</v>
      </c>
      <c r="J40">
        <f t="shared" si="1"/>
        <v>2</v>
      </c>
      <c r="K40" t="b">
        <f t="shared" si="2"/>
        <v>0</v>
      </c>
      <c r="L40">
        <f t="shared" si="3"/>
        <v>18</v>
      </c>
      <c r="M40" t="b">
        <f>NOT(ISERROR(MATCH(LOWER(MID($H40,1,1)),{"a";"e";"i";"o";"u"},0)))</f>
        <v>0</v>
      </c>
      <c r="N40" t="b">
        <f t="shared" si="4"/>
        <v>0</v>
      </c>
      <c r="O40" t="b">
        <f t="shared" si="5"/>
        <v>0</v>
      </c>
      <c r="P40">
        <f t="shared" si="6"/>
        <v>-50</v>
      </c>
      <c r="Q40" t="b">
        <f>NOT(ISERROR(MATCH(LOWER(MID($H40,2,1)),{"a";"e";"i";"o";"u"},0)))</f>
        <v>0</v>
      </c>
      <c r="R40" t="b">
        <f t="shared" si="7"/>
        <v>0</v>
      </c>
      <c r="S40" t="b">
        <f t="shared" si="8"/>
        <v>0</v>
      </c>
      <c r="T40">
        <f t="shared" si="9"/>
        <v>8</v>
      </c>
      <c r="U40" t="b">
        <f t="shared" si="10"/>
        <v>0</v>
      </c>
      <c r="V40">
        <f t="shared" si="11"/>
        <v>13</v>
      </c>
      <c r="W40" t="b">
        <f>NOT(ISERROR(MATCH(LOWER(MID($I40,1,1)),{"a";"e";"i";"o";"u"},0)))</f>
        <v>0</v>
      </c>
      <c r="X40" t="b">
        <f t="shared" si="12"/>
        <v>1</v>
      </c>
      <c r="Y40" t="b">
        <f t="shared" si="13"/>
        <v>1</v>
      </c>
      <c r="Z40">
        <f t="shared" si="14"/>
        <v>3</v>
      </c>
      <c r="AA40" t="b">
        <f>NOT(ISERROR(MATCH(LOWER(MID($I40,2,1)),{"a";"e";"i";"o";"u"},0)))</f>
        <v>0</v>
      </c>
      <c r="AB40" t="b">
        <f t="shared" si="15"/>
        <v>1</v>
      </c>
      <c r="AC40" t="b">
        <f t="shared" si="16"/>
        <v>1</v>
      </c>
      <c r="AD40">
        <f t="shared" si="17"/>
        <v>10</v>
      </c>
      <c r="AE40" t="b">
        <f t="shared" si="18"/>
        <v>0</v>
      </c>
      <c r="AF40">
        <f t="shared" si="19"/>
        <v>15</v>
      </c>
      <c r="AG40" t="b">
        <f t="shared" si="20"/>
        <v>1</v>
      </c>
      <c r="AJ40" t="b">
        <f t="shared" si="21"/>
        <v>1</v>
      </c>
      <c r="AK40" t="b">
        <f t="shared" si="22"/>
        <v>1</v>
      </c>
      <c r="AL40" t="s">
        <v>574</v>
      </c>
      <c r="AM40" t="s">
        <v>574</v>
      </c>
      <c r="AN40" t="s">
        <v>574</v>
      </c>
      <c r="AO40" t="s">
        <v>575</v>
      </c>
    </row>
    <row r="41" spans="1:41">
      <c r="A41" t="s">
        <v>136</v>
      </c>
      <c r="B41" t="s">
        <v>513</v>
      </c>
      <c r="C41" t="s">
        <v>514</v>
      </c>
      <c r="E41" t="s">
        <v>0</v>
      </c>
      <c r="F41" t="str">
        <f t="shared" si="23"/>
        <v>LOSER</v>
      </c>
      <c r="G41" t="str">
        <f t="shared" si="0"/>
        <v>LThorneMcCarty</v>
      </c>
      <c r="H41" t="s">
        <v>136</v>
      </c>
      <c r="I41" t="s">
        <v>514</v>
      </c>
      <c r="J41">
        <f t="shared" si="1"/>
        <v>2</v>
      </c>
      <c r="K41" t="b">
        <f t="shared" si="2"/>
        <v>0</v>
      </c>
      <c r="L41">
        <f t="shared" si="3"/>
        <v>12</v>
      </c>
      <c r="M41" t="b">
        <f>NOT(ISERROR(MATCH(LOWER(MID($H41,1,1)),{"a";"e";"i";"o";"u"},0)))</f>
        <v>0</v>
      </c>
      <c r="N41" t="b">
        <f t="shared" si="4"/>
        <v>0</v>
      </c>
      <c r="O41" t="b">
        <f t="shared" si="5"/>
        <v>1</v>
      </c>
      <c r="P41">
        <f t="shared" si="6"/>
        <v>-50</v>
      </c>
      <c r="Q41" t="b">
        <f>NOT(ISERROR(MATCH(LOWER(MID($H41,2,1)),{"a";"e";"i";"o";"u"},0)))</f>
        <v>0</v>
      </c>
      <c r="R41" t="b">
        <f t="shared" si="7"/>
        <v>0</v>
      </c>
      <c r="S41" t="b">
        <f t="shared" si="8"/>
        <v>0</v>
      </c>
      <c r="T41">
        <f t="shared" si="9"/>
        <v>7</v>
      </c>
      <c r="U41" t="b">
        <f t="shared" si="10"/>
        <v>1</v>
      </c>
      <c r="V41">
        <f t="shared" si="11"/>
        <v>13</v>
      </c>
      <c r="W41" t="b">
        <f>NOT(ISERROR(MATCH(LOWER(MID($I41,1,1)),{"a";"e";"i";"o";"u"},0)))</f>
        <v>0</v>
      </c>
      <c r="X41" t="b">
        <f t="shared" si="12"/>
        <v>1</v>
      </c>
      <c r="Y41" t="b">
        <f t="shared" si="13"/>
        <v>1</v>
      </c>
      <c r="Z41">
        <f t="shared" si="14"/>
        <v>3</v>
      </c>
      <c r="AA41" t="b">
        <f>NOT(ISERROR(MATCH(LOWER(MID($I41,2,1)),{"a";"e";"i";"o";"u"},0)))</f>
        <v>0</v>
      </c>
      <c r="AB41" t="b">
        <f t="shared" si="15"/>
        <v>1</v>
      </c>
      <c r="AC41" t="b">
        <f t="shared" si="16"/>
        <v>1</v>
      </c>
      <c r="AD41">
        <f t="shared" si="17"/>
        <v>9</v>
      </c>
      <c r="AE41" t="b">
        <f t="shared" si="18"/>
        <v>1</v>
      </c>
      <c r="AF41">
        <f t="shared" si="19"/>
        <v>14</v>
      </c>
      <c r="AG41" t="b">
        <f t="shared" si="20"/>
        <v>0</v>
      </c>
      <c r="AJ41" t="b">
        <f t="shared" si="21"/>
        <v>1</v>
      </c>
      <c r="AK41" t="b">
        <f t="shared" si="22"/>
        <v>1</v>
      </c>
      <c r="AL41" t="s">
        <v>574</v>
      </c>
      <c r="AM41" t="s">
        <v>574</v>
      </c>
      <c r="AN41" t="s">
        <v>574</v>
      </c>
      <c r="AO41" t="s">
        <v>575</v>
      </c>
    </row>
    <row r="42" spans="1:41">
      <c r="A42" t="s">
        <v>73</v>
      </c>
      <c r="B42" t="s">
        <v>47</v>
      </c>
      <c r="C42" t="s">
        <v>381</v>
      </c>
      <c r="E42" t="s">
        <v>0</v>
      </c>
      <c r="F42" t="str">
        <f t="shared" si="23"/>
        <v>LOSER</v>
      </c>
      <c r="G42" t="str">
        <f t="shared" si="0"/>
        <v>MichaelAmeystel</v>
      </c>
      <c r="H42" t="s">
        <v>73</v>
      </c>
      <c r="I42" t="s">
        <v>381</v>
      </c>
      <c r="J42">
        <f t="shared" si="1"/>
        <v>7</v>
      </c>
      <c r="K42" t="b">
        <f t="shared" si="2"/>
        <v>1</v>
      </c>
      <c r="L42">
        <f t="shared" si="3"/>
        <v>13</v>
      </c>
      <c r="M42" t="b">
        <f>NOT(ISERROR(MATCH(LOWER(MID($H42,1,1)),{"a";"e";"i";"o";"u"},0)))</f>
        <v>0</v>
      </c>
      <c r="N42" t="b">
        <f t="shared" si="4"/>
        <v>1</v>
      </c>
      <c r="O42" t="b">
        <f t="shared" si="5"/>
        <v>1</v>
      </c>
      <c r="P42">
        <f t="shared" si="6"/>
        <v>9</v>
      </c>
      <c r="Q42" t="b">
        <f>NOT(ISERROR(MATCH(LOWER(MID($H42,2,1)),{"a";"e";"i";"o";"u"},0)))</f>
        <v>1</v>
      </c>
      <c r="R42" t="b">
        <f t="shared" si="7"/>
        <v>1</v>
      </c>
      <c r="S42" t="b">
        <f t="shared" si="8"/>
        <v>1</v>
      </c>
      <c r="T42">
        <f t="shared" si="9"/>
        <v>7</v>
      </c>
      <c r="U42" t="b">
        <f t="shared" si="10"/>
        <v>1</v>
      </c>
      <c r="V42">
        <f t="shared" si="11"/>
        <v>13</v>
      </c>
      <c r="W42" t="b">
        <f>NOT(ISERROR(MATCH(LOWER(MID($I42,1,1)),{"a";"e";"i";"o";"u"},0)))</f>
        <v>0</v>
      </c>
      <c r="X42" t="b">
        <f t="shared" si="12"/>
        <v>1</v>
      </c>
      <c r="Y42" t="b">
        <f t="shared" si="13"/>
        <v>1</v>
      </c>
      <c r="Z42">
        <f t="shared" si="14"/>
        <v>5</v>
      </c>
      <c r="AA42" t="b">
        <f>NOT(ISERROR(MATCH(LOWER(MID($I42,2,1)),{"a";"e";"i";"o";"u"},0)))</f>
        <v>1</v>
      </c>
      <c r="AB42" t="b">
        <f t="shared" si="15"/>
        <v>1</v>
      </c>
      <c r="AC42" t="b">
        <f t="shared" si="16"/>
        <v>1</v>
      </c>
      <c r="AD42">
        <f t="shared" si="17"/>
        <v>14</v>
      </c>
      <c r="AE42" t="b">
        <f t="shared" si="18"/>
        <v>0</v>
      </c>
      <c r="AF42">
        <f t="shared" si="19"/>
        <v>15</v>
      </c>
      <c r="AG42" t="b">
        <f t="shared" si="20"/>
        <v>1</v>
      </c>
      <c r="AJ42" t="b">
        <f t="shared" si="21"/>
        <v>1</v>
      </c>
      <c r="AK42" t="b">
        <f t="shared" si="22"/>
        <v>1</v>
      </c>
      <c r="AL42" t="s">
        <v>574</v>
      </c>
      <c r="AM42" t="s">
        <v>575</v>
      </c>
      <c r="AN42" t="s">
        <v>575</v>
      </c>
      <c r="AO42" t="s">
        <v>575</v>
      </c>
    </row>
    <row r="43" spans="1:41">
      <c r="A43" t="s">
        <v>485</v>
      </c>
      <c r="B43" t="s">
        <v>77</v>
      </c>
      <c r="C43" t="s">
        <v>486</v>
      </c>
      <c r="E43" t="s">
        <v>1</v>
      </c>
      <c r="F43" t="str">
        <f t="shared" si="23"/>
        <v>WINNER</v>
      </c>
      <c r="G43" t="str">
        <f t="shared" si="0"/>
        <v>AlexanderMMeystel</v>
      </c>
      <c r="H43" t="s">
        <v>485</v>
      </c>
      <c r="I43" t="s">
        <v>486</v>
      </c>
      <c r="J43">
        <f t="shared" si="1"/>
        <v>9</v>
      </c>
      <c r="K43" t="b">
        <f t="shared" si="2"/>
        <v>1</v>
      </c>
      <c r="L43">
        <f t="shared" si="3"/>
        <v>1</v>
      </c>
      <c r="M43" t="b">
        <f>NOT(ISERROR(MATCH(LOWER(MID($H43,1,1)),{"a";"e";"i";"o";"u"},0)))</f>
        <v>1</v>
      </c>
      <c r="N43" t="b">
        <f t="shared" si="4"/>
        <v>1</v>
      </c>
      <c r="O43" t="b">
        <f t="shared" si="5"/>
        <v>1</v>
      </c>
      <c r="P43">
        <f t="shared" si="6"/>
        <v>12</v>
      </c>
      <c r="Q43" t="b">
        <f>NOT(ISERROR(MATCH(LOWER(MID($H43,2,1)),{"a";"e";"i";"o";"u"},0)))</f>
        <v>0</v>
      </c>
      <c r="R43" t="b">
        <f t="shared" si="7"/>
        <v>0</v>
      </c>
      <c r="S43" t="b">
        <f t="shared" si="8"/>
        <v>1</v>
      </c>
      <c r="T43">
        <f t="shared" si="9"/>
        <v>7</v>
      </c>
      <c r="U43" t="b">
        <f t="shared" si="10"/>
        <v>1</v>
      </c>
      <c r="V43">
        <f t="shared" si="11"/>
        <v>13</v>
      </c>
      <c r="W43" t="b">
        <f>NOT(ISERROR(MATCH(LOWER(MID($I43,1,1)),{"a";"e";"i";"o";"u"},0)))</f>
        <v>0</v>
      </c>
      <c r="X43" t="b">
        <f t="shared" si="12"/>
        <v>1</v>
      </c>
      <c r="Y43" t="b">
        <f t="shared" si="13"/>
        <v>1</v>
      </c>
      <c r="Z43">
        <f t="shared" si="14"/>
        <v>5</v>
      </c>
      <c r="AA43" t="b">
        <f>NOT(ISERROR(MATCH(LOWER(MID($I43,2,1)),{"a";"e";"i";"o";"u"},0)))</f>
        <v>1</v>
      </c>
      <c r="AB43" t="b">
        <f t="shared" si="15"/>
        <v>1</v>
      </c>
      <c r="AC43" t="b">
        <f t="shared" si="16"/>
        <v>1</v>
      </c>
      <c r="AD43">
        <f t="shared" si="17"/>
        <v>16</v>
      </c>
      <c r="AE43" t="b">
        <f t="shared" si="18"/>
        <v>0</v>
      </c>
      <c r="AF43">
        <f t="shared" si="19"/>
        <v>17</v>
      </c>
      <c r="AG43" t="b">
        <f t="shared" si="20"/>
        <v>1</v>
      </c>
      <c r="AJ43" t="b">
        <f t="shared" si="21"/>
        <v>1</v>
      </c>
      <c r="AK43" t="b">
        <f t="shared" si="22"/>
        <v>1</v>
      </c>
      <c r="AL43" t="s">
        <v>574</v>
      </c>
      <c r="AM43" t="s">
        <v>575</v>
      </c>
      <c r="AN43" t="s">
        <v>575</v>
      </c>
      <c r="AO43" t="s">
        <v>575</v>
      </c>
    </row>
    <row r="44" spans="1:41">
      <c r="A44" t="s">
        <v>218</v>
      </c>
      <c r="B44" t="s">
        <v>77</v>
      </c>
      <c r="C44" t="s">
        <v>447</v>
      </c>
      <c r="E44" t="s">
        <v>1</v>
      </c>
      <c r="F44" t="str">
        <f t="shared" si="23"/>
        <v>WINNER</v>
      </c>
      <c r="G44" t="str">
        <f t="shared" si="0"/>
        <v>TomMMitchell</v>
      </c>
      <c r="H44" t="s">
        <v>218</v>
      </c>
      <c r="I44" t="s">
        <v>447</v>
      </c>
      <c r="J44">
        <f t="shared" si="1"/>
        <v>3</v>
      </c>
      <c r="K44" t="b">
        <f t="shared" si="2"/>
        <v>1</v>
      </c>
      <c r="L44">
        <f t="shared" si="3"/>
        <v>20</v>
      </c>
      <c r="M44" t="b">
        <f>NOT(ISERROR(MATCH(LOWER(MID($H44,1,1)),{"a";"e";"i";"o";"u"},0)))</f>
        <v>0</v>
      </c>
      <c r="N44" t="b">
        <f t="shared" si="4"/>
        <v>0</v>
      </c>
      <c r="O44" t="b">
        <f t="shared" si="5"/>
        <v>0</v>
      </c>
      <c r="P44">
        <f t="shared" si="6"/>
        <v>15</v>
      </c>
      <c r="Q44" t="b">
        <f>NOT(ISERROR(MATCH(LOWER(MID($H44,2,1)),{"a";"e";"i";"o";"u"},0)))</f>
        <v>1</v>
      </c>
      <c r="R44" t="b">
        <f t="shared" si="7"/>
        <v>1</v>
      </c>
      <c r="S44" t="b">
        <f t="shared" si="8"/>
        <v>0</v>
      </c>
      <c r="T44">
        <f t="shared" si="9"/>
        <v>8</v>
      </c>
      <c r="U44" t="b">
        <f t="shared" si="10"/>
        <v>0</v>
      </c>
      <c r="V44">
        <f t="shared" si="11"/>
        <v>13</v>
      </c>
      <c r="W44" t="b">
        <f>NOT(ISERROR(MATCH(LOWER(MID($I44,1,1)),{"a";"e";"i";"o";"u"},0)))</f>
        <v>0</v>
      </c>
      <c r="X44" t="b">
        <f t="shared" si="12"/>
        <v>1</v>
      </c>
      <c r="Y44" t="b">
        <f t="shared" si="13"/>
        <v>1</v>
      </c>
      <c r="Z44">
        <f t="shared" si="14"/>
        <v>9</v>
      </c>
      <c r="AA44" t="b">
        <f>NOT(ISERROR(MATCH(LOWER(MID($I44,2,1)),{"a";"e";"i";"o";"u"},0)))</f>
        <v>1</v>
      </c>
      <c r="AB44" t="b">
        <f t="shared" si="15"/>
        <v>1</v>
      </c>
      <c r="AC44" t="b">
        <f t="shared" si="16"/>
        <v>1</v>
      </c>
      <c r="AD44">
        <f t="shared" si="17"/>
        <v>11</v>
      </c>
      <c r="AE44" t="b">
        <f t="shared" si="18"/>
        <v>1</v>
      </c>
      <c r="AF44">
        <f t="shared" si="19"/>
        <v>12</v>
      </c>
      <c r="AG44" t="b">
        <f t="shared" si="20"/>
        <v>0</v>
      </c>
      <c r="AJ44" t="b">
        <f t="shared" si="21"/>
        <v>1</v>
      </c>
      <c r="AK44" t="b">
        <f t="shared" si="22"/>
        <v>1</v>
      </c>
      <c r="AL44" t="s">
        <v>574</v>
      </c>
      <c r="AM44" t="s">
        <v>575</v>
      </c>
      <c r="AN44" t="s">
        <v>575</v>
      </c>
      <c r="AO44" t="s">
        <v>575</v>
      </c>
    </row>
    <row r="45" spans="1:41">
      <c r="A45" t="s">
        <v>28</v>
      </c>
      <c r="B45" t="s">
        <v>171</v>
      </c>
      <c r="C45" t="s">
        <v>522</v>
      </c>
      <c r="E45" t="s">
        <v>1</v>
      </c>
      <c r="F45" t="str">
        <f t="shared" si="23"/>
        <v>WINNER</v>
      </c>
      <c r="G45" t="str">
        <f t="shared" si="0"/>
        <v>AndrewWMoore</v>
      </c>
      <c r="H45" t="s">
        <v>28</v>
      </c>
      <c r="I45" t="s">
        <v>522</v>
      </c>
      <c r="J45">
        <f t="shared" si="1"/>
        <v>6</v>
      </c>
      <c r="K45" t="b">
        <f t="shared" si="2"/>
        <v>0</v>
      </c>
      <c r="L45">
        <f t="shared" si="3"/>
        <v>1</v>
      </c>
      <c r="M45" t="b">
        <f>NOT(ISERROR(MATCH(LOWER(MID($H45,1,1)),{"a";"e";"i";"o";"u"},0)))</f>
        <v>1</v>
      </c>
      <c r="N45" t="b">
        <f t="shared" si="4"/>
        <v>1</v>
      </c>
      <c r="O45" t="b">
        <f t="shared" si="5"/>
        <v>1</v>
      </c>
      <c r="P45">
        <f t="shared" si="6"/>
        <v>14</v>
      </c>
      <c r="Q45" t="b">
        <f>NOT(ISERROR(MATCH(LOWER(MID($H45,2,1)),{"a";"e";"i";"o";"u"},0)))</f>
        <v>0</v>
      </c>
      <c r="R45" t="b">
        <f t="shared" si="7"/>
        <v>0</v>
      </c>
      <c r="S45" t="b">
        <f t="shared" si="8"/>
        <v>0</v>
      </c>
      <c r="T45">
        <f t="shared" si="9"/>
        <v>5</v>
      </c>
      <c r="U45" t="b">
        <f t="shared" si="10"/>
        <v>1</v>
      </c>
      <c r="V45">
        <f t="shared" si="11"/>
        <v>13</v>
      </c>
      <c r="W45" t="b">
        <f>NOT(ISERROR(MATCH(LOWER(MID($I45,1,1)),{"a";"e";"i";"o";"u"},0)))</f>
        <v>0</v>
      </c>
      <c r="X45" t="b">
        <f t="shared" si="12"/>
        <v>1</v>
      </c>
      <c r="Y45" t="b">
        <f t="shared" si="13"/>
        <v>1</v>
      </c>
      <c r="Z45">
        <f t="shared" si="14"/>
        <v>15</v>
      </c>
      <c r="AA45" t="b">
        <f>NOT(ISERROR(MATCH(LOWER(MID($I45,2,1)),{"a";"e";"i";"o";"u"},0)))</f>
        <v>1</v>
      </c>
      <c r="AB45" t="b">
        <f t="shared" si="15"/>
        <v>1</v>
      </c>
      <c r="AC45" t="b">
        <f t="shared" si="16"/>
        <v>0</v>
      </c>
      <c r="AD45">
        <f t="shared" si="17"/>
        <v>11</v>
      </c>
      <c r="AE45" t="b">
        <f t="shared" si="18"/>
        <v>1</v>
      </c>
      <c r="AF45">
        <f t="shared" si="19"/>
        <v>12</v>
      </c>
      <c r="AG45" t="b">
        <f t="shared" si="20"/>
        <v>0</v>
      </c>
      <c r="AJ45" t="b">
        <f t="shared" si="21"/>
        <v>1</v>
      </c>
      <c r="AK45" t="b">
        <f t="shared" si="22"/>
        <v>1</v>
      </c>
      <c r="AL45" t="s">
        <v>574</v>
      </c>
      <c r="AM45" t="s">
        <v>575</v>
      </c>
      <c r="AN45" t="s">
        <v>575</v>
      </c>
      <c r="AO45" t="s">
        <v>575</v>
      </c>
    </row>
    <row r="46" spans="1:41">
      <c r="A46" t="s">
        <v>76</v>
      </c>
      <c r="B46" t="s">
        <v>77</v>
      </c>
      <c r="C46" t="s">
        <v>78</v>
      </c>
      <c r="E46" t="s">
        <v>0</v>
      </c>
      <c r="F46" t="str">
        <f t="shared" si="23"/>
        <v>LOSER</v>
      </c>
      <c r="G46" t="str">
        <f t="shared" si="0"/>
        <v>PatrickMMurphy</v>
      </c>
      <c r="H46" t="s">
        <v>76</v>
      </c>
      <c r="I46" t="s">
        <v>78</v>
      </c>
      <c r="J46">
        <f t="shared" si="1"/>
        <v>7</v>
      </c>
      <c r="K46" t="b">
        <f t="shared" si="2"/>
        <v>1</v>
      </c>
      <c r="L46">
        <f t="shared" si="3"/>
        <v>16</v>
      </c>
      <c r="M46" t="b">
        <f>NOT(ISERROR(MATCH(LOWER(MID($H46,1,1)),{"a";"e";"i";"o";"u"},0)))</f>
        <v>0</v>
      </c>
      <c r="N46" t="b">
        <f t="shared" si="4"/>
        <v>0</v>
      </c>
      <c r="O46" t="b">
        <f t="shared" si="5"/>
        <v>0</v>
      </c>
      <c r="P46">
        <f t="shared" si="6"/>
        <v>1</v>
      </c>
      <c r="Q46" t="b">
        <f>NOT(ISERROR(MATCH(LOWER(MID($H46,2,1)),{"a";"e";"i";"o";"u"},0)))</f>
        <v>1</v>
      </c>
      <c r="R46" t="b">
        <f t="shared" si="7"/>
        <v>1</v>
      </c>
      <c r="S46" t="b">
        <f t="shared" si="8"/>
        <v>1</v>
      </c>
      <c r="T46">
        <f t="shared" si="9"/>
        <v>6</v>
      </c>
      <c r="U46" t="b">
        <f t="shared" si="10"/>
        <v>0</v>
      </c>
      <c r="V46">
        <f t="shared" si="11"/>
        <v>13</v>
      </c>
      <c r="W46" t="b">
        <f>NOT(ISERROR(MATCH(LOWER(MID($I46,1,1)),{"a";"e";"i";"o";"u"},0)))</f>
        <v>0</v>
      </c>
      <c r="X46" t="b">
        <f t="shared" si="12"/>
        <v>1</v>
      </c>
      <c r="Y46" t="b">
        <f t="shared" si="13"/>
        <v>1</v>
      </c>
      <c r="Z46">
        <f t="shared" si="14"/>
        <v>21</v>
      </c>
      <c r="AA46" t="b">
        <f>NOT(ISERROR(MATCH(LOWER(MID($I46,2,1)),{"a";"e";"i";"o";"u"},0)))</f>
        <v>1</v>
      </c>
      <c r="AB46" t="b">
        <f t="shared" si="15"/>
        <v>1</v>
      </c>
      <c r="AC46" t="b">
        <f t="shared" si="16"/>
        <v>0</v>
      </c>
      <c r="AD46">
        <f t="shared" si="17"/>
        <v>13</v>
      </c>
      <c r="AE46" t="b">
        <f t="shared" si="18"/>
        <v>1</v>
      </c>
      <c r="AF46">
        <f t="shared" si="19"/>
        <v>14</v>
      </c>
      <c r="AG46" t="b">
        <f t="shared" si="20"/>
        <v>0</v>
      </c>
      <c r="AJ46" t="b">
        <f t="shared" si="21"/>
        <v>1</v>
      </c>
      <c r="AK46" t="b">
        <f t="shared" si="22"/>
        <v>1</v>
      </c>
      <c r="AL46" t="s">
        <v>574</v>
      </c>
      <c r="AM46" t="s">
        <v>575</v>
      </c>
      <c r="AN46" t="s">
        <v>575</v>
      </c>
      <c r="AO46" t="s">
        <v>575</v>
      </c>
    </row>
    <row r="47" spans="1:41">
      <c r="A47" t="s">
        <v>345</v>
      </c>
      <c r="B47" t="s">
        <v>346</v>
      </c>
      <c r="C47" t="s">
        <v>347</v>
      </c>
      <c r="E47" t="s">
        <v>1</v>
      </c>
      <c r="F47" t="str">
        <f t="shared" si="23"/>
        <v>WINNER</v>
      </c>
      <c r="G47" t="str">
        <f t="shared" si="0"/>
        <v>SreeramaKMurthy</v>
      </c>
      <c r="H47" t="s">
        <v>345</v>
      </c>
      <c r="I47" t="s">
        <v>347</v>
      </c>
      <c r="J47">
        <f t="shared" si="1"/>
        <v>8</v>
      </c>
      <c r="K47" t="b">
        <f t="shared" si="2"/>
        <v>0</v>
      </c>
      <c r="L47">
        <f t="shared" si="3"/>
        <v>19</v>
      </c>
      <c r="M47" t="b">
        <f>NOT(ISERROR(MATCH(LOWER(MID($H47,1,1)),{"a";"e";"i";"o";"u"},0)))</f>
        <v>0</v>
      </c>
      <c r="N47" t="b">
        <f t="shared" si="4"/>
        <v>1</v>
      </c>
      <c r="O47" t="b">
        <f t="shared" si="5"/>
        <v>0</v>
      </c>
      <c r="P47">
        <f t="shared" si="6"/>
        <v>18</v>
      </c>
      <c r="Q47" t="b">
        <f>NOT(ISERROR(MATCH(LOWER(MID($H47,2,1)),{"a";"e";"i";"o";"u"},0)))</f>
        <v>0</v>
      </c>
      <c r="R47" t="b">
        <f t="shared" si="7"/>
        <v>0</v>
      </c>
      <c r="S47" t="b">
        <f t="shared" si="8"/>
        <v>0</v>
      </c>
      <c r="T47">
        <f t="shared" si="9"/>
        <v>6</v>
      </c>
      <c r="U47" t="b">
        <f t="shared" si="10"/>
        <v>0</v>
      </c>
      <c r="V47">
        <f t="shared" si="11"/>
        <v>13</v>
      </c>
      <c r="W47" t="b">
        <f>NOT(ISERROR(MATCH(LOWER(MID($I47,1,1)),{"a";"e";"i";"o";"u"},0)))</f>
        <v>0</v>
      </c>
      <c r="X47" t="b">
        <f t="shared" si="12"/>
        <v>1</v>
      </c>
      <c r="Y47" t="b">
        <f t="shared" si="13"/>
        <v>1</v>
      </c>
      <c r="Z47">
        <f t="shared" si="14"/>
        <v>21</v>
      </c>
      <c r="AA47" t="b">
        <f>NOT(ISERROR(MATCH(LOWER(MID($I47,2,1)),{"a";"e";"i";"o";"u"},0)))</f>
        <v>1</v>
      </c>
      <c r="AB47" t="b">
        <f t="shared" si="15"/>
        <v>1</v>
      </c>
      <c r="AC47" t="b">
        <f t="shared" si="16"/>
        <v>0</v>
      </c>
      <c r="AD47">
        <f t="shared" si="17"/>
        <v>14</v>
      </c>
      <c r="AE47" t="b">
        <f t="shared" si="18"/>
        <v>0</v>
      </c>
      <c r="AF47">
        <f t="shared" si="19"/>
        <v>15</v>
      </c>
      <c r="AG47" t="b">
        <f t="shared" si="20"/>
        <v>1</v>
      </c>
      <c r="AJ47" t="b">
        <f t="shared" si="21"/>
        <v>1</v>
      </c>
      <c r="AK47" t="b">
        <f t="shared" si="22"/>
        <v>1</v>
      </c>
      <c r="AL47" t="s">
        <v>574</v>
      </c>
      <c r="AM47" t="s">
        <v>575</v>
      </c>
      <c r="AN47" t="s">
        <v>575</v>
      </c>
      <c r="AO47" t="s">
        <v>575</v>
      </c>
    </row>
    <row r="48" spans="1:41">
      <c r="A48" t="s">
        <v>28</v>
      </c>
      <c r="B48" t="s">
        <v>423</v>
      </c>
      <c r="C48" t="s">
        <v>537</v>
      </c>
      <c r="E48" t="s">
        <v>1</v>
      </c>
      <c r="F48" t="str">
        <f t="shared" si="23"/>
        <v>WINNER</v>
      </c>
      <c r="G48" t="str">
        <f t="shared" si="0"/>
        <v>AndrewYNg</v>
      </c>
      <c r="H48" t="s">
        <v>28</v>
      </c>
      <c r="I48" t="s">
        <v>537</v>
      </c>
      <c r="J48">
        <f t="shared" si="1"/>
        <v>6</v>
      </c>
      <c r="K48" t="b">
        <f t="shared" si="2"/>
        <v>0</v>
      </c>
      <c r="L48">
        <f t="shared" si="3"/>
        <v>1</v>
      </c>
      <c r="M48" t="b">
        <f>NOT(ISERROR(MATCH(LOWER(MID($H48,1,1)),{"a";"e";"i";"o";"u"},0)))</f>
        <v>1</v>
      </c>
      <c r="N48" t="b">
        <f t="shared" si="4"/>
        <v>1</v>
      </c>
      <c r="O48" t="b">
        <f t="shared" si="5"/>
        <v>1</v>
      </c>
      <c r="P48">
        <f t="shared" si="6"/>
        <v>14</v>
      </c>
      <c r="Q48" t="b">
        <f>NOT(ISERROR(MATCH(LOWER(MID($H48,2,1)),{"a";"e";"i";"o";"u"},0)))</f>
        <v>0</v>
      </c>
      <c r="R48" t="b">
        <f t="shared" si="7"/>
        <v>0</v>
      </c>
      <c r="S48" t="b">
        <f t="shared" si="8"/>
        <v>0</v>
      </c>
      <c r="T48">
        <f t="shared" si="9"/>
        <v>2</v>
      </c>
      <c r="U48" t="b">
        <f t="shared" si="10"/>
        <v>0</v>
      </c>
      <c r="V48">
        <f t="shared" si="11"/>
        <v>14</v>
      </c>
      <c r="W48" t="b">
        <f>NOT(ISERROR(MATCH(LOWER(MID($I48,1,1)),{"a";"e";"i";"o";"u"},0)))</f>
        <v>0</v>
      </c>
      <c r="X48" t="b">
        <f t="shared" si="12"/>
        <v>0</v>
      </c>
      <c r="Y48" t="b">
        <f t="shared" si="13"/>
        <v>0</v>
      </c>
      <c r="Z48">
        <f t="shared" si="14"/>
        <v>7</v>
      </c>
      <c r="AA48" t="b">
        <f>NOT(ISERROR(MATCH(LOWER(MID($I48,2,1)),{"a";"e";"i";"o";"u"},0)))</f>
        <v>0</v>
      </c>
      <c r="AB48" t="b">
        <f t="shared" si="15"/>
        <v>1</v>
      </c>
      <c r="AC48" t="b">
        <f t="shared" si="16"/>
        <v>1</v>
      </c>
      <c r="AD48">
        <f t="shared" si="17"/>
        <v>8</v>
      </c>
      <c r="AE48" t="b">
        <f t="shared" si="18"/>
        <v>0</v>
      </c>
      <c r="AF48">
        <f t="shared" si="19"/>
        <v>9</v>
      </c>
      <c r="AG48" t="b">
        <f t="shared" si="20"/>
        <v>1</v>
      </c>
      <c r="AJ48" t="b">
        <f t="shared" si="21"/>
        <v>1</v>
      </c>
      <c r="AK48" t="b">
        <f t="shared" si="22"/>
        <v>1</v>
      </c>
      <c r="AL48" t="s">
        <v>574</v>
      </c>
      <c r="AM48" t="s">
        <v>575</v>
      </c>
      <c r="AN48" t="s">
        <v>575</v>
      </c>
      <c r="AO48" t="s">
        <v>575</v>
      </c>
    </row>
    <row r="49" spans="1:41">
      <c r="A49" t="s">
        <v>140</v>
      </c>
      <c r="B49" t="s">
        <v>171</v>
      </c>
      <c r="C49" t="s">
        <v>172</v>
      </c>
      <c r="E49" t="s">
        <v>1</v>
      </c>
      <c r="F49" t="str">
        <f t="shared" si="23"/>
        <v>WINNER</v>
      </c>
      <c r="G49" t="str">
        <f t="shared" si="0"/>
        <v>StevenWNorton</v>
      </c>
      <c r="H49" t="s">
        <v>140</v>
      </c>
      <c r="I49" t="s">
        <v>172</v>
      </c>
      <c r="J49">
        <f t="shared" si="1"/>
        <v>6</v>
      </c>
      <c r="K49" t="b">
        <f t="shared" si="2"/>
        <v>0</v>
      </c>
      <c r="L49">
        <f t="shared" si="3"/>
        <v>19</v>
      </c>
      <c r="M49" t="b">
        <f>NOT(ISERROR(MATCH(LOWER(MID($H49,1,1)),{"a";"e";"i";"o";"u"},0)))</f>
        <v>0</v>
      </c>
      <c r="N49" t="b">
        <f t="shared" si="4"/>
        <v>1</v>
      </c>
      <c r="O49" t="b">
        <f t="shared" si="5"/>
        <v>0</v>
      </c>
      <c r="P49">
        <f t="shared" si="6"/>
        <v>20</v>
      </c>
      <c r="Q49" t="b">
        <f>NOT(ISERROR(MATCH(LOWER(MID($H49,2,1)),{"a";"e";"i";"o";"u"},0)))</f>
        <v>0</v>
      </c>
      <c r="R49" t="b">
        <f t="shared" si="7"/>
        <v>0</v>
      </c>
      <c r="S49" t="b">
        <f t="shared" si="8"/>
        <v>0</v>
      </c>
      <c r="T49">
        <f t="shared" si="9"/>
        <v>6</v>
      </c>
      <c r="U49" t="b">
        <f t="shared" si="10"/>
        <v>0</v>
      </c>
      <c r="V49">
        <f t="shared" si="11"/>
        <v>14</v>
      </c>
      <c r="W49" t="b">
        <f>NOT(ISERROR(MATCH(LOWER(MID($I49,1,1)),{"a";"e";"i";"o";"u"},0)))</f>
        <v>0</v>
      </c>
      <c r="X49" t="b">
        <f t="shared" si="12"/>
        <v>0</v>
      </c>
      <c r="Y49" t="b">
        <f t="shared" si="13"/>
        <v>0</v>
      </c>
      <c r="Z49">
        <f t="shared" si="14"/>
        <v>15</v>
      </c>
      <c r="AA49" t="b">
        <f>NOT(ISERROR(MATCH(LOWER(MID($I49,2,1)),{"a";"e";"i";"o";"u"},0)))</f>
        <v>1</v>
      </c>
      <c r="AB49" t="b">
        <f t="shared" si="15"/>
        <v>1</v>
      </c>
      <c r="AC49" t="b">
        <f t="shared" si="16"/>
        <v>0</v>
      </c>
      <c r="AD49">
        <f t="shared" si="17"/>
        <v>12</v>
      </c>
      <c r="AE49" t="b">
        <f t="shared" si="18"/>
        <v>0</v>
      </c>
      <c r="AF49">
        <f t="shared" si="19"/>
        <v>13</v>
      </c>
      <c r="AG49" t="b">
        <f t="shared" si="20"/>
        <v>1</v>
      </c>
      <c r="AJ49" t="b">
        <f t="shared" si="21"/>
        <v>1</v>
      </c>
      <c r="AK49" t="b">
        <f t="shared" si="22"/>
        <v>1</v>
      </c>
      <c r="AL49" t="s">
        <v>574</v>
      </c>
      <c r="AM49" t="s">
        <v>575</v>
      </c>
      <c r="AN49" t="s">
        <v>575</v>
      </c>
      <c r="AO49" t="s">
        <v>575</v>
      </c>
    </row>
    <row r="50" spans="1:41">
      <c r="A50" t="s">
        <v>179</v>
      </c>
      <c r="B50" t="s">
        <v>171</v>
      </c>
      <c r="C50" t="s">
        <v>251</v>
      </c>
      <c r="E50" t="s">
        <v>1</v>
      </c>
      <c r="F50" t="str">
        <f t="shared" si="23"/>
        <v>WINNER</v>
      </c>
      <c r="G50" t="str">
        <f t="shared" si="0"/>
        <v>DavidWOpitz</v>
      </c>
      <c r="H50" t="s">
        <v>179</v>
      </c>
      <c r="I50" t="s">
        <v>251</v>
      </c>
      <c r="J50">
        <f t="shared" si="1"/>
        <v>5</v>
      </c>
      <c r="K50" t="b">
        <f t="shared" si="2"/>
        <v>1</v>
      </c>
      <c r="L50">
        <f t="shared" si="3"/>
        <v>4</v>
      </c>
      <c r="M50" t="b">
        <f>NOT(ISERROR(MATCH(LOWER(MID($H50,1,1)),{"a";"e";"i";"o";"u"},0)))</f>
        <v>0</v>
      </c>
      <c r="N50" t="b">
        <f t="shared" si="4"/>
        <v>0</v>
      </c>
      <c r="O50" t="b">
        <f t="shared" si="5"/>
        <v>1</v>
      </c>
      <c r="P50">
        <f t="shared" si="6"/>
        <v>1</v>
      </c>
      <c r="Q50" t="b">
        <f>NOT(ISERROR(MATCH(LOWER(MID($H50,2,1)),{"a";"e";"i";"o";"u"},0)))</f>
        <v>1</v>
      </c>
      <c r="R50" t="b">
        <f t="shared" si="7"/>
        <v>1</v>
      </c>
      <c r="S50" t="b">
        <f t="shared" si="8"/>
        <v>1</v>
      </c>
      <c r="T50">
        <f t="shared" si="9"/>
        <v>5</v>
      </c>
      <c r="U50" t="b">
        <f t="shared" si="10"/>
        <v>1</v>
      </c>
      <c r="V50">
        <f t="shared" si="11"/>
        <v>15</v>
      </c>
      <c r="W50" t="b">
        <f>NOT(ISERROR(MATCH(LOWER(MID($I50,1,1)),{"a";"e";"i";"o";"u"},0)))</f>
        <v>1</v>
      </c>
      <c r="X50" t="b">
        <f t="shared" si="12"/>
        <v>1</v>
      </c>
      <c r="Y50" t="b">
        <f t="shared" si="13"/>
        <v>0</v>
      </c>
      <c r="Z50">
        <f t="shared" si="14"/>
        <v>16</v>
      </c>
      <c r="AA50" t="b">
        <f>NOT(ISERROR(MATCH(LOWER(MID($I50,2,1)),{"a";"e";"i";"o";"u"},0)))</f>
        <v>0</v>
      </c>
      <c r="AB50" t="b">
        <f t="shared" si="15"/>
        <v>0</v>
      </c>
      <c r="AC50" t="b">
        <f t="shared" si="16"/>
        <v>0</v>
      </c>
      <c r="AD50">
        <f t="shared" si="17"/>
        <v>10</v>
      </c>
      <c r="AE50" t="b">
        <f t="shared" si="18"/>
        <v>0</v>
      </c>
      <c r="AF50">
        <f t="shared" si="19"/>
        <v>11</v>
      </c>
      <c r="AG50" t="b">
        <f t="shared" si="20"/>
        <v>1</v>
      </c>
      <c r="AJ50" t="b">
        <f t="shared" si="21"/>
        <v>1</v>
      </c>
      <c r="AK50" t="b">
        <f t="shared" si="22"/>
        <v>1</v>
      </c>
      <c r="AL50" t="s">
        <v>574</v>
      </c>
      <c r="AM50" t="s">
        <v>575</v>
      </c>
      <c r="AN50" t="s">
        <v>575</v>
      </c>
      <c r="AO50" t="s">
        <v>575</v>
      </c>
    </row>
    <row r="51" spans="1:41">
      <c r="A51" t="s">
        <v>285</v>
      </c>
      <c r="B51" t="s">
        <v>47</v>
      </c>
      <c r="C51" t="s">
        <v>286</v>
      </c>
      <c r="E51" t="s">
        <v>1</v>
      </c>
      <c r="F51" t="str">
        <f t="shared" si="23"/>
        <v>WINNER</v>
      </c>
      <c r="G51" t="str">
        <f t="shared" si="0"/>
        <v>BarakAPearlmutter</v>
      </c>
      <c r="H51" t="s">
        <v>285</v>
      </c>
      <c r="I51" t="s">
        <v>286</v>
      </c>
      <c r="J51">
        <f t="shared" si="1"/>
        <v>5</v>
      </c>
      <c r="K51" t="b">
        <f t="shared" si="2"/>
        <v>1</v>
      </c>
      <c r="L51">
        <f t="shared" si="3"/>
        <v>2</v>
      </c>
      <c r="M51" t="b">
        <f>NOT(ISERROR(MATCH(LOWER(MID($H51,1,1)),{"a";"e";"i";"o";"u"},0)))</f>
        <v>0</v>
      </c>
      <c r="N51" t="b">
        <f t="shared" si="4"/>
        <v>0</v>
      </c>
      <c r="O51" t="b">
        <f t="shared" si="5"/>
        <v>1</v>
      </c>
      <c r="P51">
        <f t="shared" si="6"/>
        <v>1</v>
      </c>
      <c r="Q51" t="b">
        <f>NOT(ISERROR(MATCH(LOWER(MID($H51,2,1)),{"a";"e";"i";"o";"u"},0)))</f>
        <v>1</v>
      </c>
      <c r="R51" t="b">
        <f t="shared" si="7"/>
        <v>1</v>
      </c>
      <c r="S51" t="b">
        <f t="shared" si="8"/>
        <v>1</v>
      </c>
      <c r="T51">
        <f t="shared" si="9"/>
        <v>11</v>
      </c>
      <c r="U51" t="b">
        <f t="shared" si="10"/>
        <v>1</v>
      </c>
      <c r="V51">
        <f t="shared" si="11"/>
        <v>16</v>
      </c>
      <c r="W51" t="b">
        <f>NOT(ISERROR(MATCH(LOWER(MID($I51,1,1)),{"a";"e";"i";"o";"u"},0)))</f>
        <v>0</v>
      </c>
      <c r="X51" t="b">
        <f t="shared" si="12"/>
        <v>0</v>
      </c>
      <c r="Y51" t="b">
        <f t="shared" si="13"/>
        <v>0</v>
      </c>
      <c r="Z51">
        <f t="shared" si="14"/>
        <v>5</v>
      </c>
      <c r="AA51" t="b">
        <f>NOT(ISERROR(MATCH(LOWER(MID($I51,2,1)),{"a";"e";"i";"o";"u"},0)))</f>
        <v>1</v>
      </c>
      <c r="AB51" t="b">
        <f t="shared" si="15"/>
        <v>1</v>
      </c>
      <c r="AC51" t="b">
        <f t="shared" si="16"/>
        <v>1</v>
      </c>
      <c r="AD51">
        <f t="shared" si="17"/>
        <v>16</v>
      </c>
      <c r="AE51" t="b">
        <f t="shared" si="18"/>
        <v>0</v>
      </c>
      <c r="AF51">
        <f t="shared" si="19"/>
        <v>17</v>
      </c>
      <c r="AG51" t="b">
        <f t="shared" si="20"/>
        <v>1</v>
      </c>
      <c r="AJ51" t="b">
        <f t="shared" si="21"/>
        <v>1</v>
      </c>
      <c r="AK51" t="b">
        <f t="shared" si="22"/>
        <v>1</v>
      </c>
      <c r="AL51" t="s">
        <v>574</v>
      </c>
      <c r="AM51" t="s">
        <v>575</v>
      </c>
      <c r="AN51" t="s">
        <v>575</v>
      </c>
      <c r="AO51" t="s">
        <v>575</v>
      </c>
    </row>
    <row r="52" spans="1:41">
      <c r="A52" t="s">
        <v>422</v>
      </c>
      <c r="B52" t="s">
        <v>423</v>
      </c>
      <c r="C52" t="s">
        <v>424</v>
      </c>
      <c r="E52" t="s">
        <v>0</v>
      </c>
      <c r="F52" t="str">
        <f t="shared" si="23"/>
        <v>LOSER</v>
      </c>
      <c r="G52" t="str">
        <f t="shared" si="0"/>
        <v>LorienYPratt</v>
      </c>
      <c r="H52" t="s">
        <v>422</v>
      </c>
      <c r="I52" t="s">
        <v>424</v>
      </c>
      <c r="J52">
        <f t="shared" si="1"/>
        <v>6</v>
      </c>
      <c r="K52" t="b">
        <f t="shared" si="2"/>
        <v>0</v>
      </c>
      <c r="L52">
        <f t="shared" si="3"/>
        <v>12</v>
      </c>
      <c r="M52" t="b">
        <f>NOT(ISERROR(MATCH(LOWER(MID($H52,1,1)),{"a";"e";"i";"o";"u"},0)))</f>
        <v>0</v>
      </c>
      <c r="N52" t="b">
        <f t="shared" si="4"/>
        <v>0</v>
      </c>
      <c r="O52" t="b">
        <f t="shared" si="5"/>
        <v>1</v>
      </c>
      <c r="P52">
        <f t="shared" si="6"/>
        <v>15</v>
      </c>
      <c r="Q52" t="b">
        <f>NOT(ISERROR(MATCH(LOWER(MID($H52,2,1)),{"a";"e";"i";"o";"u"},0)))</f>
        <v>1</v>
      </c>
      <c r="R52" t="b">
        <f t="shared" si="7"/>
        <v>1</v>
      </c>
      <c r="S52" t="b">
        <f t="shared" si="8"/>
        <v>0</v>
      </c>
      <c r="T52">
        <f t="shared" si="9"/>
        <v>5</v>
      </c>
      <c r="U52" t="b">
        <f t="shared" si="10"/>
        <v>1</v>
      </c>
      <c r="V52">
        <f t="shared" si="11"/>
        <v>16</v>
      </c>
      <c r="W52" t="b">
        <f>NOT(ISERROR(MATCH(LOWER(MID($I52,1,1)),{"a";"e";"i";"o";"u"},0)))</f>
        <v>0</v>
      </c>
      <c r="X52" t="b">
        <f t="shared" si="12"/>
        <v>0</v>
      </c>
      <c r="Y52" t="b">
        <f t="shared" si="13"/>
        <v>0</v>
      </c>
      <c r="Z52">
        <f t="shared" si="14"/>
        <v>18</v>
      </c>
      <c r="AA52" t="b">
        <f>NOT(ISERROR(MATCH(LOWER(MID($I52,2,1)),{"a";"e";"i";"o";"u"},0)))</f>
        <v>0</v>
      </c>
      <c r="AB52" t="b">
        <f t="shared" si="15"/>
        <v>0</v>
      </c>
      <c r="AC52" t="b">
        <f t="shared" si="16"/>
        <v>0</v>
      </c>
      <c r="AD52">
        <f t="shared" si="17"/>
        <v>11</v>
      </c>
      <c r="AE52" t="b">
        <f t="shared" si="18"/>
        <v>1</v>
      </c>
      <c r="AF52">
        <f t="shared" si="19"/>
        <v>12</v>
      </c>
      <c r="AG52" t="b">
        <f t="shared" si="20"/>
        <v>0</v>
      </c>
      <c r="AJ52" t="b">
        <f t="shared" si="21"/>
        <v>1</v>
      </c>
      <c r="AK52" t="b">
        <f t="shared" si="22"/>
        <v>1</v>
      </c>
      <c r="AL52" t="s">
        <v>574</v>
      </c>
      <c r="AM52" t="s">
        <v>575</v>
      </c>
      <c r="AN52" t="s">
        <v>575</v>
      </c>
      <c r="AO52" t="s">
        <v>575</v>
      </c>
    </row>
    <row r="53" spans="1:41">
      <c r="A53" t="s">
        <v>105</v>
      </c>
      <c r="B53" t="s">
        <v>106</v>
      </c>
      <c r="C53" t="s">
        <v>107</v>
      </c>
      <c r="E53" t="s">
        <v>1</v>
      </c>
      <c r="F53" t="str">
        <f t="shared" si="23"/>
        <v>WINNER</v>
      </c>
      <c r="G53" t="str">
        <f t="shared" si="0"/>
        <v>FosterJProvost</v>
      </c>
      <c r="H53" t="s">
        <v>105</v>
      </c>
      <c r="I53" t="s">
        <v>107</v>
      </c>
      <c r="J53">
        <f t="shared" si="1"/>
        <v>6</v>
      </c>
      <c r="K53" t="b">
        <f t="shared" si="2"/>
        <v>0</v>
      </c>
      <c r="L53">
        <f t="shared" si="3"/>
        <v>6</v>
      </c>
      <c r="M53" t="b">
        <f>NOT(ISERROR(MATCH(LOWER(MID($H53,1,1)),{"a";"e";"i";"o";"u"},0)))</f>
        <v>0</v>
      </c>
      <c r="N53" t="b">
        <f t="shared" si="4"/>
        <v>0</v>
      </c>
      <c r="O53" t="b">
        <f t="shared" si="5"/>
        <v>1</v>
      </c>
      <c r="P53">
        <f t="shared" si="6"/>
        <v>15</v>
      </c>
      <c r="Q53" t="b">
        <f>NOT(ISERROR(MATCH(LOWER(MID($H53,2,1)),{"a";"e";"i";"o";"u"},0)))</f>
        <v>1</v>
      </c>
      <c r="R53" t="b">
        <f t="shared" si="7"/>
        <v>1</v>
      </c>
      <c r="S53" t="b">
        <f t="shared" si="8"/>
        <v>0</v>
      </c>
      <c r="T53">
        <f t="shared" si="9"/>
        <v>7</v>
      </c>
      <c r="U53" t="b">
        <f t="shared" si="10"/>
        <v>1</v>
      </c>
      <c r="V53">
        <f t="shared" si="11"/>
        <v>16</v>
      </c>
      <c r="W53" t="b">
        <f>NOT(ISERROR(MATCH(LOWER(MID($I53,1,1)),{"a";"e";"i";"o";"u"},0)))</f>
        <v>0</v>
      </c>
      <c r="X53" t="b">
        <f t="shared" si="12"/>
        <v>0</v>
      </c>
      <c r="Y53" t="b">
        <f t="shared" si="13"/>
        <v>0</v>
      </c>
      <c r="Z53">
        <f t="shared" si="14"/>
        <v>18</v>
      </c>
      <c r="AA53" t="b">
        <f>NOT(ISERROR(MATCH(LOWER(MID($I53,2,1)),{"a";"e";"i";"o";"u"},0)))</f>
        <v>0</v>
      </c>
      <c r="AB53" t="b">
        <f t="shared" si="15"/>
        <v>0</v>
      </c>
      <c r="AC53" t="b">
        <f t="shared" si="16"/>
        <v>0</v>
      </c>
      <c r="AD53">
        <f t="shared" si="17"/>
        <v>13</v>
      </c>
      <c r="AE53" t="b">
        <f t="shared" si="18"/>
        <v>1</v>
      </c>
      <c r="AF53">
        <f t="shared" si="19"/>
        <v>14</v>
      </c>
      <c r="AG53" t="b">
        <f t="shared" si="20"/>
        <v>0</v>
      </c>
      <c r="AJ53" t="b">
        <f t="shared" si="21"/>
        <v>1</v>
      </c>
      <c r="AK53" t="b">
        <f t="shared" si="22"/>
        <v>1</v>
      </c>
      <c r="AL53" t="s">
        <v>574</v>
      </c>
      <c r="AM53" t="s">
        <v>575</v>
      </c>
      <c r="AN53" t="s">
        <v>575</v>
      </c>
      <c r="AO53" t="s">
        <v>575</v>
      </c>
    </row>
    <row r="54" spans="1:41">
      <c r="A54" t="s">
        <v>27</v>
      </c>
      <c r="B54" t="s">
        <v>173</v>
      </c>
      <c r="C54" t="s">
        <v>174</v>
      </c>
      <c r="E54" t="s">
        <v>0</v>
      </c>
      <c r="F54" t="str">
        <f t="shared" si="23"/>
        <v>LOSER</v>
      </c>
      <c r="G54" t="str">
        <f t="shared" si="0"/>
        <v>RBharatRao</v>
      </c>
      <c r="H54" t="s">
        <v>173</v>
      </c>
      <c r="I54" t="s">
        <v>174</v>
      </c>
      <c r="J54">
        <f t="shared" si="1"/>
        <v>6</v>
      </c>
      <c r="K54" t="b">
        <f t="shared" si="2"/>
        <v>0</v>
      </c>
      <c r="L54">
        <f t="shared" si="3"/>
        <v>2</v>
      </c>
      <c r="M54" t="b">
        <f>NOT(ISERROR(MATCH(LOWER(MID($H54,1,1)),{"a";"e";"i";"o";"u"},0)))</f>
        <v>0</v>
      </c>
      <c r="N54" t="b">
        <f t="shared" si="4"/>
        <v>0</v>
      </c>
      <c r="O54" t="b">
        <f t="shared" si="5"/>
        <v>1</v>
      </c>
      <c r="P54">
        <f t="shared" si="6"/>
        <v>8</v>
      </c>
      <c r="Q54" t="b">
        <f>NOT(ISERROR(MATCH(LOWER(MID($H54,2,1)),{"a";"e";"i";"o";"u"},0)))</f>
        <v>0</v>
      </c>
      <c r="R54" t="b">
        <f t="shared" si="7"/>
        <v>0</v>
      </c>
      <c r="S54" t="b">
        <f t="shared" si="8"/>
        <v>1</v>
      </c>
      <c r="T54">
        <f t="shared" si="9"/>
        <v>3</v>
      </c>
      <c r="U54" t="b">
        <f t="shared" si="10"/>
        <v>1</v>
      </c>
      <c r="V54">
        <f t="shared" si="11"/>
        <v>18</v>
      </c>
      <c r="W54" t="b">
        <f>NOT(ISERROR(MATCH(LOWER(MID($I54,1,1)),{"a";"e";"i";"o";"u"},0)))</f>
        <v>0</v>
      </c>
      <c r="X54" t="b">
        <f t="shared" si="12"/>
        <v>0</v>
      </c>
      <c r="Y54" t="b">
        <f t="shared" si="13"/>
        <v>0</v>
      </c>
      <c r="Z54">
        <f t="shared" si="14"/>
        <v>1</v>
      </c>
      <c r="AA54" t="b">
        <f>NOT(ISERROR(MATCH(LOWER(MID($I54,2,1)),{"a";"e";"i";"o";"u"},0)))</f>
        <v>1</v>
      </c>
      <c r="AB54" t="b">
        <f t="shared" si="15"/>
        <v>1</v>
      </c>
      <c r="AC54" t="b">
        <f t="shared" si="16"/>
        <v>1</v>
      </c>
      <c r="AD54">
        <f t="shared" si="17"/>
        <v>9</v>
      </c>
      <c r="AE54" t="b">
        <f t="shared" si="18"/>
        <v>1</v>
      </c>
      <c r="AF54">
        <f t="shared" si="19"/>
        <v>10</v>
      </c>
      <c r="AG54" t="b">
        <f t="shared" si="20"/>
        <v>0</v>
      </c>
      <c r="AJ54" t="b">
        <f t="shared" si="21"/>
        <v>1</v>
      </c>
      <c r="AK54" t="b">
        <f t="shared" si="22"/>
        <v>1</v>
      </c>
      <c r="AL54" t="s">
        <v>574</v>
      </c>
      <c r="AM54" t="s">
        <v>574</v>
      </c>
      <c r="AN54" t="s">
        <v>574</v>
      </c>
      <c r="AO54" t="s">
        <v>575</v>
      </c>
    </row>
    <row r="55" spans="1:41">
      <c r="A55" t="s">
        <v>181</v>
      </c>
      <c r="B55" t="s">
        <v>106</v>
      </c>
      <c r="C55" t="s">
        <v>182</v>
      </c>
      <c r="E55" t="s">
        <v>1</v>
      </c>
      <c r="F55" t="str">
        <f t="shared" si="23"/>
        <v>WINNER</v>
      </c>
      <c r="G55" t="str">
        <f t="shared" si="0"/>
        <v>PatriciaJRiddle</v>
      </c>
      <c r="H55" t="s">
        <v>181</v>
      </c>
      <c r="I55" t="s">
        <v>182</v>
      </c>
      <c r="J55">
        <f t="shared" si="1"/>
        <v>8</v>
      </c>
      <c r="K55" t="b">
        <f t="shared" si="2"/>
        <v>0</v>
      </c>
      <c r="L55">
        <f t="shared" si="3"/>
        <v>16</v>
      </c>
      <c r="M55" t="b">
        <f>NOT(ISERROR(MATCH(LOWER(MID($H55,1,1)),{"a";"e";"i";"o";"u"},0)))</f>
        <v>0</v>
      </c>
      <c r="N55" t="b">
        <f t="shared" si="4"/>
        <v>0</v>
      </c>
      <c r="O55" t="b">
        <f t="shared" si="5"/>
        <v>0</v>
      </c>
      <c r="P55">
        <f t="shared" si="6"/>
        <v>1</v>
      </c>
      <c r="Q55" t="b">
        <f>NOT(ISERROR(MATCH(LOWER(MID($H55,2,1)),{"a";"e";"i";"o";"u"},0)))</f>
        <v>1</v>
      </c>
      <c r="R55" t="b">
        <f t="shared" si="7"/>
        <v>1</v>
      </c>
      <c r="S55" t="b">
        <f t="shared" si="8"/>
        <v>1</v>
      </c>
      <c r="T55">
        <f t="shared" si="9"/>
        <v>6</v>
      </c>
      <c r="U55" t="b">
        <f t="shared" si="10"/>
        <v>0</v>
      </c>
      <c r="V55">
        <f t="shared" si="11"/>
        <v>18</v>
      </c>
      <c r="W55" t="b">
        <f>NOT(ISERROR(MATCH(LOWER(MID($I55,1,1)),{"a";"e";"i";"o";"u"},0)))</f>
        <v>0</v>
      </c>
      <c r="X55" t="b">
        <f t="shared" si="12"/>
        <v>0</v>
      </c>
      <c r="Y55" t="b">
        <f t="shared" si="13"/>
        <v>0</v>
      </c>
      <c r="Z55">
        <f t="shared" si="14"/>
        <v>9</v>
      </c>
      <c r="AA55" t="b">
        <f>NOT(ISERROR(MATCH(LOWER(MID($I55,2,1)),{"a";"e";"i";"o";"u"},0)))</f>
        <v>1</v>
      </c>
      <c r="AB55" t="b">
        <f t="shared" si="15"/>
        <v>1</v>
      </c>
      <c r="AC55" t="b">
        <f t="shared" si="16"/>
        <v>1</v>
      </c>
      <c r="AD55">
        <f t="shared" si="17"/>
        <v>14</v>
      </c>
      <c r="AE55" t="b">
        <f t="shared" si="18"/>
        <v>0</v>
      </c>
      <c r="AF55">
        <f t="shared" si="19"/>
        <v>15</v>
      </c>
      <c r="AG55" t="b">
        <f t="shared" si="20"/>
        <v>1</v>
      </c>
      <c r="AJ55" t="b">
        <f t="shared" si="21"/>
        <v>1</v>
      </c>
      <c r="AK55" t="b">
        <f t="shared" si="22"/>
        <v>1</v>
      </c>
      <c r="AL55" t="s">
        <v>574</v>
      </c>
      <c r="AM55" t="s">
        <v>575</v>
      </c>
      <c r="AN55" t="s">
        <v>575</v>
      </c>
      <c r="AO55" t="s">
        <v>575</v>
      </c>
    </row>
    <row r="56" spans="1:41">
      <c r="A56" t="s">
        <v>533</v>
      </c>
      <c r="B56" t="s">
        <v>136</v>
      </c>
      <c r="C56" t="s">
        <v>534</v>
      </c>
      <c r="E56" t="s">
        <v>1</v>
      </c>
      <c r="F56" t="str">
        <f t="shared" si="23"/>
        <v>WINNER</v>
      </c>
      <c r="G56" t="str">
        <f t="shared" si="0"/>
        <v>RonaldLRivest</v>
      </c>
      <c r="H56" t="s">
        <v>533</v>
      </c>
      <c r="I56" t="s">
        <v>534</v>
      </c>
      <c r="J56">
        <f t="shared" si="1"/>
        <v>6</v>
      </c>
      <c r="K56" t="b">
        <f t="shared" si="2"/>
        <v>0</v>
      </c>
      <c r="L56">
        <f t="shared" si="3"/>
        <v>18</v>
      </c>
      <c r="M56" t="b">
        <f>NOT(ISERROR(MATCH(LOWER(MID($H56,1,1)),{"a";"e";"i";"o";"u"},0)))</f>
        <v>0</v>
      </c>
      <c r="N56" t="b">
        <f t="shared" si="4"/>
        <v>0</v>
      </c>
      <c r="O56" t="b">
        <f t="shared" si="5"/>
        <v>0</v>
      </c>
      <c r="P56">
        <f t="shared" si="6"/>
        <v>15</v>
      </c>
      <c r="Q56" t="b">
        <f>NOT(ISERROR(MATCH(LOWER(MID($H56,2,1)),{"a";"e";"i";"o";"u"},0)))</f>
        <v>1</v>
      </c>
      <c r="R56" t="b">
        <f t="shared" si="7"/>
        <v>1</v>
      </c>
      <c r="S56" t="b">
        <f t="shared" si="8"/>
        <v>0</v>
      </c>
      <c r="T56">
        <f t="shared" si="9"/>
        <v>6</v>
      </c>
      <c r="U56" t="b">
        <f t="shared" si="10"/>
        <v>0</v>
      </c>
      <c r="V56">
        <f t="shared" si="11"/>
        <v>18</v>
      </c>
      <c r="W56" t="b">
        <f>NOT(ISERROR(MATCH(LOWER(MID($I56,1,1)),{"a";"e";"i";"o";"u"},0)))</f>
        <v>0</v>
      </c>
      <c r="X56" t="b">
        <f t="shared" si="12"/>
        <v>0</v>
      </c>
      <c r="Y56" t="b">
        <f t="shared" si="13"/>
        <v>0</v>
      </c>
      <c r="Z56">
        <f t="shared" si="14"/>
        <v>9</v>
      </c>
      <c r="AA56" t="b">
        <f>NOT(ISERROR(MATCH(LOWER(MID($I56,2,1)),{"a";"e";"i";"o";"u"},0)))</f>
        <v>1</v>
      </c>
      <c r="AB56" t="b">
        <f t="shared" si="15"/>
        <v>1</v>
      </c>
      <c r="AC56" t="b">
        <f t="shared" si="16"/>
        <v>1</v>
      </c>
      <c r="AD56">
        <f t="shared" si="17"/>
        <v>12</v>
      </c>
      <c r="AE56" t="b">
        <f t="shared" si="18"/>
        <v>0</v>
      </c>
      <c r="AF56">
        <f t="shared" si="19"/>
        <v>13</v>
      </c>
      <c r="AG56" t="b">
        <f t="shared" si="20"/>
        <v>1</v>
      </c>
      <c r="AJ56" t="b">
        <f t="shared" si="21"/>
        <v>1</v>
      </c>
      <c r="AK56" t="b">
        <f t="shared" si="22"/>
        <v>1</v>
      </c>
      <c r="AL56" t="s">
        <v>574</v>
      </c>
      <c r="AM56" t="s">
        <v>575</v>
      </c>
      <c r="AN56" t="s">
        <v>575</v>
      </c>
      <c r="AO56" t="s">
        <v>575</v>
      </c>
    </row>
    <row r="57" spans="1:41">
      <c r="A57" t="s">
        <v>13</v>
      </c>
      <c r="B57" t="s">
        <v>117</v>
      </c>
      <c r="C57" t="s">
        <v>471</v>
      </c>
      <c r="E57" t="s">
        <v>1</v>
      </c>
      <c r="F57" t="str">
        <f t="shared" si="23"/>
        <v>WINNER</v>
      </c>
      <c r="G57" t="str">
        <f t="shared" si="0"/>
        <v>RobertSRoos</v>
      </c>
      <c r="H57" t="s">
        <v>13</v>
      </c>
      <c r="I57" t="s">
        <v>471</v>
      </c>
      <c r="J57">
        <f t="shared" si="1"/>
        <v>6</v>
      </c>
      <c r="K57" t="b">
        <f t="shared" si="2"/>
        <v>0</v>
      </c>
      <c r="L57">
        <f t="shared" si="3"/>
        <v>18</v>
      </c>
      <c r="M57" t="b">
        <f>NOT(ISERROR(MATCH(LOWER(MID($H57,1,1)),{"a";"e";"i";"o";"u"},0)))</f>
        <v>0</v>
      </c>
      <c r="N57" t="b">
        <f t="shared" si="4"/>
        <v>0</v>
      </c>
      <c r="O57" t="b">
        <f t="shared" si="5"/>
        <v>0</v>
      </c>
      <c r="P57">
        <f t="shared" si="6"/>
        <v>15</v>
      </c>
      <c r="Q57" t="b">
        <f>NOT(ISERROR(MATCH(LOWER(MID($H57,2,1)),{"a";"e";"i";"o";"u"},0)))</f>
        <v>1</v>
      </c>
      <c r="R57" t="b">
        <f t="shared" si="7"/>
        <v>1</v>
      </c>
      <c r="S57" t="b">
        <f t="shared" si="8"/>
        <v>0</v>
      </c>
      <c r="T57">
        <f t="shared" si="9"/>
        <v>4</v>
      </c>
      <c r="U57" t="b">
        <f t="shared" si="10"/>
        <v>0</v>
      </c>
      <c r="V57">
        <f t="shared" si="11"/>
        <v>18</v>
      </c>
      <c r="W57" t="b">
        <f>NOT(ISERROR(MATCH(LOWER(MID($I57,1,1)),{"a";"e";"i";"o";"u"},0)))</f>
        <v>0</v>
      </c>
      <c r="X57" t="b">
        <f t="shared" si="12"/>
        <v>0</v>
      </c>
      <c r="Y57" t="b">
        <f t="shared" si="13"/>
        <v>0</v>
      </c>
      <c r="Z57">
        <f t="shared" si="14"/>
        <v>15</v>
      </c>
      <c r="AA57" t="b">
        <f>NOT(ISERROR(MATCH(LOWER(MID($I57,2,1)),{"a";"e";"i";"o";"u"},0)))</f>
        <v>1</v>
      </c>
      <c r="AB57" t="b">
        <f t="shared" si="15"/>
        <v>1</v>
      </c>
      <c r="AC57" t="b">
        <f t="shared" si="16"/>
        <v>0</v>
      </c>
      <c r="AD57">
        <f t="shared" si="17"/>
        <v>10</v>
      </c>
      <c r="AE57" t="b">
        <f t="shared" si="18"/>
        <v>0</v>
      </c>
      <c r="AF57">
        <f t="shared" si="19"/>
        <v>11</v>
      </c>
      <c r="AG57" t="b">
        <f t="shared" si="20"/>
        <v>1</v>
      </c>
      <c r="AJ57" t="b">
        <f t="shared" si="21"/>
        <v>1</v>
      </c>
      <c r="AK57" t="b">
        <f t="shared" si="22"/>
        <v>1</v>
      </c>
      <c r="AL57" t="s">
        <v>574</v>
      </c>
      <c r="AM57" t="s">
        <v>575</v>
      </c>
      <c r="AN57" t="s">
        <v>575</v>
      </c>
      <c r="AO57" t="s">
        <v>575</v>
      </c>
    </row>
    <row r="58" spans="1:41">
      <c r="A58" t="s">
        <v>241</v>
      </c>
      <c r="B58" t="s">
        <v>27</v>
      </c>
      <c r="C58" t="s">
        <v>281</v>
      </c>
      <c r="E58" t="s">
        <v>0</v>
      </c>
      <c r="F58" t="str">
        <f t="shared" si="23"/>
        <v>LOSER</v>
      </c>
      <c r="G58" t="str">
        <f t="shared" si="0"/>
        <v>JohnRRose</v>
      </c>
      <c r="H58" t="s">
        <v>241</v>
      </c>
      <c r="I58" t="s">
        <v>281</v>
      </c>
      <c r="J58">
        <f t="shared" si="1"/>
        <v>4</v>
      </c>
      <c r="K58" t="b">
        <f t="shared" si="2"/>
        <v>0</v>
      </c>
      <c r="L58">
        <f t="shared" si="3"/>
        <v>10</v>
      </c>
      <c r="M58" t="b">
        <f>NOT(ISERROR(MATCH(LOWER(MID($H58,1,1)),{"a";"e";"i";"o";"u"},0)))</f>
        <v>0</v>
      </c>
      <c r="N58" t="b">
        <f t="shared" si="4"/>
        <v>0</v>
      </c>
      <c r="O58" t="b">
        <f t="shared" si="5"/>
        <v>1</v>
      </c>
      <c r="P58">
        <f t="shared" si="6"/>
        <v>15</v>
      </c>
      <c r="Q58" t="b">
        <f>NOT(ISERROR(MATCH(LOWER(MID($H58,2,1)),{"a";"e";"i";"o";"u"},0)))</f>
        <v>1</v>
      </c>
      <c r="R58" t="b">
        <f t="shared" si="7"/>
        <v>1</v>
      </c>
      <c r="S58" t="b">
        <f t="shared" si="8"/>
        <v>0</v>
      </c>
      <c r="T58">
        <f t="shared" si="9"/>
        <v>4</v>
      </c>
      <c r="U58" t="b">
        <f t="shared" si="10"/>
        <v>0</v>
      </c>
      <c r="V58">
        <f t="shared" si="11"/>
        <v>18</v>
      </c>
      <c r="W58" t="b">
        <f>NOT(ISERROR(MATCH(LOWER(MID($I58,1,1)),{"a";"e";"i";"o";"u"},0)))</f>
        <v>0</v>
      </c>
      <c r="X58" t="b">
        <f t="shared" si="12"/>
        <v>0</v>
      </c>
      <c r="Y58" t="b">
        <f t="shared" si="13"/>
        <v>0</v>
      </c>
      <c r="Z58">
        <f t="shared" si="14"/>
        <v>15</v>
      </c>
      <c r="AA58" t="b">
        <f>NOT(ISERROR(MATCH(LOWER(MID($I58,2,1)),{"a";"e";"i";"o";"u"},0)))</f>
        <v>1</v>
      </c>
      <c r="AB58" t="b">
        <f t="shared" si="15"/>
        <v>1</v>
      </c>
      <c r="AC58" t="b">
        <f t="shared" si="16"/>
        <v>0</v>
      </c>
      <c r="AD58">
        <f t="shared" si="17"/>
        <v>8</v>
      </c>
      <c r="AE58" t="b">
        <f t="shared" si="18"/>
        <v>0</v>
      </c>
      <c r="AF58">
        <f t="shared" si="19"/>
        <v>9</v>
      </c>
      <c r="AG58" t="b">
        <f t="shared" si="20"/>
        <v>1</v>
      </c>
      <c r="AJ58" t="b">
        <f t="shared" si="21"/>
        <v>1</v>
      </c>
      <c r="AK58" t="b">
        <f t="shared" si="22"/>
        <v>1</v>
      </c>
      <c r="AL58" t="s">
        <v>574</v>
      </c>
      <c r="AM58" t="s">
        <v>575</v>
      </c>
      <c r="AN58" t="s">
        <v>575</v>
      </c>
      <c r="AO58" t="s">
        <v>575</v>
      </c>
    </row>
    <row r="59" spans="1:41">
      <c r="A59" t="s">
        <v>314</v>
      </c>
      <c r="B59" t="s">
        <v>117</v>
      </c>
      <c r="C59" t="s">
        <v>315</v>
      </c>
      <c r="E59" t="s">
        <v>0</v>
      </c>
      <c r="F59" t="str">
        <f t="shared" si="23"/>
        <v>LOSER</v>
      </c>
      <c r="G59" t="str">
        <f t="shared" si="0"/>
        <v>JamesSRoyer</v>
      </c>
      <c r="H59" t="s">
        <v>314</v>
      </c>
      <c r="I59" t="s">
        <v>315</v>
      </c>
      <c r="J59">
        <f t="shared" si="1"/>
        <v>5</v>
      </c>
      <c r="K59" t="b">
        <f t="shared" si="2"/>
        <v>1</v>
      </c>
      <c r="L59">
        <f t="shared" si="3"/>
        <v>10</v>
      </c>
      <c r="M59" t="b">
        <f>NOT(ISERROR(MATCH(LOWER(MID($H59,1,1)),{"a";"e";"i";"o";"u"},0)))</f>
        <v>0</v>
      </c>
      <c r="N59" t="b">
        <f t="shared" si="4"/>
        <v>0</v>
      </c>
      <c r="O59" t="b">
        <f t="shared" si="5"/>
        <v>1</v>
      </c>
      <c r="P59">
        <f t="shared" si="6"/>
        <v>1</v>
      </c>
      <c r="Q59" t="b">
        <f>NOT(ISERROR(MATCH(LOWER(MID($H59,2,1)),{"a";"e";"i";"o";"u"},0)))</f>
        <v>1</v>
      </c>
      <c r="R59" t="b">
        <f t="shared" si="7"/>
        <v>1</v>
      </c>
      <c r="S59" t="b">
        <f t="shared" si="8"/>
        <v>1</v>
      </c>
      <c r="T59">
        <f t="shared" si="9"/>
        <v>5</v>
      </c>
      <c r="U59" t="b">
        <f t="shared" si="10"/>
        <v>1</v>
      </c>
      <c r="V59">
        <f t="shared" si="11"/>
        <v>18</v>
      </c>
      <c r="W59" t="b">
        <f>NOT(ISERROR(MATCH(LOWER(MID($I59,1,1)),{"a";"e";"i";"o";"u"},0)))</f>
        <v>0</v>
      </c>
      <c r="X59" t="b">
        <f t="shared" si="12"/>
        <v>0</v>
      </c>
      <c r="Y59" t="b">
        <f t="shared" si="13"/>
        <v>0</v>
      </c>
      <c r="Z59">
        <f t="shared" si="14"/>
        <v>15</v>
      </c>
      <c r="AA59" t="b">
        <f>NOT(ISERROR(MATCH(LOWER(MID($I59,2,1)),{"a";"e";"i";"o";"u"},0)))</f>
        <v>1</v>
      </c>
      <c r="AB59" t="b">
        <f t="shared" si="15"/>
        <v>1</v>
      </c>
      <c r="AC59" t="b">
        <f t="shared" si="16"/>
        <v>0</v>
      </c>
      <c r="AD59">
        <f t="shared" si="17"/>
        <v>10</v>
      </c>
      <c r="AE59" t="b">
        <f t="shared" si="18"/>
        <v>0</v>
      </c>
      <c r="AF59">
        <f t="shared" si="19"/>
        <v>11</v>
      </c>
      <c r="AG59" t="b">
        <f t="shared" si="20"/>
        <v>1</v>
      </c>
      <c r="AJ59" t="b">
        <f t="shared" si="21"/>
        <v>1</v>
      </c>
      <c r="AK59" t="b">
        <f t="shared" si="22"/>
        <v>1</v>
      </c>
      <c r="AL59" t="s">
        <v>574</v>
      </c>
      <c r="AM59" t="s">
        <v>575</v>
      </c>
      <c r="AN59" t="s">
        <v>575</v>
      </c>
      <c r="AO59" t="s">
        <v>575</v>
      </c>
    </row>
    <row r="60" spans="1:41">
      <c r="A60" t="s">
        <v>222</v>
      </c>
      <c r="B60" t="s">
        <v>77</v>
      </c>
      <c r="C60" t="s">
        <v>414</v>
      </c>
      <c r="E60" t="s">
        <v>1</v>
      </c>
      <c r="F60" t="str">
        <f t="shared" si="23"/>
        <v>WINNER</v>
      </c>
      <c r="G60" t="str">
        <f t="shared" si="0"/>
        <v>GaryMSelzer</v>
      </c>
      <c r="H60" t="s">
        <v>222</v>
      </c>
      <c r="I60" t="s">
        <v>414</v>
      </c>
      <c r="J60">
        <f t="shared" si="1"/>
        <v>4</v>
      </c>
      <c r="K60" t="b">
        <f t="shared" si="2"/>
        <v>0</v>
      </c>
      <c r="L60">
        <f t="shared" si="3"/>
        <v>7</v>
      </c>
      <c r="M60" t="b">
        <f>NOT(ISERROR(MATCH(LOWER(MID($H60,1,1)),{"a";"e";"i";"o";"u"},0)))</f>
        <v>0</v>
      </c>
      <c r="N60" t="b">
        <f t="shared" si="4"/>
        <v>1</v>
      </c>
      <c r="O60" t="b">
        <f t="shared" si="5"/>
        <v>1</v>
      </c>
      <c r="P60">
        <f t="shared" si="6"/>
        <v>1</v>
      </c>
      <c r="Q60" t="b">
        <f>NOT(ISERROR(MATCH(LOWER(MID($H60,2,1)),{"a";"e";"i";"o";"u"},0)))</f>
        <v>1</v>
      </c>
      <c r="R60" t="b">
        <f t="shared" si="7"/>
        <v>1</v>
      </c>
      <c r="S60" t="b">
        <f t="shared" si="8"/>
        <v>1</v>
      </c>
      <c r="T60">
        <f t="shared" si="9"/>
        <v>6</v>
      </c>
      <c r="U60" t="b">
        <f t="shared" si="10"/>
        <v>0</v>
      </c>
      <c r="V60">
        <f t="shared" si="11"/>
        <v>19</v>
      </c>
      <c r="W60" t="b">
        <f>NOT(ISERROR(MATCH(LOWER(MID($I60,1,1)),{"a";"e";"i";"o";"u"},0)))</f>
        <v>0</v>
      </c>
      <c r="X60" t="b">
        <f t="shared" si="12"/>
        <v>1</v>
      </c>
      <c r="Y60" t="b">
        <f t="shared" si="13"/>
        <v>0</v>
      </c>
      <c r="Z60">
        <f t="shared" si="14"/>
        <v>5</v>
      </c>
      <c r="AA60" t="b">
        <f>NOT(ISERROR(MATCH(LOWER(MID($I60,2,1)),{"a";"e";"i";"o";"u"},0)))</f>
        <v>1</v>
      </c>
      <c r="AB60" t="b">
        <f t="shared" si="15"/>
        <v>1</v>
      </c>
      <c r="AC60" t="b">
        <f t="shared" si="16"/>
        <v>1</v>
      </c>
      <c r="AD60">
        <f t="shared" si="17"/>
        <v>10</v>
      </c>
      <c r="AE60" t="b">
        <f t="shared" si="18"/>
        <v>0</v>
      </c>
      <c r="AF60">
        <f t="shared" si="19"/>
        <v>11</v>
      </c>
      <c r="AG60" t="b">
        <f t="shared" si="20"/>
        <v>1</v>
      </c>
      <c r="AJ60" t="b">
        <f t="shared" si="21"/>
        <v>1</v>
      </c>
      <c r="AK60" t="b">
        <f t="shared" si="22"/>
        <v>1</v>
      </c>
      <c r="AL60" t="s">
        <v>574</v>
      </c>
      <c r="AM60" t="s">
        <v>575</v>
      </c>
      <c r="AN60" t="s">
        <v>575</v>
      </c>
      <c r="AO60" t="s">
        <v>575</v>
      </c>
    </row>
    <row r="61" spans="1:41">
      <c r="A61" t="s">
        <v>308</v>
      </c>
      <c r="B61" t="s">
        <v>136</v>
      </c>
      <c r="C61" t="s">
        <v>469</v>
      </c>
      <c r="E61" t="s">
        <v>1</v>
      </c>
      <c r="F61" t="str">
        <f t="shared" si="23"/>
        <v>WINNER</v>
      </c>
      <c r="G61" t="str">
        <f t="shared" si="0"/>
        <v>DanielLSilver</v>
      </c>
      <c r="H61" t="s">
        <v>308</v>
      </c>
      <c r="I61" t="s">
        <v>469</v>
      </c>
      <c r="J61">
        <f t="shared" si="1"/>
        <v>6</v>
      </c>
      <c r="K61" t="b">
        <f t="shared" si="2"/>
        <v>0</v>
      </c>
      <c r="L61">
        <f t="shared" si="3"/>
        <v>4</v>
      </c>
      <c r="M61" t="b">
        <f>NOT(ISERROR(MATCH(LOWER(MID($H61,1,1)),{"a";"e";"i";"o";"u"},0)))</f>
        <v>0</v>
      </c>
      <c r="N61" t="b">
        <f t="shared" si="4"/>
        <v>0</v>
      </c>
      <c r="O61" t="b">
        <f t="shared" si="5"/>
        <v>1</v>
      </c>
      <c r="P61">
        <f t="shared" si="6"/>
        <v>1</v>
      </c>
      <c r="Q61" t="b">
        <f>NOT(ISERROR(MATCH(LOWER(MID($H61,2,1)),{"a";"e";"i";"o";"u"},0)))</f>
        <v>1</v>
      </c>
      <c r="R61" t="b">
        <f t="shared" si="7"/>
        <v>1</v>
      </c>
      <c r="S61" t="b">
        <f t="shared" si="8"/>
        <v>1</v>
      </c>
      <c r="T61">
        <f t="shared" si="9"/>
        <v>6</v>
      </c>
      <c r="U61" t="b">
        <f t="shared" si="10"/>
        <v>0</v>
      </c>
      <c r="V61">
        <f t="shared" si="11"/>
        <v>19</v>
      </c>
      <c r="W61" t="b">
        <f>NOT(ISERROR(MATCH(LOWER(MID($I61,1,1)),{"a";"e";"i";"o";"u"},0)))</f>
        <v>0</v>
      </c>
      <c r="X61" t="b">
        <f t="shared" si="12"/>
        <v>1</v>
      </c>
      <c r="Y61" t="b">
        <f t="shared" si="13"/>
        <v>0</v>
      </c>
      <c r="Z61">
        <f t="shared" si="14"/>
        <v>9</v>
      </c>
      <c r="AA61" t="b">
        <f>NOT(ISERROR(MATCH(LOWER(MID($I61,2,1)),{"a";"e";"i";"o";"u"},0)))</f>
        <v>1</v>
      </c>
      <c r="AB61" t="b">
        <f t="shared" si="15"/>
        <v>1</v>
      </c>
      <c r="AC61" t="b">
        <f t="shared" si="16"/>
        <v>1</v>
      </c>
      <c r="AD61">
        <f t="shared" si="17"/>
        <v>12</v>
      </c>
      <c r="AE61" t="b">
        <f t="shared" si="18"/>
        <v>0</v>
      </c>
      <c r="AF61">
        <f t="shared" si="19"/>
        <v>13</v>
      </c>
      <c r="AG61" t="b">
        <f t="shared" si="20"/>
        <v>1</v>
      </c>
      <c r="AJ61" t="b">
        <f t="shared" si="21"/>
        <v>1</v>
      </c>
      <c r="AK61" t="b">
        <f t="shared" si="22"/>
        <v>1</v>
      </c>
      <c r="AL61" t="s">
        <v>574</v>
      </c>
      <c r="AM61" t="s">
        <v>575</v>
      </c>
      <c r="AN61" t="s">
        <v>575</v>
      </c>
      <c r="AO61" t="s">
        <v>575</v>
      </c>
    </row>
    <row r="62" spans="1:41">
      <c r="A62" t="s">
        <v>298</v>
      </c>
      <c r="B62" t="s">
        <v>299</v>
      </c>
      <c r="C62" t="s">
        <v>300</v>
      </c>
      <c r="E62" t="s">
        <v>0</v>
      </c>
      <c r="F62" t="str">
        <f t="shared" si="23"/>
        <v>LOSER</v>
      </c>
      <c r="G62" t="str">
        <f t="shared" si="0"/>
        <v>SatinderPalSingh</v>
      </c>
      <c r="H62" t="s">
        <v>298</v>
      </c>
      <c r="I62" t="s">
        <v>300</v>
      </c>
      <c r="J62">
        <f t="shared" si="1"/>
        <v>8</v>
      </c>
      <c r="K62" t="b">
        <f t="shared" si="2"/>
        <v>0</v>
      </c>
      <c r="L62">
        <f t="shared" si="3"/>
        <v>19</v>
      </c>
      <c r="M62" t="b">
        <f>NOT(ISERROR(MATCH(LOWER(MID($H62,1,1)),{"a";"e";"i";"o";"u"},0)))</f>
        <v>0</v>
      </c>
      <c r="N62" t="b">
        <f t="shared" si="4"/>
        <v>1</v>
      </c>
      <c r="O62" t="b">
        <f t="shared" si="5"/>
        <v>0</v>
      </c>
      <c r="P62">
        <f t="shared" si="6"/>
        <v>1</v>
      </c>
      <c r="Q62" t="b">
        <f>NOT(ISERROR(MATCH(LOWER(MID($H62,2,1)),{"a";"e";"i";"o";"u"},0)))</f>
        <v>1</v>
      </c>
      <c r="R62" t="b">
        <f t="shared" si="7"/>
        <v>1</v>
      </c>
      <c r="S62" t="b">
        <f t="shared" si="8"/>
        <v>1</v>
      </c>
      <c r="T62">
        <f t="shared" si="9"/>
        <v>5</v>
      </c>
      <c r="U62" t="b">
        <f t="shared" si="10"/>
        <v>1</v>
      </c>
      <c r="V62">
        <f t="shared" si="11"/>
        <v>19</v>
      </c>
      <c r="W62" t="b">
        <f>NOT(ISERROR(MATCH(LOWER(MID($I62,1,1)),{"a";"e";"i";"o";"u"},0)))</f>
        <v>0</v>
      </c>
      <c r="X62" t="b">
        <f t="shared" si="12"/>
        <v>1</v>
      </c>
      <c r="Y62" t="b">
        <f t="shared" si="13"/>
        <v>0</v>
      </c>
      <c r="Z62">
        <f t="shared" si="14"/>
        <v>9</v>
      </c>
      <c r="AA62" t="b">
        <f>NOT(ISERROR(MATCH(LOWER(MID($I62,2,1)),{"a";"e";"i";"o";"u"},0)))</f>
        <v>1</v>
      </c>
      <c r="AB62" t="b">
        <f t="shared" si="15"/>
        <v>1</v>
      </c>
      <c r="AC62" t="b">
        <f t="shared" si="16"/>
        <v>1</v>
      </c>
      <c r="AD62">
        <f t="shared" si="17"/>
        <v>13</v>
      </c>
      <c r="AE62" t="b">
        <f t="shared" si="18"/>
        <v>1</v>
      </c>
      <c r="AF62">
        <f t="shared" si="19"/>
        <v>16</v>
      </c>
      <c r="AG62" t="b">
        <f t="shared" si="20"/>
        <v>0</v>
      </c>
      <c r="AJ62" t="b">
        <f t="shared" si="21"/>
        <v>1</v>
      </c>
      <c r="AK62" t="b">
        <f t="shared" si="22"/>
        <v>1</v>
      </c>
      <c r="AL62" t="s">
        <v>574</v>
      </c>
      <c r="AM62" t="s">
        <v>574</v>
      </c>
      <c r="AN62" t="s">
        <v>575</v>
      </c>
      <c r="AO62" t="s">
        <v>574</v>
      </c>
    </row>
    <row r="63" spans="1:41">
      <c r="A63" t="s">
        <v>179</v>
      </c>
      <c r="B63" t="s">
        <v>327</v>
      </c>
      <c r="C63" t="s">
        <v>328</v>
      </c>
      <c r="E63" t="s">
        <v>0</v>
      </c>
      <c r="F63" t="str">
        <f t="shared" si="23"/>
        <v>LOSER</v>
      </c>
      <c r="G63" t="str">
        <f t="shared" si="0"/>
        <v>DavidBSkalak</v>
      </c>
      <c r="H63" t="s">
        <v>179</v>
      </c>
      <c r="I63" t="s">
        <v>328</v>
      </c>
      <c r="J63">
        <f t="shared" si="1"/>
        <v>5</v>
      </c>
      <c r="K63" t="b">
        <f t="shared" si="2"/>
        <v>1</v>
      </c>
      <c r="L63">
        <f t="shared" si="3"/>
        <v>4</v>
      </c>
      <c r="M63" t="b">
        <f>NOT(ISERROR(MATCH(LOWER(MID($H63,1,1)),{"a";"e";"i";"o";"u"},0)))</f>
        <v>0</v>
      </c>
      <c r="N63" t="b">
        <f t="shared" si="4"/>
        <v>0</v>
      </c>
      <c r="O63" t="b">
        <f t="shared" si="5"/>
        <v>1</v>
      </c>
      <c r="P63">
        <f t="shared" si="6"/>
        <v>1</v>
      </c>
      <c r="Q63" t="b">
        <f>NOT(ISERROR(MATCH(LOWER(MID($H63,2,1)),{"a";"e";"i";"o";"u"},0)))</f>
        <v>1</v>
      </c>
      <c r="R63" t="b">
        <f t="shared" si="7"/>
        <v>1</v>
      </c>
      <c r="S63" t="b">
        <f t="shared" si="8"/>
        <v>1</v>
      </c>
      <c r="T63">
        <f t="shared" si="9"/>
        <v>6</v>
      </c>
      <c r="U63" t="b">
        <f t="shared" si="10"/>
        <v>0</v>
      </c>
      <c r="V63">
        <f t="shared" si="11"/>
        <v>19</v>
      </c>
      <c r="W63" t="b">
        <f>NOT(ISERROR(MATCH(LOWER(MID($I63,1,1)),{"a";"e";"i";"o";"u"},0)))</f>
        <v>0</v>
      </c>
      <c r="X63" t="b">
        <f t="shared" si="12"/>
        <v>1</v>
      </c>
      <c r="Y63" t="b">
        <f t="shared" si="13"/>
        <v>0</v>
      </c>
      <c r="Z63">
        <f t="shared" si="14"/>
        <v>11</v>
      </c>
      <c r="AA63" t="b">
        <f>NOT(ISERROR(MATCH(LOWER(MID($I63,2,1)),{"a";"e";"i";"o";"u"},0)))</f>
        <v>0</v>
      </c>
      <c r="AB63" t="b">
        <f t="shared" si="15"/>
        <v>1</v>
      </c>
      <c r="AC63" t="b">
        <f t="shared" si="16"/>
        <v>1</v>
      </c>
      <c r="AD63">
        <f t="shared" si="17"/>
        <v>11</v>
      </c>
      <c r="AE63" t="b">
        <f t="shared" si="18"/>
        <v>1</v>
      </c>
      <c r="AF63">
        <f t="shared" si="19"/>
        <v>12</v>
      </c>
      <c r="AG63" t="b">
        <f t="shared" si="20"/>
        <v>0</v>
      </c>
      <c r="AJ63" t="b">
        <f t="shared" si="21"/>
        <v>1</v>
      </c>
      <c r="AK63" t="b">
        <f t="shared" si="22"/>
        <v>1</v>
      </c>
      <c r="AL63" t="s">
        <v>574</v>
      </c>
      <c r="AM63" t="s">
        <v>575</v>
      </c>
      <c r="AN63" t="s">
        <v>575</v>
      </c>
      <c r="AO63" t="s">
        <v>575</v>
      </c>
    </row>
    <row r="64" spans="1:41">
      <c r="A64" t="s">
        <v>263</v>
      </c>
      <c r="B64" t="s">
        <v>240</v>
      </c>
      <c r="C64" t="s">
        <v>264</v>
      </c>
      <c r="E64" t="s">
        <v>1</v>
      </c>
      <c r="F64" t="str">
        <f t="shared" si="23"/>
        <v>WINNER</v>
      </c>
      <c r="G64" t="str">
        <f t="shared" si="0"/>
        <v>CarlHSmith</v>
      </c>
      <c r="H64" t="s">
        <v>263</v>
      </c>
      <c r="I64" t="s">
        <v>264</v>
      </c>
      <c r="J64">
        <f t="shared" si="1"/>
        <v>4</v>
      </c>
      <c r="K64" t="b">
        <f t="shared" si="2"/>
        <v>0</v>
      </c>
      <c r="L64">
        <f t="shared" si="3"/>
        <v>3</v>
      </c>
      <c r="M64" t="b">
        <f>NOT(ISERROR(MATCH(LOWER(MID($H64,1,1)),{"a";"e";"i";"o";"u"},0)))</f>
        <v>0</v>
      </c>
      <c r="N64" t="b">
        <f t="shared" si="4"/>
        <v>1</v>
      </c>
      <c r="O64" t="b">
        <f t="shared" si="5"/>
        <v>1</v>
      </c>
      <c r="P64">
        <f t="shared" si="6"/>
        <v>1</v>
      </c>
      <c r="Q64" t="b">
        <f>NOT(ISERROR(MATCH(LOWER(MID($H64,2,1)),{"a";"e";"i";"o";"u"},0)))</f>
        <v>1</v>
      </c>
      <c r="R64" t="b">
        <f t="shared" si="7"/>
        <v>1</v>
      </c>
      <c r="S64" t="b">
        <f t="shared" si="8"/>
        <v>1</v>
      </c>
      <c r="T64">
        <f t="shared" si="9"/>
        <v>5</v>
      </c>
      <c r="U64" t="b">
        <f t="shared" si="10"/>
        <v>1</v>
      </c>
      <c r="V64">
        <f t="shared" si="11"/>
        <v>19</v>
      </c>
      <c r="W64" t="b">
        <f>NOT(ISERROR(MATCH(LOWER(MID($I64,1,1)),{"a";"e";"i";"o";"u"},0)))</f>
        <v>0</v>
      </c>
      <c r="X64" t="b">
        <f t="shared" si="12"/>
        <v>1</v>
      </c>
      <c r="Y64" t="b">
        <f t="shared" si="13"/>
        <v>0</v>
      </c>
      <c r="Z64">
        <f t="shared" si="14"/>
        <v>13</v>
      </c>
      <c r="AA64" t="b">
        <f>NOT(ISERROR(MATCH(LOWER(MID($I64,2,1)),{"a";"e";"i";"o";"u"},0)))</f>
        <v>0</v>
      </c>
      <c r="AB64" t="b">
        <f t="shared" si="15"/>
        <v>1</v>
      </c>
      <c r="AC64" t="b">
        <f t="shared" si="16"/>
        <v>1</v>
      </c>
      <c r="AD64">
        <f t="shared" si="17"/>
        <v>9</v>
      </c>
      <c r="AE64" t="b">
        <f t="shared" si="18"/>
        <v>1</v>
      </c>
      <c r="AF64">
        <f t="shared" si="19"/>
        <v>10</v>
      </c>
      <c r="AG64" t="b">
        <f t="shared" si="20"/>
        <v>0</v>
      </c>
      <c r="AJ64" t="b">
        <f t="shared" si="21"/>
        <v>1</v>
      </c>
      <c r="AK64" t="b">
        <f t="shared" si="22"/>
        <v>1</v>
      </c>
      <c r="AL64" t="s">
        <v>574</v>
      </c>
      <c r="AM64" t="s">
        <v>575</v>
      </c>
      <c r="AN64" t="s">
        <v>575</v>
      </c>
      <c r="AO64" t="s">
        <v>575</v>
      </c>
    </row>
    <row r="65" spans="1:41">
      <c r="A65" t="s">
        <v>22</v>
      </c>
      <c r="B65" t="s">
        <v>187</v>
      </c>
      <c r="C65" t="s">
        <v>362</v>
      </c>
      <c r="E65" t="s">
        <v>1</v>
      </c>
      <c r="F65" t="str">
        <f t="shared" si="23"/>
        <v>WINNER</v>
      </c>
      <c r="G65" t="str">
        <f t="shared" si="0"/>
        <v>ThomasGSpalthoff</v>
      </c>
      <c r="H65" t="s">
        <v>22</v>
      </c>
      <c r="I65" t="s">
        <v>362</v>
      </c>
      <c r="J65">
        <f t="shared" si="1"/>
        <v>6</v>
      </c>
      <c r="K65" t="b">
        <f t="shared" si="2"/>
        <v>0</v>
      </c>
      <c r="L65">
        <f t="shared" si="3"/>
        <v>20</v>
      </c>
      <c r="M65" t="b">
        <f>NOT(ISERROR(MATCH(LOWER(MID($H65,1,1)),{"a";"e";"i";"o";"u"},0)))</f>
        <v>0</v>
      </c>
      <c r="N65" t="b">
        <f t="shared" si="4"/>
        <v>0</v>
      </c>
      <c r="O65" t="b">
        <f t="shared" si="5"/>
        <v>0</v>
      </c>
      <c r="P65">
        <f t="shared" si="6"/>
        <v>8</v>
      </c>
      <c r="Q65" t="b">
        <f>NOT(ISERROR(MATCH(LOWER(MID($H65,2,1)),{"a";"e";"i";"o";"u"},0)))</f>
        <v>0</v>
      </c>
      <c r="R65" t="b">
        <f t="shared" si="7"/>
        <v>0</v>
      </c>
      <c r="S65" t="b">
        <f t="shared" si="8"/>
        <v>1</v>
      </c>
      <c r="T65">
        <f t="shared" si="9"/>
        <v>9</v>
      </c>
      <c r="U65" t="b">
        <f t="shared" si="10"/>
        <v>1</v>
      </c>
      <c r="V65">
        <f t="shared" si="11"/>
        <v>19</v>
      </c>
      <c r="W65" t="b">
        <f>NOT(ISERROR(MATCH(LOWER(MID($I65,1,1)),{"a";"e";"i";"o";"u"},0)))</f>
        <v>0</v>
      </c>
      <c r="X65" t="b">
        <f t="shared" si="12"/>
        <v>1</v>
      </c>
      <c r="Y65" t="b">
        <f t="shared" si="13"/>
        <v>0</v>
      </c>
      <c r="Z65">
        <f t="shared" si="14"/>
        <v>16</v>
      </c>
      <c r="AA65" t="b">
        <f>NOT(ISERROR(MATCH(LOWER(MID($I65,2,1)),{"a";"e";"i";"o";"u"},0)))</f>
        <v>0</v>
      </c>
      <c r="AB65" t="b">
        <f t="shared" si="15"/>
        <v>0</v>
      </c>
      <c r="AC65" t="b">
        <f t="shared" si="16"/>
        <v>0</v>
      </c>
      <c r="AD65">
        <f t="shared" si="17"/>
        <v>15</v>
      </c>
      <c r="AE65" t="b">
        <f t="shared" si="18"/>
        <v>1</v>
      </c>
      <c r="AF65">
        <f t="shared" si="19"/>
        <v>16</v>
      </c>
      <c r="AG65" t="b">
        <f t="shared" si="20"/>
        <v>0</v>
      </c>
      <c r="AJ65" t="b">
        <f t="shared" si="21"/>
        <v>1</v>
      </c>
      <c r="AK65" t="b">
        <f t="shared" si="22"/>
        <v>1</v>
      </c>
      <c r="AL65" t="s">
        <v>574</v>
      </c>
      <c r="AM65" t="s">
        <v>575</v>
      </c>
      <c r="AN65" t="s">
        <v>575</v>
      </c>
      <c r="AO65" t="s">
        <v>575</v>
      </c>
    </row>
    <row r="66" spans="1:41">
      <c r="A66" t="s">
        <v>87</v>
      </c>
      <c r="B66" t="s">
        <v>88</v>
      </c>
      <c r="C66" t="s">
        <v>89</v>
      </c>
      <c r="E66" t="s">
        <v>1</v>
      </c>
      <c r="F66" t="str">
        <f t="shared" si="23"/>
        <v>WINNER</v>
      </c>
      <c r="G66" t="str">
        <f t="shared" si="0"/>
        <v>MandayamTSuraj</v>
      </c>
      <c r="H66" t="s">
        <v>87</v>
      </c>
      <c r="I66" t="s">
        <v>89</v>
      </c>
      <c r="J66">
        <f t="shared" si="1"/>
        <v>8</v>
      </c>
      <c r="K66" t="b">
        <f t="shared" si="2"/>
        <v>0</v>
      </c>
      <c r="L66">
        <f t="shared" si="3"/>
        <v>13</v>
      </c>
      <c r="M66" t="b">
        <f>NOT(ISERROR(MATCH(LOWER(MID($H66,1,1)),{"a";"e";"i";"o";"u"},0)))</f>
        <v>0</v>
      </c>
      <c r="N66" t="b">
        <f t="shared" si="4"/>
        <v>1</v>
      </c>
      <c r="O66" t="b">
        <f t="shared" si="5"/>
        <v>1</v>
      </c>
      <c r="P66">
        <f t="shared" si="6"/>
        <v>1</v>
      </c>
      <c r="Q66" t="b">
        <f>NOT(ISERROR(MATCH(LOWER(MID($H66,2,1)),{"a";"e";"i";"o";"u"},0)))</f>
        <v>1</v>
      </c>
      <c r="R66" t="b">
        <f t="shared" si="7"/>
        <v>1</v>
      </c>
      <c r="S66" t="b">
        <f t="shared" si="8"/>
        <v>1</v>
      </c>
      <c r="T66">
        <f t="shared" si="9"/>
        <v>5</v>
      </c>
      <c r="U66" t="b">
        <f t="shared" si="10"/>
        <v>1</v>
      </c>
      <c r="V66">
        <f t="shared" si="11"/>
        <v>19</v>
      </c>
      <c r="W66" t="b">
        <f>NOT(ISERROR(MATCH(LOWER(MID($I66,1,1)),{"a";"e";"i";"o";"u"},0)))</f>
        <v>0</v>
      </c>
      <c r="X66" t="b">
        <f t="shared" si="12"/>
        <v>1</v>
      </c>
      <c r="Y66" t="b">
        <f t="shared" si="13"/>
        <v>0</v>
      </c>
      <c r="Z66">
        <f t="shared" si="14"/>
        <v>21</v>
      </c>
      <c r="AA66" t="b">
        <f>NOT(ISERROR(MATCH(LOWER(MID($I66,2,1)),{"a";"e";"i";"o";"u"},0)))</f>
        <v>1</v>
      </c>
      <c r="AB66" t="b">
        <f t="shared" si="15"/>
        <v>1</v>
      </c>
      <c r="AC66" t="b">
        <f t="shared" si="16"/>
        <v>0</v>
      </c>
      <c r="AD66">
        <f t="shared" si="17"/>
        <v>13</v>
      </c>
      <c r="AE66" t="b">
        <f t="shared" si="18"/>
        <v>1</v>
      </c>
      <c r="AF66">
        <f t="shared" si="19"/>
        <v>14</v>
      </c>
      <c r="AG66" t="b">
        <f t="shared" si="20"/>
        <v>0</v>
      </c>
      <c r="AJ66" t="b">
        <f t="shared" si="21"/>
        <v>1</v>
      </c>
      <c r="AK66" t="b">
        <f t="shared" si="22"/>
        <v>1</v>
      </c>
      <c r="AL66" t="s">
        <v>574</v>
      </c>
      <c r="AM66" t="s">
        <v>575</v>
      </c>
      <c r="AN66" t="s">
        <v>575</v>
      </c>
      <c r="AO66" t="s">
        <v>575</v>
      </c>
    </row>
    <row r="67" spans="1:41">
      <c r="A67" t="s">
        <v>282</v>
      </c>
      <c r="B67" t="s">
        <v>117</v>
      </c>
      <c r="C67" t="s">
        <v>348</v>
      </c>
      <c r="E67" t="s">
        <v>0</v>
      </c>
      <c r="F67" t="str">
        <f t="shared" si="23"/>
        <v>LOSER</v>
      </c>
      <c r="G67" t="str">
        <f t="shared" si="0"/>
        <v>RichardSSutton</v>
      </c>
      <c r="H67" t="s">
        <v>282</v>
      </c>
      <c r="I67" t="s">
        <v>348</v>
      </c>
      <c r="J67">
        <f t="shared" si="1"/>
        <v>7</v>
      </c>
      <c r="K67" t="b">
        <f t="shared" si="2"/>
        <v>1</v>
      </c>
      <c r="L67">
        <f t="shared" si="3"/>
        <v>18</v>
      </c>
      <c r="M67" t="b">
        <f>NOT(ISERROR(MATCH(LOWER(MID($H67,1,1)),{"a";"e";"i";"o";"u"},0)))</f>
        <v>0</v>
      </c>
      <c r="N67" t="b">
        <f t="shared" si="4"/>
        <v>0</v>
      </c>
      <c r="O67" t="b">
        <f t="shared" si="5"/>
        <v>0</v>
      </c>
      <c r="P67">
        <f t="shared" si="6"/>
        <v>9</v>
      </c>
      <c r="Q67" t="b">
        <f>NOT(ISERROR(MATCH(LOWER(MID($H67,2,1)),{"a";"e";"i";"o";"u"},0)))</f>
        <v>1</v>
      </c>
      <c r="R67" t="b">
        <f t="shared" si="7"/>
        <v>1</v>
      </c>
      <c r="S67" t="b">
        <f t="shared" si="8"/>
        <v>1</v>
      </c>
      <c r="T67">
        <f t="shared" si="9"/>
        <v>6</v>
      </c>
      <c r="U67" t="b">
        <f t="shared" si="10"/>
        <v>0</v>
      </c>
      <c r="V67">
        <f t="shared" si="11"/>
        <v>19</v>
      </c>
      <c r="W67" t="b">
        <f>NOT(ISERROR(MATCH(LOWER(MID($I67,1,1)),{"a";"e";"i";"o";"u"},0)))</f>
        <v>0</v>
      </c>
      <c r="X67" t="b">
        <f t="shared" si="12"/>
        <v>1</v>
      </c>
      <c r="Y67" t="b">
        <f t="shared" si="13"/>
        <v>0</v>
      </c>
      <c r="Z67">
        <f t="shared" si="14"/>
        <v>21</v>
      </c>
      <c r="AA67" t="b">
        <f>NOT(ISERROR(MATCH(LOWER(MID($I67,2,1)),{"a";"e";"i";"o";"u"},0)))</f>
        <v>1</v>
      </c>
      <c r="AB67" t="b">
        <f t="shared" si="15"/>
        <v>1</v>
      </c>
      <c r="AC67" t="b">
        <f t="shared" si="16"/>
        <v>0</v>
      </c>
      <c r="AD67">
        <f t="shared" si="17"/>
        <v>13</v>
      </c>
      <c r="AE67" t="b">
        <f t="shared" si="18"/>
        <v>1</v>
      </c>
      <c r="AF67">
        <f t="shared" si="19"/>
        <v>14</v>
      </c>
      <c r="AG67" t="b">
        <f t="shared" si="20"/>
        <v>0</v>
      </c>
      <c r="AJ67" t="b">
        <f t="shared" si="21"/>
        <v>1</v>
      </c>
      <c r="AK67" t="b">
        <f t="shared" si="22"/>
        <v>1</v>
      </c>
      <c r="AL67" t="s">
        <v>574</v>
      </c>
      <c r="AM67" t="s">
        <v>575</v>
      </c>
      <c r="AN67" t="s">
        <v>575</v>
      </c>
      <c r="AO67" t="s">
        <v>575</v>
      </c>
    </row>
    <row r="68" spans="1:41">
      <c r="A68" t="s">
        <v>190</v>
      </c>
      <c r="B68" t="s">
        <v>346</v>
      </c>
      <c r="C68" t="s">
        <v>515</v>
      </c>
      <c r="E68" t="s">
        <v>1</v>
      </c>
      <c r="F68" t="str">
        <f t="shared" si="23"/>
        <v>WINNER</v>
      </c>
      <c r="G68" t="str">
        <f t="shared" ref="G68:G131" si="24">CONCATENATE(SUBSTITUTE(A68,".",""),SUBSTITUTE(B68,".",""),SUBSTITUTE(C68,".",""),SUBSTITUTE(D68,".",""))</f>
        <v>ChenKTham</v>
      </c>
      <c r="H68" t="s">
        <v>190</v>
      </c>
      <c r="I68" t="s">
        <v>515</v>
      </c>
      <c r="J68">
        <f t="shared" ref="J68:J131" si="25">LEN(H68)</f>
        <v>4</v>
      </c>
      <c r="K68" t="b">
        <f t="shared" ref="K68:K131" si="26">ISODD(J68)</f>
        <v>0</v>
      </c>
      <c r="L68">
        <f t="shared" ref="L68:L131" si="27">CODE(LOWER(MID($H68,1,1)))-96</f>
        <v>3</v>
      </c>
      <c r="M68" t="b">
        <f>NOT(ISERROR(MATCH(LOWER(MID($H68,1,1)),{"a";"e";"i";"o";"u"},0)))</f>
        <v>0</v>
      </c>
      <c r="N68" t="b">
        <f t="shared" ref="N68:N131" si="28">ISODD(L68)</f>
        <v>1</v>
      </c>
      <c r="O68" t="b">
        <f t="shared" ref="O68:O131" si="29">AND(L68&gt;=1,L68&lt;=13)</f>
        <v>1</v>
      </c>
      <c r="P68">
        <f t="shared" ref="P68:P131" si="30">CODE(LOWER(MID($H68,2,1)))-96</f>
        <v>8</v>
      </c>
      <c r="Q68" t="b">
        <f>NOT(ISERROR(MATCH(LOWER(MID($H68,2,1)),{"a";"e";"i";"o";"u"},0)))</f>
        <v>0</v>
      </c>
      <c r="R68" t="b">
        <f t="shared" ref="R68:R131" si="31">ISODD(P68)</f>
        <v>0</v>
      </c>
      <c r="S68" t="b">
        <f t="shared" ref="S68:S131" si="32">AND(P68&gt;=1,P68&lt;=13)</f>
        <v>1</v>
      </c>
      <c r="T68">
        <f t="shared" ref="T68:T131" si="33">LEN(I68)</f>
        <v>4</v>
      </c>
      <c r="U68" t="b">
        <f t="shared" ref="U68:U131" si="34">ISODD(T68)</f>
        <v>0</v>
      </c>
      <c r="V68">
        <f t="shared" ref="V68:V131" si="35">CODE(LOWER(MID($I68,1,1)))-96</f>
        <v>20</v>
      </c>
      <c r="W68" t="b">
        <f>NOT(ISERROR(MATCH(LOWER(MID($I68,1,1)),{"a";"e";"i";"o";"u"},0)))</f>
        <v>0</v>
      </c>
      <c r="X68" t="b">
        <f t="shared" ref="X68:X131" si="36">ISODD(V68)</f>
        <v>0</v>
      </c>
      <c r="Y68" t="b">
        <f t="shared" ref="Y68:Y131" si="37">AND(V68&gt;=1,V68&lt;=13)</f>
        <v>0</v>
      </c>
      <c r="Z68">
        <f t="shared" ref="Z68:Z131" si="38">CODE(LOWER(MID($I68,2,1)))-96</f>
        <v>8</v>
      </c>
      <c r="AA68" t="b">
        <f>NOT(ISERROR(MATCH(LOWER(MID($I68,2,1)),{"a";"e";"i";"o";"u"},0)))</f>
        <v>0</v>
      </c>
      <c r="AB68" t="b">
        <f t="shared" ref="AB68:AB131" si="39">ISODD(Z68)</f>
        <v>0</v>
      </c>
      <c r="AC68" t="b">
        <f t="shared" ref="AC68:AC131" si="40">AND(Z68&gt;=1,Z68&lt;=13)</f>
        <v>1</v>
      </c>
      <c r="AD68">
        <f t="shared" ref="AD68:AD131" si="41">LEN(H68)+LEN(I68)</f>
        <v>8</v>
      </c>
      <c r="AE68" t="b">
        <f t="shared" ref="AE68:AE131" si="42">ISODD(AD68)</f>
        <v>0</v>
      </c>
      <c r="AF68">
        <f t="shared" ref="AF68:AF131" si="43">LEN(G68)</f>
        <v>9</v>
      </c>
      <c r="AG68" t="b">
        <f t="shared" ref="AG68:AG131" si="44">ISODD(AF68)</f>
        <v>1</v>
      </c>
      <c r="AJ68" t="b">
        <f t="shared" ref="AJ68:AJ131" si="45">ISERROR(SEARCH("-",H68))</f>
        <v>1</v>
      </c>
      <c r="AK68" t="b">
        <f t="shared" ref="AK68:AK131" si="46">ISERROR(SEARCH("-",I68))</f>
        <v>1</v>
      </c>
      <c r="AL68" t="s">
        <v>574</v>
      </c>
      <c r="AM68" t="s">
        <v>575</v>
      </c>
      <c r="AN68" t="s">
        <v>575</v>
      </c>
      <c r="AO68" t="s">
        <v>575</v>
      </c>
    </row>
    <row r="69" spans="1:41">
      <c r="A69" t="s">
        <v>272</v>
      </c>
      <c r="B69" t="s">
        <v>240</v>
      </c>
      <c r="C69" t="s">
        <v>273</v>
      </c>
      <c r="E69" t="s">
        <v>1</v>
      </c>
      <c r="F69" t="str">
        <f t="shared" ref="F69:F132" si="47">IF(TRIM(E69)="+","WINNER","LOSER")</f>
        <v>WINNER</v>
      </c>
      <c r="G69" t="str">
        <f t="shared" si="24"/>
        <v>LyleHUngar</v>
      </c>
      <c r="H69" t="s">
        <v>272</v>
      </c>
      <c r="I69" t="s">
        <v>273</v>
      </c>
      <c r="J69">
        <f t="shared" si="25"/>
        <v>4</v>
      </c>
      <c r="K69" t="b">
        <f t="shared" si="26"/>
        <v>0</v>
      </c>
      <c r="L69">
        <f t="shared" si="27"/>
        <v>12</v>
      </c>
      <c r="M69" t="b">
        <f>NOT(ISERROR(MATCH(LOWER(MID($H69,1,1)),{"a";"e";"i";"o";"u"},0)))</f>
        <v>0</v>
      </c>
      <c r="N69" t="b">
        <f t="shared" si="28"/>
        <v>0</v>
      </c>
      <c r="O69" t="b">
        <f t="shared" si="29"/>
        <v>1</v>
      </c>
      <c r="P69">
        <f t="shared" si="30"/>
        <v>25</v>
      </c>
      <c r="Q69" t="b">
        <f>NOT(ISERROR(MATCH(LOWER(MID($H69,2,1)),{"a";"e";"i";"o";"u"},0)))</f>
        <v>0</v>
      </c>
      <c r="R69" t="b">
        <f t="shared" si="31"/>
        <v>1</v>
      </c>
      <c r="S69" t="b">
        <f t="shared" si="32"/>
        <v>0</v>
      </c>
      <c r="T69">
        <f t="shared" si="33"/>
        <v>5</v>
      </c>
      <c r="U69" t="b">
        <f t="shared" si="34"/>
        <v>1</v>
      </c>
      <c r="V69">
        <f t="shared" si="35"/>
        <v>21</v>
      </c>
      <c r="W69" t="b">
        <f>NOT(ISERROR(MATCH(LOWER(MID($I69,1,1)),{"a";"e";"i";"o";"u"},0)))</f>
        <v>1</v>
      </c>
      <c r="X69" t="b">
        <f t="shared" si="36"/>
        <v>1</v>
      </c>
      <c r="Y69" t="b">
        <f t="shared" si="37"/>
        <v>0</v>
      </c>
      <c r="Z69">
        <f t="shared" si="38"/>
        <v>14</v>
      </c>
      <c r="AA69" t="b">
        <f>NOT(ISERROR(MATCH(LOWER(MID($I69,2,1)),{"a";"e";"i";"o";"u"},0)))</f>
        <v>0</v>
      </c>
      <c r="AB69" t="b">
        <f t="shared" si="39"/>
        <v>0</v>
      </c>
      <c r="AC69" t="b">
        <f t="shared" si="40"/>
        <v>0</v>
      </c>
      <c r="AD69">
        <f t="shared" si="41"/>
        <v>9</v>
      </c>
      <c r="AE69" t="b">
        <f t="shared" si="42"/>
        <v>1</v>
      </c>
      <c r="AF69">
        <f t="shared" si="43"/>
        <v>10</v>
      </c>
      <c r="AG69" t="b">
        <f t="shared" si="44"/>
        <v>0</v>
      </c>
      <c r="AJ69" t="b">
        <f t="shared" si="45"/>
        <v>1</v>
      </c>
      <c r="AK69" t="b">
        <f t="shared" si="46"/>
        <v>1</v>
      </c>
      <c r="AL69" t="s">
        <v>574</v>
      </c>
      <c r="AM69" t="s">
        <v>575</v>
      </c>
      <c r="AN69" t="s">
        <v>575</v>
      </c>
      <c r="AO69" t="s">
        <v>575</v>
      </c>
    </row>
    <row r="70" spans="1:41">
      <c r="A70" t="s">
        <v>366</v>
      </c>
      <c r="B70" t="s">
        <v>367</v>
      </c>
      <c r="C70" t="s">
        <v>368</v>
      </c>
      <c r="E70" t="s">
        <v>1</v>
      </c>
      <c r="F70" t="str">
        <f t="shared" si="47"/>
        <v>WINNER</v>
      </c>
      <c r="G70" t="str">
        <f t="shared" si="24"/>
        <v>OlivierDeVel</v>
      </c>
      <c r="H70" t="s">
        <v>366</v>
      </c>
      <c r="I70" t="s">
        <v>368</v>
      </c>
      <c r="J70">
        <f t="shared" si="25"/>
        <v>7</v>
      </c>
      <c r="K70" t="b">
        <f t="shared" si="26"/>
        <v>1</v>
      </c>
      <c r="L70">
        <f t="shared" si="27"/>
        <v>15</v>
      </c>
      <c r="M70" t="b">
        <f>NOT(ISERROR(MATCH(LOWER(MID($H70,1,1)),{"a";"e";"i";"o";"u"},0)))</f>
        <v>1</v>
      </c>
      <c r="N70" t="b">
        <f t="shared" si="28"/>
        <v>1</v>
      </c>
      <c r="O70" t="b">
        <f t="shared" si="29"/>
        <v>0</v>
      </c>
      <c r="P70">
        <f t="shared" si="30"/>
        <v>12</v>
      </c>
      <c r="Q70" t="b">
        <f>NOT(ISERROR(MATCH(LOWER(MID($H70,2,1)),{"a";"e";"i";"o";"u"},0)))</f>
        <v>0</v>
      </c>
      <c r="R70" t="b">
        <f t="shared" si="31"/>
        <v>0</v>
      </c>
      <c r="S70" t="b">
        <f t="shared" si="32"/>
        <v>1</v>
      </c>
      <c r="T70">
        <f t="shared" si="33"/>
        <v>3</v>
      </c>
      <c r="U70" t="b">
        <f t="shared" si="34"/>
        <v>1</v>
      </c>
      <c r="V70">
        <f t="shared" si="35"/>
        <v>22</v>
      </c>
      <c r="W70" t="b">
        <f>NOT(ISERROR(MATCH(LOWER(MID($I70,1,1)),{"a";"e";"i";"o";"u"},0)))</f>
        <v>0</v>
      </c>
      <c r="X70" t="b">
        <f t="shared" si="36"/>
        <v>0</v>
      </c>
      <c r="Y70" t="b">
        <f t="shared" si="37"/>
        <v>0</v>
      </c>
      <c r="Z70">
        <f t="shared" si="38"/>
        <v>5</v>
      </c>
      <c r="AA70" t="b">
        <f>NOT(ISERROR(MATCH(LOWER(MID($I70,2,1)),{"a";"e";"i";"o";"u"},0)))</f>
        <v>1</v>
      </c>
      <c r="AB70" t="b">
        <f t="shared" si="39"/>
        <v>1</v>
      </c>
      <c r="AC70" t="b">
        <f t="shared" si="40"/>
        <v>1</v>
      </c>
      <c r="AD70">
        <f t="shared" si="41"/>
        <v>10</v>
      </c>
      <c r="AE70" t="b">
        <f t="shared" si="42"/>
        <v>0</v>
      </c>
      <c r="AF70">
        <f t="shared" si="43"/>
        <v>12</v>
      </c>
      <c r="AG70" t="b">
        <f t="shared" si="44"/>
        <v>0</v>
      </c>
      <c r="AJ70" t="b">
        <f t="shared" si="45"/>
        <v>1</v>
      </c>
      <c r="AK70" t="b">
        <f t="shared" si="46"/>
        <v>1</v>
      </c>
      <c r="AL70" t="s">
        <v>574</v>
      </c>
      <c r="AM70" t="s">
        <v>574</v>
      </c>
      <c r="AN70" t="s">
        <v>575</v>
      </c>
      <c r="AO70" t="s">
        <v>574</v>
      </c>
    </row>
    <row r="71" spans="1:41">
      <c r="A71" t="s">
        <v>429</v>
      </c>
      <c r="B71" t="s">
        <v>136</v>
      </c>
      <c r="C71" t="s">
        <v>430</v>
      </c>
      <c r="E71" t="s">
        <v>1</v>
      </c>
      <c r="F71" t="str">
        <f t="shared" si="47"/>
        <v>WINNER</v>
      </c>
      <c r="G71" t="str">
        <f t="shared" si="24"/>
        <v>BradleyLWhitehall</v>
      </c>
      <c r="H71" t="s">
        <v>429</v>
      </c>
      <c r="I71" t="s">
        <v>430</v>
      </c>
      <c r="J71">
        <f t="shared" si="25"/>
        <v>7</v>
      </c>
      <c r="K71" t="b">
        <f t="shared" si="26"/>
        <v>1</v>
      </c>
      <c r="L71">
        <f t="shared" si="27"/>
        <v>2</v>
      </c>
      <c r="M71" t="b">
        <f>NOT(ISERROR(MATCH(LOWER(MID($H71,1,1)),{"a";"e";"i";"o";"u"},0)))</f>
        <v>0</v>
      </c>
      <c r="N71" t="b">
        <f t="shared" si="28"/>
        <v>0</v>
      </c>
      <c r="O71" t="b">
        <f t="shared" si="29"/>
        <v>1</v>
      </c>
      <c r="P71">
        <f t="shared" si="30"/>
        <v>18</v>
      </c>
      <c r="Q71" t="b">
        <f>NOT(ISERROR(MATCH(LOWER(MID($H71,2,1)),{"a";"e";"i";"o";"u"},0)))</f>
        <v>0</v>
      </c>
      <c r="R71" t="b">
        <f t="shared" si="31"/>
        <v>0</v>
      </c>
      <c r="S71" t="b">
        <f t="shared" si="32"/>
        <v>0</v>
      </c>
      <c r="T71">
        <f t="shared" si="33"/>
        <v>9</v>
      </c>
      <c r="U71" t="b">
        <f t="shared" si="34"/>
        <v>1</v>
      </c>
      <c r="V71">
        <f t="shared" si="35"/>
        <v>23</v>
      </c>
      <c r="W71" t="b">
        <f>NOT(ISERROR(MATCH(LOWER(MID($I71,1,1)),{"a";"e";"i";"o";"u"},0)))</f>
        <v>0</v>
      </c>
      <c r="X71" t="b">
        <f t="shared" si="36"/>
        <v>1</v>
      </c>
      <c r="Y71" t="b">
        <f t="shared" si="37"/>
        <v>0</v>
      </c>
      <c r="Z71">
        <f t="shared" si="38"/>
        <v>8</v>
      </c>
      <c r="AA71" t="b">
        <f>NOT(ISERROR(MATCH(LOWER(MID($I71,2,1)),{"a";"e";"i";"o";"u"},0)))</f>
        <v>0</v>
      </c>
      <c r="AB71" t="b">
        <f t="shared" si="39"/>
        <v>0</v>
      </c>
      <c r="AC71" t="b">
        <f t="shared" si="40"/>
        <v>1</v>
      </c>
      <c r="AD71">
        <f t="shared" si="41"/>
        <v>16</v>
      </c>
      <c r="AE71" t="b">
        <f t="shared" si="42"/>
        <v>0</v>
      </c>
      <c r="AF71">
        <f t="shared" si="43"/>
        <v>17</v>
      </c>
      <c r="AG71" t="b">
        <f t="shared" si="44"/>
        <v>1</v>
      </c>
      <c r="AJ71" t="b">
        <f t="shared" si="45"/>
        <v>1</v>
      </c>
      <c r="AK71" t="b">
        <f t="shared" si="46"/>
        <v>1</v>
      </c>
      <c r="AL71" t="s">
        <v>574</v>
      </c>
      <c r="AM71" t="s">
        <v>575</v>
      </c>
      <c r="AN71" t="s">
        <v>575</v>
      </c>
      <c r="AO71" t="s">
        <v>575</v>
      </c>
    </row>
    <row r="72" spans="1:41">
      <c r="A72" t="s">
        <v>241</v>
      </c>
      <c r="B72" t="s">
        <v>77</v>
      </c>
      <c r="C72" t="s">
        <v>474</v>
      </c>
      <c r="E72" t="s">
        <v>0</v>
      </c>
      <c r="F72" t="str">
        <f t="shared" si="47"/>
        <v>LOSER</v>
      </c>
      <c r="G72" t="str">
        <f t="shared" si="24"/>
        <v>JohnMZelle</v>
      </c>
      <c r="H72" t="s">
        <v>241</v>
      </c>
      <c r="I72" t="s">
        <v>474</v>
      </c>
      <c r="J72">
        <f t="shared" si="25"/>
        <v>4</v>
      </c>
      <c r="K72" t="b">
        <f t="shared" si="26"/>
        <v>0</v>
      </c>
      <c r="L72">
        <f t="shared" si="27"/>
        <v>10</v>
      </c>
      <c r="M72" t="b">
        <f>NOT(ISERROR(MATCH(LOWER(MID($H72,1,1)),{"a";"e";"i";"o";"u"},0)))</f>
        <v>0</v>
      </c>
      <c r="N72" t="b">
        <f t="shared" si="28"/>
        <v>0</v>
      </c>
      <c r="O72" t="b">
        <f t="shared" si="29"/>
        <v>1</v>
      </c>
      <c r="P72">
        <f t="shared" si="30"/>
        <v>15</v>
      </c>
      <c r="Q72" t="b">
        <f>NOT(ISERROR(MATCH(LOWER(MID($H72,2,1)),{"a";"e";"i";"o";"u"},0)))</f>
        <v>1</v>
      </c>
      <c r="R72" t="b">
        <f t="shared" si="31"/>
        <v>1</v>
      </c>
      <c r="S72" t="b">
        <f t="shared" si="32"/>
        <v>0</v>
      </c>
      <c r="T72">
        <f t="shared" si="33"/>
        <v>5</v>
      </c>
      <c r="U72" t="b">
        <f t="shared" si="34"/>
        <v>1</v>
      </c>
      <c r="V72">
        <f t="shared" si="35"/>
        <v>26</v>
      </c>
      <c r="W72" t="b">
        <f>NOT(ISERROR(MATCH(LOWER(MID($I72,1,1)),{"a";"e";"i";"o";"u"},0)))</f>
        <v>0</v>
      </c>
      <c r="X72" t="b">
        <f t="shared" si="36"/>
        <v>0</v>
      </c>
      <c r="Y72" t="b">
        <f t="shared" si="37"/>
        <v>0</v>
      </c>
      <c r="Z72">
        <f t="shared" si="38"/>
        <v>5</v>
      </c>
      <c r="AA72" t="b">
        <f>NOT(ISERROR(MATCH(LOWER(MID($I72,2,1)),{"a";"e";"i";"o";"u"},0)))</f>
        <v>1</v>
      </c>
      <c r="AB72" t="b">
        <f t="shared" si="39"/>
        <v>1</v>
      </c>
      <c r="AC72" t="b">
        <f t="shared" si="40"/>
        <v>1</v>
      </c>
      <c r="AD72">
        <f t="shared" si="41"/>
        <v>9</v>
      </c>
      <c r="AE72" t="b">
        <f t="shared" si="42"/>
        <v>1</v>
      </c>
      <c r="AF72">
        <f t="shared" si="43"/>
        <v>10</v>
      </c>
      <c r="AG72" t="b">
        <f t="shared" si="44"/>
        <v>0</v>
      </c>
      <c r="AJ72" t="b">
        <f t="shared" si="45"/>
        <v>1</v>
      </c>
      <c r="AK72" t="b">
        <f t="shared" si="46"/>
        <v>1</v>
      </c>
      <c r="AL72" t="s">
        <v>574</v>
      </c>
      <c r="AM72" t="s">
        <v>575</v>
      </c>
      <c r="AN72" t="s">
        <v>575</v>
      </c>
      <c r="AO72" t="s">
        <v>575</v>
      </c>
    </row>
    <row r="73" spans="1:41">
      <c r="A73" t="s">
        <v>3</v>
      </c>
      <c r="B73" t="s">
        <v>4</v>
      </c>
      <c r="E73" t="s">
        <v>1</v>
      </c>
      <c r="F73" t="str">
        <f t="shared" si="47"/>
        <v>WINNER</v>
      </c>
      <c r="G73" t="str">
        <f t="shared" si="24"/>
        <v>EdPednault</v>
      </c>
      <c r="H73" t="s">
        <v>3</v>
      </c>
      <c r="I73" t="s">
        <v>4</v>
      </c>
      <c r="J73">
        <f t="shared" si="25"/>
        <v>2</v>
      </c>
      <c r="K73" t="b">
        <f t="shared" si="26"/>
        <v>0</v>
      </c>
      <c r="L73">
        <f t="shared" si="27"/>
        <v>5</v>
      </c>
      <c r="M73" t="b">
        <f>NOT(ISERROR(MATCH(LOWER(MID($H73,1,1)),{"a";"e";"i";"o";"u"},0)))</f>
        <v>1</v>
      </c>
      <c r="N73" t="b">
        <f t="shared" si="28"/>
        <v>1</v>
      </c>
      <c r="O73" t="b">
        <f t="shared" si="29"/>
        <v>1</v>
      </c>
      <c r="P73">
        <f t="shared" si="30"/>
        <v>4</v>
      </c>
      <c r="Q73" t="b">
        <f>NOT(ISERROR(MATCH(LOWER(MID($H73,2,1)),{"a";"e";"i";"o";"u"},0)))</f>
        <v>0</v>
      </c>
      <c r="R73" t="b">
        <f t="shared" si="31"/>
        <v>0</v>
      </c>
      <c r="S73" t="b">
        <f t="shared" si="32"/>
        <v>1</v>
      </c>
      <c r="T73">
        <f t="shared" si="33"/>
        <v>8</v>
      </c>
      <c r="U73" t="b">
        <f t="shared" si="34"/>
        <v>0</v>
      </c>
      <c r="V73">
        <f t="shared" si="35"/>
        <v>16</v>
      </c>
      <c r="W73" t="b">
        <f>NOT(ISERROR(MATCH(LOWER(MID($I73,1,1)),{"a";"e";"i";"o";"u"},0)))</f>
        <v>0</v>
      </c>
      <c r="X73" t="b">
        <f t="shared" si="36"/>
        <v>0</v>
      </c>
      <c r="Y73" t="b">
        <f t="shared" si="37"/>
        <v>0</v>
      </c>
      <c r="Z73">
        <f t="shared" si="38"/>
        <v>5</v>
      </c>
      <c r="AA73" t="b">
        <f>NOT(ISERROR(MATCH(LOWER(MID($I73,2,1)),{"a";"e";"i";"o";"u"},0)))</f>
        <v>1</v>
      </c>
      <c r="AB73" t="b">
        <f t="shared" si="39"/>
        <v>1</v>
      </c>
      <c r="AC73" t="b">
        <f t="shared" si="40"/>
        <v>1</v>
      </c>
      <c r="AD73">
        <f t="shared" si="41"/>
        <v>10</v>
      </c>
      <c r="AE73" t="b">
        <f t="shared" si="42"/>
        <v>0</v>
      </c>
      <c r="AF73">
        <f t="shared" si="43"/>
        <v>10</v>
      </c>
      <c r="AG73" t="b">
        <f t="shared" si="44"/>
        <v>0</v>
      </c>
      <c r="AJ73" t="b">
        <f t="shared" si="45"/>
        <v>1</v>
      </c>
      <c r="AK73" t="b">
        <f t="shared" si="46"/>
        <v>1</v>
      </c>
      <c r="AL73" t="s">
        <v>575</v>
      </c>
      <c r="AM73" t="s">
        <v>575</v>
      </c>
      <c r="AN73" t="s">
        <v>575</v>
      </c>
      <c r="AO73" t="s">
        <v>575</v>
      </c>
    </row>
    <row r="74" spans="1:41">
      <c r="A74" t="s">
        <v>5</v>
      </c>
      <c r="B74" t="s">
        <v>6</v>
      </c>
      <c r="E74" t="s">
        <v>1</v>
      </c>
      <c r="F74" t="str">
        <f t="shared" si="47"/>
        <v>WINNER</v>
      </c>
      <c r="G74" t="str">
        <f t="shared" si="24"/>
        <v>NeelaKhan</v>
      </c>
      <c r="H74" t="s">
        <v>5</v>
      </c>
      <c r="I74" t="s">
        <v>6</v>
      </c>
      <c r="J74">
        <f t="shared" si="25"/>
        <v>5</v>
      </c>
      <c r="K74" t="b">
        <f t="shared" si="26"/>
        <v>1</v>
      </c>
      <c r="L74">
        <f t="shared" si="27"/>
        <v>14</v>
      </c>
      <c r="M74" t="b">
        <f>NOT(ISERROR(MATCH(LOWER(MID($H74,1,1)),{"a";"e";"i";"o";"u"},0)))</f>
        <v>0</v>
      </c>
      <c r="N74" t="b">
        <f t="shared" si="28"/>
        <v>0</v>
      </c>
      <c r="O74" t="b">
        <f t="shared" si="29"/>
        <v>0</v>
      </c>
      <c r="P74">
        <f t="shared" si="30"/>
        <v>5</v>
      </c>
      <c r="Q74" t="b">
        <f>NOT(ISERROR(MATCH(LOWER(MID($H74,2,1)),{"a";"e";"i";"o";"u"},0)))</f>
        <v>1</v>
      </c>
      <c r="R74" t="b">
        <f t="shared" si="31"/>
        <v>1</v>
      </c>
      <c r="S74" t="b">
        <f t="shared" si="32"/>
        <v>1</v>
      </c>
      <c r="T74">
        <f t="shared" si="33"/>
        <v>4</v>
      </c>
      <c r="U74" t="b">
        <f t="shared" si="34"/>
        <v>0</v>
      </c>
      <c r="V74">
        <f t="shared" si="35"/>
        <v>11</v>
      </c>
      <c r="W74" t="b">
        <f>NOT(ISERROR(MATCH(LOWER(MID($I74,1,1)),{"a";"e";"i";"o";"u"},0)))</f>
        <v>0</v>
      </c>
      <c r="X74" t="b">
        <f t="shared" si="36"/>
        <v>1</v>
      </c>
      <c r="Y74" t="b">
        <f t="shared" si="37"/>
        <v>1</v>
      </c>
      <c r="Z74">
        <f t="shared" si="38"/>
        <v>8</v>
      </c>
      <c r="AA74" t="b">
        <f>NOT(ISERROR(MATCH(LOWER(MID($I74,2,1)),{"a";"e";"i";"o";"u"},0)))</f>
        <v>0</v>
      </c>
      <c r="AB74" t="b">
        <f t="shared" si="39"/>
        <v>0</v>
      </c>
      <c r="AC74" t="b">
        <f t="shared" si="40"/>
        <v>1</v>
      </c>
      <c r="AD74">
        <f t="shared" si="41"/>
        <v>9</v>
      </c>
      <c r="AE74" t="b">
        <f t="shared" si="42"/>
        <v>1</v>
      </c>
      <c r="AF74">
        <f t="shared" si="43"/>
        <v>9</v>
      </c>
      <c r="AG74" t="b">
        <f t="shared" si="44"/>
        <v>1</v>
      </c>
      <c r="AJ74" t="b">
        <f t="shared" si="45"/>
        <v>1</v>
      </c>
      <c r="AK74" t="b">
        <f t="shared" si="46"/>
        <v>1</v>
      </c>
      <c r="AL74" t="s">
        <v>575</v>
      </c>
      <c r="AM74" t="s">
        <v>575</v>
      </c>
      <c r="AN74" t="s">
        <v>575</v>
      </c>
      <c r="AO74" t="s">
        <v>575</v>
      </c>
    </row>
    <row r="75" spans="1:41">
      <c r="A75" t="s">
        <v>7</v>
      </c>
      <c r="B75" t="s">
        <v>8</v>
      </c>
      <c r="E75" t="s">
        <v>1</v>
      </c>
      <c r="F75" t="str">
        <f t="shared" si="47"/>
        <v>WINNER</v>
      </c>
      <c r="G75" t="str">
        <f t="shared" si="24"/>
        <v>BirBhanu</v>
      </c>
      <c r="H75" t="s">
        <v>7</v>
      </c>
      <c r="I75" t="s">
        <v>8</v>
      </c>
      <c r="J75">
        <f t="shared" si="25"/>
        <v>3</v>
      </c>
      <c r="K75" t="b">
        <f t="shared" si="26"/>
        <v>1</v>
      </c>
      <c r="L75">
        <f t="shared" si="27"/>
        <v>2</v>
      </c>
      <c r="M75" t="b">
        <f>NOT(ISERROR(MATCH(LOWER(MID($H75,1,1)),{"a";"e";"i";"o";"u"},0)))</f>
        <v>0</v>
      </c>
      <c r="N75" t="b">
        <f t="shared" si="28"/>
        <v>0</v>
      </c>
      <c r="O75" t="b">
        <f t="shared" si="29"/>
        <v>1</v>
      </c>
      <c r="P75">
        <f t="shared" si="30"/>
        <v>9</v>
      </c>
      <c r="Q75" t="b">
        <f>NOT(ISERROR(MATCH(LOWER(MID($H75,2,1)),{"a";"e";"i";"o";"u"},0)))</f>
        <v>1</v>
      </c>
      <c r="R75" t="b">
        <f t="shared" si="31"/>
        <v>1</v>
      </c>
      <c r="S75" t="b">
        <f t="shared" si="32"/>
        <v>1</v>
      </c>
      <c r="T75">
        <f t="shared" si="33"/>
        <v>5</v>
      </c>
      <c r="U75" t="b">
        <f t="shared" si="34"/>
        <v>1</v>
      </c>
      <c r="V75">
        <f t="shared" si="35"/>
        <v>2</v>
      </c>
      <c r="W75" t="b">
        <f>NOT(ISERROR(MATCH(LOWER(MID($I75,1,1)),{"a";"e";"i";"o";"u"},0)))</f>
        <v>0</v>
      </c>
      <c r="X75" t="b">
        <f t="shared" si="36"/>
        <v>0</v>
      </c>
      <c r="Y75" t="b">
        <f t="shared" si="37"/>
        <v>1</v>
      </c>
      <c r="Z75">
        <f t="shared" si="38"/>
        <v>8</v>
      </c>
      <c r="AA75" t="b">
        <f>NOT(ISERROR(MATCH(LOWER(MID($I75,2,1)),{"a";"e";"i";"o";"u"},0)))</f>
        <v>0</v>
      </c>
      <c r="AB75" t="b">
        <f t="shared" si="39"/>
        <v>0</v>
      </c>
      <c r="AC75" t="b">
        <f t="shared" si="40"/>
        <v>1</v>
      </c>
      <c r="AD75">
        <f t="shared" si="41"/>
        <v>8</v>
      </c>
      <c r="AE75" t="b">
        <f t="shared" si="42"/>
        <v>0</v>
      </c>
      <c r="AF75">
        <f t="shared" si="43"/>
        <v>8</v>
      </c>
      <c r="AG75" t="b">
        <f t="shared" si="44"/>
        <v>0</v>
      </c>
      <c r="AJ75" t="b">
        <f t="shared" si="45"/>
        <v>1</v>
      </c>
      <c r="AK75" t="b">
        <f t="shared" si="46"/>
        <v>1</v>
      </c>
      <c r="AL75" t="s">
        <v>575</v>
      </c>
      <c r="AM75" t="s">
        <v>575</v>
      </c>
      <c r="AN75" t="s">
        <v>575</v>
      </c>
      <c r="AO75" t="s">
        <v>575</v>
      </c>
    </row>
    <row r="76" spans="1:41">
      <c r="A76" t="s">
        <v>9</v>
      </c>
      <c r="B76" t="s">
        <v>10</v>
      </c>
      <c r="E76" t="s">
        <v>1</v>
      </c>
      <c r="F76" t="str">
        <f t="shared" si="47"/>
        <v>WINNER</v>
      </c>
      <c r="G76" t="str">
        <f t="shared" si="24"/>
        <v>ArlindoOliveira</v>
      </c>
      <c r="H76" t="s">
        <v>9</v>
      </c>
      <c r="I76" t="s">
        <v>10</v>
      </c>
      <c r="J76">
        <f t="shared" si="25"/>
        <v>7</v>
      </c>
      <c r="K76" t="b">
        <f t="shared" si="26"/>
        <v>1</v>
      </c>
      <c r="L76">
        <f t="shared" si="27"/>
        <v>1</v>
      </c>
      <c r="M76" t="b">
        <f>NOT(ISERROR(MATCH(LOWER(MID($H76,1,1)),{"a";"e";"i";"o";"u"},0)))</f>
        <v>1</v>
      </c>
      <c r="N76" t="b">
        <f t="shared" si="28"/>
        <v>1</v>
      </c>
      <c r="O76" t="b">
        <f t="shared" si="29"/>
        <v>1</v>
      </c>
      <c r="P76">
        <f t="shared" si="30"/>
        <v>18</v>
      </c>
      <c r="Q76" t="b">
        <f>NOT(ISERROR(MATCH(LOWER(MID($H76,2,1)),{"a";"e";"i";"o";"u"},0)))</f>
        <v>0</v>
      </c>
      <c r="R76" t="b">
        <f t="shared" si="31"/>
        <v>0</v>
      </c>
      <c r="S76" t="b">
        <f t="shared" si="32"/>
        <v>0</v>
      </c>
      <c r="T76">
        <f t="shared" si="33"/>
        <v>8</v>
      </c>
      <c r="U76" t="b">
        <f t="shared" si="34"/>
        <v>0</v>
      </c>
      <c r="V76">
        <f t="shared" si="35"/>
        <v>15</v>
      </c>
      <c r="W76" t="b">
        <f>NOT(ISERROR(MATCH(LOWER(MID($I76,1,1)),{"a";"e";"i";"o";"u"},0)))</f>
        <v>1</v>
      </c>
      <c r="X76" t="b">
        <f t="shared" si="36"/>
        <v>1</v>
      </c>
      <c r="Y76" t="b">
        <f t="shared" si="37"/>
        <v>0</v>
      </c>
      <c r="Z76">
        <f t="shared" si="38"/>
        <v>12</v>
      </c>
      <c r="AA76" t="b">
        <f>NOT(ISERROR(MATCH(LOWER(MID($I76,2,1)),{"a";"e";"i";"o";"u"},0)))</f>
        <v>0</v>
      </c>
      <c r="AB76" t="b">
        <f t="shared" si="39"/>
        <v>0</v>
      </c>
      <c r="AC76" t="b">
        <f t="shared" si="40"/>
        <v>1</v>
      </c>
      <c r="AD76">
        <f t="shared" si="41"/>
        <v>15</v>
      </c>
      <c r="AE76" t="b">
        <f t="shared" si="42"/>
        <v>1</v>
      </c>
      <c r="AF76">
        <f t="shared" si="43"/>
        <v>15</v>
      </c>
      <c r="AG76" t="b">
        <f t="shared" si="44"/>
        <v>1</v>
      </c>
      <c r="AJ76" t="b">
        <f t="shared" si="45"/>
        <v>1</v>
      </c>
      <c r="AK76" t="b">
        <f t="shared" si="46"/>
        <v>1</v>
      </c>
      <c r="AL76" t="s">
        <v>575</v>
      </c>
      <c r="AM76" t="s">
        <v>575</v>
      </c>
      <c r="AN76" t="s">
        <v>575</v>
      </c>
      <c r="AO76" t="s">
        <v>575</v>
      </c>
    </row>
    <row r="77" spans="1:41">
      <c r="A77" t="s">
        <v>11</v>
      </c>
      <c r="B77" t="s">
        <v>12</v>
      </c>
      <c r="E77" t="s">
        <v>0</v>
      </c>
      <c r="F77" t="str">
        <f t="shared" si="47"/>
        <v>LOSER</v>
      </c>
      <c r="G77" t="str">
        <f t="shared" si="24"/>
        <v>IrinaTchoumatchenko</v>
      </c>
      <c r="H77" t="s">
        <v>11</v>
      </c>
      <c r="I77" t="s">
        <v>12</v>
      </c>
      <c r="J77">
        <f t="shared" si="25"/>
        <v>5</v>
      </c>
      <c r="K77" t="b">
        <f t="shared" si="26"/>
        <v>1</v>
      </c>
      <c r="L77">
        <f t="shared" si="27"/>
        <v>9</v>
      </c>
      <c r="M77" t="b">
        <f>NOT(ISERROR(MATCH(LOWER(MID($H77,1,1)),{"a";"e";"i";"o";"u"},0)))</f>
        <v>1</v>
      </c>
      <c r="N77" t="b">
        <f t="shared" si="28"/>
        <v>1</v>
      </c>
      <c r="O77" t="b">
        <f t="shared" si="29"/>
        <v>1</v>
      </c>
      <c r="P77">
        <f t="shared" si="30"/>
        <v>18</v>
      </c>
      <c r="Q77" t="b">
        <f>NOT(ISERROR(MATCH(LOWER(MID($H77,2,1)),{"a";"e";"i";"o";"u"},0)))</f>
        <v>0</v>
      </c>
      <c r="R77" t="b">
        <f t="shared" si="31"/>
        <v>0</v>
      </c>
      <c r="S77" t="b">
        <f t="shared" si="32"/>
        <v>0</v>
      </c>
      <c r="T77">
        <f t="shared" si="33"/>
        <v>14</v>
      </c>
      <c r="U77" t="b">
        <f t="shared" si="34"/>
        <v>0</v>
      </c>
      <c r="V77">
        <f t="shared" si="35"/>
        <v>20</v>
      </c>
      <c r="W77" t="b">
        <f>NOT(ISERROR(MATCH(LOWER(MID($I77,1,1)),{"a";"e";"i";"o";"u"},0)))</f>
        <v>0</v>
      </c>
      <c r="X77" t="b">
        <f t="shared" si="36"/>
        <v>0</v>
      </c>
      <c r="Y77" t="b">
        <f t="shared" si="37"/>
        <v>0</v>
      </c>
      <c r="Z77">
        <f t="shared" si="38"/>
        <v>3</v>
      </c>
      <c r="AA77" t="b">
        <f>NOT(ISERROR(MATCH(LOWER(MID($I77,2,1)),{"a";"e";"i";"o";"u"},0)))</f>
        <v>0</v>
      </c>
      <c r="AB77" t="b">
        <f t="shared" si="39"/>
        <v>1</v>
      </c>
      <c r="AC77" t="b">
        <f t="shared" si="40"/>
        <v>1</v>
      </c>
      <c r="AD77">
        <f t="shared" si="41"/>
        <v>19</v>
      </c>
      <c r="AE77" t="b">
        <f t="shared" si="42"/>
        <v>1</v>
      </c>
      <c r="AF77">
        <f t="shared" si="43"/>
        <v>19</v>
      </c>
      <c r="AG77" t="b">
        <f t="shared" si="44"/>
        <v>1</v>
      </c>
      <c r="AJ77" t="b">
        <f t="shared" si="45"/>
        <v>1</v>
      </c>
      <c r="AK77" t="b">
        <f t="shared" si="46"/>
        <v>1</v>
      </c>
      <c r="AL77" t="s">
        <v>575</v>
      </c>
      <c r="AM77" t="s">
        <v>575</v>
      </c>
      <c r="AN77" t="s">
        <v>575</v>
      </c>
      <c r="AO77" t="s">
        <v>575</v>
      </c>
    </row>
    <row r="78" spans="1:41">
      <c r="A78" t="s">
        <v>16</v>
      </c>
      <c r="B78" t="s">
        <v>17</v>
      </c>
      <c r="E78" t="s">
        <v>1</v>
      </c>
      <c r="F78" t="str">
        <f t="shared" si="47"/>
        <v>WINNER</v>
      </c>
      <c r="G78" t="str">
        <f t="shared" si="24"/>
        <v>MicheleSebag</v>
      </c>
      <c r="H78" t="s">
        <v>16</v>
      </c>
      <c r="I78" t="s">
        <v>17</v>
      </c>
      <c r="J78">
        <f t="shared" si="25"/>
        <v>7</v>
      </c>
      <c r="K78" t="b">
        <f t="shared" si="26"/>
        <v>1</v>
      </c>
      <c r="L78">
        <f t="shared" si="27"/>
        <v>13</v>
      </c>
      <c r="M78" t="b">
        <f>NOT(ISERROR(MATCH(LOWER(MID($H78,1,1)),{"a";"e";"i";"o";"u"},0)))</f>
        <v>0</v>
      </c>
      <c r="N78" t="b">
        <f t="shared" si="28"/>
        <v>1</v>
      </c>
      <c r="O78" t="b">
        <f t="shared" si="29"/>
        <v>1</v>
      </c>
      <c r="P78">
        <f t="shared" si="30"/>
        <v>9</v>
      </c>
      <c r="Q78" t="b">
        <f>NOT(ISERROR(MATCH(LOWER(MID($H78,2,1)),{"a";"e";"i";"o";"u"},0)))</f>
        <v>1</v>
      </c>
      <c r="R78" t="b">
        <f t="shared" si="31"/>
        <v>1</v>
      </c>
      <c r="S78" t="b">
        <f t="shared" si="32"/>
        <v>1</v>
      </c>
      <c r="T78">
        <f t="shared" si="33"/>
        <v>5</v>
      </c>
      <c r="U78" t="b">
        <f t="shared" si="34"/>
        <v>1</v>
      </c>
      <c r="V78">
        <f t="shared" si="35"/>
        <v>19</v>
      </c>
      <c r="W78" t="b">
        <f>NOT(ISERROR(MATCH(LOWER(MID($I78,1,1)),{"a";"e";"i";"o";"u"},0)))</f>
        <v>0</v>
      </c>
      <c r="X78" t="b">
        <f t="shared" si="36"/>
        <v>1</v>
      </c>
      <c r="Y78" t="b">
        <f t="shared" si="37"/>
        <v>0</v>
      </c>
      <c r="Z78">
        <f t="shared" si="38"/>
        <v>5</v>
      </c>
      <c r="AA78" t="b">
        <f>NOT(ISERROR(MATCH(LOWER(MID($I78,2,1)),{"a";"e";"i";"o";"u"},0)))</f>
        <v>1</v>
      </c>
      <c r="AB78" t="b">
        <f t="shared" si="39"/>
        <v>1</v>
      </c>
      <c r="AC78" t="b">
        <f t="shared" si="40"/>
        <v>1</v>
      </c>
      <c r="AD78">
        <f t="shared" si="41"/>
        <v>12</v>
      </c>
      <c r="AE78" t="b">
        <f t="shared" si="42"/>
        <v>0</v>
      </c>
      <c r="AF78">
        <f t="shared" si="43"/>
        <v>12</v>
      </c>
      <c r="AG78" t="b">
        <f t="shared" si="44"/>
        <v>0</v>
      </c>
      <c r="AJ78" t="b">
        <f t="shared" si="45"/>
        <v>1</v>
      </c>
      <c r="AK78" t="b">
        <f t="shared" si="46"/>
        <v>1</v>
      </c>
      <c r="AL78" t="s">
        <v>575</v>
      </c>
      <c r="AM78" t="s">
        <v>575</v>
      </c>
      <c r="AN78" t="s">
        <v>575</v>
      </c>
      <c r="AO78" t="s">
        <v>575</v>
      </c>
    </row>
    <row r="79" spans="1:41">
      <c r="A79" t="s">
        <v>18</v>
      </c>
      <c r="B79" t="s">
        <v>19</v>
      </c>
      <c r="E79" t="s">
        <v>0</v>
      </c>
      <c r="F79" t="str">
        <f t="shared" si="47"/>
        <v>LOSER</v>
      </c>
      <c r="G79" t="str">
        <f t="shared" si="24"/>
        <v>Jorg-UweKietz</v>
      </c>
      <c r="H79" t="s">
        <v>18</v>
      </c>
      <c r="I79" t="s">
        <v>19</v>
      </c>
      <c r="J79">
        <f t="shared" si="25"/>
        <v>8</v>
      </c>
      <c r="K79" t="b">
        <f t="shared" si="26"/>
        <v>0</v>
      </c>
      <c r="L79">
        <f t="shared" si="27"/>
        <v>10</v>
      </c>
      <c r="M79" t="b">
        <f>NOT(ISERROR(MATCH(LOWER(MID($H79,1,1)),{"a";"e";"i";"o";"u"},0)))</f>
        <v>0</v>
      </c>
      <c r="N79" t="b">
        <f t="shared" si="28"/>
        <v>0</v>
      </c>
      <c r="O79" t="b">
        <f t="shared" si="29"/>
        <v>1</v>
      </c>
      <c r="P79">
        <f t="shared" si="30"/>
        <v>15</v>
      </c>
      <c r="Q79" t="b">
        <f>NOT(ISERROR(MATCH(LOWER(MID($H79,2,1)),{"a";"e";"i";"o";"u"},0)))</f>
        <v>1</v>
      </c>
      <c r="R79" t="b">
        <f t="shared" si="31"/>
        <v>1</v>
      </c>
      <c r="S79" t="b">
        <f t="shared" si="32"/>
        <v>0</v>
      </c>
      <c r="T79">
        <f t="shared" si="33"/>
        <v>5</v>
      </c>
      <c r="U79" t="b">
        <f t="shared" si="34"/>
        <v>1</v>
      </c>
      <c r="V79">
        <f t="shared" si="35"/>
        <v>11</v>
      </c>
      <c r="W79" t="b">
        <f>NOT(ISERROR(MATCH(LOWER(MID($I79,1,1)),{"a";"e";"i";"o";"u"},0)))</f>
        <v>0</v>
      </c>
      <c r="X79" t="b">
        <f t="shared" si="36"/>
        <v>1</v>
      </c>
      <c r="Y79" t="b">
        <f t="shared" si="37"/>
        <v>1</v>
      </c>
      <c r="Z79">
        <f t="shared" si="38"/>
        <v>9</v>
      </c>
      <c r="AA79" t="b">
        <f>NOT(ISERROR(MATCH(LOWER(MID($I79,2,1)),{"a";"e";"i";"o";"u"},0)))</f>
        <v>1</v>
      </c>
      <c r="AB79" t="b">
        <f t="shared" si="39"/>
        <v>1</v>
      </c>
      <c r="AC79" t="b">
        <f t="shared" si="40"/>
        <v>1</v>
      </c>
      <c r="AD79">
        <f t="shared" si="41"/>
        <v>13</v>
      </c>
      <c r="AE79" t="b">
        <f t="shared" si="42"/>
        <v>1</v>
      </c>
      <c r="AF79">
        <f t="shared" si="43"/>
        <v>13</v>
      </c>
      <c r="AG79" t="b">
        <f t="shared" si="44"/>
        <v>1</v>
      </c>
      <c r="AJ79" t="b">
        <f t="shared" si="45"/>
        <v>0</v>
      </c>
      <c r="AK79" t="b">
        <f t="shared" si="46"/>
        <v>1</v>
      </c>
      <c r="AL79" t="s">
        <v>575</v>
      </c>
      <c r="AM79" t="s">
        <v>575</v>
      </c>
      <c r="AN79" t="s">
        <v>575</v>
      </c>
      <c r="AO79" t="s">
        <v>575</v>
      </c>
    </row>
    <row r="80" spans="1:41">
      <c r="A80" t="s">
        <v>20</v>
      </c>
      <c r="B80" t="s">
        <v>21</v>
      </c>
      <c r="E80" t="s">
        <v>0</v>
      </c>
      <c r="F80" t="str">
        <f t="shared" si="47"/>
        <v>LOSER</v>
      </c>
      <c r="G80" t="str">
        <f t="shared" si="24"/>
        <v>YoshifumiSakai</v>
      </c>
      <c r="H80" t="s">
        <v>20</v>
      </c>
      <c r="I80" t="s">
        <v>21</v>
      </c>
      <c r="J80">
        <f t="shared" si="25"/>
        <v>9</v>
      </c>
      <c r="K80" t="b">
        <f t="shared" si="26"/>
        <v>1</v>
      </c>
      <c r="L80">
        <f t="shared" si="27"/>
        <v>25</v>
      </c>
      <c r="M80" t="b">
        <f>NOT(ISERROR(MATCH(LOWER(MID($H80,1,1)),{"a";"e";"i";"o";"u"},0)))</f>
        <v>0</v>
      </c>
      <c r="N80" t="b">
        <f t="shared" si="28"/>
        <v>1</v>
      </c>
      <c r="O80" t="b">
        <f t="shared" si="29"/>
        <v>0</v>
      </c>
      <c r="P80">
        <f t="shared" si="30"/>
        <v>15</v>
      </c>
      <c r="Q80" t="b">
        <f>NOT(ISERROR(MATCH(LOWER(MID($H80,2,1)),{"a";"e";"i";"o";"u"},0)))</f>
        <v>1</v>
      </c>
      <c r="R80" t="b">
        <f t="shared" si="31"/>
        <v>1</v>
      </c>
      <c r="S80" t="b">
        <f t="shared" si="32"/>
        <v>0</v>
      </c>
      <c r="T80">
        <f t="shared" si="33"/>
        <v>5</v>
      </c>
      <c r="U80" t="b">
        <f t="shared" si="34"/>
        <v>1</v>
      </c>
      <c r="V80">
        <f t="shared" si="35"/>
        <v>19</v>
      </c>
      <c r="W80" t="b">
        <f>NOT(ISERROR(MATCH(LOWER(MID($I80,1,1)),{"a";"e";"i";"o";"u"},0)))</f>
        <v>0</v>
      </c>
      <c r="X80" t="b">
        <f t="shared" si="36"/>
        <v>1</v>
      </c>
      <c r="Y80" t="b">
        <f t="shared" si="37"/>
        <v>0</v>
      </c>
      <c r="Z80">
        <f t="shared" si="38"/>
        <v>1</v>
      </c>
      <c r="AA80" t="b">
        <f>NOT(ISERROR(MATCH(LOWER(MID($I80,2,1)),{"a";"e";"i";"o";"u"},0)))</f>
        <v>1</v>
      </c>
      <c r="AB80" t="b">
        <f t="shared" si="39"/>
        <v>1</v>
      </c>
      <c r="AC80" t="b">
        <f t="shared" si="40"/>
        <v>1</v>
      </c>
      <c r="AD80">
        <f t="shared" si="41"/>
        <v>14</v>
      </c>
      <c r="AE80" t="b">
        <f t="shared" si="42"/>
        <v>0</v>
      </c>
      <c r="AF80">
        <f t="shared" si="43"/>
        <v>14</v>
      </c>
      <c r="AG80" t="b">
        <f t="shared" si="44"/>
        <v>0</v>
      </c>
      <c r="AJ80" t="b">
        <f t="shared" si="45"/>
        <v>1</v>
      </c>
      <c r="AK80" t="b">
        <f t="shared" si="46"/>
        <v>1</v>
      </c>
      <c r="AL80" t="s">
        <v>575</v>
      </c>
      <c r="AM80" t="s">
        <v>575</v>
      </c>
      <c r="AN80" t="s">
        <v>575</v>
      </c>
      <c r="AO80" t="s">
        <v>575</v>
      </c>
    </row>
    <row r="81" spans="1:41">
      <c r="A81" t="s">
        <v>25</v>
      </c>
      <c r="B81" t="s">
        <v>26</v>
      </c>
      <c r="E81" t="s">
        <v>1</v>
      </c>
      <c r="F81" t="str">
        <f t="shared" si="47"/>
        <v>WINNER</v>
      </c>
      <c r="G81" t="str">
        <f t="shared" si="24"/>
        <v>YoavFreund</v>
      </c>
      <c r="H81" t="s">
        <v>25</v>
      </c>
      <c r="I81" t="s">
        <v>26</v>
      </c>
      <c r="J81">
        <f t="shared" si="25"/>
        <v>4</v>
      </c>
      <c r="K81" t="b">
        <f t="shared" si="26"/>
        <v>0</v>
      </c>
      <c r="L81">
        <f t="shared" si="27"/>
        <v>25</v>
      </c>
      <c r="M81" t="b">
        <f>NOT(ISERROR(MATCH(LOWER(MID($H81,1,1)),{"a";"e";"i";"o";"u"},0)))</f>
        <v>0</v>
      </c>
      <c r="N81" t="b">
        <f t="shared" si="28"/>
        <v>1</v>
      </c>
      <c r="O81" t="b">
        <f t="shared" si="29"/>
        <v>0</v>
      </c>
      <c r="P81">
        <f t="shared" si="30"/>
        <v>15</v>
      </c>
      <c r="Q81" t="b">
        <f>NOT(ISERROR(MATCH(LOWER(MID($H81,2,1)),{"a";"e";"i";"o";"u"},0)))</f>
        <v>1</v>
      </c>
      <c r="R81" t="b">
        <f t="shared" si="31"/>
        <v>1</v>
      </c>
      <c r="S81" t="b">
        <f t="shared" si="32"/>
        <v>0</v>
      </c>
      <c r="T81">
        <f t="shared" si="33"/>
        <v>6</v>
      </c>
      <c r="U81" t="b">
        <f t="shared" si="34"/>
        <v>0</v>
      </c>
      <c r="V81">
        <f t="shared" si="35"/>
        <v>6</v>
      </c>
      <c r="W81" t="b">
        <f>NOT(ISERROR(MATCH(LOWER(MID($I81,1,1)),{"a";"e";"i";"o";"u"},0)))</f>
        <v>0</v>
      </c>
      <c r="X81" t="b">
        <f t="shared" si="36"/>
        <v>0</v>
      </c>
      <c r="Y81" t="b">
        <f t="shared" si="37"/>
        <v>1</v>
      </c>
      <c r="Z81">
        <f t="shared" si="38"/>
        <v>18</v>
      </c>
      <c r="AA81" t="b">
        <f>NOT(ISERROR(MATCH(LOWER(MID($I81,2,1)),{"a";"e";"i";"o";"u"},0)))</f>
        <v>0</v>
      </c>
      <c r="AB81" t="b">
        <f t="shared" si="39"/>
        <v>0</v>
      </c>
      <c r="AC81" t="b">
        <f t="shared" si="40"/>
        <v>0</v>
      </c>
      <c r="AD81">
        <f t="shared" si="41"/>
        <v>10</v>
      </c>
      <c r="AE81" t="b">
        <f t="shared" si="42"/>
        <v>0</v>
      </c>
      <c r="AF81">
        <f t="shared" si="43"/>
        <v>10</v>
      </c>
      <c r="AG81" t="b">
        <f t="shared" si="44"/>
        <v>0</v>
      </c>
      <c r="AJ81" t="b">
        <f t="shared" si="45"/>
        <v>1</v>
      </c>
      <c r="AK81" t="b">
        <f t="shared" si="46"/>
        <v>1</v>
      </c>
      <c r="AL81" t="s">
        <v>575</v>
      </c>
      <c r="AM81" t="s">
        <v>575</v>
      </c>
      <c r="AN81" t="s">
        <v>575</v>
      </c>
      <c r="AO81" t="s">
        <v>575</v>
      </c>
    </row>
    <row r="82" spans="1:41">
      <c r="A82" t="s">
        <v>30</v>
      </c>
      <c r="B82" t="s">
        <v>31</v>
      </c>
      <c r="E82" t="s">
        <v>1</v>
      </c>
      <c r="F82" t="str">
        <f t="shared" si="47"/>
        <v>WINNER</v>
      </c>
      <c r="G82" t="str">
        <f t="shared" si="24"/>
        <v>JonathanGratch</v>
      </c>
      <c r="H82" t="s">
        <v>30</v>
      </c>
      <c r="I82" t="s">
        <v>31</v>
      </c>
      <c r="J82">
        <f t="shared" si="25"/>
        <v>8</v>
      </c>
      <c r="K82" t="b">
        <f t="shared" si="26"/>
        <v>0</v>
      </c>
      <c r="L82">
        <f t="shared" si="27"/>
        <v>10</v>
      </c>
      <c r="M82" t="b">
        <f>NOT(ISERROR(MATCH(LOWER(MID($H82,1,1)),{"a";"e";"i";"o";"u"},0)))</f>
        <v>0</v>
      </c>
      <c r="N82" t="b">
        <f t="shared" si="28"/>
        <v>0</v>
      </c>
      <c r="O82" t="b">
        <f t="shared" si="29"/>
        <v>1</v>
      </c>
      <c r="P82">
        <f t="shared" si="30"/>
        <v>15</v>
      </c>
      <c r="Q82" t="b">
        <f>NOT(ISERROR(MATCH(LOWER(MID($H82,2,1)),{"a";"e";"i";"o";"u"},0)))</f>
        <v>1</v>
      </c>
      <c r="R82" t="b">
        <f t="shared" si="31"/>
        <v>1</v>
      </c>
      <c r="S82" t="b">
        <f t="shared" si="32"/>
        <v>0</v>
      </c>
      <c r="T82">
        <f t="shared" si="33"/>
        <v>6</v>
      </c>
      <c r="U82" t="b">
        <f t="shared" si="34"/>
        <v>0</v>
      </c>
      <c r="V82">
        <f t="shared" si="35"/>
        <v>7</v>
      </c>
      <c r="W82" t="b">
        <f>NOT(ISERROR(MATCH(LOWER(MID($I82,1,1)),{"a";"e";"i";"o";"u"},0)))</f>
        <v>0</v>
      </c>
      <c r="X82" t="b">
        <f t="shared" si="36"/>
        <v>1</v>
      </c>
      <c r="Y82" t="b">
        <f t="shared" si="37"/>
        <v>1</v>
      </c>
      <c r="Z82">
        <f t="shared" si="38"/>
        <v>18</v>
      </c>
      <c r="AA82" t="b">
        <f>NOT(ISERROR(MATCH(LOWER(MID($I82,2,1)),{"a";"e";"i";"o";"u"},0)))</f>
        <v>0</v>
      </c>
      <c r="AB82" t="b">
        <f t="shared" si="39"/>
        <v>0</v>
      </c>
      <c r="AC82" t="b">
        <f t="shared" si="40"/>
        <v>0</v>
      </c>
      <c r="AD82">
        <f t="shared" si="41"/>
        <v>14</v>
      </c>
      <c r="AE82" t="b">
        <f t="shared" si="42"/>
        <v>0</v>
      </c>
      <c r="AF82">
        <f t="shared" si="43"/>
        <v>14</v>
      </c>
      <c r="AG82" t="b">
        <f t="shared" si="44"/>
        <v>0</v>
      </c>
      <c r="AJ82" t="b">
        <f t="shared" si="45"/>
        <v>1</v>
      </c>
      <c r="AK82" t="b">
        <f t="shared" si="46"/>
        <v>1</v>
      </c>
      <c r="AL82" t="s">
        <v>575</v>
      </c>
      <c r="AM82" t="s">
        <v>575</v>
      </c>
      <c r="AN82" t="s">
        <v>575</v>
      </c>
      <c r="AO82" t="s">
        <v>575</v>
      </c>
    </row>
    <row r="83" spans="1:41">
      <c r="A83" t="s">
        <v>32</v>
      </c>
      <c r="B83" t="s">
        <v>33</v>
      </c>
      <c r="E83" t="s">
        <v>1</v>
      </c>
      <c r="F83" t="str">
        <f t="shared" si="47"/>
        <v>WINNER</v>
      </c>
      <c r="G83" t="str">
        <f t="shared" si="24"/>
        <v>MargoGuertin</v>
      </c>
      <c r="H83" t="s">
        <v>32</v>
      </c>
      <c r="I83" t="s">
        <v>33</v>
      </c>
      <c r="J83">
        <f t="shared" si="25"/>
        <v>5</v>
      </c>
      <c r="K83" t="b">
        <f t="shared" si="26"/>
        <v>1</v>
      </c>
      <c r="L83">
        <f t="shared" si="27"/>
        <v>13</v>
      </c>
      <c r="M83" t="b">
        <f>NOT(ISERROR(MATCH(LOWER(MID($H83,1,1)),{"a";"e";"i";"o";"u"},0)))</f>
        <v>0</v>
      </c>
      <c r="N83" t="b">
        <f t="shared" si="28"/>
        <v>1</v>
      </c>
      <c r="O83" t="b">
        <f t="shared" si="29"/>
        <v>1</v>
      </c>
      <c r="P83">
        <f t="shared" si="30"/>
        <v>1</v>
      </c>
      <c r="Q83" t="b">
        <f>NOT(ISERROR(MATCH(LOWER(MID($H83,2,1)),{"a";"e";"i";"o";"u"},0)))</f>
        <v>1</v>
      </c>
      <c r="R83" t="b">
        <f t="shared" si="31"/>
        <v>1</v>
      </c>
      <c r="S83" t="b">
        <f t="shared" si="32"/>
        <v>1</v>
      </c>
      <c r="T83">
        <f t="shared" si="33"/>
        <v>7</v>
      </c>
      <c r="U83" t="b">
        <f t="shared" si="34"/>
        <v>1</v>
      </c>
      <c r="V83">
        <f t="shared" si="35"/>
        <v>7</v>
      </c>
      <c r="W83" t="b">
        <f>NOT(ISERROR(MATCH(LOWER(MID($I83,1,1)),{"a";"e";"i";"o";"u"},0)))</f>
        <v>0</v>
      </c>
      <c r="X83" t="b">
        <f t="shared" si="36"/>
        <v>1</v>
      </c>
      <c r="Y83" t="b">
        <f t="shared" si="37"/>
        <v>1</v>
      </c>
      <c r="Z83">
        <f t="shared" si="38"/>
        <v>21</v>
      </c>
      <c r="AA83" t="b">
        <f>NOT(ISERROR(MATCH(LOWER(MID($I83,2,1)),{"a";"e";"i";"o";"u"},0)))</f>
        <v>1</v>
      </c>
      <c r="AB83" t="b">
        <f t="shared" si="39"/>
        <v>1</v>
      </c>
      <c r="AC83" t="b">
        <f t="shared" si="40"/>
        <v>0</v>
      </c>
      <c r="AD83">
        <f t="shared" si="41"/>
        <v>12</v>
      </c>
      <c r="AE83" t="b">
        <f t="shared" si="42"/>
        <v>0</v>
      </c>
      <c r="AF83">
        <f t="shared" si="43"/>
        <v>12</v>
      </c>
      <c r="AG83" t="b">
        <f t="shared" si="44"/>
        <v>0</v>
      </c>
      <c r="AJ83" t="b">
        <f t="shared" si="45"/>
        <v>1</v>
      </c>
      <c r="AK83" t="b">
        <f t="shared" si="46"/>
        <v>1</v>
      </c>
      <c r="AL83" t="s">
        <v>575</v>
      </c>
      <c r="AM83" t="s">
        <v>575</v>
      </c>
      <c r="AN83" t="s">
        <v>575</v>
      </c>
      <c r="AO83" t="s">
        <v>575</v>
      </c>
    </row>
    <row r="84" spans="1:41">
      <c r="A84" t="s">
        <v>34</v>
      </c>
      <c r="B84" t="s">
        <v>35</v>
      </c>
      <c r="E84" t="s">
        <v>1</v>
      </c>
      <c r="F84" t="str">
        <f t="shared" si="47"/>
        <v>WINNER</v>
      </c>
      <c r="G84" t="str">
        <f t="shared" si="24"/>
        <v>HuwRoberts</v>
      </c>
      <c r="H84" t="s">
        <v>34</v>
      </c>
      <c r="I84" t="s">
        <v>35</v>
      </c>
      <c r="J84">
        <f t="shared" si="25"/>
        <v>3</v>
      </c>
      <c r="K84" t="b">
        <f t="shared" si="26"/>
        <v>1</v>
      </c>
      <c r="L84">
        <f t="shared" si="27"/>
        <v>8</v>
      </c>
      <c r="M84" t="b">
        <f>NOT(ISERROR(MATCH(LOWER(MID($H84,1,1)),{"a";"e";"i";"o";"u"},0)))</f>
        <v>0</v>
      </c>
      <c r="N84" t="b">
        <f t="shared" si="28"/>
        <v>0</v>
      </c>
      <c r="O84" t="b">
        <f t="shared" si="29"/>
        <v>1</v>
      </c>
      <c r="P84">
        <f t="shared" si="30"/>
        <v>21</v>
      </c>
      <c r="Q84" t="b">
        <f>NOT(ISERROR(MATCH(LOWER(MID($H84,2,1)),{"a";"e";"i";"o";"u"},0)))</f>
        <v>1</v>
      </c>
      <c r="R84" t="b">
        <f t="shared" si="31"/>
        <v>1</v>
      </c>
      <c r="S84" t="b">
        <f t="shared" si="32"/>
        <v>0</v>
      </c>
      <c r="T84">
        <f t="shared" si="33"/>
        <v>7</v>
      </c>
      <c r="U84" t="b">
        <f t="shared" si="34"/>
        <v>1</v>
      </c>
      <c r="V84">
        <f t="shared" si="35"/>
        <v>18</v>
      </c>
      <c r="W84" t="b">
        <f>NOT(ISERROR(MATCH(LOWER(MID($I84,1,1)),{"a";"e";"i";"o";"u"},0)))</f>
        <v>0</v>
      </c>
      <c r="X84" t="b">
        <f t="shared" si="36"/>
        <v>0</v>
      </c>
      <c r="Y84" t="b">
        <f t="shared" si="37"/>
        <v>0</v>
      </c>
      <c r="Z84">
        <f t="shared" si="38"/>
        <v>15</v>
      </c>
      <c r="AA84" t="b">
        <f>NOT(ISERROR(MATCH(LOWER(MID($I84,2,1)),{"a";"e";"i";"o";"u"},0)))</f>
        <v>1</v>
      </c>
      <c r="AB84" t="b">
        <f t="shared" si="39"/>
        <v>1</v>
      </c>
      <c r="AC84" t="b">
        <f t="shared" si="40"/>
        <v>0</v>
      </c>
      <c r="AD84">
        <f t="shared" si="41"/>
        <v>10</v>
      </c>
      <c r="AE84" t="b">
        <f t="shared" si="42"/>
        <v>0</v>
      </c>
      <c r="AF84">
        <f t="shared" si="43"/>
        <v>10</v>
      </c>
      <c r="AG84" t="b">
        <f t="shared" si="44"/>
        <v>0</v>
      </c>
      <c r="AJ84" t="b">
        <f t="shared" si="45"/>
        <v>1</v>
      </c>
      <c r="AK84" t="b">
        <f t="shared" si="46"/>
        <v>1</v>
      </c>
      <c r="AL84" t="s">
        <v>575</v>
      </c>
      <c r="AM84" t="s">
        <v>575</v>
      </c>
      <c r="AN84" t="s">
        <v>575</v>
      </c>
      <c r="AO84" t="s">
        <v>575</v>
      </c>
    </row>
    <row r="85" spans="1:41">
      <c r="A85" t="s">
        <v>36</v>
      </c>
      <c r="B85" t="s">
        <v>37</v>
      </c>
      <c r="E85" t="s">
        <v>0</v>
      </c>
      <c r="F85" t="str">
        <f t="shared" si="47"/>
        <v>LOSER</v>
      </c>
      <c r="G85" t="str">
        <f t="shared" si="24"/>
        <v>SallyGoldman</v>
      </c>
      <c r="H85" t="s">
        <v>36</v>
      </c>
      <c r="I85" t="s">
        <v>37</v>
      </c>
      <c r="J85">
        <f t="shared" si="25"/>
        <v>5</v>
      </c>
      <c r="K85" t="b">
        <f t="shared" si="26"/>
        <v>1</v>
      </c>
      <c r="L85">
        <f t="shared" si="27"/>
        <v>19</v>
      </c>
      <c r="M85" t="b">
        <f>NOT(ISERROR(MATCH(LOWER(MID($H85,1,1)),{"a";"e";"i";"o";"u"},0)))</f>
        <v>0</v>
      </c>
      <c r="N85" t="b">
        <f t="shared" si="28"/>
        <v>1</v>
      </c>
      <c r="O85" t="b">
        <f t="shared" si="29"/>
        <v>0</v>
      </c>
      <c r="P85">
        <f t="shared" si="30"/>
        <v>1</v>
      </c>
      <c r="Q85" t="b">
        <f>NOT(ISERROR(MATCH(LOWER(MID($H85,2,1)),{"a";"e";"i";"o";"u"},0)))</f>
        <v>1</v>
      </c>
      <c r="R85" t="b">
        <f t="shared" si="31"/>
        <v>1</v>
      </c>
      <c r="S85" t="b">
        <f t="shared" si="32"/>
        <v>1</v>
      </c>
      <c r="T85">
        <f t="shared" si="33"/>
        <v>7</v>
      </c>
      <c r="U85" t="b">
        <f t="shared" si="34"/>
        <v>1</v>
      </c>
      <c r="V85">
        <f t="shared" si="35"/>
        <v>7</v>
      </c>
      <c r="W85" t="b">
        <f>NOT(ISERROR(MATCH(LOWER(MID($I85,1,1)),{"a";"e";"i";"o";"u"},0)))</f>
        <v>0</v>
      </c>
      <c r="X85" t="b">
        <f t="shared" si="36"/>
        <v>1</v>
      </c>
      <c r="Y85" t="b">
        <f t="shared" si="37"/>
        <v>1</v>
      </c>
      <c r="Z85">
        <f t="shared" si="38"/>
        <v>15</v>
      </c>
      <c r="AA85" t="b">
        <f>NOT(ISERROR(MATCH(LOWER(MID($I85,2,1)),{"a";"e";"i";"o";"u"},0)))</f>
        <v>1</v>
      </c>
      <c r="AB85" t="b">
        <f t="shared" si="39"/>
        <v>1</v>
      </c>
      <c r="AC85" t="b">
        <f t="shared" si="40"/>
        <v>0</v>
      </c>
      <c r="AD85">
        <f t="shared" si="41"/>
        <v>12</v>
      </c>
      <c r="AE85" t="b">
        <f t="shared" si="42"/>
        <v>0</v>
      </c>
      <c r="AF85">
        <f t="shared" si="43"/>
        <v>12</v>
      </c>
      <c r="AG85" t="b">
        <f t="shared" si="44"/>
        <v>0</v>
      </c>
      <c r="AJ85" t="b">
        <f t="shared" si="45"/>
        <v>1</v>
      </c>
      <c r="AK85" t="b">
        <f t="shared" si="46"/>
        <v>1</v>
      </c>
      <c r="AL85" t="s">
        <v>575</v>
      </c>
      <c r="AM85" t="s">
        <v>575</v>
      </c>
      <c r="AN85" t="s">
        <v>575</v>
      </c>
      <c r="AO85" t="s">
        <v>575</v>
      </c>
    </row>
    <row r="86" spans="1:41">
      <c r="A86" t="s">
        <v>38</v>
      </c>
      <c r="B86" t="s">
        <v>39</v>
      </c>
      <c r="E86" t="s">
        <v>1</v>
      </c>
      <c r="F86" t="str">
        <f t="shared" si="47"/>
        <v>WINNER</v>
      </c>
      <c r="G86" t="str">
        <f t="shared" si="24"/>
        <v>BhaskarDasgupta</v>
      </c>
      <c r="H86" t="s">
        <v>38</v>
      </c>
      <c r="I86" t="s">
        <v>39</v>
      </c>
      <c r="J86">
        <f t="shared" si="25"/>
        <v>7</v>
      </c>
      <c r="K86" t="b">
        <f t="shared" si="26"/>
        <v>1</v>
      </c>
      <c r="L86">
        <f t="shared" si="27"/>
        <v>2</v>
      </c>
      <c r="M86" t="b">
        <f>NOT(ISERROR(MATCH(LOWER(MID($H86,1,1)),{"a";"e";"i";"o";"u"},0)))</f>
        <v>0</v>
      </c>
      <c r="N86" t="b">
        <f t="shared" si="28"/>
        <v>0</v>
      </c>
      <c r="O86" t="b">
        <f t="shared" si="29"/>
        <v>1</v>
      </c>
      <c r="P86">
        <f t="shared" si="30"/>
        <v>8</v>
      </c>
      <c r="Q86" t="b">
        <f>NOT(ISERROR(MATCH(LOWER(MID($H86,2,1)),{"a";"e";"i";"o";"u"},0)))</f>
        <v>0</v>
      </c>
      <c r="R86" t="b">
        <f t="shared" si="31"/>
        <v>0</v>
      </c>
      <c r="S86" t="b">
        <f t="shared" si="32"/>
        <v>1</v>
      </c>
      <c r="T86">
        <f t="shared" si="33"/>
        <v>8</v>
      </c>
      <c r="U86" t="b">
        <f t="shared" si="34"/>
        <v>0</v>
      </c>
      <c r="V86">
        <f t="shared" si="35"/>
        <v>4</v>
      </c>
      <c r="W86" t="b">
        <f>NOT(ISERROR(MATCH(LOWER(MID($I86,1,1)),{"a";"e";"i";"o";"u"},0)))</f>
        <v>0</v>
      </c>
      <c r="X86" t="b">
        <f t="shared" si="36"/>
        <v>0</v>
      </c>
      <c r="Y86" t="b">
        <f t="shared" si="37"/>
        <v>1</v>
      </c>
      <c r="Z86">
        <f t="shared" si="38"/>
        <v>1</v>
      </c>
      <c r="AA86" t="b">
        <f>NOT(ISERROR(MATCH(LOWER(MID($I86,2,1)),{"a";"e";"i";"o";"u"},0)))</f>
        <v>1</v>
      </c>
      <c r="AB86" t="b">
        <f t="shared" si="39"/>
        <v>1</v>
      </c>
      <c r="AC86" t="b">
        <f t="shared" si="40"/>
        <v>1</v>
      </c>
      <c r="AD86">
        <f t="shared" si="41"/>
        <v>15</v>
      </c>
      <c r="AE86" t="b">
        <f t="shared" si="42"/>
        <v>1</v>
      </c>
      <c r="AF86">
        <f t="shared" si="43"/>
        <v>15</v>
      </c>
      <c r="AG86" t="b">
        <f t="shared" si="44"/>
        <v>1</v>
      </c>
      <c r="AJ86" t="b">
        <f t="shared" si="45"/>
        <v>1</v>
      </c>
      <c r="AK86" t="b">
        <f t="shared" si="46"/>
        <v>1</v>
      </c>
      <c r="AL86" t="s">
        <v>575</v>
      </c>
      <c r="AM86" t="s">
        <v>575</v>
      </c>
      <c r="AN86" t="s">
        <v>575</v>
      </c>
      <c r="AO86" t="s">
        <v>575</v>
      </c>
    </row>
    <row r="87" spans="1:41">
      <c r="A87" t="s">
        <v>40</v>
      </c>
      <c r="B87" t="s">
        <v>41</v>
      </c>
      <c r="E87" t="s">
        <v>0</v>
      </c>
      <c r="F87" t="str">
        <f t="shared" si="47"/>
        <v>LOSER</v>
      </c>
      <c r="G87" t="str">
        <f t="shared" si="24"/>
        <v>FernandoPereira</v>
      </c>
      <c r="H87" t="s">
        <v>40</v>
      </c>
      <c r="I87" t="s">
        <v>41</v>
      </c>
      <c r="J87">
        <f t="shared" si="25"/>
        <v>8</v>
      </c>
      <c r="K87" t="b">
        <f t="shared" si="26"/>
        <v>0</v>
      </c>
      <c r="L87">
        <f t="shared" si="27"/>
        <v>6</v>
      </c>
      <c r="M87" t="b">
        <f>NOT(ISERROR(MATCH(LOWER(MID($H87,1,1)),{"a";"e";"i";"o";"u"},0)))</f>
        <v>0</v>
      </c>
      <c r="N87" t="b">
        <f t="shared" si="28"/>
        <v>0</v>
      </c>
      <c r="O87" t="b">
        <f t="shared" si="29"/>
        <v>1</v>
      </c>
      <c r="P87">
        <f t="shared" si="30"/>
        <v>5</v>
      </c>
      <c r="Q87" t="b">
        <f>NOT(ISERROR(MATCH(LOWER(MID($H87,2,1)),{"a";"e";"i";"o";"u"},0)))</f>
        <v>1</v>
      </c>
      <c r="R87" t="b">
        <f t="shared" si="31"/>
        <v>1</v>
      </c>
      <c r="S87" t="b">
        <f t="shared" si="32"/>
        <v>1</v>
      </c>
      <c r="T87">
        <f t="shared" si="33"/>
        <v>7</v>
      </c>
      <c r="U87" t="b">
        <f t="shared" si="34"/>
        <v>1</v>
      </c>
      <c r="V87">
        <f t="shared" si="35"/>
        <v>16</v>
      </c>
      <c r="W87" t="b">
        <f>NOT(ISERROR(MATCH(LOWER(MID($I87,1,1)),{"a";"e";"i";"o";"u"},0)))</f>
        <v>0</v>
      </c>
      <c r="X87" t="b">
        <f t="shared" si="36"/>
        <v>0</v>
      </c>
      <c r="Y87" t="b">
        <f t="shared" si="37"/>
        <v>0</v>
      </c>
      <c r="Z87">
        <f t="shared" si="38"/>
        <v>5</v>
      </c>
      <c r="AA87" t="b">
        <f>NOT(ISERROR(MATCH(LOWER(MID($I87,2,1)),{"a";"e";"i";"o";"u"},0)))</f>
        <v>1</v>
      </c>
      <c r="AB87" t="b">
        <f t="shared" si="39"/>
        <v>1</v>
      </c>
      <c r="AC87" t="b">
        <f t="shared" si="40"/>
        <v>1</v>
      </c>
      <c r="AD87">
        <f t="shared" si="41"/>
        <v>15</v>
      </c>
      <c r="AE87" t="b">
        <f t="shared" si="42"/>
        <v>1</v>
      </c>
      <c r="AF87">
        <f t="shared" si="43"/>
        <v>15</v>
      </c>
      <c r="AG87" t="b">
        <f t="shared" si="44"/>
        <v>1</v>
      </c>
      <c r="AJ87" t="b">
        <f t="shared" si="45"/>
        <v>1</v>
      </c>
      <c r="AK87" t="b">
        <f t="shared" si="46"/>
        <v>1</v>
      </c>
      <c r="AL87" t="s">
        <v>575</v>
      </c>
      <c r="AM87" t="s">
        <v>575</v>
      </c>
      <c r="AN87" t="s">
        <v>575</v>
      </c>
      <c r="AO87" t="s">
        <v>575</v>
      </c>
    </row>
    <row r="88" spans="1:41">
      <c r="A88" t="s">
        <v>42</v>
      </c>
      <c r="B88" t="s">
        <v>43</v>
      </c>
      <c r="E88" t="s">
        <v>1</v>
      </c>
      <c r="F88" t="str">
        <f t="shared" si="47"/>
        <v>WINNER</v>
      </c>
      <c r="G88" t="str">
        <f t="shared" si="24"/>
        <v>NinaMishra</v>
      </c>
      <c r="H88" t="s">
        <v>42</v>
      </c>
      <c r="I88" t="s">
        <v>43</v>
      </c>
      <c r="J88">
        <f t="shared" si="25"/>
        <v>4</v>
      </c>
      <c r="K88" t="b">
        <f t="shared" si="26"/>
        <v>0</v>
      </c>
      <c r="L88">
        <f t="shared" si="27"/>
        <v>14</v>
      </c>
      <c r="M88" t="b">
        <f>NOT(ISERROR(MATCH(LOWER(MID($H88,1,1)),{"a";"e";"i";"o";"u"},0)))</f>
        <v>0</v>
      </c>
      <c r="N88" t="b">
        <f t="shared" si="28"/>
        <v>0</v>
      </c>
      <c r="O88" t="b">
        <f t="shared" si="29"/>
        <v>0</v>
      </c>
      <c r="P88">
        <f t="shared" si="30"/>
        <v>9</v>
      </c>
      <c r="Q88" t="b">
        <f>NOT(ISERROR(MATCH(LOWER(MID($H88,2,1)),{"a";"e";"i";"o";"u"},0)))</f>
        <v>1</v>
      </c>
      <c r="R88" t="b">
        <f t="shared" si="31"/>
        <v>1</v>
      </c>
      <c r="S88" t="b">
        <f t="shared" si="32"/>
        <v>1</v>
      </c>
      <c r="T88">
        <f t="shared" si="33"/>
        <v>6</v>
      </c>
      <c r="U88" t="b">
        <f t="shared" si="34"/>
        <v>0</v>
      </c>
      <c r="V88">
        <f t="shared" si="35"/>
        <v>13</v>
      </c>
      <c r="W88" t="b">
        <f>NOT(ISERROR(MATCH(LOWER(MID($I88,1,1)),{"a";"e";"i";"o";"u"},0)))</f>
        <v>0</v>
      </c>
      <c r="X88" t="b">
        <f t="shared" si="36"/>
        <v>1</v>
      </c>
      <c r="Y88" t="b">
        <f t="shared" si="37"/>
        <v>1</v>
      </c>
      <c r="Z88">
        <f t="shared" si="38"/>
        <v>9</v>
      </c>
      <c r="AA88" t="b">
        <f>NOT(ISERROR(MATCH(LOWER(MID($I88,2,1)),{"a";"e";"i";"o";"u"},0)))</f>
        <v>1</v>
      </c>
      <c r="AB88" t="b">
        <f t="shared" si="39"/>
        <v>1</v>
      </c>
      <c r="AC88" t="b">
        <f t="shared" si="40"/>
        <v>1</v>
      </c>
      <c r="AD88">
        <f t="shared" si="41"/>
        <v>10</v>
      </c>
      <c r="AE88" t="b">
        <f t="shared" si="42"/>
        <v>0</v>
      </c>
      <c r="AF88">
        <f t="shared" si="43"/>
        <v>10</v>
      </c>
      <c r="AG88" t="b">
        <f t="shared" si="44"/>
        <v>0</v>
      </c>
      <c r="AJ88" t="b">
        <f t="shared" si="45"/>
        <v>1</v>
      </c>
      <c r="AK88" t="b">
        <f t="shared" si="46"/>
        <v>1</v>
      </c>
      <c r="AL88" t="s">
        <v>575</v>
      </c>
      <c r="AM88" t="s">
        <v>575</v>
      </c>
      <c r="AN88" t="s">
        <v>575</v>
      </c>
      <c r="AO88" t="s">
        <v>575</v>
      </c>
    </row>
    <row r="89" spans="1:41">
      <c r="A89" t="s">
        <v>44</v>
      </c>
      <c r="B89" t="s">
        <v>45</v>
      </c>
      <c r="E89" t="s">
        <v>1</v>
      </c>
      <c r="F89" t="str">
        <f t="shared" si="47"/>
        <v>WINNER</v>
      </c>
      <c r="G89" t="str">
        <f t="shared" si="24"/>
        <v>WrayBuntine</v>
      </c>
      <c r="H89" t="s">
        <v>44</v>
      </c>
      <c r="I89" t="s">
        <v>45</v>
      </c>
      <c r="J89">
        <f t="shared" si="25"/>
        <v>4</v>
      </c>
      <c r="K89" t="b">
        <f t="shared" si="26"/>
        <v>0</v>
      </c>
      <c r="L89">
        <f t="shared" si="27"/>
        <v>23</v>
      </c>
      <c r="M89" t="b">
        <f>NOT(ISERROR(MATCH(LOWER(MID($H89,1,1)),{"a";"e";"i";"o";"u"},0)))</f>
        <v>0</v>
      </c>
      <c r="N89" t="b">
        <f t="shared" si="28"/>
        <v>1</v>
      </c>
      <c r="O89" t="b">
        <f t="shared" si="29"/>
        <v>0</v>
      </c>
      <c r="P89">
        <f t="shared" si="30"/>
        <v>18</v>
      </c>
      <c r="Q89" t="b">
        <f>NOT(ISERROR(MATCH(LOWER(MID($H89,2,1)),{"a";"e";"i";"o";"u"},0)))</f>
        <v>0</v>
      </c>
      <c r="R89" t="b">
        <f t="shared" si="31"/>
        <v>0</v>
      </c>
      <c r="S89" t="b">
        <f t="shared" si="32"/>
        <v>0</v>
      </c>
      <c r="T89">
        <f t="shared" si="33"/>
        <v>7</v>
      </c>
      <c r="U89" t="b">
        <f t="shared" si="34"/>
        <v>1</v>
      </c>
      <c r="V89">
        <f t="shared" si="35"/>
        <v>2</v>
      </c>
      <c r="W89" t="b">
        <f>NOT(ISERROR(MATCH(LOWER(MID($I89,1,1)),{"a";"e";"i";"o";"u"},0)))</f>
        <v>0</v>
      </c>
      <c r="X89" t="b">
        <f t="shared" si="36"/>
        <v>0</v>
      </c>
      <c r="Y89" t="b">
        <f t="shared" si="37"/>
        <v>1</v>
      </c>
      <c r="Z89">
        <f t="shared" si="38"/>
        <v>21</v>
      </c>
      <c r="AA89" t="b">
        <f>NOT(ISERROR(MATCH(LOWER(MID($I89,2,1)),{"a";"e";"i";"o";"u"},0)))</f>
        <v>1</v>
      </c>
      <c r="AB89" t="b">
        <f t="shared" si="39"/>
        <v>1</v>
      </c>
      <c r="AC89" t="b">
        <f t="shared" si="40"/>
        <v>0</v>
      </c>
      <c r="AD89">
        <f t="shared" si="41"/>
        <v>11</v>
      </c>
      <c r="AE89" t="b">
        <f t="shared" si="42"/>
        <v>1</v>
      </c>
      <c r="AF89">
        <f t="shared" si="43"/>
        <v>11</v>
      </c>
      <c r="AG89" t="b">
        <f t="shared" si="44"/>
        <v>1</v>
      </c>
      <c r="AJ89" t="b">
        <f t="shared" si="45"/>
        <v>1</v>
      </c>
      <c r="AK89" t="b">
        <f t="shared" si="46"/>
        <v>1</v>
      </c>
      <c r="AL89" t="s">
        <v>575</v>
      </c>
      <c r="AM89" t="s">
        <v>575</v>
      </c>
      <c r="AN89" t="s">
        <v>575</v>
      </c>
      <c r="AO89" t="s">
        <v>575</v>
      </c>
    </row>
    <row r="90" spans="1:41">
      <c r="A90" t="s">
        <v>49</v>
      </c>
      <c r="B90" t="s">
        <v>50</v>
      </c>
      <c r="E90" t="s">
        <v>1</v>
      </c>
      <c r="F90" t="str">
        <f t="shared" si="47"/>
        <v>WINNER</v>
      </c>
      <c r="G90" t="str">
        <f t="shared" si="24"/>
        <v>YolandaGil</v>
      </c>
      <c r="H90" t="s">
        <v>49</v>
      </c>
      <c r="I90" t="s">
        <v>50</v>
      </c>
      <c r="J90">
        <f t="shared" si="25"/>
        <v>7</v>
      </c>
      <c r="K90" t="b">
        <f t="shared" si="26"/>
        <v>1</v>
      </c>
      <c r="L90">
        <f t="shared" si="27"/>
        <v>25</v>
      </c>
      <c r="M90" t="b">
        <f>NOT(ISERROR(MATCH(LOWER(MID($H90,1,1)),{"a";"e";"i";"o";"u"},0)))</f>
        <v>0</v>
      </c>
      <c r="N90" t="b">
        <f t="shared" si="28"/>
        <v>1</v>
      </c>
      <c r="O90" t="b">
        <f t="shared" si="29"/>
        <v>0</v>
      </c>
      <c r="P90">
        <f t="shared" si="30"/>
        <v>15</v>
      </c>
      <c r="Q90" t="b">
        <f>NOT(ISERROR(MATCH(LOWER(MID($H90,2,1)),{"a";"e";"i";"o";"u"},0)))</f>
        <v>1</v>
      </c>
      <c r="R90" t="b">
        <f t="shared" si="31"/>
        <v>1</v>
      </c>
      <c r="S90" t="b">
        <f t="shared" si="32"/>
        <v>0</v>
      </c>
      <c r="T90">
        <f t="shared" si="33"/>
        <v>3</v>
      </c>
      <c r="U90" t="b">
        <f t="shared" si="34"/>
        <v>1</v>
      </c>
      <c r="V90">
        <f t="shared" si="35"/>
        <v>7</v>
      </c>
      <c r="W90" t="b">
        <f>NOT(ISERROR(MATCH(LOWER(MID($I90,1,1)),{"a";"e";"i";"o";"u"},0)))</f>
        <v>0</v>
      </c>
      <c r="X90" t="b">
        <f t="shared" si="36"/>
        <v>1</v>
      </c>
      <c r="Y90" t="b">
        <f t="shared" si="37"/>
        <v>1</v>
      </c>
      <c r="Z90">
        <f t="shared" si="38"/>
        <v>9</v>
      </c>
      <c r="AA90" t="b">
        <f>NOT(ISERROR(MATCH(LOWER(MID($I90,2,1)),{"a";"e";"i";"o";"u"},0)))</f>
        <v>1</v>
      </c>
      <c r="AB90" t="b">
        <f t="shared" si="39"/>
        <v>1</v>
      </c>
      <c r="AC90" t="b">
        <f t="shared" si="40"/>
        <v>1</v>
      </c>
      <c r="AD90">
        <f t="shared" si="41"/>
        <v>10</v>
      </c>
      <c r="AE90" t="b">
        <f t="shared" si="42"/>
        <v>0</v>
      </c>
      <c r="AF90">
        <f t="shared" si="43"/>
        <v>10</v>
      </c>
      <c r="AG90" t="b">
        <f t="shared" si="44"/>
        <v>0</v>
      </c>
      <c r="AJ90" t="b">
        <f t="shared" si="45"/>
        <v>1</v>
      </c>
      <c r="AK90" t="b">
        <f t="shared" si="46"/>
        <v>1</v>
      </c>
      <c r="AL90" t="s">
        <v>575</v>
      </c>
      <c r="AM90" t="s">
        <v>575</v>
      </c>
      <c r="AN90" t="s">
        <v>575</v>
      </c>
      <c r="AO90" t="s">
        <v>575</v>
      </c>
    </row>
    <row r="91" spans="1:41">
      <c r="A91" t="s">
        <v>51</v>
      </c>
      <c r="B91" t="s">
        <v>52</v>
      </c>
      <c r="E91" t="s">
        <v>1</v>
      </c>
      <c r="F91" t="str">
        <f t="shared" si="47"/>
        <v>WINNER</v>
      </c>
      <c r="G91" t="str">
        <f t="shared" si="24"/>
        <v>ChrisDrummond</v>
      </c>
      <c r="H91" t="s">
        <v>51</v>
      </c>
      <c r="I91" t="s">
        <v>52</v>
      </c>
      <c r="J91">
        <f t="shared" si="25"/>
        <v>5</v>
      </c>
      <c r="K91" t="b">
        <f t="shared" si="26"/>
        <v>1</v>
      </c>
      <c r="L91">
        <f t="shared" si="27"/>
        <v>3</v>
      </c>
      <c r="M91" t="b">
        <f>NOT(ISERROR(MATCH(LOWER(MID($H91,1,1)),{"a";"e";"i";"o";"u"},0)))</f>
        <v>0</v>
      </c>
      <c r="N91" t="b">
        <f t="shared" si="28"/>
        <v>1</v>
      </c>
      <c r="O91" t="b">
        <f t="shared" si="29"/>
        <v>1</v>
      </c>
      <c r="P91">
        <f t="shared" si="30"/>
        <v>8</v>
      </c>
      <c r="Q91" t="b">
        <f>NOT(ISERROR(MATCH(LOWER(MID($H91,2,1)),{"a";"e";"i";"o";"u"},0)))</f>
        <v>0</v>
      </c>
      <c r="R91" t="b">
        <f t="shared" si="31"/>
        <v>0</v>
      </c>
      <c r="S91" t="b">
        <f t="shared" si="32"/>
        <v>1</v>
      </c>
      <c r="T91">
        <f t="shared" si="33"/>
        <v>8</v>
      </c>
      <c r="U91" t="b">
        <f t="shared" si="34"/>
        <v>0</v>
      </c>
      <c r="V91">
        <f t="shared" si="35"/>
        <v>4</v>
      </c>
      <c r="W91" t="b">
        <f>NOT(ISERROR(MATCH(LOWER(MID($I91,1,1)),{"a";"e";"i";"o";"u"},0)))</f>
        <v>0</v>
      </c>
      <c r="X91" t="b">
        <f t="shared" si="36"/>
        <v>0</v>
      </c>
      <c r="Y91" t="b">
        <f t="shared" si="37"/>
        <v>1</v>
      </c>
      <c r="Z91">
        <f t="shared" si="38"/>
        <v>18</v>
      </c>
      <c r="AA91" t="b">
        <f>NOT(ISERROR(MATCH(LOWER(MID($I91,2,1)),{"a";"e";"i";"o";"u"},0)))</f>
        <v>0</v>
      </c>
      <c r="AB91" t="b">
        <f t="shared" si="39"/>
        <v>0</v>
      </c>
      <c r="AC91" t="b">
        <f t="shared" si="40"/>
        <v>0</v>
      </c>
      <c r="AD91">
        <f t="shared" si="41"/>
        <v>13</v>
      </c>
      <c r="AE91" t="b">
        <f t="shared" si="42"/>
        <v>1</v>
      </c>
      <c r="AF91">
        <f t="shared" si="43"/>
        <v>13</v>
      </c>
      <c r="AG91" t="b">
        <f t="shared" si="44"/>
        <v>1</v>
      </c>
      <c r="AJ91" t="b">
        <f t="shared" si="45"/>
        <v>1</v>
      </c>
      <c r="AK91" t="b">
        <f t="shared" si="46"/>
        <v>1</v>
      </c>
      <c r="AL91" t="s">
        <v>575</v>
      </c>
      <c r="AM91" t="s">
        <v>575</v>
      </c>
      <c r="AN91" t="s">
        <v>575</v>
      </c>
      <c r="AO91" t="s">
        <v>575</v>
      </c>
    </row>
    <row r="92" spans="1:41">
      <c r="A92" t="s">
        <v>53</v>
      </c>
      <c r="B92" t="s">
        <v>54</v>
      </c>
      <c r="E92" t="s">
        <v>1</v>
      </c>
      <c r="F92" t="str">
        <f t="shared" si="47"/>
        <v>WINNER</v>
      </c>
      <c r="G92" t="str">
        <f t="shared" si="24"/>
        <v>ClaudeSammut</v>
      </c>
      <c r="H92" t="s">
        <v>53</v>
      </c>
      <c r="I92" t="s">
        <v>54</v>
      </c>
      <c r="J92">
        <f t="shared" si="25"/>
        <v>6</v>
      </c>
      <c r="K92" t="b">
        <f t="shared" si="26"/>
        <v>0</v>
      </c>
      <c r="L92">
        <f t="shared" si="27"/>
        <v>3</v>
      </c>
      <c r="M92" t="b">
        <f>NOT(ISERROR(MATCH(LOWER(MID($H92,1,1)),{"a";"e";"i";"o";"u"},0)))</f>
        <v>0</v>
      </c>
      <c r="N92" t="b">
        <f t="shared" si="28"/>
        <v>1</v>
      </c>
      <c r="O92" t="b">
        <f t="shared" si="29"/>
        <v>1</v>
      </c>
      <c r="P92">
        <f t="shared" si="30"/>
        <v>12</v>
      </c>
      <c r="Q92" t="b">
        <f>NOT(ISERROR(MATCH(LOWER(MID($H92,2,1)),{"a";"e";"i";"o";"u"},0)))</f>
        <v>0</v>
      </c>
      <c r="R92" t="b">
        <f t="shared" si="31"/>
        <v>0</v>
      </c>
      <c r="S92" t="b">
        <f t="shared" si="32"/>
        <v>1</v>
      </c>
      <c r="T92">
        <f t="shared" si="33"/>
        <v>6</v>
      </c>
      <c r="U92" t="b">
        <f t="shared" si="34"/>
        <v>0</v>
      </c>
      <c r="V92">
        <f t="shared" si="35"/>
        <v>19</v>
      </c>
      <c r="W92" t="b">
        <f>NOT(ISERROR(MATCH(LOWER(MID($I92,1,1)),{"a";"e";"i";"o";"u"},0)))</f>
        <v>0</v>
      </c>
      <c r="X92" t="b">
        <f t="shared" si="36"/>
        <v>1</v>
      </c>
      <c r="Y92" t="b">
        <f t="shared" si="37"/>
        <v>0</v>
      </c>
      <c r="Z92">
        <f t="shared" si="38"/>
        <v>1</v>
      </c>
      <c r="AA92" t="b">
        <f>NOT(ISERROR(MATCH(LOWER(MID($I92,2,1)),{"a";"e";"i";"o";"u"},0)))</f>
        <v>1</v>
      </c>
      <c r="AB92" t="b">
        <f t="shared" si="39"/>
        <v>1</v>
      </c>
      <c r="AC92" t="b">
        <f t="shared" si="40"/>
        <v>1</v>
      </c>
      <c r="AD92">
        <f t="shared" si="41"/>
        <v>12</v>
      </c>
      <c r="AE92" t="b">
        <f t="shared" si="42"/>
        <v>0</v>
      </c>
      <c r="AF92">
        <f t="shared" si="43"/>
        <v>12</v>
      </c>
      <c r="AG92" t="b">
        <f t="shared" si="44"/>
        <v>0</v>
      </c>
      <c r="AJ92" t="b">
        <f t="shared" si="45"/>
        <v>1</v>
      </c>
      <c r="AK92" t="b">
        <f t="shared" si="46"/>
        <v>1</v>
      </c>
      <c r="AL92" t="s">
        <v>575</v>
      </c>
      <c r="AM92" t="s">
        <v>575</v>
      </c>
      <c r="AN92" t="s">
        <v>575</v>
      </c>
      <c r="AO92" t="s">
        <v>575</v>
      </c>
    </row>
    <row r="93" spans="1:41">
      <c r="A93" t="s">
        <v>58</v>
      </c>
      <c r="B93" t="s">
        <v>59</v>
      </c>
      <c r="E93" t="s">
        <v>0</v>
      </c>
      <c r="F93" t="str">
        <f t="shared" si="47"/>
        <v>LOSER</v>
      </c>
      <c r="G93" t="str">
        <f t="shared" si="24"/>
        <v>SanjayJain</v>
      </c>
      <c r="H93" t="s">
        <v>58</v>
      </c>
      <c r="I93" t="s">
        <v>59</v>
      </c>
      <c r="J93">
        <f t="shared" si="25"/>
        <v>6</v>
      </c>
      <c r="K93" t="b">
        <f t="shared" si="26"/>
        <v>0</v>
      </c>
      <c r="L93">
        <f t="shared" si="27"/>
        <v>19</v>
      </c>
      <c r="M93" t="b">
        <f>NOT(ISERROR(MATCH(LOWER(MID($H93,1,1)),{"a";"e";"i";"o";"u"},0)))</f>
        <v>0</v>
      </c>
      <c r="N93" t="b">
        <f t="shared" si="28"/>
        <v>1</v>
      </c>
      <c r="O93" t="b">
        <f t="shared" si="29"/>
        <v>0</v>
      </c>
      <c r="P93">
        <f t="shared" si="30"/>
        <v>1</v>
      </c>
      <c r="Q93" t="b">
        <f>NOT(ISERROR(MATCH(LOWER(MID($H93,2,1)),{"a";"e";"i";"o";"u"},0)))</f>
        <v>1</v>
      </c>
      <c r="R93" t="b">
        <f t="shared" si="31"/>
        <v>1</v>
      </c>
      <c r="S93" t="b">
        <f t="shared" si="32"/>
        <v>1</v>
      </c>
      <c r="T93">
        <f t="shared" si="33"/>
        <v>4</v>
      </c>
      <c r="U93" t="b">
        <f t="shared" si="34"/>
        <v>0</v>
      </c>
      <c r="V93">
        <f t="shared" si="35"/>
        <v>10</v>
      </c>
      <c r="W93" t="b">
        <f>NOT(ISERROR(MATCH(LOWER(MID($I93,1,1)),{"a";"e";"i";"o";"u"},0)))</f>
        <v>0</v>
      </c>
      <c r="X93" t="b">
        <f t="shared" si="36"/>
        <v>0</v>
      </c>
      <c r="Y93" t="b">
        <f t="shared" si="37"/>
        <v>1</v>
      </c>
      <c r="Z93">
        <f t="shared" si="38"/>
        <v>1</v>
      </c>
      <c r="AA93" t="b">
        <f>NOT(ISERROR(MATCH(LOWER(MID($I93,2,1)),{"a";"e";"i";"o";"u"},0)))</f>
        <v>1</v>
      </c>
      <c r="AB93" t="b">
        <f t="shared" si="39"/>
        <v>1</v>
      </c>
      <c r="AC93" t="b">
        <f t="shared" si="40"/>
        <v>1</v>
      </c>
      <c r="AD93">
        <f t="shared" si="41"/>
        <v>10</v>
      </c>
      <c r="AE93" t="b">
        <f t="shared" si="42"/>
        <v>0</v>
      </c>
      <c r="AF93">
        <f t="shared" si="43"/>
        <v>10</v>
      </c>
      <c r="AG93" t="b">
        <f t="shared" si="44"/>
        <v>0</v>
      </c>
      <c r="AJ93" t="b">
        <f t="shared" si="45"/>
        <v>1</v>
      </c>
      <c r="AK93" t="b">
        <f t="shared" si="46"/>
        <v>1</v>
      </c>
      <c r="AL93" t="s">
        <v>575</v>
      </c>
      <c r="AM93" t="s">
        <v>575</v>
      </c>
      <c r="AN93" t="s">
        <v>575</v>
      </c>
      <c r="AO93" t="s">
        <v>575</v>
      </c>
    </row>
    <row r="94" spans="1:41">
      <c r="A94" t="s">
        <v>60</v>
      </c>
      <c r="B94" t="s">
        <v>61</v>
      </c>
      <c r="E94" t="s">
        <v>1</v>
      </c>
      <c r="F94" t="str">
        <f t="shared" si="47"/>
        <v>WINNER</v>
      </c>
      <c r="G94" t="str">
        <f t="shared" si="24"/>
        <v>StefanKramer</v>
      </c>
      <c r="H94" t="s">
        <v>60</v>
      </c>
      <c r="I94" t="s">
        <v>61</v>
      </c>
      <c r="J94">
        <f t="shared" si="25"/>
        <v>6</v>
      </c>
      <c r="K94" t="b">
        <f t="shared" si="26"/>
        <v>0</v>
      </c>
      <c r="L94">
        <f t="shared" si="27"/>
        <v>19</v>
      </c>
      <c r="M94" t="b">
        <f>NOT(ISERROR(MATCH(LOWER(MID($H94,1,1)),{"a";"e";"i";"o";"u"},0)))</f>
        <v>0</v>
      </c>
      <c r="N94" t="b">
        <f t="shared" si="28"/>
        <v>1</v>
      </c>
      <c r="O94" t="b">
        <f t="shared" si="29"/>
        <v>0</v>
      </c>
      <c r="P94">
        <f t="shared" si="30"/>
        <v>20</v>
      </c>
      <c r="Q94" t="b">
        <f>NOT(ISERROR(MATCH(LOWER(MID($H94,2,1)),{"a";"e";"i";"o";"u"},0)))</f>
        <v>0</v>
      </c>
      <c r="R94" t="b">
        <f t="shared" si="31"/>
        <v>0</v>
      </c>
      <c r="S94" t="b">
        <f t="shared" si="32"/>
        <v>0</v>
      </c>
      <c r="T94">
        <f t="shared" si="33"/>
        <v>6</v>
      </c>
      <c r="U94" t="b">
        <f t="shared" si="34"/>
        <v>0</v>
      </c>
      <c r="V94">
        <f t="shared" si="35"/>
        <v>11</v>
      </c>
      <c r="W94" t="b">
        <f>NOT(ISERROR(MATCH(LOWER(MID($I94,1,1)),{"a";"e";"i";"o";"u"},0)))</f>
        <v>0</v>
      </c>
      <c r="X94" t="b">
        <f t="shared" si="36"/>
        <v>1</v>
      </c>
      <c r="Y94" t="b">
        <f t="shared" si="37"/>
        <v>1</v>
      </c>
      <c r="Z94">
        <f t="shared" si="38"/>
        <v>18</v>
      </c>
      <c r="AA94" t="b">
        <f>NOT(ISERROR(MATCH(LOWER(MID($I94,2,1)),{"a";"e";"i";"o";"u"},0)))</f>
        <v>0</v>
      </c>
      <c r="AB94" t="b">
        <f t="shared" si="39"/>
        <v>0</v>
      </c>
      <c r="AC94" t="b">
        <f t="shared" si="40"/>
        <v>0</v>
      </c>
      <c r="AD94">
        <f t="shared" si="41"/>
        <v>12</v>
      </c>
      <c r="AE94" t="b">
        <f t="shared" si="42"/>
        <v>0</v>
      </c>
      <c r="AF94">
        <f t="shared" si="43"/>
        <v>12</v>
      </c>
      <c r="AG94" t="b">
        <f t="shared" si="44"/>
        <v>0</v>
      </c>
      <c r="AJ94" t="b">
        <f t="shared" si="45"/>
        <v>1</v>
      </c>
      <c r="AK94" t="b">
        <f t="shared" si="46"/>
        <v>1</v>
      </c>
      <c r="AL94" t="s">
        <v>575</v>
      </c>
      <c r="AM94" t="s">
        <v>575</v>
      </c>
      <c r="AN94" t="s">
        <v>575</v>
      </c>
      <c r="AO94" t="s">
        <v>575</v>
      </c>
    </row>
    <row r="95" spans="1:41">
      <c r="A95" t="s">
        <v>62</v>
      </c>
      <c r="B95" t="s">
        <v>63</v>
      </c>
      <c r="E95" t="s">
        <v>1</v>
      </c>
      <c r="F95" t="str">
        <f t="shared" si="47"/>
        <v>WINNER</v>
      </c>
      <c r="G95" t="str">
        <f t="shared" si="24"/>
        <v>CristinaBaroglio</v>
      </c>
      <c r="H95" t="s">
        <v>62</v>
      </c>
      <c r="I95" t="s">
        <v>63</v>
      </c>
      <c r="J95">
        <f t="shared" si="25"/>
        <v>8</v>
      </c>
      <c r="K95" t="b">
        <f t="shared" si="26"/>
        <v>0</v>
      </c>
      <c r="L95">
        <f t="shared" si="27"/>
        <v>3</v>
      </c>
      <c r="M95" t="b">
        <f>NOT(ISERROR(MATCH(LOWER(MID($H95,1,1)),{"a";"e";"i";"o";"u"},0)))</f>
        <v>0</v>
      </c>
      <c r="N95" t="b">
        <f t="shared" si="28"/>
        <v>1</v>
      </c>
      <c r="O95" t="b">
        <f t="shared" si="29"/>
        <v>1</v>
      </c>
      <c r="P95">
        <f t="shared" si="30"/>
        <v>18</v>
      </c>
      <c r="Q95" t="b">
        <f>NOT(ISERROR(MATCH(LOWER(MID($H95,2,1)),{"a";"e";"i";"o";"u"},0)))</f>
        <v>0</v>
      </c>
      <c r="R95" t="b">
        <f t="shared" si="31"/>
        <v>0</v>
      </c>
      <c r="S95" t="b">
        <f t="shared" si="32"/>
        <v>0</v>
      </c>
      <c r="T95">
        <f t="shared" si="33"/>
        <v>8</v>
      </c>
      <c r="U95" t="b">
        <f t="shared" si="34"/>
        <v>0</v>
      </c>
      <c r="V95">
        <f t="shared" si="35"/>
        <v>2</v>
      </c>
      <c r="W95" t="b">
        <f>NOT(ISERROR(MATCH(LOWER(MID($I95,1,1)),{"a";"e";"i";"o";"u"},0)))</f>
        <v>0</v>
      </c>
      <c r="X95" t="b">
        <f t="shared" si="36"/>
        <v>0</v>
      </c>
      <c r="Y95" t="b">
        <f t="shared" si="37"/>
        <v>1</v>
      </c>
      <c r="Z95">
        <f t="shared" si="38"/>
        <v>1</v>
      </c>
      <c r="AA95" t="b">
        <f>NOT(ISERROR(MATCH(LOWER(MID($I95,2,1)),{"a";"e";"i";"o";"u"},0)))</f>
        <v>1</v>
      </c>
      <c r="AB95" t="b">
        <f t="shared" si="39"/>
        <v>1</v>
      </c>
      <c r="AC95" t="b">
        <f t="shared" si="40"/>
        <v>1</v>
      </c>
      <c r="AD95">
        <f t="shared" si="41"/>
        <v>16</v>
      </c>
      <c r="AE95" t="b">
        <f t="shared" si="42"/>
        <v>0</v>
      </c>
      <c r="AF95">
        <f t="shared" si="43"/>
        <v>16</v>
      </c>
      <c r="AG95" t="b">
        <f t="shared" si="44"/>
        <v>0</v>
      </c>
      <c r="AJ95" t="b">
        <f t="shared" si="45"/>
        <v>1</v>
      </c>
      <c r="AK95" t="b">
        <f t="shared" si="46"/>
        <v>1</v>
      </c>
      <c r="AL95" t="s">
        <v>575</v>
      </c>
      <c r="AM95" t="s">
        <v>575</v>
      </c>
      <c r="AN95" t="s">
        <v>575</v>
      </c>
      <c r="AO95" t="s">
        <v>575</v>
      </c>
    </row>
    <row r="96" spans="1:41">
      <c r="A96" t="s">
        <v>64</v>
      </c>
      <c r="B96" t="s">
        <v>65</v>
      </c>
      <c r="E96" t="s">
        <v>1</v>
      </c>
      <c r="F96" t="str">
        <f t="shared" si="47"/>
        <v>WINNER</v>
      </c>
      <c r="G96" t="str">
        <f t="shared" si="24"/>
        <v>DwightSchrute</v>
      </c>
      <c r="H96" t="s">
        <v>64</v>
      </c>
      <c r="I96" t="s">
        <v>65</v>
      </c>
      <c r="J96">
        <f t="shared" si="25"/>
        <v>6</v>
      </c>
      <c r="K96" t="b">
        <f t="shared" si="26"/>
        <v>0</v>
      </c>
      <c r="L96">
        <f t="shared" si="27"/>
        <v>4</v>
      </c>
      <c r="M96" t="b">
        <f>NOT(ISERROR(MATCH(LOWER(MID($H96,1,1)),{"a";"e";"i";"o";"u"},0)))</f>
        <v>0</v>
      </c>
      <c r="N96" t="b">
        <f t="shared" si="28"/>
        <v>0</v>
      </c>
      <c r="O96" t="b">
        <f t="shared" si="29"/>
        <v>1</v>
      </c>
      <c r="P96">
        <f t="shared" si="30"/>
        <v>23</v>
      </c>
      <c r="Q96" t="b">
        <f>NOT(ISERROR(MATCH(LOWER(MID($H96,2,1)),{"a";"e";"i";"o";"u"},0)))</f>
        <v>0</v>
      </c>
      <c r="R96" t="b">
        <f t="shared" si="31"/>
        <v>1</v>
      </c>
      <c r="S96" t="b">
        <f t="shared" si="32"/>
        <v>0</v>
      </c>
      <c r="T96">
        <f t="shared" si="33"/>
        <v>7</v>
      </c>
      <c r="U96" t="b">
        <f t="shared" si="34"/>
        <v>1</v>
      </c>
      <c r="V96">
        <f t="shared" si="35"/>
        <v>19</v>
      </c>
      <c r="W96" t="b">
        <f>NOT(ISERROR(MATCH(LOWER(MID($I96,1,1)),{"a";"e";"i";"o";"u"},0)))</f>
        <v>0</v>
      </c>
      <c r="X96" t="b">
        <f t="shared" si="36"/>
        <v>1</v>
      </c>
      <c r="Y96" t="b">
        <f t="shared" si="37"/>
        <v>0</v>
      </c>
      <c r="Z96">
        <f t="shared" si="38"/>
        <v>3</v>
      </c>
      <c r="AA96" t="b">
        <f>NOT(ISERROR(MATCH(LOWER(MID($I96,2,1)),{"a";"e";"i";"o";"u"},0)))</f>
        <v>0</v>
      </c>
      <c r="AB96" t="b">
        <f t="shared" si="39"/>
        <v>1</v>
      </c>
      <c r="AC96" t="b">
        <f t="shared" si="40"/>
        <v>1</v>
      </c>
      <c r="AD96">
        <f t="shared" si="41"/>
        <v>13</v>
      </c>
      <c r="AE96" t="b">
        <f t="shared" si="42"/>
        <v>1</v>
      </c>
      <c r="AF96">
        <f t="shared" si="43"/>
        <v>13</v>
      </c>
      <c r="AG96" t="b">
        <f t="shared" si="44"/>
        <v>1</v>
      </c>
      <c r="AJ96" t="b">
        <f t="shared" si="45"/>
        <v>1</v>
      </c>
      <c r="AK96" t="b">
        <f t="shared" si="46"/>
        <v>1</v>
      </c>
      <c r="AL96" t="s">
        <v>575</v>
      </c>
      <c r="AM96" t="s">
        <v>575</v>
      </c>
      <c r="AN96" t="s">
        <v>575</v>
      </c>
      <c r="AO96" t="s">
        <v>575</v>
      </c>
    </row>
    <row r="97" spans="1:41">
      <c r="A97" t="s">
        <v>69</v>
      </c>
      <c r="B97" t="s">
        <v>70</v>
      </c>
      <c r="E97" t="s">
        <v>0</v>
      </c>
      <c r="F97" t="str">
        <f t="shared" si="47"/>
        <v>LOSER</v>
      </c>
      <c r="G97" t="str">
        <f t="shared" si="24"/>
        <v>PhilipChan</v>
      </c>
      <c r="H97" t="s">
        <v>69</v>
      </c>
      <c r="I97" t="s">
        <v>70</v>
      </c>
      <c r="J97">
        <f t="shared" si="25"/>
        <v>6</v>
      </c>
      <c r="K97" t="b">
        <f t="shared" si="26"/>
        <v>0</v>
      </c>
      <c r="L97">
        <f t="shared" si="27"/>
        <v>16</v>
      </c>
      <c r="M97" t="b">
        <f>NOT(ISERROR(MATCH(LOWER(MID($H97,1,1)),{"a";"e";"i";"o";"u"},0)))</f>
        <v>0</v>
      </c>
      <c r="N97" t="b">
        <f t="shared" si="28"/>
        <v>0</v>
      </c>
      <c r="O97" t="b">
        <f t="shared" si="29"/>
        <v>0</v>
      </c>
      <c r="P97">
        <f t="shared" si="30"/>
        <v>8</v>
      </c>
      <c r="Q97" t="b">
        <f>NOT(ISERROR(MATCH(LOWER(MID($H97,2,1)),{"a";"e";"i";"o";"u"},0)))</f>
        <v>0</v>
      </c>
      <c r="R97" t="b">
        <f t="shared" si="31"/>
        <v>0</v>
      </c>
      <c r="S97" t="b">
        <f t="shared" si="32"/>
        <v>1</v>
      </c>
      <c r="T97">
        <f t="shared" si="33"/>
        <v>4</v>
      </c>
      <c r="U97" t="b">
        <f t="shared" si="34"/>
        <v>0</v>
      </c>
      <c r="V97">
        <f t="shared" si="35"/>
        <v>3</v>
      </c>
      <c r="W97" t="b">
        <f>NOT(ISERROR(MATCH(LOWER(MID($I97,1,1)),{"a";"e";"i";"o";"u"},0)))</f>
        <v>0</v>
      </c>
      <c r="X97" t="b">
        <f t="shared" si="36"/>
        <v>1</v>
      </c>
      <c r="Y97" t="b">
        <f t="shared" si="37"/>
        <v>1</v>
      </c>
      <c r="Z97">
        <f t="shared" si="38"/>
        <v>8</v>
      </c>
      <c r="AA97" t="b">
        <f>NOT(ISERROR(MATCH(LOWER(MID($I97,2,1)),{"a";"e";"i";"o";"u"},0)))</f>
        <v>0</v>
      </c>
      <c r="AB97" t="b">
        <f t="shared" si="39"/>
        <v>0</v>
      </c>
      <c r="AC97" t="b">
        <f t="shared" si="40"/>
        <v>1</v>
      </c>
      <c r="AD97">
        <f t="shared" si="41"/>
        <v>10</v>
      </c>
      <c r="AE97" t="b">
        <f t="shared" si="42"/>
        <v>0</v>
      </c>
      <c r="AF97">
        <f t="shared" si="43"/>
        <v>10</v>
      </c>
      <c r="AG97" t="b">
        <f t="shared" si="44"/>
        <v>0</v>
      </c>
      <c r="AJ97" t="b">
        <f t="shared" si="45"/>
        <v>1</v>
      </c>
      <c r="AK97" t="b">
        <f t="shared" si="46"/>
        <v>1</v>
      </c>
      <c r="AL97" t="s">
        <v>575</v>
      </c>
      <c r="AM97" t="s">
        <v>575</v>
      </c>
      <c r="AN97" t="s">
        <v>575</v>
      </c>
      <c r="AO97" t="s">
        <v>575</v>
      </c>
    </row>
    <row r="98" spans="1:41">
      <c r="A98" t="s">
        <v>71</v>
      </c>
      <c r="B98" t="s">
        <v>72</v>
      </c>
      <c r="E98" t="s">
        <v>1</v>
      </c>
      <c r="F98" t="str">
        <f t="shared" si="47"/>
        <v>WINNER</v>
      </c>
      <c r="G98" t="str">
        <f t="shared" si="24"/>
        <v>YishayMansour</v>
      </c>
      <c r="H98" t="s">
        <v>71</v>
      </c>
      <c r="I98" t="s">
        <v>72</v>
      </c>
      <c r="J98">
        <f t="shared" si="25"/>
        <v>6</v>
      </c>
      <c r="K98" t="b">
        <f t="shared" si="26"/>
        <v>0</v>
      </c>
      <c r="L98">
        <f t="shared" si="27"/>
        <v>25</v>
      </c>
      <c r="M98" t="b">
        <f>NOT(ISERROR(MATCH(LOWER(MID($H98,1,1)),{"a";"e";"i";"o";"u"},0)))</f>
        <v>0</v>
      </c>
      <c r="N98" t="b">
        <f t="shared" si="28"/>
        <v>1</v>
      </c>
      <c r="O98" t="b">
        <f t="shared" si="29"/>
        <v>0</v>
      </c>
      <c r="P98">
        <f t="shared" si="30"/>
        <v>9</v>
      </c>
      <c r="Q98" t="b">
        <f>NOT(ISERROR(MATCH(LOWER(MID($H98,2,1)),{"a";"e";"i";"o";"u"},0)))</f>
        <v>1</v>
      </c>
      <c r="R98" t="b">
        <f t="shared" si="31"/>
        <v>1</v>
      </c>
      <c r="S98" t="b">
        <f t="shared" si="32"/>
        <v>1</v>
      </c>
      <c r="T98">
        <f t="shared" si="33"/>
        <v>7</v>
      </c>
      <c r="U98" t="b">
        <f t="shared" si="34"/>
        <v>1</v>
      </c>
      <c r="V98">
        <f t="shared" si="35"/>
        <v>13</v>
      </c>
      <c r="W98" t="b">
        <f>NOT(ISERROR(MATCH(LOWER(MID($I98,1,1)),{"a";"e";"i";"o";"u"},0)))</f>
        <v>0</v>
      </c>
      <c r="X98" t="b">
        <f t="shared" si="36"/>
        <v>1</v>
      </c>
      <c r="Y98" t="b">
        <f t="shared" si="37"/>
        <v>1</v>
      </c>
      <c r="Z98">
        <f t="shared" si="38"/>
        <v>1</v>
      </c>
      <c r="AA98" t="b">
        <f>NOT(ISERROR(MATCH(LOWER(MID($I98,2,1)),{"a";"e";"i";"o";"u"},0)))</f>
        <v>1</v>
      </c>
      <c r="AB98" t="b">
        <f t="shared" si="39"/>
        <v>1</v>
      </c>
      <c r="AC98" t="b">
        <f t="shared" si="40"/>
        <v>1</v>
      </c>
      <c r="AD98">
        <f t="shared" si="41"/>
        <v>13</v>
      </c>
      <c r="AE98" t="b">
        <f t="shared" si="42"/>
        <v>1</v>
      </c>
      <c r="AF98">
        <f t="shared" si="43"/>
        <v>13</v>
      </c>
      <c r="AG98" t="b">
        <f t="shared" si="44"/>
        <v>1</v>
      </c>
      <c r="AJ98" t="b">
        <f t="shared" si="45"/>
        <v>1</v>
      </c>
      <c r="AK98" t="b">
        <f t="shared" si="46"/>
        <v>1</v>
      </c>
      <c r="AL98" t="s">
        <v>575</v>
      </c>
      <c r="AM98" t="s">
        <v>575</v>
      </c>
      <c r="AN98" t="s">
        <v>575</v>
      </c>
      <c r="AO98" t="s">
        <v>575</v>
      </c>
    </row>
    <row r="99" spans="1:41">
      <c r="A99" t="s">
        <v>79</v>
      </c>
      <c r="B99" t="s">
        <v>80</v>
      </c>
      <c r="E99" t="s">
        <v>0</v>
      </c>
      <c r="F99" t="str">
        <f t="shared" si="47"/>
        <v>LOSER</v>
      </c>
      <c r="G99" t="str">
        <f t="shared" si="24"/>
        <v>KarstenVerbeurgt</v>
      </c>
      <c r="H99" t="s">
        <v>79</v>
      </c>
      <c r="I99" t="s">
        <v>80</v>
      </c>
      <c r="J99">
        <f t="shared" si="25"/>
        <v>7</v>
      </c>
      <c r="K99" t="b">
        <f t="shared" si="26"/>
        <v>1</v>
      </c>
      <c r="L99">
        <f t="shared" si="27"/>
        <v>11</v>
      </c>
      <c r="M99" t="b">
        <f>NOT(ISERROR(MATCH(LOWER(MID($H99,1,1)),{"a";"e";"i";"o";"u"},0)))</f>
        <v>0</v>
      </c>
      <c r="N99" t="b">
        <f t="shared" si="28"/>
        <v>1</v>
      </c>
      <c r="O99" t="b">
        <f t="shared" si="29"/>
        <v>1</v>
      </c>
      <c r="P99">
        <f t="shared" si="30"/>
        <v>1</v>
      </c>
      <c r="Q99" t="b">
        <f>NOT(ISERROR(MATCH(LOWER(MID($H99,2,1)),{"a";"e";"i";"o";"u"},0)))</f>
        <v>1</v>
      </c>
      <c r="R99" t="b">
        <f t="shared" si="31"/>
        <v>1</v>
      </c>
      <c r="S99" t="b">
        <f t="shared" si="32"/>
        <v>1</v>
      </c>
      <c r="T99">
        <f t="shared" si="33"/>
        <v>9</v>
      </c>
      <c r="U99" t="b">
        <f t="shared" si="34"/>
        <v>1</v>
      </c>
      <c r="V99">
        <f t="shared" si="35"/>
        <v>22</v>
      </c>
      <c r="W99" t="b">
        <f>NOT(ISERROR(MATCH(LOWER(MID($I99,1,1)),{"a";"e";"i";"o";"u"},0)))</f>
        <v>0</v>
      </c>
      <c r="X99" t="b">
        <f t="shared" si="36"/>
        <v>0</v>
      </c>
      <c r="Y99" t="b">
        <f t="shared" si="37"/>
        <v>0</v>
      </c>
      <c r="Z99">
        <f t="shared" si="38"/>
        <v>5</v>
      </c>
      <c r="AA99" t="b">
        <f>NOT(ISERROR(MATCH(LOWER(MID($I99,2,1)),{"a";"e";"i";"o";"u"},0)))</f>
        <v>1</v>
      </c>
      <c r="AB99" t="b">
        <f t="shared" si="39"/>
        <v>1</v>
      </c>
      <c r="AC99" t="b">
        <f t="shared" si="40"/>
        <v>1</v>
      </c>
      <c r="AD99">
        <f t="shared" si="41"/>
        <v>16</v>
      </c>
      <c r="AE99" t="b">
        <f t="shared" si="42"/>
        <v>0</v>
      </c>
      <c r="AF99">
        <f t="shared" si="43"/>
        <v>16</v>
      </c>
      <c r="AG99" t="b">
        <f t="shared" si="44"/>
        <v>0</v>
      </c>
      <c r="AJ99" t="b">
        <f t="shared" si="45"/>
        <v>1</v>
      </c>
      <c r="AK99" t="b">
        <f t="shared" si="46"/>
        <v>1</v>
      </c>
      <c r="AL99" t="s">
        <v>575</v>
      </c>
      <c r="AM99" t="s">
        <v>575</v>
      </c>
      <c r="AN99" t="s">
        <v>575</v>
      </c>
      <c r="AO99" t="s">
        <v>575</v>
      </c>
    </row>
    <row r="100" spans="1:41">
      <c r="A100" t="s">
        <v>81</v>
      </c>
      <c r="B100" t="s">
        <v>82</v>
      </c>
      <c r="E100" t="s">
        <v>1</v>
      </c>
      <c r="F100" t="str">
        <f t="shared" si="47"/>
        <v>WINNER</v>
      </c>
      <c r="G100" t="str">
        <f t="shared" si="24"/>
        <v>AttilioGiordana</v>
      </c>
      <c r="H100" t="s">
        <v>81</v>
      </c>
      <c r="I100" t="s">
        <v>82</v>
      </c>
      <c r="J100">
        <f t="shared" si="25"/>
        <v>7</v>
      </c>
      <c r="K100" t="b">
        <f t="shared" si="26"/>
        <v>1</v>
      </c>
      <c r="L100">
        <f t="shared" si="27"/>
        <v>1</v>
      </c>
      <c r="M100" t="b">
        <f>NOT(ISERROR(MATCH(LOWER(MID($H100,1,1)),{"a";"e";"i";"o";"u"},0)))</f>
        <v>1</v>
      </c>
      <c r="N100" t="b">
        <f t="shared" si="28"/>
        <v>1</v>
      </c>
      <c r="O100" t="b">
        <f t="shared" si="29"/>
        <v>1</v>
      </c>
      <c r="P100">
        <f t="shared" si="30"/>
        <v>20</v>
      </c>
      <c r="Q100" t="b">
        <f>NOT(ISERROR(MATCH(LOWER(MID($H100,2,1)),{"a";"e";"i";"o";"u"},0)))</f>
        <v>0</v>
      </c>
      <c r="R100" t="b">
        <f t="shared" si="31"/>
        <v>0</v>
      </c>
      <c r="S100" t="b">
        <f t="shared" si="32"/>
        <v>0</v>
      </c>
      <c r="T100">
        <f t="shared" si="33"/>
        <v>8</v>
      </c>
      <c r="U100" t="b">
        <f t="shared" si="34"/>
        <v>0</v>
      </c>
      <c r="V100">
        <f t="shared" si="35"/>
        <v>7</v>
      </c>
      <c r="W100" t="b">
        <f>NOT(ISERROR(MATCH(LOWER(MID($I100,1,1)),{"a";"e";"i";"o";"u"},0)))</f>
        <v>0</v>
      </c>
      <c r="X100" t="b">
        <f t="shared" si="36"/>
        <v>1</v>
      </c>
      <c r="Y100" t="b">
        <f t="shared" si="37"/>
        <v>1</v>
      </c>
      <c r="Z100">
        <f t="shared" si="38"/>
        <v>9</v>
      </c>
      <c r="AA100" t="b">
        <f>NOT(ISERROR(MATCH(LOWER(MID($I100,2,1)),{"a";"e";"i";"o";"u"},0)))</f>
        <v>1</v>
      </c>
      <c r="AB100" t="b">
        <f t="shared" si="39"/>
        <v>1</v>
      </c>
      <c r="AC100" t="b">
        <f t="shared" si="40"/>
        <v>1</v>
      </c>
      <c r="AD100">
        <f t="shared" si="41"/>
        <v>15</v>
      </c>
      <c r="AE100" t="b">
        <f t="shared" si="42"/>
        <v>1</v>
      </c>
      <c r="AF100">
        <f t="shared" si="43"/>
        <v>15</v>
      </c>
      <c r="AG100" t="b">
        <f t="shared" si="44"/>
        <v>1</v>
      </c>
      <c r="AJ100" t="b">
        <f t="shared" si="45"/>
        <v>1</v>
      </c>
      <c r="AK100" t="b">
        <f t="shared" si="46"/>
        <v>1</v>
      </c>
      <c r="AL100" t="s">
        <v>575</v>
      </c>
      <c r="AM100" t="s">
        <v>575</v>
      </c>
      <c r="AN100" t="s">
        <v>575</v>
      </c>
      <c r="AO100" t="s">
        <v>575</v>
      </c>
    </row>
    <row r="101" spans="1:41">
      <c r="A101" t="s">
        <v>22</v>
      </c>
      <c r="B101" t="s">
        <v>86</v>
      </c>
      <c r="E101" t="s">
        <v>1</v>
      </c>
      <c r="F101" t="str">
        <f t="shared" si="47"/>
        <v>WINNER</v>
      </c>
      <c r="G101" t="str">
        <f t="shared" si="24"/>
        <v>ThomasZeugmann</v>
      </c>
      <c r="H101" t="s">
        <v>22</v>
      </c>
      <c r="I101" t="s">
        <v>86</v>
      </c>
      <c r="J101">
        <f t="shared" si="25"/>
        <v>6</v>
      </c>
      <c r="K101" t="b">
        <f t="shared" si="26"/>
        <v>0</v>
      </c>
      <c r="L101">
        <f t="shared" si="27"/>
        <v>20</v>
      </c>
      <c r="M101" t="b">
        <f>NOT(ISERROR(MATCH(LOWER(MID($H101,1,1)),{"a";"e";"i";"o";"u"},0)))</f>
        <v>0</v>
      </c>
      <c r="N101" t="b">
        <f t="shared" si="28"/>
        <v>0</v>
      </c>
      <c r="O101" t="b">
        <f t="shared" si="29"/>
        <v>0</v>
      </c>
      <c r="P101">
        <f t="shared" si="30"/>
        <v>8</v>
      </c>
      <c r="Q101" t="b">
        <f>NOT(ISERROR(MATCH(LOWER(MID($H101,2,1)),{"a";"e";"i";"o";"u"},0)))</f>
        <v>0</v>
      </c>
      <c r="R101" t="b">
        <f t="shared" si="31"/>
        <v>0</v>
      </c>
      <c r="S101" t="b">
        <f t="shared" si="32"/>
        <v>1</v>
      </c>
      <c r="T101">
        <f t="shared" si="33"/>
        <v>8</v>
      </c>
      <c r="U101" t="b">
        <f t="shared" si="34"/>
        <v>0</v>
      </c>
      <c r="V101">
        <f t="shared" si="35"/>
        <v>26</v>
      </c>
      <c r="W101" t="b">
        <f>NOT(ISERROR(MATCH(LOWER(MID($I101,1,1)),{"a";"e";"i";"o";"u"},0)))</f>
        <v>0</v>
      </c>
      <c r="X101" t="b">
        <f t="shared" si="36"/>
        <v>0</v>
      </c>
      <c r="Y101" t="b">
        <f t="shared" si="37"/>
        <v>0</v>
      </c>
      <c r="Z101">
        <f t="shared" si="38"/>
        <v>5</v>
      </c>
      <c r="AA101" t="b">
        <f>NOT(ISERROR(MATCH(LOWER(MID($I101,2,1)),{"a";"e";"i";"o";"u"},0)))</f>
        <v>1</v>
      </c>
      <c r="AB101" t="b">
        <f t="shared" si="39"/>
        <v>1</v>
      </c>
      <c r="AC101" t="b">
        <f t="shared" si="40"/>
        <v>1</v>
      </c>
      <c r="AD101">
        <f t="shared" si="41"/>
        <v>14</v>
      </c>
      <c r="AE101" t="b">
        <f t="shared" si="42"/>
        <v>0</v>
      </c>
      <c r="AF101">
        <f t="shared" si="43"/>
        <v>14</v>
      </c>
      <c r="AG101" t="b">
        <f t="shared" si="44"/>
        <v>0</v>
      </c>
      <c r="AJ101" t="b">
        <f t="shared" si="45"/>
        <v>1</v>
      </c>
      <c r="AK101" t="b">
        <f t="shared" si="46"/>
        <v>1</v>
      </c>
      <c r="AL101" t="s">
        <v>575</v>
      </c>
      <c r="AM101" t="s">
        <v>575</v>
      </c>
      <c r="AN101" t="s">
        <v>575</v>
      </c>
      <c r="AO101" t="s">
        <v>575</v>
      </c>
    </row>
    <row r="102" spans="1:41">
      <c r="A102" t="s">
        <v>73</v>
      </c>
      <c r="B102" t="s">
        <v>90</v>
      </c>
      <c r="E102" t="s">
        <v>0</v>
      </c>
      <c r="F102" t="str">
        <f t="shared" si="47"/>
        <v>LOSER</v>
      </c>
      <c r="G102" t="str">
        <f t="shared" si="24"/>
        <v>MichaelLittman</v>
      </c>
      <c r="H102" t="s">
        <v>73</v>
      </c>
      <c r="I102" t="s">
        <v>90</v>
      </c>
      <c r="J102">
        <f t="shared" si="25"/>
        <v>7</v>
      </c>
      <c r="K102" t="b">
        <f t="shared" si="26"/>
        <v>1</v>
      </c>
      <c r="L102">
        <f t="shared" si="27"/>
        <v>13</v>
      </c>
      <c r="M102" t="b">
        <f>NOT(ISERROR(MATCH(LOWER(MID($H102,1,1)),{"a";"e";"i";"o";"u"},0)))</f>
        <v>0</v>
      </c>
      <c r="N102" t="b">
        <f t="shared" si="28"/>
        <v>1</v>
      </c>
      <c r="O102" t="b">
        <f t="shared" si="29"/>
        <v>1</v>
      </c>
      <c r="P102">
        <f t="shared" si="30"/>
        <v>9</v>
      </c>
      <c r="Q102" t="b">
        <f>NOT(ISERROR(MATCH(LOWER(MID($H102,2,1)),{"a";"e";"i";"o";"u"},0)))</f>
        <v>1</v>
      </c>
      <c r="R102" t="b">
        <f t="shared" si="31"/>
        <v>1</v>
      </c>
      <c r="S102" t="b">
        <f t="shared" si="32"/>
        <v>1</v>
      </c>
      <c r="T102">
        <f t="shared" si="33"/>
        <v>7</v>
      </c>
      <c r="U102" t="b">
        <f t="shared" si="34"/>
        <v>1</v>
      </c>
      <c r="V102">
        <f t="shared" si="35"/>
        <v>12</v>
      </c>
      <c r="W102" t="b">
        <f>NOT(ISERROR(MATCH(LOWER(MID($I102,1,1)),{"a";"e";"i";"o";"u"},0)))</f>
        <v>0</v>
      </c>
      <c r="X102" t="b">
        <f t="shared" si="36"/>
        <v>0</v>
      </c>
      <c r="Y102" t="b">
        <f t="shared" si="37"/>
        <v>1</v>
      </c>
      <c r="Z102">
        <f t="shared" si="38"/>
        <v>9</v>
      </c>
      <c r="AA102" t="b">
        <f>NOT(ISERROR(MATCH(LOWER(MID($I102,2,1)),{"a";"e";"i";"o";"u"},0)))</f>
        <v>1</v>
      </c>
      <c r="AB102" t="b">
        <f t="shared" si="39"/>
        <v>1</v>
      </c>
      <c r="AC102" t="b">
        <f t="shared" si="40"/>
        <v>1</v>
      </c>
      <c r="AD102">
        <f t="shared" si="41"/>
        <v>14</v>
      </c>
      <c r="AE102" t="b">
        <f t="shared" si="42"/>
        <v>0</v>
      </c>
      <c r="AF102">
        <f t="shared" si="43"/>
        <v>14</v>
      </c>
      <c r="AG102" t="b">
        <f t="shared" si="44"/>
        <v>0</v>
      </c>
      <c r="AJ102" t="b">
        <f t="shared" si="45"/>
        <v>1</v>
      </c>
      <c r="AK102" t="b">
        <f t="shared" si="46"/>
        <v>1</v>
      </c>
      <c r="AL102" t="s">
        <v>575</v>
      </c>
      <c r="AM102" t="s">
        <v>575</v>
      </c>
      <c r="AN102" t="s">
        <v>575</v>
      </c>
      <c r="AO102" t="s">
        <v>575</v>
      </c>
    </row>
    <row r="103" spans="1:41">
      <c r="A103" t="s">
        <v>91</v>
      </c>
      <c r="B103" t="s">
        <v>92</v>
      </c>
      <c r="E103" t="s">
        <v>1</v>
      </c>
      <c r="F103" t="str">
        <f t="shared" si="47"/>
        <v>WINNER</v>
      </c>
      <c r="G103" t="str">
        <f t="shared" si="24"/>
        <v>ShaulMarkovitch</v>
      </c>
      <c r="H103" t="s">
        <v>91</v>
      </c>
      <c r="I103" t="s">
        <v>92</v>
      </c>
      <c r="J103">
        <f t="shared" si="25"/>
        <v>5</v>
      </c>
      <c r="K103" t="b">
        <f t="shared" si="26"/>
        <v>1</v>
      </c>
      <c r="L103">
        <f t="shared" si="27"/>
        <v>19</v>
      </c>
      <c r="M103" t="b">
        <f>NOT(ISERROR(MATCH(LOWER(MID($H103,1,1)),{"a";"e";"i";"o";"u"},0)))</f>
        <v>0</v>
      </c>
      <c r="N103" t="b">
        <f t="shared" si="28"/>
        <v>1</v>
      </c>
      <c r="O103" t="b">
        <f t="shared" si="29"/>
        <v>0</v>
      </c>
      <c r="P103">
        <f t="shared" si="30"/>
        <v>8</v>
      </c>
      <c r="Q103" t="b">
        <f>NOT(ISERROR(MATCH(LOWER(MID($H103,2,1)),{"a";"e";"i";"o";"u"},0)))</f>
        <v>0</v>
      </c>
      <c r="R103" t="b">
        <f t="shared" si="31"/>
        <v>0</v>
      </c>
      <c r="S103" t="b">
        <f t="shared" si="32"/>
        <v>1</v>
      </c>
      <c r="T103">
        <f t="shared" si="33"/>
        <v>10</v>
      </c>
      <c r="U103" t="b">
        <f t="shared" si="34"/>
        <v>0</v>
      </c>
      <c r="V103">
        <f t="shared" si="35"/>
        <v>13</v>
      </c>
      <c r="W103" t="b">
        <f>NOT(ISERROR(MATCH(LOWER(MID($I103,1,1)),{"a";"e";"i";"o";"u"},0)))</f>
        <v>0</v>
      </c>
      <c r="X103" t="b">
        <f t="shared" si="36"/>
        <v>1</v>
      </c>
      <c r="Y103" t="b">
        <f t="shared" si="37"/>
        <v>1</v>
      </c>
      <c r="Z103">
        <f t="shared" si="38"/>
        <v>1</v>
      </c>
      <c r="AA103" t="b">
        <f>NOT(ISERROR(MATCH(LOWER(MID($I103,2,1)),{"a";"e";"i";"o";"u"},0)))</f>
        <v>1</v>
      </c>
      <c r="AB103" t="b">
        <f t="shared" si="39"/>
        <v>1</v>
      </c>
      <c r="AC103" t="b">
        <f t="shared" si="40"/>
        <v>1</v>
      </c>
      <c r="AD103">
        <f t="shared" si="41"/>
        <v>15</v>
      </c>
      <c r="AE103" t="b">
        <f t="shared" si="42"/>
        <v>1</v>
      </c>
      <c r="AF103">
        <f t="shared" si="43"/>
        <v>15</v>
      </c>
      <c r="AG103" t="b">
        <f t="shared" si="44"/>
        <v>1</v>
      </c>
      <c r="AJ103" t="b">
        <f t="shared" si="45"/>
        <v>1</v>
      </c>
      <c r="AK103" t="b">
        <f t="shared" si="46"/>
        <v>1</v>
      </c>
      <c r="AL103" t="s">
        <v>575</v>
      </c>
      <c r="AM103" t="s">
        <v>575</v>
      </c>
      <c r="AN103" t="s">
        <v>575</v>
      </c>
      <c r="AO103" t="s">
        <v>575</v>
      </c>
    </row>
    <row r="104" spans="1:41">
      <c r="A104" t="s">
        <v>93</v>
      </c>
      <c r="B104" t="s">
        <v>94</v>
      </c>
      <c r="E104" t="s">
        <v>0</v>
      </c>
      <c r="F104" t="str">
        <f t="shared" si="47"/>
        <v>LOSER</v>
      </c>
      <c r="G104" t="str">
        <f t="shared" si="24"/>
        <v>EricAllender</v>
      </c>
      <c r="H104" t="s">
        <v>93</v>
      </c>
      <c r="I104" t="s">
        <v>94</v>
      </c>
      <c r="J104">
        <f t="shared" si="25"/>
        <v>4</v>
      </c>
      <c r="K104" t="b">
        <f t="shared" si="26"/>
        <v>0</v>
      </c>
      <c r="L104">
        <f t="shared" si="27"/>
        <v>5</v>
      </c>
      <c r="M104" t="b">
        <f>NOT(ISERROR(MATCH(LOWER(MID($H104,1,1)),{"a";"e";"i";"o";"u"},0)))</f>
        <v>1</v>
      </c>
      <c r="N104" t="b">
        <f t="shared" si="28"/>
        <v>1</v>
      </c>
      <c r="O104" t="b">
        <f t="shared" si="29"/>
        <v>1</v>
      </c>
      <c r="P104">
        <f t="shared" si="30"/>
        <v>18</v>
      </c>
      <c r="Q104" t="b">
        <f>NOT(ISERROR(MATCH(LOWER(MID($H104,2,1)),{"a";"e";"i";"o";"u"},0)))</f>
        <v>0</v>
      </c>
      <c r="R104" t="b">
        <f t="shared" si="31"/>
        <v>0</v>
      </c>
      <c r="S104" t="b">
        <f t="shared" si="32"/>
        <v>0</v>
      </c>
      <c r="T104">
        <f t="shared" si="33"/>
        <v>8</v>
      </c>
      <c r="U104" t="b">
        <f t="shared" si="34"/>
        <v>0</v>
      </c>
      <c r="V104">
        <f t="shared" si="35"/>
        <v>1</v>
      </c>
      <c r="W104" t="b">
        <f>NOT(ISERROR(MATCH(LOWER(MID($I104,1,1)),{"a";"e";"i";"o";"u"},0)))</f>
        <v>1</v>
      </c>
      <c r="X104" t="b">
        <f t="shared" si="36"/>
        <v>1</v>
      </c>
      <c r="Y104" t="b">
        <f t="shared" si="37"/>
        <v>1</v>
      </c>
      <c r="Z104">
        <f t="shared" si="38"/>
        <v>12</v>
      </c>
      <c r="AA104" t="b">
        <f>NOT(ISERROR(MATCH(LOWER(MID($I104,2,1)),{"a";"e";"i";"o";"u"},0)))</f>
        <v>0</v>
      </c>
      <c r="AB104" t="b">
        <f t="shared" si="39"/>
        <v>0</v>
      </c>
      <c r="AC104" t="b">
        <f t="shared" si="40"/>
        <v>1</v>
      </c>
      <c r="AD104">
        <f t="shared" si="41"/>
        <v>12</v>
      </c>
      <c r="AE104" t="b">
        <f t="shared" si="42"/>
        <v>0</v>
      </c>
      <c r="AF104">
        <f t="shared" si="43"/>
        <v>12</v>
      </c>
      <c r="AG104" t="b">
        <f t="shared" si="44"/>
        <v>0</v>
      </c>
      <c r="AJ104" t="b">
        <f t="shared" si="45"/>
        <v>1</v>
      </c>
      <c r="AK104" t="b">
        <f t="shared" si="46"/>
        <v>1</v>
      </c>
      <c r="AL104" t="s">
        <v>575</v>
      </c>
      <c r="AM104" t="s">
        <v>575</v>
      </c>
      <c r="AN104" t="s">
        <v>575</v>
      </c>
      <c r="AO104" t="s">
        <v>575</v>
      </c>
    </row>
    <row r="105" spans="1:41">
      <c r="A105" t="s">
        <v>95</v>
      </c>
      <c r="B105" t="s">
        <v>96</v>
      </c>
      <c r="E105" t="s">
        <v>1</v>
      </c>
      <c r="F105" t="str">
        <f t="shared" si="47"/>
        <v>WINNER</v>
      </c>
      <c r="G105" t="str">
        <f t="shared" si="24"/>
        <v>CullenSchaffer</v>
      </c>
      <c r="H105" t="s">
        <v>95</v>
      </c>
      <c r="I105" t="s">
        <v>96</v>
      </c>
      <c r="J105">
        <f t="shared" si="25"/>
        <v>6</v>
      </c>
      <c r="K105" t="b">
        <f t="shared" si="26"/>
        <v>0</v>
      </c>
      <c r="L105">
        <f t="shared" si="27"/>
        <v>3</v>
      </c>
      <c r="M105" t="b">
        <f>NOT(ISERROR(MATCH(LOWER(MID($H105,1,1)),{"a";"e";"i";"o";"u"},0)))</f>
        <v>0</v>
      </c>
      <c r="N105" t="b">
        <f t="shared" si="28"/>
        <v>1</v>
      </c>
      <c r="O105" t="b">
        <f t="shared" si="29"/>
        <v>1</v>
      </c>
      <c r="P105">
        <f t="shared" si="30"/>
        <v>21</v>
      </c>
      <c r="Q105" t="b">
        <f>NOT(ISERROR(MATCH(LOWER(MID($H105,2,1)),{"a";"e";"i";"o";"u"},0)))</f>
        <v>1</v>
      </c>
      <c r="R105" t="b">
        <f t="shared" si="31"/>
        <v>1</v>
      </c>
      <c r="S105" t="b">
        <f t="shared" si="32"/>
        <v>0</v>
      </c>
      <c r="T105">
        <f t="shared" si="33"/>
        <v>8</v>
      </c>
      <c r="U105" t="b">
        <f t="shared" si="34"/>
        <v>0</v>
      </c>
      <c r="V105">
        <f t="shared" si="35"/>
        <v>19</v>
      </c>
      <c r="W105" t="b">
        <f>NOT(ISERROR(MATCH(LOWER(MID($I105,1,1)),{"a";"e";"i";"o";"u"},0)))</f>
        <v>0</v>
      </c>
      <c r="X105" t="b">
        <f t="shared" si="36"/>
        <v>1</v>
      </c>
      <c r="Y105" t="b">
        <f t="shared" si="37"/>
        <v>0</v>
      </c>
      <c r="Z105">
        <f t="shared" si="38"/>
        <v>3</v>
      </c>
      <c r="AA105" t="b">
        <f>NOT(ISERROR(MATCH(LOWER(MID($I105,2,1)),{"a";"e";"i";"o";"u"},0)))</f>
        <v>0</v>
      </c>
      <c r="AB105" t="b">
        <f t="shared" si="39"/>
        <v>1</v>
      </c>
      <c r="AC105" t="b">
        <f t="shared" si="40"/>
        <v>1</v>
      </c>
      <c r="AD105">
        <f t="shared" si="41"/>
        <v>14</v>
      </c>
      <c r="AE105" t="b">
        <f t="shared" si="42"/>
        <v>0</v>
      </c>
      <c r="AF105">
        <f t="shared" si="43"/>
        <v>14</v>
      </c>
      <c r="AG105" t="b">
        <f t="shared" si="44"/>
        <v>0</v>
      </c>
      <c r="AJ105" t="b">
        <f t="shared" si="45"/>
        <v>1</v>
      </c>
      <c r="AK105" t="b">
        <f t="shared" si="46"/>
        <v>1</v>
      </c>
      <c r="AL105" t="s">
        <v>575</v>
      </c>
      <c r="AM105" t="s">
        <v>575</v>
      </c>
      <c r="AN105" t="s">
        <v>575</v>
      </c>
      <c r="AO105" t="s">
        <v>575</v>
      </c>
    </row>
    <row r="106" spans="1:41">
      <c r="A106" t="s">
        <v>97</v>
      </c>
      <c r="B106" t="s">
        <v>98</v>
      </c>
      <c r="E106" t="s">
        <v>0</v>
      </c>
      <c r="F106" t="str">
        <f t="shared" si="47"/>
        <v>LOSER</v>
      </c>
      <c r="G106" t="str">
        <f t="shared" si="24"/>
        <v>RobertoPiola</v>
      </c>
      <c r="H106" t="s">
        <v>97</v>
      </c>
      <c r="I106" t="s">
        <v>98</v>
      </c>
      <c r="J106">
        <f t="shared" si="25"/>
        <v>7</v>
      </c>
      <c r="K106" t="b">
        <f t="shared" si="26"/>
        <v>1</v>
      </c>
      <c r="L106">
        <f t="shared" si="27"/>
        <v>18</v>
      </c>
      <c r="M106" t="b">
        <f>NOT(ISERROR(MATCH(LOWER(MID($H106,1,1)),{"a";"e";"i";"o";"u"},0)))</f>
        <v>0</v>
      </c>
      <c r="N106" t="b">
        <f t="shared" si="28"/>
        <v>0</v>
      </c>
      <c r="O106" t="b">
        <f t="shared" si="29"/>
        <v>0</v>
      </c>
      <c r="P106">
        <f t="shared" si="30"/>
        <v>15</v>
      </c>
      <c r="Q106" t="b">
        <f>NOT(ISERROR(MATCH(LOWER(MID($H106,2,1)),{"a";"e";"i";"o";"u"},0)))</f>
        <v>1</v>
      </c>
      <c r="R106" t="b">
        <f t="shared" si="31"/>
        <v>1</v>
      </c>
      <c r="S106" t="b">
        <f t="shared" si="32"/>
        <v>0</v>
      </c>
      <c r="T106">
        <f t="shared" si="33"/>
        <v>5</v>
      </c>
      <c r="U106" t="b">
        <f t="shared" si="34"/>
        <v>1</v>
      </c>
      <c r="V106">
        <f t="shared" si="35"/>
        <v>16</v>
      </c>
      <c r="W106" t="b">
        <f>NOT(ISERROR(MATCH(LOWER(MID($I106,1,1)),{"a";"e";"i";"o";"u"},0)))</f>
        <v>0</v>
      </c>
      <c r="X106" t="b">
        <f t="shared" si="36"/>
        <v>0</v>
      </c>
      <c r="Y106" t="b">
        <f t="shared" si="37"/>
        <v>0</v>
      </c>
      <c r="Z106">
        <f t="shared" si="38"/>
        <v>9</v>
      </c>
      <c r="AA106" t="b">
        <f>NOT(ISERROR(MATCH(LOWER(MID($I106,2,1)),{"a";"e";"i";"o";"u"},0)))</f>
        <v>1</v>
      </c>
      <c r="AB106" t="b">
        <f t="shared" si="39"/>
        <v>1</v>
      </c>
      <c r="AC106" t="b">
        <f t="shared" si="40"/>
        <v>1</v>
      </c>
      <c r="AD106">
        <f t="shared" si="41"/>
        <v>12</v>
      </c>
      <c r="AE106" t="b">
        <f t="shared" si="42"/>
        <v>0</v>
      </c>
      <c r="AF106">
        <f t="shared" si="43"/>
        <v>12</v>
      </c>
      <c r="AG106" t="b">
        <f t="shared" si="44"/>
        <v>0</v>
      </c>
      <c r="AJ106" t="b">
        <f t="shared" si="45"/>
        <v>1</v>
      </c>
      <c r="AK106" t="b">
        <f t="shared" si="46"/>
        <v>1</v>
      </c>
      <c r="AL106" t="s">
        <v>575</v>
      </c>
      <c r="AM106" t="s">
        <v>575</v>
      </c>
      <c r="AN106" t="s">
        <v>575</v>
      </c>
      <c r="AO106" t="s">
        <v>575</v>
      </c>
    </row>
    <row r="107" spans="1:41">
      <c r="A107" t="s">
        <v>99</v>
      </c>
      <c r="B107" t="s">
        <v>100</v>
      </c>
      <c r="E107" t="s">
        <v>1</v>
      </c>
      <c r="F107" t="str">
        <f t="shared" si="47"/>
        <v>WINNER</v>
      </c>
      <c r="G107" t="str">
        <f t="shared" si="24"/>
        <v>NaderBshouty</v>
      </c>
      <c r="H107" t="s">
        <v>99</v>
      </c>
      <c r="I107" t="s">
        <v>100</v>
      </c>
      <c r="J107">
        <f t="shared" si="25"/>
        <v>5</v>
      </c>
      <c r="K107" t="b">
        <f t="shared" si="26"/>
        <v>1</v>
      </c>
      <c r="L107">
        <f t="shared" si="27"/>
        <v>14</v>
      </c>
      <c r="M107" t="b">
        <f>NOT(ISERROR(MATCH(LOWER(MID($H107,1,1)),{"a";"e";"i";"o";"u"},0)))</f>
        <v>0</v>
      </c>
      <c r="N107" t="b">
        <f t="shared" si="28"/>
        <v>0</v>
      </c>
      <c r="O107" t="b">
        <f t="shared" si="29"/>
        <v>0</v>
      </c>
      <c r="P107">
        <f t="shared" si="30"/>
        <v>1</v>
      </c>
      <c r="Q107" t="b">
        <f>NOT(ISERROR(MATCH(LOWER(MID($H107,2,1)),{"a";"e";"i";"o";"u"},0)))</f>
        <v>1</v>
      </c>
      <c r="R107" t="b">
        <f t="shared" si="31"/>
        <v>1</v>
      </c>
      <c r="S107" t="b">
        <f t="shared" si="32"/>
        <v>1</v>
      </c>
      <c r="T107">
        <f t="shared" si="33"/>
        <v>7</v>
      </c>
      <c r="U107" t="b">
        <f t="shared" si="34"/>
        <v>1</v>
      </c>
      <c r="V107">
        <f t="shared" si="35"/>
        <v>2</v>
      </c>
      <c r="W107" t="b">
        <f>NOT(ISERROR(MATCH(LOWER(MID($I107,1,1)),{"a";"e";"i";"o";"u"},0)))</f>
        <v>0</v>
      </c>
      <c r="X107" t="b">
        <f t="shared" si="36"/>
        <v>0</v>
      </c>
      <c r="Y107" t="b">
        <f t="shared" si="37"/>
        <v>1</v>
      </c>
      <c r="Z107">
        <f t="shared" si="38"/>
        <v>19</v>
      </c>
      <c r="AA107" t="b">
        <f>NOT(ISERROR(MATCH(LOWER(MID($I107,2,1)),{"a";"e";"i";"o";"u"},0)))</f>
        <v>0</v>
      </c>
      <c r="AB107" t="b">
        <f t="shared" si="39"/>
        <v>1</v>
      </c>
      <c r="AC107" t="b">
        <f t="shared" si="40"/>
        <v>0</v>
      </c>
      <c r="AD107">
        <f t="shared" si="41"/>
        <v>12</v>
      </c>
      <c r="AE107" t="b">
        <f t="shared" si="42"/>
        <v>0</v>
      </c>
      <c r="AF107">
        <f t="shared" si="43"/>
        <v>12</v>
      </c>
      <c r="AG107" t="b">
        <f t="shared" si="44"/>
        <v>0</v>
      </c>
      <c r="AJ107" t="b">
        <f t="shared" si="45"/>
        <v>1</v>
      </c>
      <c r="AK107" t="b">
        <f t="shared" si="46"/>
        <v>1</v>
      </c>
      <c r="AL107" t="s">
        <v>575</v>
      </c>
      <c r="AM107" t="s">
        <v>575</v>
      </c>
      <c r="AN107" t="s">
        <v>575</v>
      </c>
      <c r="AO107" t="s">
        <v>575</v>
      </c>
    </row>
    <row r="108" spans="1:41">
      <c r="A108" t="s">
        <v>108</v>
      </c>
      <c r="B108" t="s">
        <v>109</v>
      </c>
      <c r="E108" t="s">
        <v>1</v>
      </c>
      <c r="F108" t="str">
        <f t="shared" si="47"/>
        <v>WINNER</v>
      </c>
      <c r="G108" t="str">
        <f t="shared" si="24"/>
        <v>WolfgangJanko</v>
      </c>
      <c r="H108" t="s">
        <v>108</v>
      </c>
      <c r="I108" t="s">
        <v>109</v>
      </c>
      <c r="J108">
        <f t="shared" si="25"/>
        <v>8</v>
      </c>
      <c r="K108" t="b">
        <f t="shared" si="26"/>
        <v>0</v>
      </c>
      <c r="L108">
        <f t="shared" si="27"/>
        <v>23</v>
      </c>
      <c r="M108" t="b">
        <f>NOT(ISERROR(MATCH(LOWER(MID($H108,1,1)),{"a";"e";"i";"o";"u"},0)))</f>
        <v>0</v>
      </c>
      <c r="N108" t="b">
        <f t="shared" si="28"/>
        <v>1</v>
      </c>
      <c r="O108" t="b">
        <f t="shared" si="29"/>
        <v>0</v>
      </c>
      <c r="P108">
        <f t="shared" si="30"/>
        <v>15</v>
      </c>
      <c r="Q108" t="b">
        <f>NOT(ISERROR(MATCH(LOWER(MID($H108,2,1)),{"a";"e";"i";"o";"u"},0)))</f>
        <v>1</v>
      </c>
      <c r="R108" t="b">
        <f t="shared" si="31"/>
        <v>1</v>
      </c>
      <c r="S108" t="b">
        <f t="shared" si="32"/>
        <v>0</v>
      </c>
      <c r="T108">
        <f t="shared" si="33"/>
        <v>5</v>
      </c>
      <c r="U108" t="b">
        <f t="shared" si="34"/>
        <v>1</v>
      </c>
      <c r="V108">
        <f t="shared" si="35"/>
        <v>10</v>
      </c>
      <c r="W108" t="b">
        <f>NOT(ISERROR(MATCH(LOWER(MID($I108,1,1)),{"a";"e";"i";"o";"u"},0)))</f>
        <v>0</v>
      </c>
      <c r="X108" t="b">
        <f t="shared" si="36"/>
        <v>0</v>
      </c>
      <c r="Y108" t="b">
        <f t="shared" si="37"/>
        <v>1</v>
      </c>
      <c r="Z108">
        <f t="shared" si="38"/>
        <v>1</v>
      </c>
      <c r="AA108" t="b">
        <f>NOT(ISERROR(MATCH(LOWER(MID($I108,2,1)),{"a";"e";"i";"o";"u"},0)))</f>
        <v>1</v>
      </c>
      <c r="AB108" t="b">
        <f t="shared" si="39"/>
        <v>1</v>
      </c>
      <c r="AC108" t="b">
        <f t="shared" si="40"/>
        <v>1</v>
      </c>
      <c r="AD108">
        <f t="shared" si="41"/>
        <v>13</v>
      </c>
      <c r="AE108" t="b">
        <f t="shared" si="42"/>
        <v>1</v>
      </c>
      <c r="AF108">
        <f t="shared" si="43"/>
        <v>13</v>
      </c>
      <c r="AG108" t="b">
        <f t="shared" si="44"/>
        <v>1</v>
      </c>
      <c r="AJ108" t="b">
        <f t="shared" si="45"/>
        <v>1</v>
      </c>
      <c r="AK108" t="b">
        <f t="shared" si="46"/>
        <v>1</v>
      </c>
      <c r="AL108" t="s">
        <v>575</v>
      </c>
      <c r="AM108" t="s">
        <v>575</v>
      </c>
      <c r="AN108" t="s">
        <v>575</v>
      </c>
      <c r="AO108" t="s">
        <v>575</v>
      </c>
    </row>
    <row r="109" spans="1:41">
      <c r="A109" t="s">
        <v>110</v>
      </c>
      <c r="B109" t="s">
        <v>111</v>
      </c>
      <c r="E109" t="s">
        <v>1</v>
      </c>
      <c r="F109" t="str">
        <f t="shared" si="47"/>
        <v>WINNER</v>
      </c>
      <c r="G109" t="str">
        <f t="shared" si="24"/>
        <v>SethFlanders</v>
      </c>
      <c r="H109" t="s">
        <v>110</v>
      </c>
      <c r="I109" t="s">
        <v>111</v>
      </c>
      <c r="J109">
        <f t="shared" si="25"/>
        <v>4</v>
      </c>
      <c r="K109" t="b">
        <f t="shared" si="26"/>
        <v>0</v>
      </c>
      <c r="L109">
        <f t="shared" si="27"/>
        <v>19</v>
      </c>
      <c r="M109" t="b">
        <f>NOT(ISERROR(MATCH(LOWER(MID($H109,1,1)),{"a";"e";"i";"o";"u"},0)))</f>
        <v>0</v>
      </c>
      <c r="N109" t="b">
        <f t="shared" si="28"/>
        <v>1</v>
      </c>
      <c r="O109" t="b">
        <f t="shared" si="29"/>
        <v>0</v>
      </c>
      <c r="P109">
        <f t="shared" si="30"/>
        <v>5</v>
      </c>
      <c r="Q109" t="b">
        <f>NOT(ISERROR(MATCH(LOWER(MID($H109,2,1)),{"a";"e";"i";"o";"u"},0)))</f>
        <v>1</v>
      </c>
      <c r="R109" t="b">
        <f t="shared" si="31"/>
        <v>1</v>
      </c>
      <c r="S109" t="b">
        <f t="shared" si="32"/>
        <v>1</v>
      </c>
      <c r="T109">
        <f t="shared" si="33"/>
        <v>8</v>
      </c>
      <c r="U109" t="b">
        <f t="shared" si="34"/>
        <v>0</v>
      </c>
      <c r="V109">
        <f t="shared" si="35"/>
        <v>6</v>
      </c>
      <c r="W109" t="b">
        <f>NOT(ISERROR(MATCH(LOWER(MID($I109,1,1)),{"a";"e";"i";"o";"u"},0)))</f>
        <v>0</v>
      </c>
      <c r="X109" t="b">
        <f t="shared" si="36"/>
        <v>0</v>
      </c>
      <c r="Y109" t="b">
        <f t="shared" si="37"/>
        <v>1</v>
      </c>
      <c r="Z109">
        <f t="shared" si="38"/>
        <v>12</v>
      </c>
      <c r="AA109" t="b">
        <f>NOT(ISERROR(MATCH(LOWER(MID($I109,2,1)),{"a";"e";"i";"o";"u"},0)))</f>
        <v>0</v>
      </c>
      <c r="AB109" t="b">
        <f t="shared" si="39"/>
        <v>0</v>
      </c>
      <c r="AC109" t="b">
        <f t="shared" si="40"/>
        <v>1</v>
      </c>
      <c r="AD109">
        <f t="shared" si="41"/>
        <v>12</v>
      </c>
      <c r="AE109" t="b">
        <f t="shared" si="42"/>
        <v>0</v>
      </c>
      <c r="AF109">
        <f t="shared" si="43"/>
        <v>12</v>
      </c>
      <c r="AG109" t="b">
        <f t="shared" si="44"/>
        <v>0</v>
      </c>
      <c r="AJ109" t="b">
        <f t="shared" si="45"/>
        <v>1</v>
      </c>
      <c r="AK109" t="b">
        <f t="shared" si="46"/>
        <v>1</v>
      </c>
      <c r="AL109" t="s">
        <v>575</v>
      </c>
      <c r="AM109" t="s">
        <v>575</v>
      </c>
      <c r="AN109" t="s">
        <v>575</v>
      </c>
      <c r="AO109" t="s">
        <v>575</v>
      </c>
    </row>
    <row r="110" spans="1:41">
      <c r="A110" t="s">
        <v>112</v>
      </c>
      <c r="B110" t="s">
        <v>113</v>
      </c>
      <c r="E110" t="s">
        <v>1</v>
      </c>
      <c r="F110" t="str">
        <f t="shared" si="47"/>
        <v>WINNER</v>
      </c>
      <c r="G110" t="str">
        <f t="shared" si="24"/>
        <v>PeterBartlett</v>
      </c>
      <c r="H110" t="s">
        <v>112</v>
      </c>
      <c r="I110" t="s">
        <v>113</v>
      </c>
      <c r="J110">
        <f t="shared" si="25"/>
        <v>5</v>
      </c>
      <c r="K110" t="b">
        <f t="shared" si="26"/>
        <v>1</v>
      </c>
      <c r="L110">
        <f t="shared" si="27"/>
        <v>16</v>
      </c>
      <c r="M110" t="b">
        <f>NOT(ISERROR(MATCH(LOWER(MID($H110,1,1)),{"a";"e";"i";"o";"u"},0)))</f>
        <v>0</v>
      </c>
      <c r="N110" t="b">
        <f t="shared" si="28"/>
        <v>0</v>
      </c>
      <c r="O110" t="b">
        <f t="shared" si="29"/>
        <v>0</v>
      </c>
      <c r="P110">
        <f t="shared" si="30"/>
        <v>5</v>
      </c>
      <c r="Q110" t="b">
        <f>NOT(ISERROR(MATCH(LOWER(MID($H110,2,1)),{"a";"e";"i";"o";"u"},0)))</f>
        <v>1</v>
      </c>
      <c r="R110" t="b">
        <f t="shared" si="31"/>
        <v>1</v>
      </c>
      <c r="S110" t="b">
        <f t="shared" si="32"/>
        <v>1</v>
      </c>
      <c r="T110">
        <f t="shared" si="33"/>
        <v>8</v>
      </c>
      <c r="U110" t="b">
        <f t="shared" si="34"/>
        <v>0</v>
      </c>
      <c r="V110">
        <f t="shared" si="35"/>
        <v>2</v>
      </c>
      <c r="W110" t="b">
        <f>NOT(ISERROR(MATCH(LOWER(MID($I110,1,1)),{"a";"e";"i";"o";"u"},0)))</f>
        <v>0</v>
      </c>
      <c r="X110" t="b">
        <f t="shared" si="36"/>
        <v>0</v>
      </c>
      <c r="Y110" t="b">
        <f t="shared" si="37"/>
        <v>1</v>
      </c>
      <c r="Z110">
        <f t="shared" si="38"/>
        <v>1</v>
      </c>
      <c r="AA110" t="b">
        <f>NOT(ISERROR(MATCH(LOWER(MID($I110,2,1)),{"a";"e";"i";"o";"u"},0)))</f>
        <v>1</v>
      </c>
      <c r="AB110" t="b">
        <f t="shared" si="39"/>
        <v>1</v>
      </c>
      <c r="AC110" t="b">
        <f t="shared" si="40"/>
        <v>1</v>
      </c>
      <c r="AD110">
        <f t="shared" si="41"/>
        <v>13</v>
      </c>
      <c r="AE110" t="b">
        <f t="shared" si="42"/>
        <v>1</v>
      </c>
      <c r="AF110">
        <f t="shared" si="43"/>
        <v>13</v>
      </c>
      <c r="AG110" t="b">
        <f t="shared" si="44"/>
        <v>1</v>
      </c>
      <c r="AJ110" t="b">
        <f t="shared" si="45"/>
        <v>1</v>
      </c>
      <c r="AK110" t="b">
        <f t="shared" si="46"/>
        <v>1</v>
      </c>
      <c r="AL110" t="s">
        <v>575</v>
      </c>
      <c r="AM110" t="s">
        <v>575</v>
      </c>
      <c r="AN110" t="s">
        <v>575</v>
      </c>
      <c r="AO110" t="s">
        <v>575</v>
      </c>
    </row>
    <row r="111" spans="1:41">
      <c r="A111" t="s">
        <v>114</v>
      </c>
      <c r="B111" t="s">
        <v>115</v>
      </c>
      <c r="E111" t="s">
        <v>1</v>
      </c>
      <c r="F111" t="str">
        <f t="shared" si="47"/>
        <v>WINNER</v>
      </c>
      <c r="G111" t="str">
        <f t="shared" si="24"/>
        <v>CraigKnoblock</v>
      </c>
      <c r="H111" t="s">
        <v>114</v>
      </c>
      <c r="I111" t="s">
        <v>115</v>
      </c>
      <c r="J111">
        <f t="shared" si="25"/>
        <v>5</v>
      </c>
      <c r="K111" t="b">
        <f t="shared" si="26"/>
        <v>1</v>
      </c>
      <c r="L111">
        <f t="shared" si="27"/>
        <v>3</v>
      </c>
      <c r="M111" t="b">
        <f>NOT(ISERROR(MATCH(LOWER(MID($H111,1,1)),{"a";"e";"i";"o";"u"},0)))</f>
        <v>0</v>
      </c>
      <c r="N111" t="b">
        <f t="shared" si="28"/>
        <v>1</v>
      </c>
      <c r="O111" t="b">
        <f t="shared" si="29"/>
        <v>1</v>
      </c>
      <c r="P111">
        <f t="shared" si="30"/>
        <v>18</v>
      </c>
      <c r="Q111" t="b">
        <f>NOT(ISERROR(MATCH(LOWER(MID($H111,2,1)),{"a";"e";"i";"o";"u"},0)))</f>
        <v>0</v>
      </c>
      <c r="R111" t="b">
        <f t="shared" si="31"/>
        <v>0</v>
      </c>
      <c r="S111" t="b">
        <f t="shared" si="32"/>
        <v>0</v>
      </c>
      <c r="T111">
        <f t="shared" si="33"/>
        <v>8</v>
      </c>
      <c r="U111" t="b">
        <f t="shared" si="34"/>
        <v>0</v>
      </c>
      <c r="V111">
        <f t="shared" si="35"/>
        <v>11</v>
      </c>
      <c r="W111" t="b">
        <f>NOT(ISERROR(MATCH(LOWER(MID($I111,1,1)),{"a";"e";"i";"o";"u"},0)))</f>
        <v>0</v>
      </c>
      <c r="X111" t="b">
        <f t="shared" si="36"/>
        <v>1</v>
      </c>
      <c r="Y111" t="b">
        <f t="shared" si="37"/>
        <v>1</v>
      </c>
      <c r="Z111">
        <f t="shared" si="38"/>
        <v>14</v>
      </c>
      <c r="AA111" t="b">
        <f>NOT(ISERROR(MATCH(LOWER(MID($I111,2,1)),{"a";"e";"i";"o";"u"},0)))</f>
        <v>0</v>
      </c>
      <c r="AB111" t="b">
        <f t="shared" si="39"/>
        <v>0</v>
      </c>
      <c r="AC111" t="b">
        <f t="shared" si="40"/>
        <v>0</v>
      </c>
      <c r="AD111">
        <f t="shared" si="41"/>
        <v>13</v>
      </c>
      <c r="AE111" t="b">
        <f t="shared" si="42"/>
        <v>1</v>
      </c>
      <c r="AF111">
        <f t="shared" si="43"/>
        <v>13</v>
      </c>
      <c r="AG111" t="b">
        <f t="shared" si="44"/>
        <v>1</v>
      </c>
      <c r="AJ111" t="b">
        <f t="shared" si="45"/>
        <v>1</v>
      </c>
      <c r="AK111" t="b">
        <f t="shared" si="46"/>
        <v>1</v>
      </c>
      <c r="AL111" t="s">
        <v>575</v>
      </c>
      <c r="AM111" t="s">
        <v>575</v>
      </c>
      <c r="AN111" t="s">
        <v>575</v>
      </c>
      <c r="AO111" t="s">
        <v>575</v>
      </c>
    </row>
    <row r="112" spans="1:41">
      <c r="A112" t="s">
        <v>120</v>
      </c>
      <c r="B112" t="s">
        <v>121</v>
      </c>
      <c r="E112" t="s">
        <v>1</v>
      </c>
      <c r="F112" t="str">
        <f t="shared" si="47"/>
        <v>WINNER</v>
      </c>
      <c r="G112" t="str">
        <f t="shared" si="24"/>
        <v>PrasadTadepalli</v>
      </c>
      <c r="H112" t="s">
        <v>120</v>
      </c>
      <c r="I112" t="s">
        <v>121</v>
      </c>
      <c r="J112">
        <f t="shared" si="25"/>
        <v>6</v>
      </c>
      <c r="K112" t="b">
        <f t="shared" si="26"/>
        <v>0</v>
      </c>
      <c r="L112">
        <f t="shared" si="27"/>
        <v>16</v>
      </c>
      <c r="M112" t="b">
        <f>NOT(ISERROR(MATCH(LOWER(MID($H112,1,1)),{"a";"e";"i";"o";"u"},0)))</f>
        <v>0</v>
      </c>
      <c r="N112" t="b">
        <f t="shared" si="28"/>
        <v>0</v>
      </c>
      <c r="O112" t="b">
        <f t="shared" si="29"/>
        <v>0</v>
      </c>
      <c r="P112">
        <f t="shared" si="30"/>
        <v>18</v>
      </c>
      <c r="Q112" t="b">
        <f>NOT(ISERROR(MATCH(LOWER(MID($H112,2,1)),{"a";"e";"i";"o";"u"},0)))</f>
        <v>0</v>
      </c>
      <c r="R112" t="b">
        <f t="shared" si="31"/>
        <v>0</v>
      </c>
      <c r="S112" t="b">
        <f t="shared" si="32"/>
        <v>0</v>
      </c>
      <c r="T112">
        <f t="shared" si="33"/>
        <v>9</v>
      </c>
      <c r="U112" t="b">
        <f t="shared" si="34"/>
        <v>1</v>
      </c>
      <c r="V112">
        <f t="shared" si="35"/>
        <v>20</v>
      </c>
      <c r="W112" t="b">
        <f>NOT(ISERROR(MATCH(LOWER(MID($I112,1,1)),{"a";"e";"i";"o";"u"},0)))</f>
        <v>0</v>
      </c>
      <c r="X112" t="b">
        <f t="shared" si="36"/>
        <v>0</v>
      </c>
      <c r="Y112" t="b">
        <f t="shared" si="37"/>
        <v>0</v>
      </c>
      <c r="Z112">
        <f t="shared" si="38"/>
        <v>1</v>
      </c>
      <c r="AA112" t="b">
        <f>NOT(ISERROR(MATCH(LOWER(MID($I112,2,1)),{"a";"e";"i";"o";"u"},0)))</f>
        <v>1</v>
      </c>
      <c r="AB112" t="b">
        <f t="shared" si="39"/>
        <v>1</v>
      </c>
      <c r="AC112" t="b">
        <f t="shared" si="40"/>
        <v>1</v>
      </c>
      <c r="AD112">
        <f t="shared" si="41"/>
        <v>15</v>
      </c>
      <c r="AE112" t="b">
        <f t="shared" si="42"/>
        <v>1</v>
      </c>
      <c r="AF112">
        <f t="shared" si="43"/>
        <v>15</v>
      </c>
      <c r="AG112" t="b">
        <f t="shared" si="44"/>
        <v>1</v>
      </c>
      <c r="AJ112" t="b">
        <f t="shared" si="45"/>
        <v>1</v>
      </c>
      <c r="AK112" t="b">
        <f t="shared" si="46"/>
        <v>1</v>
      </c>
      <c r="AL112" t="s">
        <v>575</v>
      </c>
      <c r="AM112" t="s">
        <v>575</v>
      </c>
      <c r="AN112" t="s">
        <v>575</v>
      </c>
      <c r="AO112" t="s">
        <v>575</v>
      </c>
    </row>
    <row r="113" spans="1:41">
      <c r="A113" t="s">
        <v>122</v>
      </c>
      <c r="B113" t="s">
        <v>123</v>
      </c>
      <c r="E113" t="s">
        <v>1</v>
      </c>
      <c r="F113" t="str">
        <f t="shared" si="47"/>
        <v>WINNER</v>
      </c>
      <c r="G113" t="str">
        <f t="shared" si="24"/>
        <v>StanMatwin</v>
      </c>
      <c r="H113" t="s">
        <v>122</v>
      </c>
      <c r="I113" t="s">
        <v>123</v>
      </c>
      <c r="J113">
        <f t="shared" si="25"/>
        <v>4</v>
      </c>
      <c r="K113" t="b">
        <f t="shared" si="26"/>
        <v>0</v>
      </c>
      <c r="L113">
        <f t="shared" si="27"/>
        <v>19</v>
      </c>
      <c r="M113" t="b">
        <f>NOT(ISERROR(MATCH(LOWER(MID($H113,1,1)),{"a";"e";"i";"o";"u"},0)))</f>
        <v>0</v>
      </c>
      <c r="N113" t="b">
        <f t="shared" si="28"/>
        <v>1</v>
      </c>
      <c r="O113" t="b">
        <f t="shared" si="29"/>
        <v>0</v>
      </c>
      <c r="P113">
        <f t="shared" si="30"/>
        <v>20</v>
      </c>
      <c r="Q113" t="b">
        <f>NOT(ISERROR(MATCH(LOWER(MID($H113,2,1)),{"a";"e";"i";"o";"u"},0)))</f>
        <v>0</v>
      </c>
      <c r="R113" t="b">
        <f t="shared" si="31"/>
        <v>0</v>
      </c>
      <c r="S113" t="b">
        <f t="shared" si="32"/>
        <v>0</v>
      </c>
      <c r="T113">
        <f t="shared" si="33"/>
        <v>6</v>
      </c>
      <c r="U113" t="b">
        <f t="shared" si="34"/>
        <v>0</v>
      </c>
      <c r="V113">
        <f t="shared" si="35"/>
        <v>13</v>
      </c>
      <c r="W113" t="b">
        <f>NOT(ISERROR(MATCH(LOWER(MID($I113,1,1)),{"a";"e";"i";"o";"u"},0)))</f>
        <v>0</v>
      </c>
      <c r="X113" t="b">
        <f t="shared" si="36"/>
        <v>1</v>
      </c>
      <c r="Y113" t="b">
        <f t="shared" si="37"/>
        <v>1</v>
      </c>
      <c r="Z113">
        <f t="shared" si="38"/>
        <v>1</v>
      </c>
      <c r="AA113" t="b">
        <f>NOT(ISERROR(MATCH(LOWER(MID($I113,2,1)),{"a";"e";"i";"o";"u"},0)))</f>
        <v>1</v>
      </c>
      <c r="AB113" t="b">
        <f t="shared" si="39"/>
        <v>1</v>
      </c>
      <c r="AC113" t="b">
        <f t="shared" si="40"/>
        <v>1</v>
      </c>
      <c r="AD113">
        <f t="shared" si="41"/>
        <v>10</v>
      </c>
      <c r="AE113" t="b">
        <f t="shared" si="42"/>
        <v>0</v>
      </c>
      <c r="AF113">
        <f t="shared" si="43"/>
        <v>10</v>
      </c>
      <c r="AG113" t="b">
        <f t="shared" si="44"/>
        <v>0</v>
      </c>
      <c r="AJ113" t="b">
        <f t="shared" si="45"/>
        <v>1</v>
      </c>
      <c r="AK113" t="b">
        <f t="shared" si="46"/>
        <v>1</v>
      </c>
      <c r="AL113" t="s">
        <v>575</v>
      </c>
      <c r="AM113" t="s">
        <v>575</v>
      </c>
      <c r="AN113" t="s">
        <v>575</v>
      </c>
      <c r="AO113" t="s">
        <v>575</v>
      </c>
    </row>
    <row r="114" spans="1:41">
      <c r="A114" t="s">
        <v>124</v>
      </c>
      <c r="B114" t="s">
        <v>125</v>
      </c>
      <c r="E114" t="s">
        <v>1</v>
      </c>
      <c r="F114" t="str">
        <f t="shared" si="47"/>
        <v>WINNER</v>
      </c>
      <c r="G114" t="str">
        <f t="shared" si="24"/>
        <v>PascalKoiran</v>
      </c>
      <c r="H114" t="s">
        <v>124</v>
      </c>
      <c r="I114" t="s">
        <v>125</v>
      </c>
      <c r="J114">
        <f t="shared" si="25"/>
        <v>6</v>
      </c>
      <c r="K114" t="b">
        <f t="shared" si="26"/>
        <v>0</v>
      </c>
      <c r="L114">
        <f t="shared" si="27"/>
        <v>16</v>
      </c>
      <c r="M114" t="b">
        <f>NOT(ISERROR(MATCH(LOWER(MID($H114,1,1)),{"a";"e";"i";"o";"u"},0)))</f>
        <v>0</v>
      </c>
      <c r="N114" t="b">
        <f t="shared" si="28"/>
        <v>0</v>
      </c>
      <c r="O114" t="b">
        <f t="shared" si="29"/>
        <v>0</v>
      </c>
      <c r="P114">
        <f t="shared" si="30"/>
        <v>1</v>
      </c>
      <c r="Q114" t="b">
        <f>NOT(ISERROR(MATCH(LOWER(MID($H114,2,1)),{"a";"e";"i";"o";"u"},0)))</f>
        <v>1</v>
      </c>
      <c r="R114" t="b">
        <f t="shared" si="31"/>
        <v>1</v>
      </c>
      <c r="S114" t="b">
        <f t="shared" si="32"/>
        <v>1</v>
      </c>
      <c r="T114">
        <f t="shared" si="33"/>
        <v>6</v>
      </c>
      <c r="U114" t="b">
        <f t="shared" si="34"/>
        <v>0</v>
      </c>
      <c r="V114">
        <f t="shared" si="35"/>
        <v>11</v>
      </c>
      <c r="W114" t="b">
        <f>NOT(ISERROR(MATCH(LOWER(MID($I114,1,1)),{"a";"e";"i";"o";"u"},0)))</f>
        <v>0</v>
      </c>
      <c r="X114" t="b">
        <f t="shared" si="36"/>
        <v>1</v>
      </c>
      <c r="Y114" t="b">
        <f t="shared" si="37"/>
        <v>1</v>
      </c>
      <c r="Z114">
        <f t="shared" si="38"/>
        <v>15</v>
      </c>
      <c r="AA114" t="b">
        <f>NOT(ISERROR(MATCH(LOWER(MID($I114,2,1)),{"a";"e";"i";"o";"u"},0)))</f>
        <v>1</v>
      </c>
      <c r="AB114" t="b">
        <f t="shared" si="39"/>
        <v>1</v>
      </c>
      <c r="AC114" t="b">
        <f t="shared" si="40"/>
        <v>0</v>
      </c>
      <c r="AD114">
        <f t="shared" si="41"/>
        <v>12</v>
      </c>
      <c r="AE114" t="b">
        <f t="shared" si="42"/>
        <v>0</v>
      </c>
      <c r="AF114">
        <f t="shared" si="43"/>
        <v>12</v>
      </c>
      <c r="AG114" t="b">
        <f t="shared" si="44"/>
        <v>0</v>
      </c>
      <c r="AJ114" t="b">
        <f t="shared" si="45"/>
        <v>1</v>
      </c>
      <c r="AK114" t="b">
        <f t="shared" si="46"/>
        <v>1</v>
      </c>
      <c r="AL114" t="s">
        <v>575</v>
      </c>
      <c r="AM114" t="s">
        <v>575</v>
      </c>
      <c r="AN114" t="s">
        <v>575</v>
      </c>
      <c r="AO114" t="s">
        <v>575</v>
      </c>
    </row>
    <row r="115" spans="1:41">
      <c r="A115" t="s">
        <v>126</v>
      </c>
      <c r="B115" t="s">
        <v>127</v>
      </c>
      <c r="E115" t="s">
        <v>1</v>
      </c>
      <c r="F115" t="str">
        <f t="shared" si="47"/>
        <v>WINNER</v>
      </c>
      <c r="G115" t="str">
        <f t="shared" si="24"/>
        <v>SandraPanizza</v>
      </c>
      <c r="H115" t="s">
        <v>126</v>
      </c>
      <c r="I115" t="s">
        <v>127</v>
      </c>
      <c r="J115">
        <f t="shared" si="25"/>
        <v>6</v>
      </c>
      <c r="K115" t="b">
        <f t="shared" si="26"/>
        <v>0</v>
      </c>
      <c r="L115">
        <f t="shared" si="27"/>
        <v>19</v>
      </c>
      <c r="M115" t="b">
        <f>NOT(ISERROR(MATCH(LOWER(MID($H115,1,1)),{"a";"e";"i";"o";"u"},0)))</f>
        <v>0</v>
      </c>
      <c r="N115" t="b">
        <f t="shared" si="28"/>
        <v>1</v>
      </c>
      <c r="O115" t="b">
        <f t="shared" si="29"/>
        <v>0</v>
      </c>
      <c r="P115">
        <f t="shared" si="30"/>
        <v>1</v>
      </c>
      <c r="Q115" t="b">
        <f>NOT(ISERROR(MATCH(LOWER(MID($H115,2,1)),{"a";"e";"i";"o";"u"},0)))</f>
        <v>1</v>
      </c>
      <c r="R115" t="b">
        <f t="shared" si="31"/>
        <v>1</v>
      </c>
      <c r="S115" t="b">
        <f t="shared" si="32"/>
        <v>1</v>
      </c>
      <c r="T115">
        <f t="shared" si="33"/>
        <v>7</v>
      </c>
      <c r="U115" t="b">
        <f t="shared" si="34"/>
        <v>1</v>
      </c>
      <c r="V115">
        <f t="shared" si="35"/>
        <v>16</v>
      </c>
      <c r="W115" t="b">
        <f>NOT(ISERROR(MATCH(LOWER(MID($I115,1,1)),{"a";"e";"i";"o";"u"},0)))</f>
        <v>0</v>
      </c>
      <c r="X115" t="b">
        <f t="shared" si="36"/>
        <v>0</v>
      </c>
      <c r="Y115" t="b">
        <f t="shared" si="37"/>
        <v>0</v>
      </c>
      <c r="Z115">
        <f t="shared" si="38"/>
        <v>1</v>
      </c>
      <c r="AA115" t="b">
        <f>NOT(ISERROR(MATCH(LOWER(MID($I115,2,1)),{"a";"e";"i";"o";"u"},0)))</f>
        <v>1</v>
      </c>
      <c r="AB115" t="b">
        <f t="shared" si="39"/>
        <v>1</v>
      </c>
      <c r="AC115" t="b">
        <f t="shared" si="40"/>
        <v>1</v>
      </c>
      <c r="AD115">
        <f t="shared" si="41"/>
        <v>13</v>
      </c>
      <c r="AE115" t="b">
        <f t="shared" si="42"/>
        <v>1</v>
      </c>
      <c r="AF115">
        <f t="shared" si="43"/>
        <v>13</v>
      </c>
      <c r="AG115" t="b">
        <f t="shared" si="44"/>
        <v>1</v>
      </c>
      <c r="AJ115" t="b">
        <f t="shared" si="45"/>
        <v>1</v>
      </c>
      <c r="AK115" t="b">
        <f t="shared" si="46"/>
        <v>1</v>
      </c>
      <c r="AL115" t="s">
        <v>575</v>
      </c>
      <c r="AM115" t="s">
        <v>575</v>
      </c>
      <c r="AN115" t="s">
        <v>575</v>
      </c>
      <c r="AO115" t="s">
        <v>575</v>
      </c>
    </row>
    <row r="116" spans="1:41">
      <c r="A116" t="s">
        <v>128</v>
      </c>
      <c r="B116" t="s">
        <v>129</v>
      </c>
      <c r="E116" t="s">
        <v>0</v>
      </c>
      <c r="F116" t="str">
        <f t="shared" si="47"/>
        <v>LOSER</v>
      </c>
      <c r="G116" t="str">
        <f t="shared" si="24"/>
        <v>GeorgeBerg</v>
      </c>
      <c r="H116" t="s">
        <v>128</v>
      </c>
      <c r="I116" t="s">
        <v>129</v>
      </c>
      <c r="J116">
        <f t="shared" si="25"/>
        <v>6</v>
      </c>
      <c r="K116" t="b">
        <f t="shared" si="26"/>
        <v>0</v>
      </c>
      <c r="L116">
        <f t="shared" si="27"/>
        <v>7</v>
      </c>
      <c r="M116" t="b">
        <f>NOT(ISERROR(MATCH(LOWER(MID($H116,1,1)),{"a";"e";"i";"o";"u"},0)))</f>
        <v>0</v>
      </c>
      <c r="N116" t="b">
        <f t="shared" si="28"/>
        <v>1</v>
      </c>
      <c r="O116" t="b">
        <f t="shared" si="29"/>
        <v>1</v>
      </c>
      <c r="P116">
        <f t="shared" si="30"/>
        <v>5</v>
      </c>
      <c r="Q116" t="b">
        <f>NOT(ISERROR(MATCH(LOWER(MID($H116,2,1)),{"a";"e";"i";"o";"u"},0)))</f>
        <v>1</v>
      </c>
      <c r="R116" t="b">
        <f t="shared" si="31"/>
        <v>1</v>
      </c>
      <c r="S116" t="b">
        <f t="shared" si="32"/>
        <v>1</v>
      </c>
      <c r="T116">
        <f t="shared" si="33"/>
        <v>4</v>
      </c>
      <c r="U116" t="b">
        <f t="shared" si="34"/>
        <v>0</v>
      </c>
      <c r="V116">
        <f t="shared" si="35"/>
        <v>2</v>
      </c>
      <c r="W116" t="b">
        <f>NOT(ISERROR(MATCH(LOWER(MID($I116,1,1)),{"a";"e";"i";"o";"u"},0)))</f>
        <v>0</v>
      </c>
      <c r="X116" t="b">
        <f t="shared" si="36"/>
        <v>0</v>
      </c>
      <c r="Y116" t="b">
        <f t="shared" si="37"/>
        <v>1</v>
      </c>
      <c r="Z116">
        <f t="shared" si="38"/>
        <v>5</v>
      </c>
      <c r="AA116" t="b">
        <f>NOT(ISERROR(MATCH(LOWER(MID($I116,2,1)),{"a";"e";"i";"o";"u"},0)))</f>
        <v>1</v>
      </c>
      <c r="AB116" t="b">
        <f t="shared" si="39"/>
        <v>1</v>
      </c>
      <c r="AC116" t="b">
        <f t="shared" si="40"/>
        <v>1</v>
      </c>
      <c r="AD116">
        <f t="shared" si="41"/>
        <v>10</v>
      </c>
      <c r="AE116" t="b">
        <f t="shared" si="42"/>
        <v>0</v>
      </c>
      <c r="AF116">
        <f t="shared" si="43"/>
        <v>10</v>
      </c>
      <c r="AG116" t="b">
        <f t="shared" si="44"/>
        <v>0</v>
      </c>
      <c r="AJ116" t="b">
        <f t="shared" si="45"/>
        <v>1</v>
      </c>
      <c r="AK116" t="b">
        <f t="shared" si="46"/>
        <v>1</v>
      </c>
      <c r="AL116" t="s">
        <v>575</v>
      </c>
      <c r="AM116" t="s">
        <v>575</v>
      </c>
      <c r="AN116" t="s">
        <v>575</v>
      </c>
      <c r="AO116" t="s">
        <v>575</v>
      </c>
    </row>
    <row r="117" spans="1:41">
      <c r="A117" t="s">
        <v>130</v>
      </c>
      <c r="B117" t="s">
        <v>131</v>
      </c>
      <c r="E117" t="s">
        <v>1</v>
      </c>
      <c r="F117" t="str">
        <f t="shared" si="47"/>
        <v>WINNER</v>
      </c>
      <c r="G117" t="str">
        <f t="shared" si="24"/>
        <v>StephenKwek</v>
      </c>
      <c r="H117" t="s">
        <v>130</v>
      </c>
      <c r="I117" t="s">
        <v>131</v>
      </c>
      <c r="J117">
        <f t="shared" si="25"/>
        <v>7</v>
      </c>
      <c r="K117" t="b">
        <f t="shared" si="26"/>
        <v>1</v>
      </c>
      <c r="L117">
        <f t="shared" si="27"/>
        <v>19</v>
      </c>
      <c r="M117" t="b">
        <f>NOT(ISERROR(MATCH(LOWER(MID($H117,1,1)),{"a";"e";"i";"o";"u"},0)))</f>
        <v>0</v>
      </c>
      <c r="N117" t="b">
        <f t="shared" si="28"/>
        <v>1</v>
      </c>
      <c r="O117" t="b">
        <f t="shared" si="29"/>
        <v>0</v>
      </c>
      <c r="P117">
        <f t="shared" si="30"/>
        <v>20</v>
      </c>
      <c r="Q117" t="b">
        <f>NOT(ISERROR(MATCH(LOWER(MID($H117,2,1)),{"a";"e";"i";"o";"u"},0)))</f>
        <v>0</v>
      </c>
      <c r="R117" t="b">
        <f t="shared" si="31"/>
        <v>0</v>
      </c>
      <c r="S117" t="b">
        <f t="shared" si="32"/>
        <v>0</v>
      </c>
      <c r="T117">
        <f t="shared" si="33"/>
        <v>4</v>
      </c>
      <c r="U117" t="b">
        <f t="shared" si="34"/>
        <v>0</v>
      </c>
      <c r="V117">
        <f t="shared" si="35"/>
        <v>11</v>
      </c>
      <c r="W117" t="b">
        <f>NOT(ISERROR(MATCH(LOWER(MID($I117,1,1)),{"a";"e";"i";"o";"u"},0)))</f>
        <v>0</v>
      </c>
      <c r="X117" t="b">
        <f t="shared" si="36"/>
        <v>1</v>
      </c>
      <c r="Y117" t="b">
        <f t="shared" si="37"/>
        <v>1</v>
      </c>
      <c r="Z117">
        <f t="shared" si="38"/>
        <v>23</v>
      </c>
      <c r="AA117" t="b">
        <f>NOT(ISERROR(MATCH(LOWER(MID($I117,2,1)),{"a";"e";"i";"o";"u"},0)))</f>
        <v>0</v>
      </c>
      <c r="AB117" t="b">
        <f t="shared" si="39"/>
        <v>1</v>
      </c>
      <c r="AC117" t="b">
        <f t="shared" si="40"/>
        <v>0</v>
      </c>
      <c r="AD117">
        <f t="shared" si="41"/>
        <v>11</v>
      </c>
      <c r="AE117" t="b">
        <f t="shared" si="42"/>
        <v>1</v>
      </c>
      <c r="AF117">
        <f t="shared" si="43"/>
        <v>11</v>
      </c>
      <c r="AG117" t="b">
        <f t="shared" si="44"/>
        <v>1</v>
      </c>
      <c r="AJ117" t="b">
        <f t="shared" si="45"/>
        <v>1</v>
      </c>
      <c r="AK117" t="b">
        <f t="shared" si="46"/>
        <v>1</v>
      </c>
      <c r="AL117" t="s">
        <v>575</v>
      </c>
      <c r="AM117" t="s">
        <v>575</v>
      </c>
      <c r="AN117" t="s">
        <v>575</v>
      </c>
      <c r="AO117" t="s">
        <v>575</v>
      </c>
    </row>
    <row r="118" spans="1:41">
      <c r="A118" t="s">
        <v>133</v>
      </c>
      <c r="B118" t="s">
        <v>134</v>
      </c>
      <c r="E118" t="s">
        <v>1</v>
      </c>
      <c r="F118" t="str">
        <f t="shared" si="47"/>
        <v>WINNER</v>
      </c>
      <c r="G118" t="str">
        <f t="shared" si="24"/>
        <v>SebastianSeung</v>
      </c>
      <c r="H118" t="s">
        <v>133</v>
      </c>
      <c r="I118" t="s">
        <v>134</v>
      </c>
      <c r="J118">
        <f t="shared" si="25"/>
        <v>9</v>
      </c>
      <c r="K118" t="b">
        <f t="shared" si="26"/>
        <v>1</v>
      </c>
      <c r="L118">
        <f t="shared" si="27"/>
        <v>19</v>
      </c>
      <c r="M118" t="b">
        <f>NOT(ISERROR(MATCH(LOWER(MID($H118,1,1)),{"a";"e";"i";"o";"u"},0)))</f>
        <v>0</v>
      </c>
      <c r="N118" t="b">
        <f t="shared" si="28"/>
        <v>1</v>
      </c>
      <c r="O118" t="b">
        <f t="shared" si="29"/>
        <v>0</v>
      </c>
      <c r="P118">
        <f t="shared" si="30"/>
        <v>5</v>
      </c>
      <c r="Q118" t="b">
        <f>NOT(ISERROR(MATCH(LOWER(MID($H118,2,1)),{"a";"e";"i";"o";"u"},0)))</f>
        <v>1</v>
      </c>
      <c r="R118" t="b">
        <f t="shared" si="31"/>
        <v>1</v>
      </c>
      <c r="S118" t="b">
        <f t="shared" si="32"/>
        <v>1</v>
      </c>
      <c r="T118">
        <f t="shared" si="33"/>
        <v>5</v>
      </c>
      <c r="U118" t="b">
        <f t="shared" si="34"/>
        <v>1</v>
      </c>
      <c r="V118">
        <f t="shared" si="35"/>
        <v>19</v>
      </c>
      <c r="W118" t="b">
        <f>NOT(ISERROR(MATCH(LOWER(MID($I118,1,1)),{"a";"e";"i";"o";"u"},0)))</f>
        <v>0</v>
      </c>
      <c r="X118" t="b">
        <f t="shared" si="36"/>
        <v>1</v>
      </c>
      <c r="Y118" t="b">
        <f t="shared" si="37"/>
        <v>0</v>
      </c>
      <c r="Z118">
        <f t="shared" si="38"/>
        <v>5</v>
      </c>
      <c r="AA118" t="b">
        <f>NOT(ISERROR(MATCH(LOWER(MID($I118,2,1)),{"a";"e";"i";"o";"u"},0)))</f>
        <v>1</v>
      </c>
      <c r="AB118" t="b">
        <f t="shared" si="39"/>
        <v>1</v>
      </c>
      <c r="AC118" t="b">
        <f t="shared" si="40"/>
        <v>1</v>
      </c>
      <c r="AD118">
        <f t="shared" si="41"/>
        <v>14</v>
      </c>
      <c r="AE118" t="b">
        <f t="shared" si="42"/>
        <v>0</v>
      </c>
      <c r="AF118">
        <f t="shared" si="43"/>
        <v>14</v>
      </c>
      <c r="AG118" t="b">
        <f t="shared" si="44"/>
        <v>0</v>
      </c>
      <c r="AJ118" t="b">
        <f t="shared" si="45"/>
        <v>1</v>
      </c>
      <c r="AK118" t="b">
        <f t="shared" si="46"/>
        <v>1</v>
      </c>
      <c r="AL118" t="s">
        <v>575</v>
      </c>
      <c r="AM118" t="s">
        <v>575</v>
      </c>
      <c r="AN118" t="s">
        <v>575</v>
      </c>
      <c r="AO118" t="s">
        <v>575</v>
      </c>
    </row>
    <row r="119" spans="1:41">
      <c r="A119" t="s">
        <v>138</v>
      </c>
      <c r="B119" t="s">
        <v>139</v>
      </c>
      <c r="E119" t="s">
        <v>1</v>
      </c>
      <c r="F119" t="str">
        <f t="shared" si="47"/>
        <v>WINNER</v>
      </c>
      <c r="G119" t="str">
        <f t="shared" si="24"/>
        <v>PriscillaRasmussen</v>
      </c>
      <c r="H119" t="s">
        <v>138</v>
      </c>
      <c r="I119" t="s">
        <v>139</v>
      </c>
      <c r="J119">
        <f t="shared" si="25"/>
        <v>9</v>
      </c>
      <c r="K119" t="b">
        <f t="shared" si="26"/>
        <v>1</v>
      </c>
      <c r="L119">
        <f t="shared" si="27"/>
        <v>16</v>
      </c>
      <c r="M119" t="b">
        <f>NOT(ISERROR(MATCH(LOWER(MID($H119,1,1)),{"a";"e";"i";"o";"u"},0)))</f>
        <v>0</v>
      </c>
      <c r="N119" t="b">
        <f t="shared" si="28"/>
        <v>0</v>
      </c>
      <c r="O119" t="b">
        <f t="shared" si="29"/>
        <v>0</v>
      </c>
      <c r="P119">
        <f t="shared" si="30"/>
        <v>18</v>
      </c>
      <c r="Q119" t="b">
        <f>NOT(ISERROR(MATCH(LOWER(MID($H119,2,1)),{"a";"e";"i";"o";"u"},0)))</f>
        <v>0</v>
      </c>
      <c r="R119" t="b">
        <f t="shared" si="31"/>
        <v>0</v>
      </c>
      <c r="S119" t="b">
        <f t="shared" si="32"/>
        <v>0</v>
      </c>
      <c r="T119">
        <f t="shared" si="33"/>
        <v>9</v>
      </c>
      <c r="U119" t="b">
        <f t="shared" si="34"/>
        <v>1</v>
      </c>
      <c r="V119">
        <f t="shared" si="35"/>
        <v>18</v>
      </c>
      <c r="W119" t="b">
        <f>NOT(ISERROR(MATCH(LOWER(MID($I119,1,1)),{"a";"e";"i";"o";"u"},0)))</f>
        <v>0</v>
      </c>
      <c r="X119" t="b">
        <f t="shared" si="36"/>
        <v>0</v>
      </c>
      <c r="Y119" t="b">
        <f t="shared" si="37"/>
        <v>0</v>
      </c>
      <c r="Z119">
        <f t="shared" si="38"/>
        <v>1</v>
      </c>
      <c r="AA119" t="b">
        <f>NOT(ISERROR(MATCH(LOWER(MID($I119,2,1)),{"a";"e";"i";"o";"u"},0)))</f>
        <v>1</v>
      </c>
      <c r="AB119" t="b">
        <f t="shared" si="39"/>
        <v>1</v>
      </c>
      <c r="AC119" t="b">
        <f t="shared" si="40"/>
        <v>1</v>
      </c>
      <c r="AD119">
        <f t="shared" si="41"/>
        <v>18</v>
      </c>
      <c r="AE119" t="b">
        <f t="shared" si="42"/>
        <v>0</v>
      </c>
      <c r="AF119">
        <f t="shared" si="43"/>
        <v>18</v>
      </c>
      <c r="AG119" t="b">
        <f t="shared" si="44"/>
        <v>0</v>
      </c>
      <c r="AJ119" t="b">
        <f t="shared" si="45"/>
        <v>1</v>
      </c>
      <c r="AK119" t="b">
        <f t="shared" si="46"/>
        <v>1</v>
      </c>
      <c r="AL119" t="s">
        <v>575</v>
      </c>
      <c r="AM119" t="s">
        <v>575</v>
      </c>
      <c r="AN119" t="s">
        <v>575</v>
      </c>
      <c r="AO119" t="s">
        <v>575</v>
      </c>
    </row>
    <row r="120" spans="1:41">
      <c r="A120" t="s">
        <v>140</v>
      </c>
      <c r="B120" t="s">
        <v>141</v>
      </c>
      <c r="E120" t="s">
        <v>1</v>
      </c>
      <c r="F120" t="str">
        <f t="shared" si="47"/>
        <v>WINNER</v>
      </c>
      <c r="G120" t="str">
        <f t="shared" si="24"/>
        <v>StevenMinton</v>
      </c>
      <c r="H120" t="s">
        <v>140</v>
      </c>
      <c r="I120" t="s">
        <v>141</v>
      </c>
      <c r="J120">
        <f t="shared" si="25"/>
        <v>6</v>
      </c>
      <c r="K120" t="b">
        <f t="shared" si="26"/>
        <v>0</v>
      </c>
      <c r="L120">
        <f t="shared" si="27"/>
        <v>19</v>
      </c>
      <c r="M120" t="b">
        <f>NOT(ISERROR(MATCH(LOWER(MID($H120,1,1)),{"a";"e";"i";"o";"u"},0)))</f>
        <v>0</v>
      </c>
      <c r="N120" t="b">
        <f t="shared" si="28"/>
        <v>1</v>
      </c>
      <c r="O120" t="b">
        <f t="shared" si="29"/>
        <v>0</v>
      </c>
      <c r="P120">
        <f t="shared" si="30"/>
        <v>20</v>
      </c>
      <c r="Q120" t="b">
        <f>NOT(ISERROR(MATCH(LOWER(MID($H120,2,1)),{"a";"e";"i";"o";"u"},0)))</f>
        <v>0</v>
      </c>
      <c r="R120" t="b">
        <f t="shared" si="31"/>
        <v>0</v>
      </c>
      <c r="S120" t="b">
        <f t="shared" si="32"/>
        <v>0</v>
      </c>
      <c r="T120">
        <f t="shared" si="33"/>
        <v>6</v>
      </c>
      <c r="U120" t="b">
        <f t="shared" si="34"/>
        <v>0</v>
      </c>
      <c r="V120">
        <f t="shared" si="35"/>
        <v>13</v>
      </c>
      <c r="W120" t="b">
        <f>NOT(ISERROR(MATCH(LOWER(MID($I120,1,1)),{"a";"e";"i";"o";"u"},0)))</f>
        <v>0</v>
      </c>
      <c r="X120" t="b">
        <f t="shared" si="36"/>
        <v>1</v>
      </c>
      <c r="Y120" t="b">
        <f t="shared" si="37"/>
        <v>1</v>
      </c>
      <c r="Z120">
        <f t="shared" si="38"/>
        <v>9</v>
      </c>
      <c r="AA120" t="b">
        <f>NOT(ISERROR(MATCH(LOWER(MID($I120,2,1)),{"a";"e";"i";"o";"u"},0)))</f>
        <v>1</v>
      </c>
      <c r="AB120" t="b">
        <f t="shared" si="39"/>
        <v>1</v>
      </c>
      <c r="AC120" t="b">
        <f t="shared" si="40"/>
        <v>1</v>
      </c>
      <c r="AD120">
        <f t="shared" si="41"/>
        <v>12</v>
      </c>
      <c r="AE120" t="b">
        <f t="shared" si="42"/>
        <v>0</v>
      </c>
      <c r="AF120">
        <f t="shared" si="43"/>
        <v>12</v>
      </c>
      <c r="AG120" t="b">
        <f t="shared" si="44"/>
        <v>0</v>
      </c>
      <c r="AJ120" t="b">
        <f t="shared" si="45"/>
        <v>1</v>
      </c>
      <c r="AK120" t="b">
        <f t="shared" si="46"/>
        <v>1</v>
      </c>
      <c r="AL120" t="s">
        <v>575</v>
      </c>
      <c r="AM120" t="s">
        <v>575</v>
      </c>
      <c r="AN120" t="s">
        <v>575</v>
      </c>
      <c r="AO120" t="s">
        <v>575</v>
      </c>
    </row>
    <row r="121" spans="1:41">
      <c r="A121" t="s">
        <v>142</v>
      </c>
      <c r="B121" t="s">
        <v>143</v>
      </c>
      <c r="E121" t="s">
        <v>1</v>
      </c>
      <c r="F121" t="str">
        <f t="shared" si="47"/>
        <v>WINNER</v>
      </c>
      <c r="G121" t="str">
        <f t="shared" si="24"/>
        <v>LanceRiley</v>
      </c>
      <c r="H121" t="s">
        <v>142</v>
      </c>
      <c r="I121" t="s">
        <v>143</v>
      </c>
      <c r="J121">
        <f t="shared" si="25"/>
        <v>5</v>
      </c>
      <c r="K121" t="b">
        <f t="shared" si="26"/>
        <v>1</v>
      </c>
      <c r="L121">
        <f t="shared" si="27"/>
        <v>12</v>
      </c>
      <c r="M121" t="b">
        <f>NOT(ISERROR(MATCH(LOWER(MID($H121,1,1)),{"a";"e";"i";"o";"u"},0)))</f>
        <v>0</v>
      </c>
      <c r="N121" t="b">
        <f t="shared" si="28"/>
        <v>0</v>
      </c>
      <c r="O121" t="b">
        <f t="shared" si="29"/>
        <v>1</v>
      </c>
      <c r="P121">
        <f t="shared" si="30"/>
        <v>1</v>
      </c>
      <c r="Q121" t="b">
        <f>NOT(ISERROR(MATCH(LOWER(MID($H121,2,1)),{"a";"e";"i";"o";"u"},0)))</f>
        <v>1</v>
      </c>
      <c r="R121" t="b">
        <f t="shared" si="31"/>
        <v>1</v>
      </c>
      <c r="S121" t="b">
        <f t="shared" si="32"/>
        <v>1</v>
      </c>
      <c r="T121">
        <f t="shared" si="33"/>
        <v>5</v>
      </c>
      <c r="U121" t="b">
        <f t="shared" si="34"/>
        <v>1</v>
      </c>
      <c r="V121">
        <f t="shared" si="35"/>
        <v>18</v>
      </c>
      <c r="W121" t="b">
        <f>NOT(ISERROR(MATCH(LOWER(MID($I121,1,1)),{"a";"e";"i";"o";"u"},0)))</f>
        <v>0</v>
      </c>
      <c r="X121" t="b">
        <f t="shared" si="36"/>
        <v>0</v>
      </c>
      <c r="Y121" t="b">
        <f t="shared" si="37"/>
        <v>0</v>
      </c>
      <c r="Z121">
        <f t="shared" si="38"/>
        <v>9</v>
      </c>
      <c r="AA121" t="b">
        <f>NOT(ISERROR(MATCH(LOWER(MID($I121,2,1)),{"a";"e";"i";"o";"u"},0)))</f>
        <v>1</v>
      </c>
      <c r="AB121" t="b">
        <f t="shared" si="39"/>
        <v>1</v>
      </c>
      <c r="AC121" t="b">
        <f t="shared" si="40"/>
        <v>1</v>
      </c>
      <c r="AD121">
        <f t="shared" si="41"/>
        <v>10</v>
      </c>
      <c r="AE121" t="b">
        <f t="shared" si="42"/>
        <v>0</v>
      </c>
      <c r="AF121">
        <f t="shared" si="43"/>
        <v>10</v>
      </c>
      <c r="AG121" t="b">
        <f t="shared" si="44"/>
        <v>0</v>
      </c>
      <c r="AJ121" t="b">
        <f t="shared" si="45"/>
        <v>1</v>
      </c>
      <c r="AK121" t="b">
        <f t="shared" si="46"/>
        <v>1</v>
      </c>
      <c r="AL121" t="s">
        <v>575</v>
      </c>
      <c r="AM121" t="s">
        <v>575</v>
      </c>
      <c r="AN121" t="s">
        <v>575</v>
      </c>
      <c r="AO121" t="s">
        <v>575</v>
      </c>
    </row>
    <row r="122" spans="1:41">
      <c r="A122" t="s">
        <v>46</v>
      </c>
      <c r="B122" t="s">
        <v>146</v>
      </c>
      <c r="E122" t="s">
        <v>1</v>
      </c>
      <c r="F122" t="str">
        <f t="shared" si="47"/>
        <v>WINNER</v>
      </c>
      <c r="G122" t="str">
        <f t="shared" si="24"/>
        <v>WilliamSakas</v>
      </c>
      <c r="H122" t="s">
        <v>46</v>
      </c>
      <c r="I122" t="s">
        <v>146</v>
      </c>
      <c r="J122">
        <f t="shared" si="25"/>
        <v>7</v>
      </c>
      <c r="K122" t="b">
        <f t="shared" si="26"/>
        <v>1</v>
      </c>
      <c r="L122">
        <f t="shared" si="27"/>
        <v>23</v>
      </c>
      <c r="M122" t="b">
        <f>NOT(ISERROR(MATCH(LOWER(MID($H122,1,1)),{"a";"e";"i";"o";"u"},0)))</f>
        <v>0</v>
      </c>
      <c r="N122" t="b">
        <f t="shared" si="28"/>
        <v>1</v>
      </c>
      <c r="O122" t="b">
        <f t="shared" si="29"/>
        <v>0</v>
      </c>
      <c r="P122">
        <f t="shared" si="30"/>
        <v>9</v>
      </c>
      <c r="Q122" t="b">
        <f>NOT(ISERROR(MATCH(LOWER(MID($H122,2,1)),{"a";"e";"i";"o";"u"},0)))</f>
        <v>1</v>
      </c>
      <c r="R122" t="b">
        <f t="shared" si="31"/>
        <v>1</v>
      </c>
      <c r="S122" t="b">
        <f t="shared" si="32"/>
        <v>1</v>
      </c>
      <c r="T122">
        <f t="shared" si="33"/>
        <v>5</v>
      </c>
      <c r="U122" t="b">
        <f t="shared" si="34"/>
        <v>1</v>
      </c>
      <c r="V122">
        <f t="shared" si="35"/>
        <v>19</v>
      </c>
      <c r="W122" t="b">
        <f>NOT(ISERROR(MATCH(LOWER(MID($I122,1,1)),{"a";"e";"i";"o";"u"},0)))</f>
        <v>0</v>
      </c>
      <c r="X122" t="b">
        <f t="shared" si="36"/>
        <v>1</v>
      </c>
      <c r="Y122" t="b">
        <f t="shared" si="37"/>
        <v>0</v>
      </c>
      <c r="Z122">
        <f t="shared" si="38"/>
        <v>1</v>
      </c>
      <c r="AA122" t="b">
        <f>NOT(ISERROR(MATCH(LOWER(MID($I122,2,1)),{"a";"e";"i";"o";"u"},0)))</f>
        <v>1</v>
      </c>
      <c r="AB122" t="b">
        <f t="shared" si="39"/>
        <v>1</v>
      </c>
      <c r="AC122" t="b">
        <f t="shared" si="40"/>
        <v>1</v>
      </c>
      <c r="AD122">
        <f t="shared" si="41"/>
        <v>12</v>
      </c>
      <c r="AE122" t="b">
        <f t="shared" si="42"/>
        <v>0</v>
      </c>
      <c r="AF122">
        <f t="shared" si="43"/>
        <v>12</v>
      </c>
      <c r="AG122" t="b">
        <f t="shared" si="44"/>
        <v>0</v>
      </c>
      <c r="AJ122" t="b">
        <f t="shared" si="45"/>
        <v>1</v>
      </c>
      <c r="AK122" t="b">
        <f t="shared" si="46"/>
        <v>1</v>
      </c>
      <c r="AL122" t="s">
        <v>575</v>
      </c>
      <c r="AM122" t="s">
        <v>575</v>
      </c>
      <c r="AN122" t="s">
        <v>575</v>
      </c>
      <c r="AO122" t="s">
        <v>575</v>
      </c>
    </row>
    <row r="123" spans="1:41">
      <c r="A123" t="s">
        <v>147</v>
      </c>
      <c r="B123" t="s">
        <v>148</v>
      </c>
      <c r="E123" t="s">
        <v>1</v>
      </c>
      <c r="F123" t="str">
        <f t="shared" si="47"/>
        <v>WINNER</v>
      </c>
      <c r="G123" t="str">
        <f t="shared" si="24"/>
        <v>ClaudioFacchinetti</v>
      </c>
      <c r="H123" t="s">
        <v>147</v>
      </c>
      <c r="I123" t="s">
        <v>148</v>
      </c>
      <c r="J123">
        <f t="shared" si="25"/>
        <v>7</v>
      </c>
      <c r="K123" t="b">
        <f t="shared" si="26"/>
        <v>1</v>
      </c>
      <c r="L123">
        <f t="shared" si="27"/>
        <v>3</v>
      </c>
      <c r="M123" t="b">
        <f>NOT(ISERROR(MATCH(LOWER(MID($H123,1,1)),{"a";"e";"i";"o";"u"},0)))</f>
        <v>0</v>
      </c>
      <c r="N123" t="b">
        <f t="shared" si="28"/>
        <v>1</v>
      </c>
      <c r="O123" t="b">
        <f t="shared" si="29"/>
        <v>1</v>
      </c>
      <c r="P123">
        <f t="shared" si="30"/>
        <v>12</v>
      </c>
      <c r="Q123" t="b">
        <f>NOT(ISERROR(MATCH(LOWER(MID($H123,2,1)),{"a";"e";"i";"o";"u"},0)))</f>
        <v>0</v>
      </c>
      <c r="R123" t="b">
        <f t="shared" si="31"/>
        <v>0</v>
      </c>
      <c r="S123" t="b">
        <f t="shared" si="32"/>
        <v>1</v>
      </c>
      <c r="T123">
        <f t="shared" si="33"/>
        <v>11</v>
      </c>
      <c r="U123" t="b">
        <f t="shared" si="34"/>
        <v>1</v>
      </c>
      <c r="V123">
        <f t="shared" si="35"/>
        <v>6</v>
      </c>
      <c r="W123" t="b">
        <f>NOT(ISERROR(MATCH(LOWER(MID($I123,1,1)),{"a";"e";"i";"o";"u"},0)))</f>
        <v>0</v>
      </c>
      <c r="X123" t="b">
        <f t="shared" si="36"/>
        <v>0</v>
      </c>
      <c r="Y123" t="b">
        <f t="shared" si="37"/>
        <v>1</v>
      </c>
      <c r="Z123">
        <f t="shared" si="38"/>
        <v>1</v>
      </c>
      <c r="AA123" t="b">
        <f>NOT(ISERROR(MATCH(LOWER(MID($I123,2,1)),{"a";"e";"i";"o";"u"},0)))</f>
        <v>1</v>
      </c>
      <c r="AB123" t="b">
        <f t="shared" si="39"/>
        <v>1</v>
      </c>
      <c r="AC123" t="b">
        <f t="shared" si="40"/>
        <v>1</v>
      </c>
      <c r="AD123">
        <f t="shared" si="41"/>
        <v>18</v>
      </c>
      <c r="AE123" t="b">
        <f t="shared" si="42"/>
        <v>0</v>
      </c>
      <c r="AF123">
        <f t="shared" si="43"/>
        <v>18</v>
      </c>
      <c r="AG123" t="b">
        <f t="shared" si="44"/>
        <v>0</v>
      </c>
      <c r="AJ123" t="b">
        <f t="shared" si="45"/>
        <v>1</v>
      </c>
      <c r="AK123" t="b">
        <f t="shared" si="46"/>
        <v>1</v>
      </c>
      <c r="AL123" t="s">
        <v>575</v>
      </c>
      <c r="AM123" t="s">
        <v>575</v>
      </c>
      <c r="AN123" t="s">
        <v>575</v>
      </c>
      <c r="AO123" t="s">
        <v>575</v>
      </c>
    </row>
    <row r="124" spans="1:41">
      <c r="A124" t="s">
        <v>149</v>
      </c>
      <c r="B124" t="s">
        <v>150</v>
      </c>
      <c r="E124" t="s">
        <v>0</v>
      </c>
      <c r="F124" t="str">
        <f t="shared" si="47"/>
        <v>LOSER</v>
      </c>
      <c r="G124" t="str">
        <f t="shared" si="24"/>
        <v>VijayRaghavan</v>
      </c>
      <c r="H124" t="s">
        <v>149</v>
      </c>
      <c r="I124" t="s">
        <v>150</v>
      </c>
      <c r="J124">
        <f t="shared" si="25"/>
        <v>5</v>
      </c>
      <c r="K124" t="b">
        <f t="shared" si="26"/>
        <v>1</v>
      </c>
      <c r="L124">
        <f t="shared" si="27"/>
        <v>22</v>
      </c>
      <c r="M124" t="b">
        <f>NOT(ISERROR(MATCH(LOWER(MID($H124,1,1)),{"a";"e";"i";"o";"u"},0)))</f>
        <v>0</v>
      </c>
      <c r="N124" t="b">
        <f t="shared" si="28"/>
        <v>0</v>
      </c>
      <c r="O124" t="b">
        <f t="shared" si="29"/>
        <v>0</v>
      </c>
      <c r="P124">
        <f t="shared" si="30"/>
        <v>9</v>
      </c>
      <c r="Q124" t="b">
        <f>NOT(ISERROR(MATCH(LOWER(MID($H124,2,1)),{"a";"e";"i";"o";"u"},0)))</f>
        <v>1</v>
      </c>
      <c r="R124" t="b">
        <f t="shared" si="31"/>
        <v>1</v>
      </c>
      <c r="S124" t="b">
        <f t="shared" si="32"/>
        <v>1</v>
      </c>
      <c r="T124">
        <f t="shared" si="33"/>
        <v>8</v>
      </c>
      <c r="U124" t="b">
        <f t="shared" si="34"/>
        <v>0</v>
      </c>
      <c r="V124">
        <f t="shared" si="35"/>
        <v>18</v>
      </c>
      <c r="W124" t="b">
        <f>NOT(ISERROR(MATCH(LOWER(MID($I124,1,1)),{"a";"e";"i";"o";"u"},0)))</f>
        <v>0</v>
      </c>
      <c r="X124" t="b">
        <f t="shared" si="36"/>
        <v>0</v>
      </c>
      <c r="Y124" t="b">
        <f t="shared" si="37"/>
        <v>0</v>
      </c>
      <c r="Z124">
        <f t="shared" si="38"/>
        <v>1</v>
      </c>
      <c r="AA124" t="b">
        <f>NOT(ISERROR(MATCH(LOWER(MID($I124,2,1)),{"a";"e";"i";"o";"u"},0)))</f>
        <v>1</v>
      </c>
      <c r="AB124" t="b">
        <f t="shared" si="39"/>
        <v>1</v>
      </c>
      <c r="AC124" t="b">
        <f t="shared" si="40"/>
        <v>1</v>
      </c>
      <c r="AD124">
        <f t="shared" si="41"/>
        <v>13</v>
      </c>
      <c r="AE124" t="b">
        <f t="shared" si="42"/>
        <v>1</v>
      </c>
      <c r="AF124">
        <f t="shared" si="43"/>
        <v>13</v>
      </c>
      <c r="AG124" t="b">
        <f t="shared" si="44"/>
        <v>1</v>
      </c>
      <c r="AJ124" t="b">
        <f t="shared" si="45"/>
        <v>1</v>
      </c>
      <c r="AK124" t="b">
        <f t="shared" si="46"/>
        <v>1</v>
      </c>
      <c r="AL124" t="s">
        <v>575</v>
      </c>
      <c r="AM124" t="s">
        <v>575</v>
      </c>
      <c r="AN124" t="s">
        <v>575</v>
      </c>
      <c r="AO124" t="s">
        <v>575</v>
      </c>
    </row>
    <row r="125" spans="1:41">
      <c r="A125" t="s">
        <v>151</v>
      </c>
      <c r="B125" t="s">
        <v>152</v>
      </c>
      <c r="E125" t="s">
        <v>0</v>
      </c>
      <c r="F125" t="str">
        <f t="shared" si="47"/>
        <v>LOSER</v>
      </c>
      <c r="G125" t="str">
        <f t="shared" si="24"/>
        <v>BobEvans</v>
      </c>
      <c r="H125" t="s">
        <v>151</v>
      </c>
      <c r="I125" t="s">
        <v>152</v>
      </c>
      <c r="J125">
        <f t="shared" si="25"/>
        <v>3</v>
      </c>
      <c r="K125" t="b">
        <f t="shared" si="26"/>
        <v>1</v>
      </c>
      <c r="L125">
        <f t="shared" si="27"/>
        <v>2</v>
      </c>
      <c r="M125" t="b">
        <f>NOT(ISERROR(MATCH(LOWER(MID($H125,1,1)),{"a";"e";"i";"o";"u"},0)))</f>
        <v>0</v>
      </c>
      <c r="N125" t="b">
        <f t="shared" si="28"/>
        <v>0</v>
      </c>
      <c r="O125" t="b">
        <f t="shared" si="29"/>
        <v>1</v>
      </c>
      <c r="P125">
        <f t="shared" si="30"/>
        <v>15</v>
      </c>
      <c r="Q125" t="b">
        <f>NOT(ISERROR(MATCH(LOWER(MID($H125,2,1)),{"a";"e";"i";"o";"u"},0)))</f>
        <v>1</v>
      </c>
      <c r="R125" t="b">
        <f t="shared" si="31"/>
        <v>1</v>
      </c>
      <c r="S125" t="b">
        <f t="shared" si="32"/>
        <v>0</v>
      </c>
      <c r="T125">
        <f t="shared" si="33"/>
        <v>5</v>
      </c>
      <c r="U125" t="b">
        <f t="shared" si="34"/>
        <v>1</v>
      </c>
      <c r="V125">
        <f t="shared" si="35"/>
        <v>5</v>
      </c>
      <c r="W125" t="b">
        <f>NOT(ISERROR(MATCH(LOWER(MID($I125,1,1)),{"a";"e";"i";"o";"u"},0)))</f>
        <v>1</v>
      </c>
      <c r="X125" t="b">
        <f t="shared" si="36"/>
        <v>1</v>
      </c>
      <c r="Y125" t="b">
        <f t="shared" si="37"/>
        <v>1</v>
      </c>
      <c r="Z125">
        <f t="shared" si="38"/>
        <v>22</v>
      </c>
      <c r="AA125" t="b">
        <f>NOT(ISERROR(MATCH(LOWER(MID($I125,2,1)),{"a";"e";"i";"o";"u"},0)))</f>
        <v>0</v>
      </c>
      <c r="AB125" t="b">
        <f t="shared" si="39"/>
        <v>0</v>
      </c>
      <c r="AC125" t="b">
        <f t="shared" si="40"/>
        <v>0</v>
      </c>
      <c r="AD125">
        <f t="shared" si="41"/>
        <v>8</v>
      </c>
      <c r="AE125" t="b">
        <f t="shared" si="42"/>
        <v>0</v>
      </c>
      <c r="AF125">
        <f t="shared" si="43"/>
        <v>8</v>
      </c>
      <c r="AG125" t="b">
        <f t="shared" si="44"/>
        <v>0</v>
      </c>
      <c r="AJ125" t="b">
        <f t="shared" si="45"/>
        <v>1</v>
      </c>
      <c r="AK125" t="b">
        <f t="shared" si="46"/>
        <v>1</v>
      </c>
      <c r="AL125" t="s">
        <v>575</v>
      </c>
      <c r="AM125" t="s">
        <v>575</v>
      </c>
      <c r="AN125" t="s">
        <v>575</v>
      </c>
      <c r="AO125" t="s">
        <v>575</v>
      </c>
    </row>
    <row r="126" spans="1:41">
      <c r="A126" t="s">
        <v>153</v>
      </c>
      <c r="B126" t="s">
        <v>154</v>
      </c>
      <c r="E126" t="s">
        <v>1</v>
      </c>
      <c r="F126" t="str">
        <f t="shared" si="47"/>
        <v>WINNER</v>
      </c>
      <c r="G126" t="str">
        <f t="shared" si="24"/>
        <v>NeilBerkman</v>
      </c>
      <c r="H126" t="s">
        <v>153</v>
      </c>
      <c r="I126" t="s">
        <v>154</v>
      </c>
      <c r="J126">
        <f t="shared" si="25"/>
        <v>4</v>
      </c>
      <c r="K126" t="b">
        <f t="shared" si="26"/>
        <v>0</v>
      </c>
      <c r="L126">
        <f t="shared" si="27"/>
        <v>14</v>
      </c>
      <c r="M126" t="b">
        <f>NOT(ISERROR(MATCH(LOWER(MID($H126,1,1)),{"a";"e";"i";"o";"u"},0)))</f>
        <v>0</v>
      </c>
      <c r="N126" t="b">
        <f t="shared" si="28"/>
        <v>0</v>
      </c>
      <c r="O126" t="b">
        <f t="shared" si="29"/>
        <v>0</v>
      </c>
      <c r="P126">
        <f t="shared" si="30"/>
        <v>5</v>
      </c>
      <c r="Q126" t="b">
        <f>NOT(ISERROR(MATCH(LOWER(MID($H126,2,1)),{"a";"e";"i";"o";"u"},0)))</f>
        <v>1</v>
      </c>
      <c r="R126" t="b">
        <f t="shared" si="31"/>
        <v>1</v>
      </c>
      <c r="S126" t="b">
        <f t="shared" si="32"/>
        <v>1</v>
      </c>
      <c r="T126">
        <f t="shared" si="33"/>
        <v>7</v>
      </c>
      <c r="U126" t="b">
        <f t="shared" si="34"/>
        <v>1</v>
      </c>
      <c r="V126">
        <f t="shared" si="35"/>
        <v>2</v>
      </c>
      <c r="W126" t="b">
        <f>NOT(ISERROR(MATCH(LOWER(MID($I126,1,1)),{"a";"e";"i";"o";"u"},0)))</f>
        <v>0</v>
      </c>
      <c r="X126" t="b">
        <f t="shared" si="36"/>
        <v>0</v>
      </c>
      <c r="Y126" t="b">
        <f t="shared" si="37"/>
        <v>1</v>
      </c>
      <c r="Z126">
        <f t="shared" si="38"/>
        <v>5</v>
      </c>
      <c r="AA126" t="b">
        <f>NOT(ISERROR(MATCH(LOWER(MID($I126,2,1)),{"a";"e";"i";"o";"u"},0)))</f>
        <v>1</v>
      </c>
      <c r="AB126" t="b">
        <f t="shared" si="39"/>
        <v>1</v>
      </c>
      <c r="AC126" t="b">
        <f t="shared" si="40"/>
        <v>1</v>
      </c>
      <c r="AD126">
        <f t="shared" si="41"/>
        <v>11</v>
      </c>
      <c r="AE126" t="b">
        <f t="shared" si="42"/>
        <v>1</v>
      </c>
      <c r="AF126">
        <f t="shared" si="43"/>
        <v>11</v>
      </c>
      <c r="AG126" t="b">
        <f t="shared" si="44"/>
        <v>1</v>
      </c>
      <c r="AJ126" t="b">
        <f t="shared" si="45"/>
        <v>1</v>
      </c>
      <c r="AK126" t="b">
        <f t="shared" si="46"/>
        <v>1</v>
      </c>
      <c r="AL126" t="s">
        <v>575</v>
      </c>
      <c r="AM126" t="s">
        <v>575</v>
      </c>
      <c r="AN126" t="s">
        <v>575</v>
      </c>
      <c r="AO126" t="s">
        <v>575</v>
      </c>
    </row>
    <row r="127" spans="1:41">
      <c r="A127" t="s">
        <v>155</v>
      </c>
      <c r="B127" t="s">
        <v>156</v>
      </c>
      <c r="E127" t="s">
        <v>1</v>
      </c>
      <c r="F127" t="str">
        <f t="shared" si="47"/>
        <v>WINNER</v>
      </c>
      <c r="G127" t="str">
        <f t="shared" si="24"/>
        <v>MasayukiInaba</v>
      </c>
      <c r="H127" t="s">
        <v>155</v>
      </c>
      <c r="I127" t="s">
        <v>156</v>
      </c>
      <c r="J127">
        <f t="shared" si="25"/>
        <v>8</v>
      </c>
      <c r="K127" t="b">
        <f t="shared" si="26"/>
        <v>0</v>
      </c>
      <c r="L127">
        <f t="shared" si="27"/>
        <v>13</v>
      </c>
      <c r="M127" t="b">
        <f>NOT(ISERROR(MATCH(LOWER(MID($H127,1,1)),{"a";"e";"i";"o";"u"},0)))</f>
        <v>0</v>
      </c>
      <c r="N127" t="b">
        <f t="shared" si="28"/>
        <v>1</v>
      </c>
      <c r="O127" t="b">
        <f t="shared" si="29"/>
        <v>1</v>
      </c>
      <c r="P127">
        <f t="shared" si="30"/>
        <v>1</v>
      </c>
      <c r="Q127" t="b">
        <f>NOT(ISERROR(MATCH(LOWER(MID($H127,2,1)),{"a";"e";"i";"o";"u"},0)))</f>
        <v>1</v>
      </c>
      <c r="R127" t="b">
        <f t="shared" si="31"/>
        <v>1</v>
      </c>
      <c r="S127" t="b">
        <f t="shared" si="32"/>
        <v>1</v>
      </c>
      <c r="T127">
        <f t="shared" si="33"/>
        <v>5</v>
      </c>
      <c r="U127" t="b">
        <f t="shared" si="34"/>
        <v>1</v>
      </c>
      <c r="V127">
        <f t="shared" si="35"/>
        <v>9</v>
      </c>
      <c r="W127" t="b">
        <f>NOT(ISERROR(MATCH(LOWER(MID($I127,1,1)),{"a";"e";"i";"o";"u"},0)))</f>
        <v>1</v>
      </c>
      <c r="X127" t="b">
        <f t="shared" si="36"/>
        <v>1</v>
      </c>
      <c r="Y127" t="b">
        <f t="shared" si="37"/>
        <v>1</v>
      </c>
      <c r="Z127">
        <f t="shared" si="38"/>
        <v>14</v>
      </c>
      <c r="AA127" t="b">
        <f>NOT(ISERROR(MATCH(LOWER(MID($I127,2,1)),{"a";"e";"i";"o";"u"},0)))</f>
        <v>0</v>
      </c>
      <c r="AB127" t="b">
        <f t="shared" si="39"/>
        <v>0</v>
      </c>
      <c r="AC127" t="b">
        <f t="shared" si="40"/>
        <v>0</v>
      </c>
      <c r="AD127">
        <f t="shared" si="41"/>
        <v>13</v>
      </c>
      <c r="AE127" t="b">
        <f t="shared" si="42"/>
        <v>1</v>
      </c>
      <c r="AF127">
        <f t="shared" si="43"/>
        <v>13</v>
      </c>
      <c r="AG127" t="b">
        <f t="shared" si="44"/>
        <v>1</v>
      </c>
      <c r="AJ127" t="b">
        <f t="shared" si="45"/>
        <v>1</v>
      </c>
      <c r="AK127" t="b">
        <f t="shared" si="46"/>
        <v>1</v>
      </c>
      <c r="AL127" t="s">
        <v>575</v>
      </c>
      <c r="AM127" t="s">
        <v>575</v>
      </c>
      <c r="AN127" t="s">
        <v>575</v>
      </c>
      <c r="AO127" t="s">
        <v>575</v>
      </c>
    </row>
    <row r="128" spans="1:41">
      <c r="A128" t="s">
        <v>157</v>
      </c>
      <c r="B128" t="s">
        <v>158</v>
      </c>
      <c r="E128" t="s">
        <v>1</v>
      </c>
      <c r="F128" t="str">
        <f t="shared" si="47"/>
        <v>WINNER</v>
      </c>
      <c r="G128" t="str">
        <f t="shared" si="24"/>
        <v>ShaiBen-David</v>
      </c>
      <c r="H128" t="s">
        <v>157</v>
      </c>
      <c r="I128" t="s">
        <v>158</v>
      </c>
      <c r="J128">
        <f t="shared" si="25"/>
        <v>4</v>
      </c>
      <c r="K128" t="b">
        <f t="shared" si="26"/>
        <v>0</v>
      </c>
      <c r="L128">
        <f t="shared" si="27"/>
        <v>19</v>
      </c>
      <c r="M128" t="b">
        <f>NOT(ISERROR(MATCH(LOWER(MID($H128,1,1)),{"a";"e";"i";"o";"u"},0)))</f>
        <v>0</v>
      </c>
      <c r="N128" t="b">
        <f t="shared" si="28"/>
        <v>1</v>
      </c>
      <c r="O128" t="b">
        <f t="shared" si="29"/>
        <v>0</v>
      </c>
      <c r="P128">
        <f t="shared" si="30"/>
        <v>8</v>
      </c>
      <c r="Q128" t="b">
        <f>NOT(ISERROR(MATCH(LOWER(MID($H128,2,1)),{"a";"e";"i";"o";"u"},0)))</f>
        <v>0</v>
      </c>
      <c r="R128" t="b">
        <f t="shared" si="31"/>
        <v>0</v>
      </c>
      <c r="S128" t="b">
        <f t="shared" si="32"/>
        <v>1</v>
      </c>
      <c r="T128">
        <f t="shared" si="33"/>
        <v>9</v>
      </c>
      <c r="U128" t="b">
        <f t="shared" si="34"/>
        <v>1</v>
      </c>
      <c r="V128">
        <f t="shared" si="35"/>
        <v>2</v>
      </c>
      <c r="W128" t="b">
        <f>NOT(ISERROR(MATCH(LOWER(MID($I128,1,1)),{"a";"e";"i";"o";"u"},0)))</f>
        <v>0</v>
      </c>
      <c r="X128" t="b">
        <f t="shared" si="36"/>
        <v>0</v>
      </c>
      <c r="Y128" t="b">
        <f t="shared" si="37"/>
        <v>1</v>
      </c>
      <c r="Z128">
        <f t="shared" si="38"/>
        <v>5</v>
      </c>
      <c r="AA128" t="b">
        <f>NOT(ISERROR(MATCH(LOWER(MID($I128,2,1)),{"a";"e";"i";"o";"u"},0)))</f>
        <v>1</v>
      </c>
      <c r="AB128" t="b">
        <f t="shared" si="39"/>
        <v>1</v>
      </c>
      <c r="AC128" t="b">
        <f t="shared" si="40"/>
        <v>1</v>
      </c>
      <c r="AD128">
        <f t="shared" si="41"/>
        <v>13</v>
      </c>
      <c r="AE128" t="b">
        <f t="shared" si="42"/>
        <v>1</v>
      </c>
      <c r="AF128">
        <f t="shared" si="43"/>
        <v>13</v>
      </c>
      <c r="AG128" t="b">
        <f t="shared" si="44"/>
        <v>1</v>
      </c>
      <c r="AJ128" t="b">
        <f t="shared" si="45"/>
        <v>1</v>
      </c>
      <c r="AK128" t="b">
        <f t="shared" si="46"/>
        <v>0</v>
      </c>
      <c r="AL128" t="s">
        <v>575</v>
      </c>
      <c r="AM128" t="s">
        <v>575</v>
      </c>
      <c r="AN128" t="s">
        <v>575</v>
      </c>
      <c r="AO128" t="s">
        <v>575</v>
      </c>
    </row>
    <row r="129" spans="1:41">
      <c r="A129" t="s">
        <v>159</v>
      </c>
      <c r="B129" t="s">
        <v>160</v>
      </c>
      <c r="E129" t="s">
        <v>1</v>
      </c>
      <c r="F129" t="str">
        <f t="shared" si="47"/>
        <v>WINNER</v>
      </c>
      <c r="G129" t="str">
        <f t="shared" si="24"/>
        <v>DanRoth</v>
      </c>
      <c r="H129" t="s">
        <v>159</v>
      </c>
      <c r="I129" t="s">
        <v>160</v>
      </c>
      <c r="J129">
        <f t="shared" si="25"/>
        <v>3</v>
      </c>
      <c r="K129" t="b">
        <f t="shared" si="26"/>
        <v>1</v>
      </c>
      <c r="L129">
        <f t="shared" si="27"/>
        <v>4</v>
      </c>
      <c r="M129" t="b">
        <f>NOT(ISERROR(MATCH(LOWER(MID($H129,1,1)),{"a";"e";"i";"o";"u"},0)))</f>
        <v>0</v>
      </c>
      <c r="N129" t="b">
        <f t="shared" si="28"/>
        <v>0</v>
      </c>
      <c r="O129" t="b">
        <f t="shared" si="29"/>
        <v>1</v>
      </c>
      <c r="P129">
        <f t="shared" si="30"/>
        <v>1</v>
      </c>
      <c r="Q129" t="b">
        <f>NOT(ISERROR(MATCH(LOWER(MID($H129,2,1)),{"a";"e";"i";"o";"u"},0)))</f>
        <v>1</v>
      </c>
      <c r="R129" t="b">
        <f t="shared" si="31"/>
        <v>1</v>
      </c>
      <c r="S129" t="b">
        <f t="shared" si="32"/>
        <v>1</v>
      </c>
      <c r="T129">
        <f t="shared" si="33"/>
        <v>4</v>
      </c>
      <c r="U129" t="b">
        <f t="shared" si="34"/>
        <v>0</v>
      </c>
      <c r="V129">
        <f t="shared" si="35"/>
        <v>18</v>
      </c>
      <c r="W129" t="b">
        <f>NOT(ISERROR(MATCH(LOWER(MID($I129,1,1)),{"a";"e";"i";"o";"u"},0)))</f>
        <v>0</v>
      </c>
      <c r="X129" t="b">
        <f t="shared" si="36"/>
        <v>0</v>
      </c>
      <c r="Y129" t="b">
        <f t="shared" si="37"/>
        <v>0</v>
      </c>
      <c r="Z129">
        <f t="shared" si="38"/>
        <v>15</v>
      </c>
      <c r="AA129" t="b">
        <f>NOT(ISERROR(MATCH(LOWER(MID($I129,2,1)),{"a";"e";"i";"o";"u"},0)))</f>
        <v>1</v>
      </c>
      <c r="AB129" t="b">
        <f t="shared" si="39"/>
        <v>1</v>
      </c>
      <c r="AC129" t="b">
        <f t="shared" si="40"/>
        <v>0</v>
      </c>
      <c r="AD129">
        <f t="shared" si="41"/>
        <v>7</v>
      </c>
      <c r="AE129" t="b">
        <f t="shared" si="42"/>
        <v>1</v>
      </c>
      <c r="AF129">
        <f t="shared" si="43"/>
        <v>7</v>
      </c>
      <c r="AG129" t="b">
        <f t="shared" si="44"/>
        <v>1</v>
      </c>
      <c r="AJ129" t="b">
        <f t="shared" si="45"/>
        <v>1</v>
      </c>
      <c r="AK129" t="b">
        <f t="shared" si="46"/>
        <v>1</v>
      </c>
      <c r="AL129" t="s">
        <v>575</v>
      </c>
      <c r="AM129" t="s">
        <v>575</v>
      </c>
      <c r="AN129" t="s">
        <v>575</v>
      </c>
      <c r="AO129" t="s">
        <v>575</v>
      </c>
    </row>
    <row r="130" spans="1:41">
      <c r="A130" t="s">
        <v>161</v>
      </c>
      <c r="B130" t="s">
        <v>162</v>
      </c>
      <c r="E130" t="s">
        <v>1</v>
      </c>
      <c r="F130" t="str">
        <f t="shared" si="47"/>
        <v>WINNER</v>
      </c>
      <c r="G130" t="str">
        <f t="shared" si="24"/>
        <v>LisaHellerstein</v>
      </c>
      <c r="H130" t="s">
        <v>161</v>
      </c>
      <c r="I130" t="s">
        <v>162</v>
      </c>
      <c r="J130">
        <f t="shared" si="25"/>
        <v>4</v>
      </c>
      <c r="K130" t="b">
        <f t="shared" si="26"/>
        <v>0</v>
      </c>
      <c r="L130">
        <f t="shared" si="27"/>
        <v>12</v>
      </c>
      <c r="M130" t="b">
        <f>NOT(ISERROR(MATCH(LOWER(MID($H130,1,1)),{"a";"e";"i";"o";"u"},0)))</f>
        <v>0</v>
      </c>
      <c r="N130" t="b">
        <f t="shared" si="28"/>
        <v>0</v>
      </c>
      <c r="O130" t="b">
        <f t="shared" si="29"/>
        <v>1</v>
      </c>
      <c r="P130">
        <f t="shared" si="30"/>
        <v>9</v>
      </c>
      <c r="Q130" t="b">
        <f>NOT(ISERROR(MATCH(LOWER(MID($H130,2,1)),{"a";"e";"i";"o";"u"},0)))</f>
        <v>1</v>
      </c>
      <c r="R130" t="b">
        <f t="shared" si="31"/>
        <v>1</v>
      </c>
      <c r="S130" t="b">
        <f t="shared" si="32"/>
        <v>1</v>
      </c>
      <c r="T130">
        <f t="shared" si="33"/>
        <v>11</v>
      </c>
      <c r="U130" t="b">
        <f t="shared" si="34"/>
        <v>1</v>
      </c>
      <c r="V130">
        <f t="shared" si="35"/>
        <v>8</v>
      </c>
      <c r="W130" t="b">
        <f>NOT(ISERROR(MATCH(LOWER(MID($I130,1,1)),{"a";"e";"i";"o";"u"},0)))</f>
        <v>0</v>
      </c>
      <c r="X130" t="b">
        <f t="shared" si="36"/>
        <v>0</v>
      </c>
      <c r="Y130" t="b">
        <f t="shared" si="37"/>
        <v>1</v>
      </c>
      <c r="Z130">
        <f t="shared" si="38"/>
        <v>5</v>
      </c>
      <c r="AA130" t="b">
        <f>NOT(ISERROR(MATCH(LOWER(MID($I130,2,1)),{"a";"e";"i";"o";"u"},0)))</f>
        <v>1</v>
      </c>
      <c r="AB130" t="b">
        <f t="shared" si="39"/>
        <v>1</v>
      </c>
      <c r="AC130" t="b">
        <f t="shared" si="40"/>
        <v>1</v>
      </c>
      <c r="AD130">
        <f t="shared" si="41"/>
        <v>15</v>
      </c>
      <c r="AE130" t="b">
        <f t="shared" si="42"/>
        <v>1</v>
      </c>
      <c r="AF130">
        <f t="shared" si="43"/>
        <v>15</v>
      </c>
      <c r="AG130" t="b">
        <f t="shared" si="44"/>
        <v>1</v>
      </c>
      <c r="AJ130" t="b">
        <f t="shared" si="45"/>
        <v>1</v>
      </c>
      <c r="AK130" t="b">
        <f t="shared" si="46"/>
        <v>1</v>
      </c>
      <c r="AL130" t="s">
        <v>575</v>
      </c>
      <c r="AM130" t="s">
        <v>575</v>
      </c>
      <c r="AN130" t="s">
        <v>575</v>
      </c>
      <c r="AO130" t="s">
        <v>575</v>
      </c>
    </row>
    <row r="131" spans="1:41">
      <c r="A131" t="s">
        <v>163</v>
      </c>
      <c r="B131" t="s">
        <v>164</v>
      </c>
      <c r="E131" t="s">
        <v>1</v>
      </c>
      <c r="F131" t="str">
        <f t="shared" si="47"/>
        <v>WINNER</v>
      </c>
      <c r="G131" t="str">
        <f t="shared" si="24"/>
        <v>GeoffreyGordon</v>
      </c>
      <c r="H131" t="s">
        <v>163</v>
      </c>
      <c r="I131" t="s">
        <v>164</v>
      </c>
      <c r="J131">
        <f t="shared" si="25"/>
        <v>8</v>
      </c>
      <c r="K131" t="b">
        <f t="shared" si="26"/>
        <v>0</v>
      </c>
      <c r="L131">
        <f t="shared" si="27"/>
        <v>7</v>
      </c>
      <c r="M131" t="b">
        <f>NOT(ISERROR(MATCH(LOWER(MID($H131,1,1)),{"a";"e";"i";"o";"u"},0)))</f>
        <v>0</v>
      </c>
      <c r="N131" t="b">
        <f t="shared" si="28"/>
        <v>1</v>
      </c>
      <c r="O131" t="b">
        <f t="shared" si="29"/>
        <v>1</v>
      </c>
      <c r="P131">
        <f t="shared" si="30"/>
        <v>5</v>
      </c>
      <c r="Q131" t="b">
        <f>NOT(ISERROR(MATCH(LOWER(MID($H131,2,1)),{"a";"e";"i";"o";"u"},0)))</f>
        <v>1</v>
      </c>
      <c r="R131" t="b">
        <f t="shared" si="31"/>
        <v>1</v>
      </c>
      <c r="S131" t="b">
        <f t="shared" si="32"/>
        <v>1</v>
      </c>
      <c r="T131">
        <f t="shared" si="33"/>
        <v>6</v>
      </c>
      <c r="U131" t="b">
        <f t="shared" si="34"/>
        <v>0</v>
      </c>
      <c r="V131">
        <f t="shared" si="35"/>
        <v>7</v>
      </c>
      <c r="W131" t="b">
        <f>NOT(ISERROR(MATCH(LOWER(MID($I131,1,1)),{"a";"e";"i";"o";"u"},0)))</f>
        <v>0</v>
      </c>
      <c r="X131" t="b">
        <f t="shared" si="36"/>
        <v>1</v>
      </c>
      <c r="Y131" t="b">
        <f t="shared" si="37"/>
        <v>1</v>
      </c>
      <c r="Z131">
        <f t="shared" si="38"/>
        <v>15</v>
      </c>
      <c r="AA131" t="b">
        <f>NOT(ISERROR(MATCH(LOWER(MID($I131,2,1)),{"a";"e";"i";"o";"u"},0)))</f>
        <v>1</v>
      </c>
      <c r="AB131" t="b">
        <f t="shared" si="39"/>
        <v>1</v>
      </c>
      <c r="AC131" t="b">
        <f t="shared" si="40"/>
        <v>0</v>
      </c>
      <c r="AD131">
        <f t="shared" si="41"/>
        <v>14</v>
      </c>
      <c r="AE131" t="b">
        <f t="shared" si="42"/>
        <v>0</v>
      </c>
      <c r="AF131">
        <f t="shared" si="43"/>
        <v>14</v>
      </c>
      <c r="AG131" t="b">
        <f t="shared" si="44"/>
        <v>0</v>
      </c>
      <c r="AJ131" t="b">
        <f t="shared" si="45"/>
        <v>1</v>
      </c>
      <c r="AK131" t="b">
        <f t="shared" si="46"/>
        <v>1</v>
      </c>
      <c r="AL131" t="s">
        <v>575</v>
      </c>
      <c r="AM131" t="s">
        <v>575</v>
      </c>
      <c r="AN131" t="s">
        <v>575</v>
      </c>
      <c r="AO131" t="s">
        <v>575</v>
      </c>
    </row>
    <row r="132" spans="1:41">
      <c r="A132" t="s">
        <v>165</v>
      </c>
      <c r="B132" t="s">
        <v>166</v>
      </c>
      <c r="E132" t="s">
        <v>0</v>
      </c>
      <c r="F132" t="str">
        <f t="shared" si="47"/>
        <v>LOSER</v>
      </c>
      <c r="G132" t="str">
        <f t="shared" ref="G132:G195" si="48">CONCATENATE(SUBSTITUTE(A132,".",""),SUBSTITUTE(B132,".",""),SUBSTITUTE(C132,".",""),SUBSTITUTE(D132,".",""))</f>
        <v>PaulVitanyi</v>
      </c>
      <c r="H132" t="s">
        <v>165</v>
      </c>
      <c r="I132" t="s">
        <v>166</v>
      </c>
      <c r="J132">
        <f t="shared" ref="J132:J195" si="49">LEN(H132)</f>
        <v>4</v>
      </c>
      <c r="K132" t="b">
        <f t="shared" ref="K132:K195" si="50">ISODD(J132)</f>
        <v>0</v>
      </c>
      <c r="L132">
        <f t="shared" ref="L132:L195" si="51">CODE(LOWER(MID($H132,1,1)))-96</f>
        <v>16</v>
      </c>
      <c r="M132" t="b">
        <f>NOT(ISERROR(MATCH(LOWER(MID($H132,1,1)),{"a";"e";"i";"o";"u"},0)))</f>
        <v>0</v>
      </c>
      <c r="N132" t="b">
        <f t="shared" ref="N132:N195" si="52">ISODD(L132)</f>
        <v>0</v>
      </c>
      <c r="O132" t="b">
        <f t="shared" ref="O132:O195" si="53">AND(L132&gt;=1,L132&lt;=13)</f>
        <v>0</v>
      </c>
      <c r="P132">
        <f t="shared" ref="P132:P195" si="54">CODE(LOWER(MID($H132,2,1)))-96</f>
        <v>1</v>
      </c>
      <c r="Q132" t="b">
        <f>NOT(ISERROR(MATCH(LOWER(MID($H132,2,1)),{"a";"e";"i";"o";"u"},0)))</f>
        <v>1</v>
      </c>
      <c r="R132" t="b">
        <f t="shared" ref="R132:R195" si="55">ISODD(P132)</f>
        <v>1</v>
      </c>
      <c r="S132" t="b">
        <f t="shared" ref="S132:S195" si="56">AND(P132&gt;=1,P132&lt;=13)</f>
        <v>1</v>
      </c>
      <c r="T132">
        <f t="shared" ref="T132:T195" si="57">LEN(I132)</f>
        <v>7</v>
      </c>
      <c r="U132" t="b">
        <f t="shared" ref="U132:U195" si="58">ISODD(T132)</f>
        <v>1</v>
      </c>
      <c r="V132">
        <f t="shared" ref="V132:V195" si="59">CODE(LOWER(MID($I132,1,1)))-96</f>
        <v>22</v>
      </c>
      <c r="W132" t="b">
        <f>NOT(ISERROR(MATCH(LOWER(MID($I132,1,1)),{"a";"e";"i";"o";"u"},0)))</f>
        <v>0</v>
      </c>
      <c r="X132" t="b">
        <f t="shared" ref="X132:X195" si="60">ISODD(V132)</f>
        <v>0</v>
      </c>
      <c r="Y132" t="b">
        <f t="shared" ref="Y132:Y195" si="61">AND(V132&gt;=1,V132&lt;=13)</f>
        <v>0</v>
      </c>
      <c r="Z132">
        <f t="shared" ref="Z132:Z195" si="62">CODE(LOWER(MID($I132,2,1)))-96</f>
        <v>9</v>
      </c>
      <c r="AA132" t="b">
        <f>NOT(ISERROR(MATCH(LOWER(MID($I132,2,1)),{"a";"e";"i";"o";"u"},0)))</f>
        <v>1</v>
      </c>
      <c r="AB132" t="b">
        <f t="shared" ref="AB132:AB195" si="63">ISODD(Z132)</f>
        <v>1</v>
      </c>
      <c r="AC132" t="b">
        <f t="shared" ref="AC132:AC195" si="64">AND(Z132&gt;=1,Z132&lt;=13)</f>
        <v>1</v>
      </c>
      <c r="AD132">
        <f t="shared" ref="AD132:AD195" si="65">LEN(H132)+LEN(I132)</f>
        <v>11</v>
      </c>
      <c r="AE132" t="b">
        <f t="shared" ref="AE132:AE195" si="66">ISODD(AD132)</f>
        <v>1</v>
      </c>
      <c r="AF132">
        <f t="shared" ref="AF132:AF195" si="67">LEN(G132)</f>
        <v>11</v>
      </c>
      <c r="AG132" t="b">
        <f t="shared" ref="AG132:AG195" si="68">ISODD(AF132)</f>
        <v>1</v>
      </c>
      <c r="AJ132" t="b">
        <f t="shared" ref="AJ132:AJ195" si="69">ISERROR(SEARCH("-",H132))</f>
        <v>1</v>
      </c>
      <c r="AK132" t="b">
        <f t="shared" ref="AK132:AK195" si="70">ISERROR(SEARCH("-",I132))</f>
        <v>1</v>
      </c>
      <c r="AL132" t="s">
        <v>575</v>
      </c>
      <c r="AM132" t="s">
        <v>575</v>
      </c>
      <c r="AN132" t="s">
        <v>575</v>
      </c>
      <c r="AO132" t="s">
        <v>575</v>
      </c>
    </row>
    <row r="133" spans="1:41">
      <c r="A133" t="s">
        <v>167</v>
      </c>
      <c r="B133" t="s">
        <v>168</v>
      </c>
      <c r="E133" t="s">
        <v>1</v>
      </c>
      <c r="F133" t="str">
        <f t="shared" ref="F133:F196" si="71">IF(TRIM(E133)="+","WINNER","LOSER")</f>
        <v>WINNER</v>
      </c>
      <c r="G133" t="str">
        <f t="shared" si="48"/>
        <v>AnselmBlumer</v>
      </c>
      <c r="H133" t="s">
        <v>167</v>
      </c>
      <c r="I133" t="s">
        <v>168</v>
      </c>
      <c r="J133">
        <f t="shared" si="49"/>
        <v>6</v>
      </c>
      <c r="K133" t="b">
        <f t="shared" si="50"/>
        <v>0</v>
      </c>
      <c r="L133">
        <f t="shared" si="51"/>
        <v>1</v>
      </c>
      <c r="M133" t="b">
        <f>NOT(ISERROR(MATCH(LOWER(MID($H133,1,1)),{"a";"e";"i";"o";"u"},0)))</f>
        <v>1</v>
      </c>
      <c r="N133" t="b">
        <f t="shared" si="52"/>
        <v>1</v>
      </c>
      <c r="O133" t="b">
        <f t="shared" si="53"/>
        <v>1</v>
      </c>
      <c r="P133">
        <f t="shared" si="54"/>
        <v>14</v>
      </c>
      <c r="Q133" t="b">
        <f>NOT(ISERROR(MATCH(LOWER(MID($H133,2,1)),{"a";"e";"i";"o";"u"},0)))</f>
        <v>0</v>
      </c>
      <c r="R133" t="b">
        <f t="shared" si="55"/>
        <v>0</v>
      </c>
      <c r="S133" t="b">
        <f t="shared" si="56"/>
        <v>0</v>
      </c>
      <c r="T133">
        <f t="shared" si="57"/>
        <v>6</v>
      </c>
      <c r="U133" t="b">
        <f t="shared" si="58"/>
        <v>0</v>
      </c>
      <c r="V133">
        <f t="shared" si="59"/>
        <v>2</v>
      </c>
      <c r="W133" t="b">
        <f>NOT(ISERROR(MATCH(LOWER(MID($I133,1,1)),{"a";"e";"i";"o";"u"},0)))</f>
        <v>0</v>
      </c>
      <c r="X133" t="b">
        <f t="shared" si="60"/>
        <v>0</v>
      </c>
      <c r="Y133" t="b">
        <f t="shared" si="61"/>
        <v>1</v>
      </c>
      <c r="Z133">
        <f t="shared" si="62"/>
        <v>12</v>
      </c>
      <c r="AA133" t="b">
        <f>NOT(ISERROR(MATCH(LOWER(MID($I133,2,1)),{"a";"e";"i";"o";"u"},0)))</f>
        <v>0</v>
      </c>
      <c r="AB133" t="b">
        <f t="shared" si="63"/>
        <v>0</v>
      </c>
      <c r="AC133" t="b">
        <f t="shared" si="64"/>
        <v>1</v>
      </c>
      <c r="AD133">
        <f t="shared" si="65"/>
        <v>12</v>
      </c>
      <c r="AE133" t="b">
        <f t="shared" si="66"/>
        <v>0</v>
      </c>
      <c r="AF133">
        <f t="shared" si="67"/>
        <v>12</v>
      </c>
      <c r="AG133" t="b">
        <f t="shared" si="68"/>
        <v>0</v>
      </c>
      <c r="AJ133" t="b">
        <f t="shared" si="69"/>
        <v>1</v>
      </c>
      <c r="AK133" t="b">
        <f t="shared" si="70"/>
        <v>1</v>
      </c>
      <c r="AL133" t="s">
        <v>575</v>
      </c>
      <c r="AM133" t="s">
        <v>575</v>
      </c>
      <c r="AN133" t="s">
        <v>575</v>
      </c>
      <c r="AO133" t="s">
        <v>575</v>
      </c>
    </row>
    <row r="134" spans="1:41">
      <c r="A134" t="s">
        <v>169</v>
      </c>
      <c r="B134" t="s">
        <v>170</v>
      </c>
      <c r="E134" t="s">
        <v>1</v>
      </c>
      <c r="F134" t="str">
        <f t="shared" si="71"/>
        <v>WINNER</v>
      </c>
      <c r="G134" t="str">
        <f t="shared" si="48"/>
        <v>JeffJackson</v>
      </c>
      <c r="H134" t="s">
        <v>169</v>
      </c>
      <c r="I134" t="s">
        <v>170</v>
      </c>
      <c r="J134">
        <f t="shared" si="49"/>
        <v>4</v>
      </c>
      <c r="K134" t="b">
        <f t="shared" si="50"/>
        <v>0</v>
      </c>
      <c r="L134">
        <f t="shared" si="51"/>
        <v>10</v>
      </c>
      <c r="M134" t="b">
        <f>NOT(ISERROR(MATCH(LOWER(MID($H134,1,1)),{"a";"e";"i";"o";"u"},0)))</f>
        <v>0</v>
      </c>
      <c r="N134" t="b">
        <f t="shared" si="52"/>
        <v>0</v>
      </c>
      <c r="O134" t="b">
        <f t="shared" si="53"/>
        <v>1</v>
      </c>
      <c r="P134">
        <f t="shared" si="54"/>
        <v>5</v>
      </c>
      <c r="Q134" t="b">
        <f>NOT(ISERROR(MATCH(LOWER(MID($H134,2,1)),{"a";"e";"i";"o";"u"},0)))</f>
        <v>1</v>
      </c>
      <c r="R134" t="b">
        <f t="shared" si="55"/>
        <v>1</v>
      </c>
      <c r="S134" t="b">
        <f t="shared" si="56"/>
        <v>1</v>
      </c>
      <c r="T134">
        <f t="shared" si="57"/>
        <v>7</v>
      </c>
      <c r="U134" t="b">
        <f t="shared" si="58"/>
        <v>1</v>
      </c>
      <c r="V134">
        <f t="shared" si="59"/>
        <v>10</v>
      </c>
      <c r="W134" t="b">
        <f>NOT(ISERROR(MATCH(LOWER(MID($I134,1,1)),{"a";"e";"i";"o";"u"},0)))</f>
        <v>0</v>
      </c>
      <c r="X134" t="b">
        <f t="shared" si="60"/>
        <v>0</v>
      </c>
      <c r="Y134" t="b">
        <f t="shared" si="61"/>
        <v>1</v>
      </c>
      <c r="Z134">
        <f t="shared" si="62"/>
        <v>1</v>
      </c>
      <c r="AA134" t="b">
        <f>NOT(ISERROR(MATCH(LOWER(MID($I134,2,1)),{"a";"e";"i";"o";"u"},0)))</f>
        <v>1</v>
      </c>
      <c r="AB134" t="b">
        <f t="shared" si="63"/>
        <v>1</v>
      </c>
      <c r="AC134" t="b">
        <f t="shared" si="64"/>
        <v>1</v>
      </c>
      <c r="AD134">
        <f t="shared" si="65"/>
        <v>11</v>
      </c>
      <c r="AE134" t="b">
        <f t="shared" si="66"/>
        <v>1</v>
      </c>
      <c r="AF134">
        <f t="shared" si="67"/>
        <v>11</v>
      </c>
      <c r="AG134" t="b">
        <f t="shared" si="68"/>
        <v>1</v>
      </c>
      <c r="AJ134" t="b">
        <f t="shared" si="69"/>
        <v>1</v>
      </c>
      <c r="AK134" t="b">
        <f t="shared" si="70"/>
        <v>1</v>
      </c>
      <c r="AL134" t="s">
        <v>575</v>
      </c>
      <c r="AM134" t="s">
        <v>575</v>
      </c>
      <c r="AN134" t="s">
        <v>575</v>
      </c>
      <c r="AO134" t="s">
        <v>575</v>
      </c>
    </row>
    <row r="135" spans="1:41">
      <c r="A135" t="s">
        <v>175</v>
      </c>
      <c r="B135" t="s">
        <v>176</v>
      </c>
      <c r="E135" t="s">
        <v>0</v>
      </c>
      <c r="F135" t="str">
        <f t="shared" si="71"/>
        <v>LOSER</v>
      </c>
      <c r="G135" t="str">
        <f t="shared" si="48"/>
        <v>MatthiasHeger</v>
      </c>
      <c r="H135" t="s">
        <v>175</v>
      </c>
      <c r="I135" t="s">
        <v>176</v>
      </c>
      <c r="J135">
        <f t="shared" si="49"/>
        <v>8</v>
      </c>
      <c r="K135" t="b">
        <f t="shared" si="50"/>
        <v>0</v>
      </c>
      <c r="L135">
        <f t="shared" si="51"/>
        <v>13</v>
      </c>
      <c r="M135" t="b">
        <f>NOT(ISERROR(MATCH(LOWER(MID($H135,1,1)),{"a";"e";"i";"o";"u"},0)))</f>
        <v>0</v>
      </c>
      <c r="N135" t="b">
        <f t="shared" si="52"/>
        <v>1</v>
      </c>
      <c r="O135" t="b">
        <f t="shared" si="53"/>
        <v>1</v>
      </c>
      <c r="P135">
        <f t="shared" si="54"/>
        <v>1</v>
      </c>
      <c r="Q135" t="b">
        <f>NOT(ISERROR(MATCH(LOWER(MID($H135,2,1)),{"a";"e";"i";"o";"u"},0)))</f>
        <v>1</v>
      </c>
      <c r="R135" t="b">
        <f t="shared" si="55"/>
        <v>1</v>
      </c>
      <c r="S135" t="b">
        <f t="shared" si="56"/>
        <v>1</v>
      </c>
      <c r="T135">
        <f t="shared" si="57"/>
        <v>5</v>
      </c>
      <c r="U135" t="b">
        <f t="shared" si="58"/>
        <v>1</v>
      </c>
      <c r="V135">
        <f t="shared" si="59"/>
        <v>8</v>
      </c>
      <c r="W135" t="b">
        <f>NOT(ISERROR(MATCH(LOWER(MID($I135,1,1)),{"a";"e";"i";"o";"u"},0)))</f>
        <v>0</v>
      </c>
      <c r="X135" t="b">
        <f t="shared" si="60"/>
        <v>0</v>
      </c>
      <c r="Y135" t="b">
        <f t="shared" si="61"/>
        <v>1</v>
      </c>
      <c r="Z135">
        <f t="shared" si="62"/>
        <v>5</v>
      </c>
      <c r="AA135" t="b">
        <f>NOT(ISERROR(MATCH(LOWER(MID($I135,2,1)),{"a";"e";"i";"o";"u"},0)))</f>
        <v>1</v>
      </c>
      <c r="AB135" t="b">
        <f t="shared" si="63"/>
        <v>1</v>
      </c>
      <c r="AC135" t="b">
        <f t="shared" si="64"/>
        <v>1</v>
      </c>
      <c r="AD135">
        <f t="shared" si="65"/>
        <v>13</v>
      </c>
      <c r="AE135" t="b">
        <f t="shared" si="66"/>
        <v>1</v>
      </c>
      <c r="AF135">
        <f t="shared" si="67"/>
        <v>13</v>
      </c>
      <c r="AG135" t="b">
        <f t="shared" si="68"/>
        <v>1</v>
      </c>
      <c r="AJ135" t="b">
        <f t="shared" si="69"/>
        <v>1</v>
      </c>
      <c r="AK135" t="b">
        <f t="shared" si="70"/>
        <v>1</v>
      </c>
      <c r="AL135" t="s">
        <v>575</v>
      </c>
      <c r="AM135" t="s">
        <v>575</v>
      </c>
      <c r="AN135" t="s">
        <v>575</v>
      </c>
      <c r="AO135" t="s">
        <v>575</v>
      </c>
    </row>
    <row r="136" spans="1:41">
      <c r="A136" t="s">
        <v>177</v>
      </c>
      <c r="B136" t="s">
        <v>178</v>
      </c>
      <c r="E136" t="s">
        <v>1</v>
      </c>
      <c r="F136" t="str">
        <f t="shared" si="71"/>
        <v>WINNER</v>
      </c>
      <c r="G136" t="str">
        <f t="shared" si="48"/>
        <v>NicoloCesa-Bianchi</v>
      </c>
      <c r="H136" t="s">
        <v>177</v>
      </c>
      <c r="I136" t="s">
        <v>178</v>
      </c>
      <c r="J136">
        <f t="shared" si="49"/>
        <v>6</v>
      </c>
      <c r="K136" t="b">
        <f t="shared" si="50"/>
        <v>0</v>
      </c>
      <c r="L136">
        <f t="shared" si="51"/>
        <v>14</v>
      </c>
      <c r="M136" t="b">
        <f>NOT(ISERROR(MATCH(LOWER(MID($H136,1,1)),{"a";"e";"i";"o";"u"},0)))</f>
        <v>0</v>
      </c>
      <c r="N136" t="b">
        <f t="shared" si="52"/>
        <v>0</v>
      </c>
      <c r="O136" t="b">
        <f t="shared" si="53"/>
        <v>0</v>
      </c>
      <c r="P136">
        <f t="shared" si="54"/>
        <v>9</v>
      </c>
      <c r="Q136" t="b">
        <f>NOT(ISERROR(MATCH(LOWER(MID($H136,2,1)),{"a";"e";"i";"o";"u"},0)))</f>
        <v>1</v>
      </c>
      <c r="R136" t="b">
        <f t="shared" si="55"/>
        <v>1</v>
      </c>
      <c r="S136" t="b">
        <f t="shared" si="56"/>
        <v>1</v>
      </c>
      <c r="T136">
        <f t="shared" si="57"/>
        <v>12</v>
      </c>
      <c r="U136" t="b">
        <f t="shared" si="58"/>
        <v>0</v>
      </c>
      <c r="V136">
        <f t="shared" si="59"/>
        <v>3</v>
      </c>
      <c r="W136" t="b">
        <f>NOT(ISERROR(MATCH(LOWER(MID($I136,1,1)),{"a";"e";"i";"o";"u"},0)))</f>
        <v>0</v>
      </c>
      <c r="X136" t="b">
        <f t="shared" si="60"/>
        <v>1</v>
      </c>
      <c r="Y136" t="b">
        <f t="shared" si="61"/>
        <v>1</v>
      </c>
      <c r="Z136">
        <f t="shared" si="62"/>
        <v>5</v>
      </c>
      <c r="AA136" t="b">
        <f>NOT(ISERROR(MATCH(LOWER(MID($I136,2,1)),{"a";"e";"i";"o";"u"},0)))</f>
        <v>1</v>
      </c>
      <c r="AB136" t="b">
        <f t="shared" si="63"/>
        <v>1</v>
      </c>
      <c r="AC136" t="b">
        <f t="shared" si="64"/>
        <v>1</v>
      </c>
      <c r="AD136">
        <f t="shared" si="65"/>
        <v>18</v>
      </c>
      <c r="AE136" t="b">
        <f t="shared" si="66"/>
        <v>0</v>
      </c>
      <c r="AF136">
        <f t="shared" si="67"/>
        <v>18</v>
      </c>
      <c r="AG136" t="b">
        <f t="shared" si="68"/>
        <v>0</v>
      </c>
      <c r="AJ136" t="b">
        <f t="shared" si="69"/>
        <v>1</v>
      </c>
      <c r="AK136" t="b">
        <f t="shared" si="70"/>
        <v>0</v>
      </c>
      <c r="AL136" t="s">
        <v>575</v>
      </c>
      <c r="AM136" t="s">
        <v>575</v>
      </c>
      <c r="AN136" t="s">
        <v>575</v>
      </c>
      <c r="AO136" t="s">
        <v>575</v>
      </c>
    </row>
    <row r="137" spans="1:41">
      <c r="A137" t="s">
        <v>179</v>
      </c>
      <c r="B137" t="s">
        <v>180</v>
      </c>
      <c r="E137" t="s">
        <v>1</v>
      </c>
      <c r="F137" t="str">
        <f t="shared" si="71"/>
        <v>WINNER</v>
      </c>
      <c r="G137" t="str">
        <f t="shared" si="48"/>
        <v>DavidMontgomery</v>
      </c>
      <c r="H137" t="s">
        <v>179</v>
      </c>
      <c r="I137" t="s">
        <v>180</v>
      </c>
      <c r="J137">
        <f t="shared" si="49"/>
        <v>5</v>
      </c>
      <c r="K137" t="b">
        <f t="shared" si="50"/>
        <v>1</v>
      </c>
      <c r="L137">
        <f t="shared" si="51"/>
        <v>4</v>
      </c>
      <c r="M137" t="b">
        <f>NOT(ISERROR(MATCH(LOWER(MID($H137,1,1)),{"a";"e";"i";"o";"u"},0)))</f>
        <v>0</v>
      </c>
      <c r="N137" t="b">
        <f t="shared" si="52"/>
        <v>0</v>
      </c>
      <c r="O137" t="b">
        <f t="shared" si="53"/>
        <v>1</v>
      </c>
      <c r="P137">
        <f t="shared" si="54"/>
        <v>1</v>
      </c>
      <c r="Q137" t="b">
        <f>NOT(ISERROR(MATCH(LOWER(MID($H137,2,1)),{"a";"e";"i";"o";"u"},0)))</f>
        <v>1</v>
      </c>
      <c r="R137" t="b">
        <f t="shared" si="55"/>
        <v>1</v>
      </c>
      <c r="S137" t="b">
        <f t="shared" si="56"/>
        <v>1</v>
      </c>
      <c r="T137">
        <f t="shared" si="57"/>
        <v>10</v>
      </c>
      <c r="U137" t="b">
        <f t="shared" si="58"/>
        <v>0</v>
      </c>
      <c r="V137">
        <f t="shared" si="59"/>
        <v>13</v>
      </c>
      <c r="W137" t="b">
        <f>NOT(ISERROR(MATCH(LOWER(MID($I137,1,1)),{"a";"e";"i";"o";"u"},0)))</f>
        <v>0</v>
      </c>
      <c r="X137" t="b">
        <f t="shared" si="60"/>
        <v>1</v>
      </c>
      <c r="Y137" t="b">
        <f t="shared" si="61"/>
        <v>1</v>
      </c>
      <c r="Z137">
        <f t="shared" si="62"/>
        <v>15</v>
      </c>
      <c r="AA137" t="b">
        <f>NOT(ISERROR(MATCH(LOWER(MID($I137,2,1)),{"a";"e";"i";"o";"u"},0)))</f>
        <v>1</v>
      </c>
      <c r="AB137" t="b">
        <f t="shared" si="63"/>
        <v>1</v>
      </c>
      <c r="AC137" t="b">
        <f t="shared" si="64"/>
        <v>0</v>
      </c>
      <c r="AD137">
        <f t="shared" si="65"/>
        <v>15</v>
      </c>
      <c r="AE137" t="b">
        <f t="shared" si="66"/>
        <v>1</v>
      </c>
      <c r="AF137">
        <f t="shared" si="67"/>
        <v>15</v>
      </c>
      <c r="AG137" t="b">
        <f t="shared" si="68"/>
        <v>1</v>
      </c>
      <c r="AJ137" t="b">
        <f t="shared" si="69"/>
        <v>1</v>
      </c>
      <c r="AK137" t="b">
        <f t="shared" si="70"/>
        <v>1</v>
      </c>
      <c r="AL137" t="s">
        <v>575</v>
      </c>
      <c r="AM137" t="s">
        <v>575</v>
      </c>
      <c r="AN137" t="s">
        <v>575</v>
      </c>
      <c r="AO137" t="s">
        <v>575</v>
      </c>
    </row>
    <row r="138" spans="1:41">
      <c r="A138" t="s">
        <v>185</v>
      </c>
      <c r="B138" t="s">
        <v>186</v>
      </c>
      <c r="E138" t="s">
        <v>1</v>
      </c>
      <c r="F138" t="str">
        <f t="shared" si="71"/>
        <v>WINNER</v>
      </c>
      <c r="G138" t="str">
        <f t="shared" si="48"/>
        <v>KazushiIkeda</v>
      </c>
      <c r="H138" t="s">
        <v>185</v>
      </c>
      <c r="I138" t="s">
        <v>186</v>
      </c>
      <c r="J138">
        <f t="shared" si="49"/>
        <v>7</v>
      </c>
      <c r="K138" t="b">
        <f t="shared" si="50"/>
        <v>1</v>
      </c>
      <c r="L138">
        <f t="shared" si="51"/>
        <v>11</v>
      </c>
      <c r="M138" t="b">
        <f>NOT(ISERROR(MATCH(LOWER(MID($H138,1,1)),{"a";"e";"i";"o";"u"},0)))</f>
        <v>0</v>
      </c>
      <c r="N138" t="b">
        <f t="shared" si="52"/>
        <v>1</v>
      </c>
      <c r="O138" t="b">
        <f t="shared" si="53"/>
        <v>1</v>
      </c>
      <c r="P138">
        <f t="shared" si="54"/>
        <v>1</v>
      </c>
      <c r="Q138" t="b">
        <f>NOT(ISERROR(MATCH(LOWER(MID($H138,2,1)),{"a";"e";"i";"o";"u"},0)))</f>
        <v>1</v>
      </c>
      <c r="R138" t="b">
        <f t="shared" si="55"/>
        <v>1</v>
      </c>
      <c r="S138" t="b">
        <f t="shared" si="56"/>
        <v>1</v>
      </c>
      <c r="T138">
        <f t="shared" si="57"/>
        <v>5</v>
      </c>
      <c r="U138" t="b">
        <f t="shared" si="58"/>
        <v>1</v>
      </c>
      <c r="V138">
        <f t="shared" si="59"/>
        <v>9</v>
      </c>
      <c r="W138" t="b">
        <f>NOT(ISERROR(MATCH(LOWER(MID($I138,1,1)),{"a";"e";"i";"o";"u"},0)))</f>
        <v>1</v>
      </c>
      <c r="X138" t="b">
        <f t="shared" si="60"/>
        <v>1</v>
      </c>
      <c r="Y138" t="b">
        <f t="shared" si="61"/>
        <v>1</v>
      </c>
      <c r="Z138">
        <f t="shared" si="62"/>
        <v>11</v>
      </c>
      <c r="AA138" t="b">
        <f>NOT(ISERROR(MATCH(LOWER(MID($I138,2,1)),{"a";"e";"i";"o";"u"},0)))</f>
        <v>0</v>
      </c>
      <c r="AB138" t="b">
        <f t="shared" si="63"/>
        <v>1</v>
      </c>
      <c r="AC138" t="b">
        <f t="shared" si="64"/>
        <v>1</v>
      </c>
      <c r="AD138">
        <f t="shared" si="65"/>
        <v>12</v>
      </c>
      <c r="AE138" t="b">
        <f t="shared" si="66"/>
        <v>0</v>
      </c>
      <c r="AF138">
        <f t="shared" si="67"/>
        <v>12</v>
      </c>
      <c r="AG138" t="b">
        <f t="shared" si="68"/>
        <v>0</v>
      </c>
      <c r="AJ138" t="b">
        <f t="shared" si="69"/>
        <v>1</v>
      </c>
      <c r="AK138" t="b">
        <f t="shared" si="70"/>
        <v>1</v>
      </c>
      <c r="AL138" t="s">
        <v>575</v>
      </c>
      <c r="AM138" t="s">
        <v>575</v>
      </c>
      <c r="AN138" t="s">
        <v>575</v>
      </c>
      <c r="AO138" t="s">
        <v>575</v>
      </c>
    </row>
    <row r="139" spans="1:41">
      <c r="A139" t="s">
        <v>189</v>
      </c>
      <c r="B139" t="s">
        <v>190</v>
      </c>
      <c r="E139" t="s">
        <v>1</v>
      </c>
      <c r="F139" t="str">
        <f t="shared" si="71"/>
        <v>WINNER</v>
      </c>
      <c r="G139" t="str">
        <f t="shared" si="48"/>
        <v>Pang-ChiehChen</v>
      </c>
      <c r="H139" t="s">
        <v>189</v>
      </c>
      <c r="I139" t="s">
        <v>190</v>
      </c>
      <c r="J139">
        <f t="shared" si="49"/>
        <v>10</v>
      </c>
      <c r="K139" t="b">
        <f t="shared" si="50"/>
        <v>0</v>
      </c>
      <c r="L139">
        <f t="shared" si="51"/>
        <v>16</v>
      </c>
      <c r="M139" t="b">
        <f>NOT(ISERROR(MATCH(LOWER(MID($H139,1,1)),{"a";"e";"i";"o";"u"},0)))</f>
        <v>0</v>
      </c>
      <c r="N139" t="b">
        <f t="shared" si="52"/>
        <v>0</v>
      </c>
      <c r="O139" t="b">
        <f t="shared" si="53"/>
        <v>0</v>
      </c>
      <c r="P139">
        <f t="shared" si="54"/>
        <v>1</v>
      </c>
      <c r="Q139" t="b">
        <f>NOT(ISERROR(MATCH(LOWER(MID($H139,2,1)),{"a";"e";"i";"o";"u"},0)))</f>
        <v>1</v>
      </c>
      <c r="R139" t="b">
        <f t="shared" si="55"/>
        <v>1</v>
      </c>
      <c r="S139" t="b">
        <f t="shared" si="56"/>
        <v>1</v>
      </c>
      <c r="T139">
        <f t="shared" si="57"/>
        <v>4</v>
      </c>
      <c r="U139" t="b">
        <f t="shared" si="58"/>
        <v>0</v>
      </c>
      <c r="V139">
        <f t="shared" si="59"/>
        <v>3</v>
      </c>
      <c r="W139" t="b">
        <f>NOT(ISERROR(MATCH(LOWER(MID($I139,1,1)),{"a";"e";"i";"o";"u"},0)))</f>
        <v>0</v>
      </c>
      <c r="X139" t="b">
        <f t="shared" si="60"/>
        <v>1</v>
      </c>
      <c r="Y139" t="b">
        <f t="shared" si="61"/>
        <v>1</v>
      </c>
      <c r="Z139">
        <f t="shared" si="62"/>
        <v>8</v>
      </c>
      <c r="AA139" t="b">
        <f>NOT(ISERROR(MATCH(LOWER(MID($I139,2,1)),{"a";"e";"i";"o";"u"},0)))</f>
        <v>0</v>
      </c>
      <c r="AB139" t="b">
        <f t="shared" si="63"/>
        <v>0</v>
      </c>
      <c r="AC139" t="b">
        <f t="shared" si="64"/>
        <v>1</v>
      </c>
      <c r="AD139">
        <f t="shared" si="65"/>
        <v>14</v>
      </c>
      <c r="AE139" t="b">
        <f t="shared" si="66"/>
        <v>0</v>
      </c>
      <c r="AF139">
        <f t="shared" si="67"/>
        <v>14</v>
      </c>
      <c r="AG139" t="b">
        <f t="shared" si="68"/>
        <v>0</v>
      </c>
      <c r="AJ139" t="b">
        <f t="shared" si="69"/>
        <v>0</v>
      </c>
      <c r="AK139" t="b">
        <f t="shared" si="70"/>
        <v>1</v>
      </c>
      <c r="AL139" t="s">
        <v>575</v>
      </c>
      <c r="AM139" t="s">
        <v>575</v>
      </c>
      <c r="AN139" t="s">
        <v>575</v>
      </c>
      <c r="AO139" t="s">
        <v>575</v>
      </c>
    </row>
    <row r="140" spans="1:41">
      <c r="A140" t="s">
        <v>165</v>
      </c>
      <c r="B140" t="s">
        <v>191</v>
      </c>
      <c r="E140" t="s">
        <v>0</v>
      </c>
      <c r="F140" t="str">
        <f t="shared" si="71"/>
        <v>LOSER</v>
      </c>
      <c r="G140" t="str">
        <f t="shared" si="48"/>
        <v>PaulUtgoff</v>
      </c>
      <c r="H140" t="s">
        <v>165</v>
      </c>
      <c r="I140" t="s">
        <v>191</v>
      </c>
      <c r="J140">
        <f t="shared" si="49"/>
        <v>4</v>
      </c>
      <c r="K140" t="b">
        <f t="shared" si="50"/>
        <v>0</v>
      </c>
      <c r="L140">
        <f t="shared" si="51"/>
        <v>16</v>
      </c>
      <c r="M140" t="b">
        <f>NOT(ISERROR(MATCH(LOWER(MID($H140,1,1)),{"a";"e";"i";"o";"u"},0)))</f>
        <v>0</v>
      </c>
      <c r="N140" t="b">
        <f t="shared" si="52"/>
        <v>0</v>
      </c>
      <c r="O140" t="b">
        <f t="shared" si="53"/>
        <v>0</v>
      </c>
      <c r="P140">
        <f t="shared" si="54"/>
        <v>1</v>
      </c>
      <c r="Q140" t="b">
        <f>NOT(ISERROR(MATCH(LOWER(MID($H140,2,1)),{"a";"e";"i";"o";"u"},0)))</f>
        <v>1</v>
      </c>
      <c r="R140" t="b">
        <f t="shared" si="55"/>
        <v>1</v>
      </c>
      <c r="S140" t="b">
        <f t="shared" si="56"/>
        <v>1</v>
      </c>
      <c r="T140">
        <f t="shared" si="57"/>
        <v>6</v>
      </c>
      <c r="U140" t="b">
        <f t="shared" si="58"/>
        <v>0</v>
      </c>
      <c r="V140">
        <f t="shared" si="59"/>
        <v>21</v>
      </c>
      <c r="W140" t="b">
        <f>NOT(ISERROR(MATCH(LOWER(MID($I140,1,1)),{"a";"e";"i";"o";"u"},0)))</f>
        <v>1</v>
      </c>
      <c r="X140" t="b">
        <f t="shared" si="60"/>
        <v>1</v>
      </c>
      <c r="Y140" t="b">
        <f t="shared" si="61"/>
        <v>0</v>
      </c>
      <c r="Z140">
        <f t="shared" si="62"/>
        <v>20</v>
      </c>
      <c r="AA140" t="b">
        <f>NOT(ISERROR(MATCH(LOWER(MID($I140,2,1)),{"a";"e";"i";"o";"u"},0)))</f>
        <v>0</v>
      </c>
      <c r="AB140" t="b">
        <f t="shared" si="63"/>
        <v>0</v>
      </c>
      <c r="AC140" t="b">
        <f t="shared" si="64"/>
        <v>0</v>
      </c>
      <c r="AD140">
        <f t="shared" si="65"/>
        <v>10</v>
      </c>
      <c r="AE140" t="b">
        <f t="shared" si="66"/>
        <v>0</v>
      </c>
      <c r="AF140">
        <f t="shared" si="67"/>
        <v>10</v>
      </c>
      <c r="AG140" t="b">
        <f t="shared" si="68"/>
        <v>0</v>
      </c>
      <c r="AJ140" t="b">
        <f t="shared" si="69"/>
        <v>1</v>
      </c>
      <c r="AK140" t="b">
        <f t="shared" si="70"/>
        <v>1</v>
      </c>
      <c r="AL140" t="s">
        <v>575</v>
      </c>
      <c r="AM140" t="s">
        <v>575</v>
      </c>
      <c r="AN140" t="s">
        <v>575</v>
      </c>
      <c r="AO140" t="s">
        <v>575</v>
      </c>
    </row>
    <row r="141" spans="1:41">
      <c r="A141" t="s">
        <v>192</v>
      </c>
      <c r="B141" t="s">
        <v>193</v>
      </c>
      <c r="E141" t="s">
        <v>1</v>
      </c>
      <c r="F141" t="str">
        <f t="shared" si="71"/>
        <v>WINNER</v>
      </c>
      <c r="G141" t="str">
        <f t="shared" si="48"/>
        <v>JosephO'Sullivan</v>
      </c>
      <c r="H141" t="s">
        <v>192</v>
      </c>
      <c r="I141" t="s">
        <v>193</v>
      </c>
      <c r="J141">
        <f t="shared" si="49"/>
        <v>6</v>
      </c>
      <c r="K141" t="b">
        <f t="shared" si="50"/>
        <v>0</v>
      </c>
      <c r="L141">
        <f t="shared" si="51"/>
        <v>10</v>
      </c>
      <c r="M141" t="b">
        <f>NOT(ISERROR(MATCH(LOWER(MID($H141,1,1)),{"a";"e";"i";"o";"u"},0)))</f>
        <v>0</v>
      </c>
      <c r="N141" t="b">
        <f t="shared" si="52"/>
        <v>0</v>
      </c>
      <c r="O141" t="b">
        <f t="shared" si="53"/>
        <v>1</v>
      </c>
      <c r="P141">
        <f t="shared" si="54"/>
        <v>15</v>
      </c>
      <c r="Q141" t="b">
        <f>NOT(ISERROR(MATCH(LOWER(MID($H141,2,1)),{"a";"e";"i";"o";"u"},0)))</f>
        <v>1</v>
      </c>
      <c r="R141" t="b">
        <f t="shared" si="55"/>
        <v>1</v>
      </c>
      <c r="S141" t="b">
        <f t="shared" si="56"/>
        <v>0</v>
      </c>
      <c r="T141">
        <f t="shared" si="57"/>
        <v>10</v>
      </c>
      <c r="U141" t="b">
        <f t="shared" si="58"/>
        <v>0</v>
      </c>
      <c r="V141">
        <f t="shared" si="59"/>
        <v>15</v>
      </c>
      <c r="W141" t="b">
        <f>NOT(ISERROR(MATCH(LOWER(MID($I141,1,1)),{"a";"e";"i";"o";"u"},0)))</f>
        <v>1</v>
      </c>
      <c r="X141" t="b">
        <f t="shared" si="60"/>
        <v>1</v>
      </c>
      <c r="Y141" t="b">
        <f t="shared" si="61"/>
        <v>0</v>
      </c>
      <c r="Z141">
        <f t="shared" si="62"/>
        <v>-57</v>
      </c>
      <c r="AA141" t="b">
        <f>NOT(ISERROR(MATCH(LOWER(MID($I141,2,1)),{"a";"e";"i";"o";"u"},0)))</f>
        <v>0</v>
      </c>
      <c r="AB141" t="b">
        <f t="shared" si="63"/>
        <v>1</v>
      </c>
      <c r="AC141" t="b">
        <f t="shared" si="64"/>
        <v>0</v>
      </c>
      <c r="AD141">
        <f t="shared" si="65"/>
        <v>16</v>
      </c>
      <c r="AE141" t="b">
        <f t="shared" si="66"/>
        <v>0</v>
      </c>
      <c r="AF141">
        <f t="shared" si="67"/>
        <v>16</v>
      </c>
      <c r="AG141" t="b">
        <f t="shared" si="68"/>
        <v>0</v>
      </c>
      <c r="AJ141" t="b">
        <f t="shared" si="69"/>
        <v>1</v>
      </c>
      <c r="AK141" t="b">
        <f t="shared" si="70"/>
        <v>1</v>
      </c>
      <c r="AL141" t="s">
        <v>575</v>
      </c>
      <c r="AM141" t="s">
        <v>575</v>
      </c>
      <c r="AN141" t="s">
        <v>575</v>
      </c>
      <c r="AO141" t="s">
        <v>575</v>
      </c>
    </row>
    <row r="142" spans="1:41">
      <c r="A142" t="s">
        <v>194</v>
      </c>
      <c r="B142" t="s">
        <v>195</v>
      </c>
      <c r="E142" t="s">
        <v>0</v>
      </c>
      <c r="F142" t="str">
        <f t="shared" si="71"/>
        <v>LOSER</v>
      </c>
      <c r="G142" t="str">
        <f t="shared" si="48"/>
        <v>ToshiyasuMatsushima</v>
      </c>
      <c r="H142" t="s">
        <v>194</v>
      </c>
      <c r="I142" t="s">
        <v>195</v>
      </c>
      <c r="J142">
        <f t="shared" si="49"/>
        <v>9</v>
      </c>
      <c r="K142" t="b">
        <f t="shared" si="50"/>
        <v>1</v>
      </c>
      <c r="L142">
        <f t="shared" si="51"/>
        <v>20</v>
      </c>
      <c r="M142" t="b">
        <f>NOT(ISERROR(MATCH(LOWER(MID($H142,1,1)),{"a";"e";"i";"o";"u"},0)))</f>
        <v>0</v>
      </c>
      <c r="N142" t="b">
        <f t="shared" si="52"/>
        <v>0</v>
      </c>
      <c r="O142" t="b">
        <f t="shared" si="53"/>
        <v>0</v>
      </c>
      <c r="P142">
        <f t="shared" si="54"/>
        <v>15</v>
      </c>
      <c r="Q142" t="b">
        <f>NOT(ISERROR(MATCH(LOWER(MID($H142,2,1)),{"a";"e";"i";"o";"u"},0)))</f>
        <v>1</v>
      </c>
      <c r="R142" t="b">
        <f t="shared" si="55"/>
        <v>1</v>
      </c>
      <c r="S142" t="b">
        <f t="shared" si="56"/>
        <v>0</v>
      </c>
      <c r="T142">
        <f t="shared" si="57"/>
        <v>10</v>
      </c>
      <c r="U142" t="b">
        <f t="shared" si="58"/>
        <v>0</v>
      </c>
      <c r="V142">
        <f t="shared" si="59"/>
        <v>13</v>
      </c>
      <c r="W142" t="b">
        <f>NOT(ISERROR(MATCH(LOWER(MID($I142,1,1)),{"a";"e";"i";"o";"u"},0)))</f>
        <v>0</v>
      </c>
      <c r="X142" t="b">
        <f t="shared" si="60"/>
        <v>1</v>
      </c>
      <c r="Y142" t="b">
        <f t="shared" si="61"/>
        <v>1</v>
      </c>
      <c r="Z142">
        <f t="shared" si="62"/>
        <v>1</v>
      </c>
      <c r="AA142" t="b">
        <f>NOT(ISERROR(MATCH(LOWER(MID($I142,2,1)),{"a";"e";"i";"o";"u"},0)))</f>
        <v>1</v>
      </c>
      <c r="AB142" t="b">
        <f t="shared" si="63"/>
        <v>1</v>
      </c>
      <c r="AC142" t="b">
        <f t="shared" si="64"/>
        <v>1</v>
      </c>
      <c r="AD142">
        <f t="shared" si="65"/>
        <v>19</v>
      </c>
      <c r="AE142" t="b">
        <f t="shared" si="66"/>
        <v>1</v>
      </c>
      <c r="AF142">
        <f t="shared" si="67"/>
        <v>19</v>
      </c>
      <c r="AG142" t="b">
        <f t="shared" si="68"/>
        <v>1</v>
      </c>
      <c r="AJ142" t="b">
        <f t="shared" si="69"/>
        <v>1</v>
      </c>
      <c r="AK142" t="b">
        <f t="shared" si="70"/>
        <v>1</v>
      </c>
      <c r="AL142" t="s">
        <v>575</v>
      </c>
      <c r="AM142" t="s">
        <v>575</v>
      </c>
      <c r="AN142" t="s">
        <v>575</v>
      </c>
      <c r="AO142" t="s">
        <v>575</v>
      </c>
    </row>
    <row r="143" spans="1:41">
      <c r="A143" t="s">
        <v>199</v>
      </c>
      <c r="B143" t="s">
        <v>200</v>
      </c>
      <c r="E143" t="s">
        <v>1</v>
      </c>
      <c r="F143" t="str">
        <f t="shared" si="71"/>
        <v>WINNER</v>
      </c>
      <c r="G143" t="str">
        <f t="shared" si="48"/>
        <v>PhilLong</v>
      </c>
      <c r="H143" t="s">
        <v>199</v>
      </c>
      <c r="I143" t="s">
        <v>200</v>
      </c>
      <c r="J143">
        <f t="shared" si="49"/>
        <v>4</v>
      </c>
      <c r="K143" t="b">
        <f t="shared" si="50"/>
        <v>0</v>
      </c>
      <c r="L143">
        <f t="shared" si="51"/>
        <v>16</v>
      </c>
      <c r="M143" t="b">
        <f>NOT(ISERROR(MATCH(LOWER(MID($H143,1,1)),{"a";"e";"i";"o";"u"},0)))</f>
        <v>0</v>
      </c>
      <c r="N143" t="b">
        <f t="shared" si="52"/>
        <v>0</v>
      </c>
      <c r="O143" t="b">
        <f t="shared" si="53"/>
        <v>0</v>
      </c>
      <c r="P143">
        <f t="shared" si="54"/>
        <v>8</v>
      </c>
      <c r="Q143" t="b">
        <f>NOT(ISERROR(MATCH(LOWER(MID($H143,2,1)),{"a";"e";"i";"o";"u"},0)))</f>
        <v>0</v>
      </c>
      <c r="R143" t="b">
        <f t="shared" si="55"/>
        <v>0</v>
      </c>
      <c r="S143" t="b">
        <f t="shared" si="56"/>
        <v>1</v>
      </c>
      <c r="T143">
        <f t="shared" si="57"/>
        <v>4</v>
      </c>
      <c r="U143" t="b">
        <f t="shared" si="58"/>
        <v>0</v>
      </c>
      <c r="V143">
        <f t="shared" si="59"/>
        <v>12</v>
      </c>
      <c r="W143" t="b">
        <f>NOT(ISERROR(MATCH(LOWER(MID($I143,1,1)),{"a";"e";"i";"o";"u"},0)))</f>
        <v>0</v>
      </c>
      <c r="X143" t="b">
        <f t="shared" si="60"/>
        <v>0</v>
      </c>
      <c r="Y143" t="b">
        <f t="shared" si="61"/>
        <v>1</v>
      </c>
      <c r="Z143">
        <f t="shared" si="62"/>
        <v>15</v>
      </c>
      <c r="AA143" t="b">
        <f>NOT(ISERROR(MATCH(LOWER(MID($I143,2,1)),{"a";"e";"i";"o";"u"},0)))</f>
        <v>1</v>
      </c>
      <c r="AB143" t="b">
        <f t="shared" si="63"/>
        <v>1</v>
      </c>
      <c r="AC143" t="b">
        <f t="shared" si="64"/>
        <v>0</v>
      </c>
      <c r="AD143">
        <f t="shared" si="65"/>
        <v>8</v>
      </c>
      <c r="AE143" t="b">
        <f t="shared" si="66"/>
        <v>0</v>
      </c>
      <c r="AF143">
        <f t="shared" si="67"/>
        <v>8</v>
      </c>
      <c r="AG143" t="b">
        <f t="shared" si="68"/>
        <v>0</v>
      </c>
      <c r="AJ143" t="b">
        <f t="shared" si="69"/>
        <v>1</v>
      </c>
      <c r="AK143" t="b">
        <f t="shared" si="70"/>
        <v>1</v>
      </c>
      <c r="AL143" t="s">
        <v>575</v>
      </c>
      <c r="AM143" t="s">
        <v>575</v>
      </c>
      <c r="AN143" t="s">
        <v>575</v>
      </c>
      <c r="AO143" t="s">
        <v>575</v>
      </c>
    </row>
    <row r="144" spans="1:41">
      <c r="A144" t="s">
        <v>201</v>
      </c>
      <c r="B144" t="s">
        <v>202</v>
      </c>
      <c r="E144" t="s">
        <v>1</v>
      </c>
      <c r="F144" t="str">
        <f t="shared" si="71"/>
        <v>WINNER</v>
      </c>
      <c r="G144" t="str">
        <f t="shared" si="48"/>
        <v>TalGrossman</v>
      </c>
      <c r="H144" t="s">
        <v>201</v>
      </c>
      <c r="I144" t="s">
        <v>202</v>
      </c>
      <c r="J144">
        <f t="shared" si="49"/>
        <v>3</v>
      </c>
      <c r="K144" t="b">
        <f t="shared" si="50"/>
        <v>1</v>
      </c>
      <c r="L144">
        <f t="shared" si="51"/>
        <v>20</v>
      </c>
      <c r="M144" t="b">
        <f>NOT(ISERROR(MATCH(LOWER(MID($H144,1,1)),{"a";"e";"i";"o";"u"},0)))</f>
        <v>0</v>
      </c>
      <c r="N144" t="b">
        <f t="shared" si="52"/>
        <v>0</v>
      </c>
      <c r="O144" t="b">
        <f t="shared" si="53"/>
        <v>0</v>
      </c>
      <c r="P144">
        <f t="shared" si="54"/>
        <v>1</v>
      </c>
      <c r="Q144" t="b">
        <f>NOT(ISERROR(MATCH(LOWER(MID($H144,2,1)),{"a";"e";"i";"o";"u"},0)))</f>
        <v>1</v>
      </c>
      <c r="R144" t="b">
        <f t="shared" si="55"/>
        <v>1</v>
      </c>
      <c r="S144" t="b">
        <f t="shared" si="56"/>
        <v>1</v>
      </c>
      <c r="T144">
        <f t="shared" si="57"/>
        <v>8</v>
      </c>
      <c r="U144" t="b">
        <f t="shared" si="58"/>
        <v>0</v>
      </c>
      <c r="V144">
        <f t="shared" si="59"/>
        <v>7</v>
      </c>
      <c r="W144" t="b">
        <f>NOT(ISERROR(MATCH(LOWER(MID($I144,1,1)),{"a";"e";"i";"o";"u"},0)))</f>
        <v>0</v>
      </c>
      <c r="X144" t="b">
        <f t="shared" si="60"/>
        <v>1</v>
      </c>
      <c r="Y144" t="b">
        <f t="shared" si="61"/>
        <v>1</v>
      </c>
      <c r="Z144">
        <f t="shared" si="62"/>
        <v>18</v>
      </c>
      <c r="AA144" t="b">
        <f>NOT(ISERROR(MATCH(LOWER(MID($I144,2,1)),{"a";"e";"i";"o";"u"},0)))</f>
        <v>0</v>
      </c>
      <c r="AB144" t="b">
        <f t="shared" si="63"/>
        <v>0</v>
      </c>
      <c r="AC144" t="b">
        <f t="shared" si="64"/>
        <v>0</v>
      </c>
      <c r="AD144">
        <f t="shared" si="65"/>
        <v>11</v>
      </c>
      <c r="AE144" t="b">
        <f t="shared" si="66"/>
        <v>1</v>
      </c>
      <c r="AF144">
        <f t="shared" si="67"/>
        <v>11</v>
      </c>
      <c r="AG144" t="b">
        <f t="shared" si="68"/>
        <v>1</v>
      </c>
      <c r="AJ144" t="b">
        <f t="shared" si="69"/>
        <v>1</v>
      </c>
      <c r="AK144" t="b">
        <f t="shared" si="70"/>
        <v>1</v>
      </c>
      <c r="AL144" t="s">
        <v>575</v>
      </c>
      <c r="AM144" t="s">
        <v>575</v>
      </c>
      <c r="AN144" t="s">
        <v>575</v>
      </c>
      <c r="AO144" t="s">
        <v>575</v>
      </c>
    </row>
    <row r="145" spans="1:41">
      <c r="A145" t="s">
        <v>203</v>
      </c>
      <c r="B145" t="s">
        <v>204</v>
      </c>
      <c r="E145" t="s">
        <v>1</v>
      </c>
      <c r="F145" t="str">
        <f t="shared" si="71"/>
        <v>WINNER</v>
      </c>
      <c r="G145" t="str">
        <f t="shared" si="48"/>
        <v>DonnaSlonim</v>
      </c>
      <c r="H145" t="s">
        <v>203</v>
      </c>
      <c r="I145" t="s">
        <v>204</v>
      </c>
      <c r="J145">
        <f t="shared" si="49"/>
        <v>5</v>
      </c>
      <c r="K145" t="b">
        <f t="shared" si="50"/>
        <v>1</v>
      </c>
      <c r="L145">
        <f t="shared" si="51"/>
        <v>4</v>
      </c>
      <c r="M145" t="b">
        <f>NOT(ISERROR(MATCH(LOWER(MID($H145,1,1)),{"a";"e";"i";"o";"u"},0)))</f>
        <v>0</v>
      </c>
      <c r="N145" t="b">
        <f t="shared" si="52"/>
        <v>0</v>
      </c>
      <c r="O145" t="b">
        <f t="shared" si="53"/>
        <v>1</v>
      </c>
      <c r="P145">
        <f t="shared" si="54"/>
        <v>15</v>
      </c>
      <c r="Q145" t="b">
        <f>NOT(ISERROR(MATCH(LOWER(MID($H145,2,1)),{"a";"e";"i";"o";"u"},0)))</f>
        <v>1</v>
      </c>
      <c r="R145" t="b">
        <f t="shared" si="55"/>
        <v>1</v>
      </c>
      <c r="S145" t="b">
        <f t="shared" si="56"/>
        <v>0</v>
      </c>
      <c r="T145">
        <f t="shared" si="57"/>
        <v>6</v>
      </c>
      <c r="U145" t="b">
        <f t="shared" si="58"/>
        <v>0</v>
      </c>
      <c r="V145">
        <f t="shared" si="59"/>
        <v>19</v>
      </c>
      <c r="W145" t="b">
        <f>NOT(ISERROR(MATCH(LOWER(MID($I145,1,1)),{"a";"e";"i";"o";"u"},0)))</f>
        <v>0</v>
      </c>
      <c r="X145" t="b">
        <f t="shared" si="60"/>
        <v>1</v>
      </c>
      <c r="Y145" t="b">
        <f t="shared" si="61"/>
        <v>0</v>
      </c>
      <c r="Z145">
        <f t="shared" si="62"/>
        <v>12</v>
      </c>
      <c r="AA145" t="b">
        <f>NOT(ISERROR(MATCH(LOWER(MID($I145,2,1)),{"a";"e";"i";"o";"u"},0)))</f>
        <v>0</v>
      </c>
      <c r="AB145" t="b">
        <f t="shared" si="63"/>
        <v>0</v>
      </c>
      <c r="AC145" t="b">
        <f t="shared" si="64"/>
        <v>1</v>
      </c>
      <c r="AD145">
        <f t="shared" si="65"/>
        <v>11</v>
      </c>
      <c r="AE145" t="b">
        <f t="shared" si="66"/>
        <v>1</v>
      </c>
      <c r="AF145">
        <f t="shared" si="67"/>
        <v>11</v>
      </c>
      <c r="AG145" t="b">
        <f t="shared" si="68"/>
        <v>1</v>
      </c>
      <c r="AJ145" t="b">
        <f t="shared" si="69"/>
        <v>1</v>
      </c>
      <c r="AK145" t="b">
        <f t="shared" si="70"/>
        <v>1</v>
      </c>
      <c r="AL145" t="s">
        <v>575</v>
      </c>
      <c r="AM145" t="s">
        <v>575</v>
      </c>
      <c r="AN145" t="s">
        <v>575</v>
      </c>
      <c r="AO145" t="s">
        <v>575</v>
      </c>
    </row>
    <row r="146" spans="1:41">
      <c r="A146" t="s">
        <v>205</v>
      </c>
      <c r="B146" t="s">
        <v>206</v>
      </c>
      <c r="E146" t="s">
        <v>0</v>
      </c>
      <c r="F146" t="str">
        <f t="shared" si="71"/>
        <v>LOSER</v>
      </c>
      <c r="G146" t="str">
        <f t="shared" si="48"/>
        <v>TatsuoUnemi</v>
      </c>
      <c r="H146" t="s">
        <v>205</v>
      </c>
      <c r="I146" t="s">
        <v>206</v>
      </c>
      <c r="J146">
        <f t="shared" si="49"/>
        <v>6</v>
      </c>
      <c r="K146" t="b">
        <f t="shared" si="50"/>
        <v>0</v>
      </c>
      <c r="L146">
        <f t="shared" si="51"/>
        <v>20</v>
      </c>
      <c r="M146" t="b">
        <f>NOT(ISERROR(MATCH(LOWER(MID($H146,1,1)),{"a";"e";"i";"o";"u"},0)))</f>
        <v>0</v>
      </c>
      <c r="N146" t="b">
        <f t="shared" si="52"/>
        <v>0</v>
      </c>
      <c r="O146" t="b">
        <f t="shared" si="53"/>
        <v>0</v>
      </c>
      <c r="P146">
        <f t="shared" si="54"/>
        <v>1</v>
      </c>
      <c r="Q146" t="b">
        <f>NOT(ISERROR(MATCH(LOWER(MID($H146,2,1)),{"a";"e";"i";"o";"u"},0)))</f>
        <v>1</v>
      </c>
      <c r="R146" t="b">
        <f t="shared" si="55"/>
        <v>1</v>
      </c>
      <c r="S146" t="b">
        <f t="shared" si="56"/>
        <v>1</v>
      </c>
      <c r="T146">
        <f t="shared" si="57"/>
        <v>5</v>
      </c>
      <c r="U146" t="b">
        <f t="shared" si="58"/>
        <v>1</v>
      </c>
      <c r="V146">
        <f t="shared" si="59"/>
        <v>21</v>
      </c>
      <c r="W146" t="b">
        <f>NOT(ISERROR(MATCH(LOWER(MID($I146,1,1)),{"a";"e";"i";"o";"u"},0)))</f>
        <v>1</v>
      </c>
      <c r="X146" t="b">
        <f t="shared" si="60"/>
        <v>1</v>
      </c>
      <c r="Y146" t="b">
        <f t="shared" si="61"/>
        <v>0</v>
      </c>
      <c r="Z146">
        <f t="shared" si="62"/>
        <v>14</v>
      </c>
      <c r="AA146" t="b">
        <f>NOT(ISERROR(MATCH(LOWER(MID($I146,2,1)),{"a";"e";"i";"o";"u"},0)))</f>
        <v>0</v>
      </c>
      <c r="AB146" t="b">
        <f t="shared" si="63"/>
        <v>0</v>
      </c>
      <c r="AC146" t="b">
        <f t="shared" si="64"/>
        <v>0</v>
      </c>
      <c r="AD146">
        <f t="shared" si="65"/>
        <v>11</v>
      </c>
      <c r="AE146" t="b">
        <f t="shared" si="66"/>
        <v>1</v>
      </c>
      <c r="AF146">
        <f t="shared" si="67"/>
        <v>11</v>
      </c>
      <c r="AG146" t="b">
        <f t="shared" si="68"/>
        <v>1</v>
      </c>
      <c r="AJ146" t="b">
        <f t="shared" si="69"/>
        <v>1</v>
      </c>
      <c r="AK146" t="b">
        <f t="shared" si="70"/>
        <v>1</v>
      </c>
      <c r="AL146" t="s">
        <v>575</v>
      </c>
      <c r="AM146" t="s">
        <v>575</v>
      </c>
      <c r="AN146" t="s">
        <v>575</v>
      </c>
      <c r="AO146" t="s">
        <v>575</v>
      </c>
    </row>
    <row r="147" spans="1:41">
      <c r="A147" t="s">
        <v>207</v>
      </c>
      <c r="B147" t="s">
        <v>208</v>
      </c>
      <c r="E147" t="s">
        <v>1</v>
      </c>
      <c r="F147" t="str">
        <f t="shared" si="71"/>
        <v>WINNER</v>
      </c>
      <c r="G147" t="str">
        <f t="shared" si="48"/>
        <v>KrishnanPillaipakkamnatt</v>
      </c>
      <c r="H147" t="s">
        <v>207</v>
      </c>
      <c r="I147" t="s">
        <v>208</v>
      </c>
      <c r="J147">
        <f t="shared" si="49"/>
        <v>8</v>
      </c>
      <c r="K147" t="b">
        <f t="shared" si="50"/>
        <v>0</v>
      </c>
      <c r="L147">
        <f t="shared" si="51"/>
        <v>11</v>
      </c>
      <c r="M147" t="b">
        <f>NOT(ISERROR(MATCH(LOWER(MID($H147,1,1)),{"a";"e";"i";"o";"u"},0)))</f>
        <v>0</v>
      </c>
      <c r="N147" t="b">
        <f t="shared" si="52"/>
        <v>1</v>
      </c>
      <c r="O147" t="b">
        <f t="shared" si="53"/>
        <v>1</v>
      </c>
      <c r="P147">
        <f t="shared" si="54"/>
        <v>18</v>
      </c>
      <c r="Q147" t="b">
        <f>NOT(ISERROR(MATCH(LOWER(MID($H147,2,1)),{"a";"e";"i";"o";"u"},0)))</f>
        <v>0</v>
      </c>
      <c r="R147" t="b">
        <f t="shared" si="55"/>
        <v>0</v>
      </c>
      <c r="S147" t="b">
        <f t="shared" si="56"/>
        <v>0</v>
      </c>
      <c r="T147">
        <f t="shared" si="57"/>
        <v>16</v>
      </c>
      <c r="U147" t="b">
        <f t="shared" si="58"/>
        <v>0</v>
      </c>
      <c r="V147">
        <f t="shared" si="59"/>
        <v>16</v>
      </c>
      <c r="W147" t="b">
        <f>NOT(ISERROR(MATCH(LOWER(MID($I147,1,1)),{"a";"e";"i";"o";"u"},0)))</f>
        <v>0</v>
      </c>
      <c r="X147" t="b">
        <f t="shared" si="60"/>
        <v>0</v>
      </c>
      <c r="Y147" t="b">
        <f t="shared" si="61"/>
        <v>0</v>
      </c>
      <c r="Z147">
        <f t="shared" si="62"/>
        <v>9</v>
      </c>
      <c r="AA147" t="b">
        <f>NOT(ISERROR(MATCH(LOWER(MID($I147,2,1)),{"a";"e";"i";"o";"u"},0)))</f>
        <v>1</v>
      </c>
      <c r="AB147" t="b">
        <f t="shared" si="63"/>
        <v>1</v>
      </c>
      <c r="AC147" t="b">
        <f t="shared" si="64"/>
        <v>1</v>
      </c>
      <c r="AD147">
        <f t="shared" si="65"/>
        <v>24</v>
      </c>
      <c r="AE147" t="b">
        <f t="shared" si="66"/>
        <v>0</v>
      </c>
      <c r="AF147">
        <f t="shared" si="67"/>
        <v>24</v>
      </c>
      <c r="AG147" t="b">
        <f t="shared" si="68"/>
        <v>0</v>
      </c>
      <c r="AJ147" t="b">
        <f t="shared" si="69"/>
        <v>1</v>
      </c>
      <c r="AK147" t="b">
        <f t="shared" si="70"/>
        <v>1</v>
      </c>
      <c r="AL147" t="s">
        <v>575</v>
      </c>
      <c r="AM147" t="s">
        <v>575</v>
      </c>
      <c r="AN147" t="s">
        <v>575</v>
      </c>
      <c r="AO147" t="s">
        <v>575</v>
      </c>
    </row>
    <row r="148" spans="1:41">
      <c r="A148" t="s">
        <v>209</v>
      </c>
      <c r="B148" t="s">
        <v>210</v>
      </c>
      <c r="E148" t="s">
        <v>1</v>
      </c>
      <c r="F148" t="str">
        <f t="shared" si="71"/>
        <v>WINNER</v>
      </c>
      <c r="G148" t="str">
        <f t="shared" si="48"/>
        <v>LorenzaSaitta</v>
      </c>
      <c r="H148" t="s">
        <v>209</v>
      </c>
      <c r="I148" t="s">
        <v>210</v>
      </c>
      <c r="J148">
        <f t="shared" si="49"/>
        <v>7</v>
      </c>
      <c r="K148" t="b">
        <f t="shared" si="50"/>
        <v>1</v>
      </c>
      <c r="L148">
        <f t="shared" si="51"/>
        <v>12</v>
      </c>
      <c r="M148" t="b">
        <f>NOT(ISERROR(MATCH(LOWER(MID($H148,1,1)),{"a";"e";"i";"o";"u"},0)))</f>
        <v>0</v>
      </c>
      <c r="N148" t="b">
        <f t="shared" si="52"/>
        <v>0</v>
      </c>
      <c r="O148" t="b">
        <f t="shared" si="53"/>
        <v>1</v>
      </c>
      <c r="P148">
        <f t="shared" si="54"/>
        <v>15</v>
      </c>
      <c r="Q148" t="b">
        <f>NOT(ISERROR(MATCH(LOWER(MID($H148,2,1)),{"a";"e";"i";"o";"u"},0)))</f>
        <v>1</v>
      </c>
      <c r="R148" t="b">
        <f t="shared" si="55"/>
        <v>1</v>
      </c>
      <c r="S148" t="b">
        <f t="shared" si="56"/>
        <v>0</v>
      </c>
      <c r="T148">
        <f t="shared" si="57"/>
        <v>6</v>
      </c>
      <c r="U148" t="b">
        <f t="shared" si="58"/>
        <v>0</v>
      </c>
      <c r="V148">
        <f t="shared" si="59"/>
        <v>19</v>
      </c>
      <c r="W148" t="b">
        <f>NOT(ISERROR(MATCH(LOWER(MID($I148,1,1)),{"a";"e";"i";"o";"u"},0)))</f>
        <v>0</v>
      </c>
      <c r="X148" t="b">
        <f t="shared" si="60"/>
        <v>1</v>
      </c>
      <c r="Y148" t="b">
        <f t="shared" si="61"/>
        <v>0</v>
      </c>
      <c r="Z148">
        <f t="shared" si="62"/>
        <v>1</v>
      </c>
      <c r="AA148" t="b">
        <f>NOT(ISERROR(MATCH(LOWER(MID($I148,2,1)),{"a";"e";"i";"o";"u"},0)))</f>
        <v>1</v>
      </c>
      <c r="AB148" t="b">
        <f t="shared" si="63"/>
        <v>1</v>
      </c>
      <c r="AC148" t="b">
        <f t="shared" si="64"/>
        <v>1</v>
      </c>
      <c r="AD148">
        <f t="shared" si="65"/>
        <v>13</v>
      </c>
      <c r="AE148" t="b">
        <f t="shared" si="66"/>
        <v>1</v>
      </c>
      <c r="AF148">
        <f t="shared" si="67"/>
        <v>13</v>
      </c>
      <c r="AG148" t="b">
        <f t="shared" si="68"/>
        <v>1</v>
      </c>
      <c r="AJ148" t="b">
        <f t="shared" si="69"/>
        <v>1</v>
      </c>
      <c r="AK148" t="b">
        <f t="shared" si="70"/>
        <v>1</v>
      </c>
      <c r="AL148" t="s">
        <v>575</v>
      </c>
      <c r="AM148" t="s">
        <v>575</v>
      </c>
      <c r="AN148" t="s">
        <v>575</v>
      </c>
      <c r="AO148" t="s">
        <v>575</v>
      </c>
    </row>
    <row r="149" spans="1:41">
      <c r="A149" t="s">
        <v>211</v>
      </c>
      <c r="B149" t="s">
        <v>212</v>
      </c>
      <c r="E149" t="s">
        <v>1</v>
      </c>
      <c r="F149" t="str">
        <f t="shared" si="71"/>
        <v>WINNER</v>
      </c>
      <c r="G149" t="str">
        <f t="shared" si="48"/>
        <v>UsamaFayyad</v>
      </c>
      <c r="H149" t="s">
        <v>211</v>
      </c>
      <c r="I149" t="s">
        <v>212</v>
      </c>
      <c r="J149">
        <f t="shared" si="49"/>
        <v>5</v>
      </c>
      <c r="K149" t="b">
        <f t="shared" si="50"/>
        <v>1</v>
      </c>
      <c r="L149">
        <f t="shared" si="51"/>
        <v>21</v>
      </c>
      <c r="M149" t="b">
        <f>NOT(ISERROR(MATCH(LOWER(MID($H149,1,1)),{"a";"e";"i";"o";"u"},0)))</f>
        <v>1</v>
      </c>
      <c r="N149" t="b">
        <f t="shared" si="52"/>
        <v>1</v>
      </c>
      <c r="O149" t="b">
        <f t="shared" si="53"/>
        <v>0</v>
      </c>
      <c r="P149">
        <f t="shared" si="54"/>
        <v>19</v>
      </c>
      <c r="Q149" t="b">
        <f>NOT(ISERROR(MATCH(LOWER(MID($H149,2,1)),{"a";"e";"i";"o";"u"},0)))</f>
        <v>0</v>
      </c>
      <c r="R149" t="b">
        <f t="shared" si="55"/>
        <v>1</v>
      </c>
      <c r="S149" t="b">
        <f t="shared" si="56"/>
        <v>0</v>
      </c>
      <c r="T149">
        <f t="shared" si="57"/>
        <v>6</v>
      </c>
      <c r="U149" t="b">
        <f t="shared" si="58"/>
        <v>0</v>
      </c>
      <c r="V149">
        <f t="shared" si="59"/>
        <v>6</v>
      </c>
      <c r="W149" t="b">
        <f>NOT(ISERROR(MATCH(LOWER(MID($I149,1,1)),{"a";"e";"i";"o";"u"},0)))</f>
        <v>0</v>
      </c>
      <c r="X149" t="b">
        <f t="shared" si="60"/>
        <v>0</v>
      </c>
      <c r="Y149" t="b">
        <f t="shared" si="61"/>
        <v>1</v>
      </c>
      <c r="Z149">
        <f t="shared" si="62"/>
        <v>1</v>
      </c>
      <c r="AA149" t="b">
        <f>NOT(ISERROR(MATCH(LOWER(MID($I149,2,1)),{"a";"e";"i";"o";"u"},0)))</f>
        <v>1</v>
      </c>
      <c r="AB149" t="b">
        <f t="shared" si="63"/>
        <v>1</v>
      </c>
      <c r="AC149" t="b">
        <f t="shared" si="64"/>
        <v>1</v>
      </c>
      <c r="AD149">
        <f t="shared" si="65"/>
        <v>11</v>
      </c>
      <c r="AE149" t="b">
        <f t="shared" si="66"/>
        <v>1</v>
      </c>
      <c r="AF149">
        <f t="shared" si="67"/>
        <v>11</v>
      </c>
      <c r="AG149" t="b">
        <f t="shared" si="68"/>
        <v>1</v>
      </c>
      <c r="AJ149" t="b">
        <f t="shared" si="69"/>
        <v>1</v>
      </c>
      <c r="AK149" t="b">
        <f t="shared" si="70"/>
        <v>1</v>
      </c>
      <c r="AL149" t="s">
        <v>575</v>
      </c>
      <c r="AM149" t="s">
        <v>575</v>
      </c>
      <c r="AN149" t="s">
        <v>575</v>
      </c>
      <c r="AO149" t="s">
        <v>575</v>
      </c>
    </row>
    <row r="150" spans="1:41">
      <c r="A150" t="s">
        <v>213</v>
      </c>
      <c r="B150" t="s">
        <v>214</v>
      </c>
      <c r="E150" t="s">
        <v>1</v>
      </c>
      <c r="F150" t="str">
        <f t="shared" si="71"/>
        <v>WINNER</v>
      </c>
      <c r="G150" t="str">
        <f t="shared" si="48"/>
        <v>JudeShavlik</v>
      </c>
      <c r="H150" t="s">
        <v>213</v>
      </c>
      <c r="I150" t="s">
        <v>214</v>
      </c>
      <c r="J150">
        <f t="shared" si="49"/>
        <v>4</v>
      </c>
      <c r="K150" t="b">
        <f t="shared" si="50"/>
        <v>0</v>
      </c>
      <c r="L150">
        <f t="shared" si="51"/>
        <v>10</v>
      </c>
      <c r="M150" t="b">
        <f>NOT(ISERROR(MATCH(LOWER(MID($H150,1,1)),{"a";"e";"i";"o";"u"},0)))</f>
        <v>0</v>
      </c>
      <c r="N150" t="b">
        <f t="shared" si="52"/>
        <v>0</v>
      </c>
      <c r="O150" t="b">
        <f t="shared" si="53"/>
        <v>1</v>
      </c>
      <c r="P150">
        <f t="shared" si="54"/>
        <v>21</v>
      </c>
      <c r="Q150" t="b">
        <f>NOT(ISERROR(MATCH(LOWER(MID($H150,2,1)),{"a";"e";"i";"o";"u"},0)))</f>
        <v>1</v>
      </c>
      <c r="R150" t="b">
        <f t="shared" si="55"/>
        <v>1</v>
      </c>
      <c r="S150" t="b">
        <f t="shared" si="56"/>
        <v>0</v>
      </c>
      <c r="T150">
        <f t="shared" si="57"/>
        <v>7</v>
      </c>
      <c r="U150" t="b">
        <f t="shared" si="58"/>
        <v>1</v>
      </c>
      <c r="V150">
        <f t="shared" si="59"/>
        <v>19</v>
      </c>
      <c r="W150" t="b">
        <f>NOT(ISERROR(MATCH(LOWER(MID($I150,1,1)),{"a";"e";"i";"o";"u"},0)))</f>
        <v>0</v>
      </c>
      <c r="X150" t="b">
        <f t="shared" si="60"/>
        <v>1</v>
      </c>
      <c r="Y150" t="b">
        <f t="shared" si="61"/>
        <v>0</v>
      </c>
      <c r="Z150">
        <f t="shared" si="62"/>
        <v>8</v>
      </c>
      <c r="AA150" t="b">
        <f>NOT(ISERROR(MATCH(LOWER(MID($I150,2,1)),{"a";"e";"i";"o";"u"},0)))</f>
        <v>0</v>
      </c>
      <c r="AB150" t="b">
        <f t="shared" si="63"/>
        <v>0</v>
      </c>
      <c r="AC150" t="b">
        <f t="shared" si="64"/>
        <v>1</v>
      </c>
      <c r="AD150">
        <f t="shared" si="65"/>
        <v>11</v>
      </c>
      <c r="AE150" t="b">
        <f t="shared" si="66"/>
        <v>1</v>
      </c>
      <c r="AF150">
        <f t="shared" si="67"/>
        <v>11</v>
      </c>
      <c r="AG150" t="b">
        <f t="shared" si="68"/>
        <v>1</v>
      </c>
      <c r="AJ150" t="b">
        <f t="shared" si="69"/>
        <v>1</v>
      </c>
      <c r="AK150" t="b">
        <f t="shared" si="70"/>
        <v>1</v>
      </c>
      <c r="AL150" t="s">
        <v>575</v>
      </c>
      <c r="AM150" t="s">
        <v>575</v>
      </c>
      <c r="AN150" t="s">
        <v>575</v>
      </c>
      <c r="AO150" t="s">
        <v>575</v>
      </c>
    </row>
    <row r="151" spans="1:41">
      <c r="A151" t="s">
        <v>179</v>
      </c>
      <c r="B151" t="s">
        <v>215</v>
      </c>
      <c r="E151" t="s">
        <v>1</v>
      </c>
      <c r="F151" t="str">
        <f t="shared" si="71"/>
        <v>WINNER</v>
      </c>
      <c r="G151" t="str">
        <f t="shared" si="48"/>
        <v>DavidHelmbold</v>
      </c>
      <c r="H151" t="s">
        <v>179</v>
      </c>
      <c r="I151" t="s">
        <v>215</v>
      </c>
      <c r="J151">
        <f t="shared" si="49"/>
        <v>5</v>
      </c>
      <c r="K151" t="b">
        <f t="shared" si="50"/>
        <v>1</v>
      </c>
      <c r="L151">
        <f t="shared" si="51"/>
        <v>4</v>
      </c>
      <c r="M151" t="b">
        <f>NOT(ISERROR(MATCH(LOWER(MID($H151,1,1)),{"a";"e";"i";"o";"u"},0)))</f>
        <v>0</v>
      </c>
      <c r="N151" t="b">
        <f t="shared" si="52"/>
        <v>0</v>
      </c>
      <c r="O151" t="b">
        <f t="shared" si="53"/>
        <v>1</v>
      </c>
      <c r="P151">
        <f t="shared" si="54"/>
        <v>1</v>
      </c>
      <c r="Q151" t="b">
        <f>NOT(ISERROR(MATCH(LOWER(MID($H151,2,1)),{"a";"e";"i";"o";"u"},0)))</f>
        <v>1</v>
      </c>
      <c r="R151" t="b">
        <f t="shared" si="55"/>
        <v>1</v>
      </c>
      <c r="S151" t="b">
        <f t="shared" si="56"/>
        <v>1</v>
      </c>
      <c r="T151">
        <f t="shared" si="57"/>
        <v>8</v>
      </c>
      <c r="U151" t="b">
        <f t="shared" si="58"/>
        <v>0</v>
      </c>
      <c r="V151">
        <f t="shared" si="59"/>
        <v>8</v>
      </c>
      <c r="W151" t="b">
        <f>NOT(ISERROR(MATCH(LOWER(MID($I151,1,1)),{"a";"e";"i";"o";"u"},0)))</f>
        <v>0</v>
      </c>
      <c r="X151" t="b">
        <f t="shared" si="60"/>
        <v>0</v>
      </c>
      <c r="Y151" t="b">
        <f t="shared" si="61"/>
        <v>1</v>
      </c>
      <c r="Z151">
        <f t="shared" si="62"/>
        <v>5</v>
      </c>
      <c r="AA151" t="b">
        <f>NOT(ISERROR(MATCH(LOWER(MID($I151,2,1)),{"a";"e";"i";"o";"u"},0)))</f>
        <v>1</v>
      </c>
      <c r="AB151" t="b">
        <f t="shared" si="63"/>
        <v>1</v>
      </c>
      <c r="AC151" t="b">
        <f t="shared" si="64"/>
        <v>1</v>
      </c>
      <c r="AD151">
        <f t="shared" si="65"/>
        <v>13</v>
      </c>
      <c r="AE151" t="b">
        <f t="shared" si="66"/>
        <v>1</v>
      </c>
      <c r="AF151">
        <f t="shared" si="67"/>
        <v>13</v>
      </c>
      <c r="AG151" t="b">
        <f t="shared" si="68"/>
        <v>1</v>
      </c>
      <c r="AJ151" t="b">
        <f t="shared" si="69"/>
        <v>1</v>
      </c>
      <c r="AK151" t="b">
        <f t="shared" si="70"/>
        <v>1</v>
      </c>
      <c r="AL151" t="s">
        <v>575</v>
      </c>
      <c r="AM151" t="s">
        <v>575</v>
      </c>
      <c r="AN151" t="s">
        <v>575</v>
      </c>
      <c r="AO151" t="s">
        <v>575</v>
      </c>
    </row>
    <row r="152" spans="1:41">
      <c r="A152" t="s">
        <v>216</v>
      </c>
      <c r="B152" t="s">
        <v>217</v>
      </c>
      <c r="E152" t="s">
        <v>0</v>
      </c>
      <c r="F152" t="str">
        <f t="shared" si="71"/>
        <v>LOSER</v>
      </c>
      <c r="G152" t="str">
        <f t="shared" si="48"/>
        <v>GrigorisKarakoulas</v>
      </c>
      <c r="H152" t="s">
        <v>216</v>
      </c>
      <c r="I152" t="s">
        <v>217</v>
      </c>
      <c r="J152">
        <f t="shared" si="49"/>
        <v>8</v>
      </c>
      <c r="K152" t="b">
        <f t="shared" si="50"/>
        <v>0</v>
      </c>
      <c r="L152">
        <f t="shared" si="51"/>
        <v>7</v>
      </c>
      <c r="M152" t="b">
        <f>NOT(ISERROR(MATCH(LOWER(MID($H152,1,1)),{"a";"e";"i";"o";"u"},0)))</f>
        <v>0</v>
      </c>
      <c r="N152" t="b">
        <f t="shared" si="52"/>
        <v>1</v>
      </c>
      <c r="O152" t="b">
        <f t="shared" si="53"/>
        <v>1</v>
      </c>
      <c r="P152">
        <f t="shared" si="54"/>
        <v>18</v>
      </c>
      <c r="Q152" t="b">
        <f>NOT(ISERROR(MATCH(LOWER(MID($H152,2,1)),{"a";"e";"i";"o";"u"},0)))</f>
        <v>0</v>
      </c>
      <c r="R152" t="b">
        <f t="shared" si="55"/>
        <v>0</v>
      </c>
      <c r="S152" t="b">
        <f t="shared" si="56"/>
        <v>0</v>
      </c>
      <c r="T152">
        <f t="shared" si="57"/>
        <v>10</v>
      </c>
      <c r="U152" t="b">
        <f t="shared" si="58"/>
        <v>0</v>
      </c>
      <c r="V152">
        <f t="shared" si="59"/>
        <v>11</v>
      </c>
      <c r="W152" t="b">
        <f>NOT(ISERROR(MATCH(LOWER(MID($I152,1,1)),{"a";"e";"i";"o";"u"},0)))</f>
        <v>0</v>
      </c>
      <c r="X152" t="b">
        <f t="shared" si="60"/>
        <v>1</v>
      </c>
      <c r="Y152" t="b">
        <f t="shared" si="61"/>
        <v>1</v>
      </c>
      <c r="Z152">
        <f t="shared" si="62"/>
        <v>1</v>
      </c>
      <c r="AA152" t="b">
        <f>NOT(ISERROR(MATCH(LOWER(MID($I152,2,1)),{"a";"e";"i";"o";"u"},0)))</f>
        <v>1</v>
      </c>
      <c r="AB152" t="b">
        <f t="shared" si="63"/>
        <v>1</v>
      </c>
      <c r="AC152" t="b">
        <f t="shared" si="64"/>
        <v>1</v>
      </c>
      <c r="AD152">
        <f t="shared" si="65"/>
        <v>18</v>
      </c>
      <c r="AE152" t="b">
        <f t="shared" si="66"/>
        <v>0</v>
      </c>
      <c r="AF152">
        <f t="shared" si="67"/>
        <v>18</v>
      </c>
      <c r="AG152" t="b">
        <f t="shared" si="68"/>
        <v>0</v>
      </c>
      <c r="AJ152" t="b">
        <f t="shared" si="69"/>
        <v>1</v>
      </c>
      <c r="AK152" t="b">
        <f t="shared" si="70"/>
        <v>1</v>
      </c>
      <c r="AL152" t="s">
        <v>575</v>
      </c>
      <c r="AM152" t="s">
        <v>575</v>
      </c>
      <c r="AN152" t="s">
        <v>575</v>
      </c>
      <c r="AO152" t="s">
        <v>575</v>
      </c>
    </row>
    <row r="153" spans="1:41">
      <c r="A153" t="s">
        <v>218</v>
      </c>
      <c r="B153" t="s">
        <v>219</v>
      </c>
      <c r="E153" t="s">
        <v>1</v>
      </c>
      <c r="F153" t="str">
        <f t="shared" si="71"/>
        <v>WINNER</v>
      </c>
      <c r="G153" t="str">
        <f t="shared" si="48"/>
        <v>TomHancock</v>
      </c>
      <c r="H153" t="s">
        <v>218</v>
      </c>
      <c r="I153" t="s">
        <v>219</v>
      </c>
      <c r="J153">
        <f t="shared" si="49"/>
        <v>3</v>
      </c>
      <c r="K153" t="b">
        <f t="shared" si="50"/>
        <v>1</v>
      </c>
      <c r="L153">
        <f t="shared" si="51"/>
        <v>20</v>
      </c>
      <c r="M153" t="b">
        <f>NOT(ISERROR(MATCH(LOWER(MID($H153,1,1)),{"a";"e";"i";"o";"u"},0)))</f>
        <v>0</v>
      </c>
      <c r="N153" t="b">
        <f t="shared" si="52"/>
        <v>0</v>
      </c>
      <c r="O153" t="b">
        <f t="shared" si="53"/>
        <v>0</v>
      </c>
      <c r="P153">
        <f t="shared" si="54"/>
        <v>15</v>
      </c>
      <c r="Q153" t="b">
        <f>NOT(ISERROR(MATCH(LOWER(MID($H153,2,1)),{"a";"e";"i";"o";"u"},0)))</f>
        <v>1</v>
      </c>
      <c r="R153" t="b">
        <f t="shared" si="55"/>
        <v>1</v>
      </c>
      <c r="S153" t="b">
        <f t="shared" si="56"/>
        <v>0</v>
      </c>
      <c r="T153">
        <f t="shared" si="57"/>
        <v>7</v>
      </c>
      <c r="U153" t="b">
        <f t="shared" si="58"/>
        <v>1</v>
      </c>
      <c r="V153">
        <f t="shared" si="59"/>
        <v>8</v>
      </c>
      <c r="W153" t="b">
        <f>NOT(ISERROR(MATCH(LOWER(MID($I153,1,1)),{"a";"e";"i";"o";"u"},0)))</f>
        <v>0</v>
      </c>
      <c r="X153" t="b">
        <f t="shared" si="60"/>
        <v>0</v>
      </c>
      <c r="Y153" t="b">
        <f t="shared" si="61"/>
        <v>1</v>
      </c>
      <c r="Z153">
        <f t="shared" si="62"/>
        <v>1</v>
      </c>
      <c r="AA153" t="b">
        <f>NOT(ISERROR(MATCH(LOWER(MID($I153,2,1)),{"a";"e";"i";"o";"u"},0)))</f>
        <v>1</v>
      </c>
      <c r="AB153" t="b">
        <f t="shared" si="63"/>
        <v>1</v>
      </c>
      <c r="AC153" t="b">
        <f t="shared" si="64"/>
        <v>1</v>
      </c>
      <c r="AD153">
        <f t="shared" si="65"/>
        <v>10</v>
      </c>
      <c r="AE153" t="b">
        <f t="shared" si="66"/>
        <v>0</v>
      </c>
      <c r="AF153">
        <f t="shared" si="67"/>
        <v>10</v>
      </c>
      <c r="AG153" t="b">
        <f t="shared" si="68"/>
        <v>0</v>
      </c>
      <c r="AJ153" t="b">
        <f t="shared" si="69"/>
        <v>1</v>
      </c>
      <c r="AK153" t="b">
        <f t="shared" si="70"/>
        <v>1</v>
      </c>
      <c r="AL153" t="s">
        <v>575</v>
      </c>
      <c r="AM153" t="s">
        <v>575</v>
      </c>
      <c r="AN153" t="s">
        <v>575</v>
      </c>
      <c r="AO153" t="s">
        <v>575</v>
      </c>
    </row>
    <row r="154" spans="1:41">
      <c r="A154" t="s">
        <v>220</v>
      </c>
      <c r="B154" t="s">
        <v>221</v>
      </c>
      <c r="E154" t="s">
        <v>1</v>
      </c>
      <c r="F154" t="str">
        <f t="shared" si="71"/>
        <v>WINNER</v>
      </c>
      <c r="G154" t="str">
        <f t="shared" si="48"/>
        <v>DragoIndjic</v>
      </c>
      <c r="H154" t="s">
        <v>220</v>
      </c>
      <c r="I154" t="s">
        <v>221</v>
      </c>
      <c r="J154">
        <f t="shared" si="49"/>
        <v>5</v>
      </c>
      <c r="K154" t="b">
        <f t="shared" si="50"/>
        <v>1</v>
      </c>
      <c r="L154">
        <f t="shared" si="51"/>
        <v>4</v>
      </c>
      <c r="M154" t="b">
        <f>NOT(ISERROR(MATCH(LOWER(MID($H154,1,1)),{"a";"e";"i";"o";"u"},0)))</f>
        <v>0</v>
      </c>
      <c r="N154" t="b">
        <f t="shared" si="52"/>
        <v>0</v>
      </c>
      <c r="O154" t="b">
        <f t="shared" si="53"/>
        <v>1</v>
      </c>
      <c r="P154">
        <f t="shared" si="54"/>
        <v>18</v>
      </c>
      <c r="Q154" t="b">
        <f>NOT(ISERROR(MATCH(LOWER(MID($H154,2,1)),{"a";"e";"i";"o";"u"},0)))</f>
        <v>0</v>
      </c>
      <c r="R154" t="b">
        <f t="shared" si="55"/>
        <v>0</v>
      </c>
      <c r="S154" t="b">
        <f t="shared" si="56"/>
        <v>0</v>
      </c>
      <c r="T154">
        <f t="shared" si="57"/>
        <v>6</v>
      </c>
      <c r="U154" t="b">
        <f t="shared" si="58"/>
        <v>0</v>
      </c>
      <c r="V154">
        <f t="shared" si="59"/>
        <v>9</v>
      </c>
      <c r="W154" t="b">
        <f>NOT(ISERROR(MATCH(LOWER(MID($I154,1,1)),{"a";"e";"i";"o";"u"},0)))</f>
        <v>1</v>
      </c>
      <c r="X154" t="b">
        <f t="shared" si="60"/>
        <v>1</v>
      </c>
      <c r="Y154" t="b">
        <f t="shared" si="61"/>
        <v>1</v>
      </c>
      <c r="Z154">
        <f t="shared" si="62"/>
        <v>14</v>
      </c>
      <c r="AA154" t="b">
        <f>NOT(ISERROR(MATCH(LOWER(MID($I154,2,1)),{"a";"e";"i";"o";"u"},0)))</f>
        <v>0</v>
      </c>
      <c r="AB154" t="b">
        <f t="shared" si="63"/>
        <v>0</v>
      </c>
      <c r="AC154" t="b">
        <f t="shared" si="64"/>
        <v>0</v>
      </c>
      <c r="AD154">
        <f t="shared" si="65"/>
        <v>11</v>
      </c>
      <c r="AE154" t="b">
        <f t="shared" si="66"/>
        <v>1</v>
      </c>
      <c r="AF154">
        <f t="shared" si="67"/>
        <v>11</v>
      </c>
      <c r="AG154" t="b">
        <f t="shared" si="68"/>
        <v>1</v>
      </c>
      <c r="AJ154" t="b">
        <f t="shared" si="69"/>
        <v>1</v>
      </c>
      <c r="AK154" t="b">
        <f t="shared" si="70"/>
        <v>1</v>
      </c>
      <c r="AL154" t="s">
        <v>575</v>
      </c>
      <c r="AM154" t="s">
        <v>575</v>
      </c>
      <c r="AN154" t="s">
        <v>575</v>
      </c>
      <c r="AO154" t="s">
        <v>575</v>
      </c>
    </row>
    <row r="155" spans="1:41">
      <c r="A155" t="s">
        <v>222</v>
      </c>
      <c r="B155" t="s">
        <v>223</v>
      </c>
      <c r="E155" t="s">
        <v>1</v>
      </c>
      <c r="F155" t="str">
        <f t="shared" si="71"/>
        <v>WINNER</v>
      </c>
      <c r="G155" t="str">
        <f t="shared" si="48"/>
        <v>GaryWeiss</v>
      </c>
      <c r="H155" t="s">
        <v>222</v>
      </c>
      <c r="I155" t="s">
        <v>223</v>
      </c>
      <c r="J155">
        <f t="shared" si="49"/>
        <v>4</v>
      </c>
      <c r="K155" t="b">
        <f t="shared" si="50"/>
        <v>0</v>
      </c>
      <c r="L155">
        <f t="shared" si="51"/>
        <v>7</v>
      </c>
      <c r="M155" t="b">
        <f>NOT(ISERROR(MATCH(LOWER(MID($H155,1,1)),{"a";"e";"i";"o";"u"},0)))</f>
        <v>0</v>
      </c>
      <c r="N155" t="b">
        <f t="shared" si="52"/>
        <v>1</v>
      </c>
      <c r="O155" t="b">
        <f t="shared" si="53"/>
        <v>1</v>
      </c>
      <c r="P155">
        <f t="shared" si="54"/>
        <v>1</v>
      </c>
      <c r="Q155" t="b">
        <f>NOT(ISERROR(MATCH(LOWER(MID($H155,2,1)),{"a";"e";"i";"o";"u"},0)))</f>
        <v>1</v>
      </c>
      <c r="R155" t="b">
        <f t="shared" si="55"/>
        <v>1</v>
      </c>
      <c r="S155" t="b">
        <f t="shared" si="56"/>
        <v>1</v>
      </c>
      <c r="T155">
        <f t="shared" si="57"/>
        <v>5</v>
      </c>
      <c r="U155" t="b">
        <f t="shared" si="58"/>
        <v>1</v>
      </c>
      <c r="V155">
        <f t="shared" si="59"/>
        <v>23</v>
      </c>
      <c r="W155" t="b">
        <f>NOT(ISERROR(MATCH(LOWER(MID($I155,1,1)),{"a";"e";"i";"o";"u"},0)))</f>
        <v>0</v>
      </c>
      <c r="X155" t="b">
        <f t="shared" si="60"/>
        <v>1</v>
      </c>
      <c r="Y155" t="b">
        <f t="shared" si="61"/>
        <v>0</v>
      </c>
      <c r="Z155">
        <f t="shared" si="62"/>
        <v>5</v>
      </c>
      <c r="AA155" t="b">
        <f>NOT(ISERROR(MATCH(LOWER(MID($I155,2,1)),{"a";"e";"i";"o";"u"},0)))</f>
        <v>1</v>
      </c>
      <c r="AB155" t="b">
        <f t="shared" si="63"/>
        <v>1</v>
      </c>
      <c r="AC155" t="b">
        <f t="shared" si="64"/>
        <v>1</v>
      </c>
      <c r="AD155">
        <f t="shared" si="65"/>
        <v>9</v>
      </c>
      <c r="AE155" t="b">
        <f t="shared" si="66"/>
        <v>1</v>
      </c>
      <c r="AF155">
        <f t="shared" si="67"/>
        <v>9</v>
      </c>
      <c r="AG155" t="b">
        <f t="shared" si="68"/>
        <v>1</v>
      </c>
      <c r="AJ155" t="b">
        <f t="shared" si="69"/>
        <v>1</v>
      </c>
      <c r="AK155" t="b">
        <f t="shared" si="70"/>
        <v>1</v>
      </c>
      <c r="AL155" t="s">
        <v>575</v>
      </c>
      <c r="AM155" t="s">
        <v>575</v>
      </c>
      <c r="AN155" t="s">
        <v>575</v>
      </c>
      <c r="AO155" t="s">
        <v>575</v>
      </c>
    </row>
    <row r="156" spans="1:41">
      <c r="A156" t="s">
        <v>224</v>
      </c>
      <c r="B156" t="s">
        <v>225</v>
      </c>
      <c r="E156" t="s">
        <v>1</v>
      </c>
      <c r="F156" t="str">
        <f t="shared" si="71"/>
        <v>WINNER</v>
      </c>
      <c r="G156" t="str">
        <f t="shared" si="48"/>
        <v>FrankStephan</v>
      </c>
      <c r="H156" t="s">
        <v>224</v>
      </c>
      <c r="I156" t="s">
        <v>225</v>
      </c>
      <c r="J156">
        <f t="shared" si="49"/>
        <v>5</v>
      </c>
      <c r="K156" t="b">
        <f t="shared" si="50"/>
        <v>1</v>
      </c>
      <c r="L156">
        <f t="shared" si="51"/>
        <v>6</v>
      </c>
      <c r="M156" t="b">
        <f>NOT(ISERROR(MATCH(LOWER(MID($H156,1,1)),{"a";"e";"i";"o";"u"},0)))</f>
        <v>0</v>
      </c>
      <c r="N156" t="b">
        <f t="shared" si="52"/>
        <v>0</v>
      </c>
      <c r="O156" t="b">
        <f t="shared" si="53"/>
        <v>1</v>
      </c>
      <c r="P156">
        <f t="shared" si="54"/>
        <v>18</v>
      </c>
      <c r="Q156" t="b">
        <f>NOT(ISERROR(MATCH(LOWER(MID($H156,2,1)),{"a";"e";"i";"o";"u"},0)))</f>
        <v>0</v>
      </c>
      <c r="R156" t="b">
        <f t="shared" si="55"/>
        <v>0</v>
      </c>
      <c r="S156" t="b">
        <f t="shared" si="56"/>
        <v>0</v>
      </c>
      <c r="T156">
        <f t="shared" si="57"/>
        <v>7</v>
      </c>
      <c r="U156" t="b">
        <f t="shared" si="58"/>
        <v>1</v>
      </c>
      <c r="V156">
        <f t="shared" si="59"/>
        <v>19</v>
      </c>
      <c r="W156" t="b">
        <f>NOT(ISERROR(MATCH(LOWER(MID($I156,1,1)),{"a";"e";"i";"o";"u"},0)))</f>
        <v>0</v>
      </c>
      <c r="X156" t="b">
        <f t="shared" si="60"/>
        <v>1</v>
      </c>
      <c r="Y156" t="b">
        <f t="shared" si="61"/>
        <v>0</v>
      </c>
      <c r="Z156">
        <f t="shared" si="62"/>
        <v>20</v>
      </c>
      <c r="AA156" t="b">
        <f>NOT(ISERROR(MATCH(LOWER(MID($I156,2,1)),{"a";"e";"i";"o";"u"},0)))</f>
        <v>0</v>
      </c>
      <c r="AB156" t="b">
        <f t="shared" si="63"/>
        <v>0</v>
      </c>
      <c r="AC156" t="b">
        <f t="shared" si="64"/>
        <v>0</v>
      </c>
      <c r="AD156">
        <f t="shared" si="65"/>
        <v>12</v>
      </c>
      <c r="AE156" t="b">
        <f t="shared" si="66"/>
        <v>0</v>
      </c>
      <c r="AF156">
        <f t="shared" si="67"/>
        <v>12</v>
      </c>
      <c r="AG156" t="b">
        <f t="shared" si="68"/>
        <v>0</v>
      </c>
      <c r="AJ156" t="b">
        <f t="shared" si="69"/>
        <v>1</v>
      </c>
      <c r="AK156" t="b">
        <f t="shared" si="70"/>
        <v>1</v>
      </c>
      <c r="AL156" t="s">
        <v>575</v>
      </c>
      <c r="AM156" t="s">
        <v>575</v>
      </c>
      <c r="AN156" t="s">
        <v>575</v>
      </c>
      <c r="AO156" t="s">
        <v>575</v>
      </c>
    </row>
    <row r="157" spans="1:41">
      <c r="A157" t="s">
        <v>226</v>
      </c>
      <c r="B157" t="s">
        <v>227</v>
      </c>
      <c r="E157" t="s">
        <v>0</v>
      </c>
      <c r="F157" t="str">
        <f t="shared" si="71"/>
        <v>LOSER</v>
      </c>
      <c r="G157" t="str">
        <f t="shared" si="48"/>
        <v>KenjiYamanishi</v>
      </c>
      <c r="H157" t="s">
        <v>226</v>
      </c>
      <c r="I157" t="s">
        <v>227</v>
      </c>
      <c r="J157">
        <f t="shared" si="49"/>
        <v>5</v>
      </c>
      <c r="K157" t="b">
        <f t="shared" si="50"/>
        <v>1</v>
      </c>
      <c r="L157">
        <f t="shared" si="51"/>
        <v>11</v>
      </c>
      <c r="M157" t="b">
        <f>NOT(ISERROR(MATCH(LOWER(MID($H157,1,1)),{"a";"e";"i";"o";"u"},0)))</f>
        <v>0</v>
      </c>
      <c r="N157" t="b">
        <f t="shared" si="52"/>
        <v>1</v>
      </c>
      <c r="O157" t="b">
        <f t="shared" si="53"/>
        <v>1</v>
      </c>
      <c r="P157">
        <f t="shared" si="54"/>
        <v>5</v>
      </c>
      <c r="Q157" t="b">
        <f>NOT(ISERROR(MATCH(LOWER(MID($H157,2,1)),{"a";"e";"i";"o";"u"},0)))</f>
        <v>1</v>
      </c>
      <c r="R157" t="b">
        <f t="shared" si="55"/>
        <v>1</v>
      </c>
      <c r="S157" t="b">
        <f t="shared" si="56"/>
        <v>1</v>
      </c>
      <c r="T157">
        <f t="shared" si="57"/>
        <v>9</v>
      </c>
      <c r="U157" t="b">
        <f t="shared" si="58"/>
        <v>1</v>
      </c>
      <c r="V157">
        <f t="shared" si="59"/>
        <v>25</v>
      </c>
      <c r="W157" t="b">
        <f>NOT(ISERROR(MATCH(LOWER(MID($I157,1,1)),{"a";"e";"i";"o";"u"},0)))</f>
        <v>0</v>
      </c>
      <c r="X157" t="b">
        <f t="shared" si="60"/>
        <v>1</v>
      </c>
      <c r="Y157" t="b">
        <f t="shared" si="61"/>
        <v>0</v>
      </c>
      <c r="Z157">
        <f t="shared" si="62"/>
        <v>1</v>
      </c>
      <c r="AA157" t="b">
        <f>NOT(ISERROR(MATCH(LOWER(MID($I157,2,1)),{"a";"e";"i";"o";"u"},0)))</f>
        <v>1</v>
      </c>
      <c r="AB157" t="b">
        <f t="shared" si="63"/>
        <v>1</v>
      </c>
      <c r="AC157" t="b">
        <f t="shared" si="64"/>
        <v>1</v>
      </c>
      <c r="AD157">
        <f t="shared" si="65"/>
        <v>14</v>
      </c>
      <c r="AE157" t="b">
        <f t="shared" si="66"/>
        <v>0</v>
      </c>
      <c r="AF157">
        <f t="shared" si="67"/>
        <v>14</v>
      </c>
      <c r="AG157" t="b">
        <f t="shared" si="68"/>
        <v>0</v>
      </c>
      <c r="AJ157" t="b">
        <f t="shared" si="69"/>
        <v>1</v>
      </c>
      <c r="AK157" t="b">
        <f t="shared" si="70"/>
        <v>1</v>
      </c>
      <c r="AL157" t="s">
        <v>575</v>
      </c>
      <c r="AM157" t="s">
        <v>575</v>
      </c>
      <c r="AN157" t="s">
        <v>575</v>
      </c>
      <c r="AO157" t="s">
        <v>575</v>
      </c>
    </row>
    <row r="158" spans="1:41">
      <c r="A158" t="s">
        <v>230</v>
      </c>
      <c r="B158" t="s">
        <v>231</v>
      </c>
      <c r="E158" t="s">
        <v>1</v>
      </c>
      <c r="F158" t="str">
        <f t="shared" si="71"/>
        <v>WINNER</v>
      </c>
      <c r="G158" t="str">
        <f t="shared" si="48"/>
        <v>YoramSinger</v>
      </c>
      <c r="H158" t="s">
        <v>230</v>
      </c>
      <c r="I158" t="s">
        <v>231</v>
      </c>
      <c r="J158">
        <f t="shared" si="49"/>
        <v>5</v>
      </c>
      <c r="K158" t="b">
        <f t="shared" si="50"/>
        <v>1</v>
      </c>
      <c r="L158">
        <f t="shared" si="51"/>
        <v>25</v>
      </c>
      <c r="M158" t="b">
        <f>NOT(ISERROR(MATCH(LOWER(MID($H158,1,1)),{"a";"e";"i";"o";"u"},0)))</f>
        <v>0</v>
      </c>
      <c r="N158" t="b">
        <f t="shared" si="52"/>
        <v>1</v>
      </c>
      <c r="O158" t="b">
        <f t="shared" si="53"/>
        <v>0</v>
      </c>
      <c r="P158">
        <f t="shared" si="54"/>
        <v>15</v>
      </c>
      <c r="Q158" t="b">
        <f>NOT(ISERROR(MATCH(LOWER(MID($H158,2,1)),{"a";"e";"i";"o";"u"},0)))</f>
        <v>1</v>
      </c>
      <c r="R158" t="b">
        <f t="shared" si="55"/>
        <v>1</v>
      </c>
      <c r="S158" t="b">
        <f t="shared" si="56"/>
        <v>0</v>
      </c>
      <c r="T158">
        <f t="shared" si="57"/>
        <v>6</v>
      </c>
      <c r="U158" t="b">
        <f t="shared" si="58"/>
        <v>0</v>
      </c>
      <c r="V158">
        <f t="shared" si="59"/>
        <v>19</v>
      </c>
      <c r="W158" t="b">
        <f>NOT(ISERROR(MATCH(LOWER(MID($I158,1,1)),{"a";"e";"i";"o";"u"},0)))</f>
        <v>0</v>
      </c>
      <c r="X158" t="b">
        <f t="shared" si="60"/>
        <v>1</v>
      </c>
      <c r="Y158" t="b">
        <f t="shared" si="61"/>
        <v>0</v>
      </c>
      <c r="Z158">
        <f t="shared" si="62"/>
        <v>9</v>
      </c>
      <c r="AA158" t="b">
        <f>NOT(ISERROR(MATCH(LOWER(MID($I158,2,1)),{"a";"e";"i";"o";"u"},0)))</f>
        <v>1</v>
      </c>
      <c r="AB158" t="b">
        <f t="shared" si="63"/>
        <v>1</v>
      </c>
      <c r="AC158" t="b">
        <f t="shared" si="64"/>
        <v>1</v>
      </c>
      <c r="AD158">
        <f t="shared" si="65"/>
        <v>11</v>
      </c>
      <c r="AE158" t="b">
        <f t="shared" si="66"/>
        <v>1</v>
      </c>
      <c r="AF158">
        <f t="shared" si="67"/>
        <v>11</v>
      </c>
      <c r="AG158" t="b">
        <f t="shared" si="68"/>
        <v>1</v>
      </c>
      <c r="AJ158" t="b">
        <f t="shared" si="69"/>
        <v>1</v>
      </c>
      <c r="AK158" t="b">
        <f t="shared" si="70"/>
        <v>1</v>
      </c>
      <c r="AL158" t="s">
        <v>575</v>
      </c>
      <c r="AM158" t="s">
        <v>575</v>
      </c>
      <c r="AN158" t="s">
        <v>575</v>
      </c>
      <c r="AO158" t="s">
        <v>575</v>
      </c>
    </row>
    <row r="159" spans="1:41">
      <c r="A159" t="s">
        <v>234</v>
      </c>
      <c r="B159" t="s">
        <v>235</v>
      </c>
      <c r="E159" t="s">
        <v>1</v>
      </c>
      <c r="F159" t="str">
        <f t="shared" si="71"/>
        <v>WINNER</v>
      </c>
      <c r="G159" t="str">
        <f t="shared" si="48"/>
        <v>KateGoelz</v>
      </c>
      <c r="H159" t="s">
        <v>234</v>
      </c>
      <c r="I159" t="s">
        <v>235</v>
      </c>
      <c r="J159">
        <f t="shared" si="49"/>
        <v>4</v>
      </c>
      <c r="K159" t="b">
        <f t="shared" si="50"/>
        <v>0</v>
      </c>
      <c r="L159">
        <f t="shared" si="51"/>
        <v>11</v>
      </c>
      <c r="M159" t="b">
        <f>NOT(ISERROR(MATCH(LOWER(MID($H159,1,1)),{"a";"e";"i";"o";"u"},0)))</f>
        <v>0</v>
      </c>
      <c r="N159" t="b">
        <f t="shared" si="52"/>
        <v>1</v>
      </c>
      <c r="O159" t="b">
        <f t="shared" si="53"/>
        <v>1</v>
      </c>
      <c r="P159">
        <f t="shared" si="54"/>
        <v>1</v>
      </c>
      <c r="Q159" t="b">
        <f>NOT(ISERROR(MATCH(LOWER(MID($H159,2,1)),{"a";"e";"i";"o";"u"},0)))</f>
        <v>1</v>
      </c>
      <c r="R159" t="b">
        <f t="shared" si="55"/>
        <v>1</v>
      </c>
      <c r="S159" t="b">
        <f t="shared" si="56"/>
        <v>1</v>
      </c>
      <c r="T159">
        <f t="shared" si="57"/>
        <v>5</v>
      </c>
      <c r="U159" t="b">
        <f t="shared" si="58"/>
        <v>1</v>
      </c>
      <c r="V159">
        <f t="shared" si="59"/>
        <v>7</v>
      </c>
      <c r="W159" t="b">
        <f>NOT(ISERROR(MATCH(LOWER(MID($I159,1,1)),{"a";"e";"i";"o";"u"},0)))</f>
        <v>0</v>
      </c>
      <c r="X159" t="b">
        <f t="shared" si="60"/>
        <v>1</v>
      </c>
      <c r="Y159" t="b">
        <f t="shared" si="61"/>
        <v>1</v>
      </c>
      <c r="Z159">
        <f t="shared" si="62"/>
        <v>15</v>
      </c>
      <c r="AA159" t="b">
        <f>NOT(ISERROR(MATCH(LOWER(MID($I159,2,1)),{"a";"e";"i";"o";"u"},0)))</f>
        <v>1</v>
      </c>
      <c r="AB159" t="b">
        <f t="shared" si="63"/>
        <v>1</v>
      </c>
      <c r="AC159" t="b">
        <f t="shared" si="64"/>
        <v>0</v>
      </c>
      <c r="AD159">
        <f t="shared" si="65"/>
        <v>9</v>
      </c>
      <c r="AE159" t="b">
        <f t="shared" si="66"/>
        <v>1</v>
      </c>
      <c r="AF159">
        <f t="shared" si="67"/>
        <v>9</v>
      </c>
      <c r="AG159" t="b">
        <f t="shared" si="68"/>
        <v>1</v>
      </c>
      <c r="AJ159" t="b">
        <f t="shared" si="69"/>
        <v>1</v>
      </c>
      <c r="AK159" t="b">
        <f t="shared" si="70"/>
        <v>1</v>
      </c>
      <c r="AL159" t="s">
        <v>575</v>
      </c>
      <c r="AM159" t="s">
        <v>575</v>
      </c>
      <c r="AN159" t="s">
        <v>575</v>
      </c>
      <c r="AO159" t="s">
        <v>575</v>
      </c>
    </row>
    <row r="160" spans="1:41">
      <c r="A160" t="s">
        <v>236</v>
      </c>
      <c r="B160" t="s">
        <v>237</v>
      </c>
      <c r="E160" t="s">
        <v>1</v>
      </c>
      <c r="F160" t="str">
        <f t="shared" si="71"/>
        <v>WINNER</v>
      </c>
      <c r="G160" t="str">
        <f t="shared" si="48"/>
        <v>RoniKhardon</v>
      </c>
      <c r="H160" t="s">
        <v>236</v>
      </c>
      <c r="I160" t="s">
        <v>237</v>
      </c>
      <c r="J160">
        <f t="shared" si="49"/>
        <v>4</v>
      </c>
      <c r="K160" t="b">
        <f t="shared" si="50"/>
        <v>0</v>
      </c>
      <c r="L160">
        <f t="shared" si="51"/>
        <v>18</v>
      </c>
      <c r="M160" t="b">
        <f>NOT(ISERROR(MATCH(LOWER(MID($H160,1,1)),{"a";"e";"i";"o";"u"},0)))</f>
        <v>0</v>
      </c>
      <c r="N160" t="b">
        <f t="shared" si="52"/>
        <v>0</v>
      </c>
      <c r="O160" t="b">
        <f t="shared" si="53"/>
        <v>0</v>
      </c>
      <c r="P160">
        <f t="shared" si="54"/>
        <v>15</v>
      </c>
      <c r="Q160" t="b">
        <f>NOT(ISERROR(MATCH(LOWER(MID($H160,2,1)),{"a";"e";"i";"o";"u"},0)))</f>
        <v>1</v>
      </c>
      <c r="R160" t="b">
        <f t="shared" si="55"/>
        <v>1</v>
      </c>
      <c r="S160" t="b">
        <f t="shared" si="56"/>
        <v>0</v>
      </c>
      <c r="T160">
        <f t="shared" si="57"/>
        <v>7</v>
      </c>
      <c r="U160" t="b">
        <f t="shared" si="58"/>
        <v>1</v>
      </c>
      <c r="V160">
        <f t="shared" si="59"/>
        <v>11</v>
      </c>
      <c r="W160" t="b">
        <f>NOT(ISERROR(MATCH(LOWER(MID($I160,1,1)),{"a";"e";"i";"o";"u"},0)))</f>
        <v>0</v>
      </c>
      <c r="X160" t="b">
        <f t="shared" si="60"/>
        <v>1</v>
      </c>
      <c r="Y160" t="b">
        <f t="shared" si="61"/>
        <v>1</v>
      </c>
      <c r="Z160">
        <f t="shared" si="62"/>
        <v>8</v>
      </c>
      <c r="AA160" t="b">
        <f>NOT(ISERROR(MATCH(LOWER(MID($I160,2,1)),{"a";"e";"i";"o";"u"},0)))</f>
        <v>0</v>
      </c>
      <c r="AB160" t="b">
        <f t="shared" si="63"/>
        <v>0</v>
      </c>
      <c r="AC160" t="b">
        <f t="shared" si="64"/>
        <v>1</v>
      </c>
      <c r="AD160">
        <f t="shared" si="65"/>
        <v>11</v>
      </c>
      <c r="AE160" t="b">
        <f t="shared" si="66"/>
        <v>1</v>
      </c>
      <c r="AF160">
        <f t="shared" si="67"/>
        <v>11</v>
      </c>
      <c r="AG160" t="b">
        <f t="shared" si="68"/>
        <v>1</v>
      </c>
      <c r="AJ160" t="b">
        <f t="shared" si="69"/>
        <v>1</v>
      </c>
      <c r="AK160" t="b">
        <f t="shared" si="70"/>
        <v>1</v>
      </c>
      <c r="AL160" t="s">
        <v>575</v>
      </c>
      <c r="AM160" t="s">
        <v>575</v>
      </c>
      <c r="AN160" t="s">
        <v>575</v>
      </c>
      <c r="AO160" t="s">
        <v>575</v>
      </c>
    </row>
    <row r="161" spans="1:41">
      <c r="A161" t="s">
        <v>238</v>
      </c>
      <c r="B161" t="s">
        <v>239</v>
      </c>
      <c r="E161" t="s">
        <v>1</v>
      </c>
      <c r="F161" t="str">
        <f t="shared" si="71"/>
        <v>WINNER</v>
      </c>
      <c r="G161" t="str">
        <f t="shared" si="48"/>
        <v>NikolayNikolaev</v>
      </c>
      <c r="H161" t="s">
        <v>238</v>
      </c>
      <c r="I161" t="s">
        <v>239</v>
      </c>
      <c r="J161">
        <f t="shared" si="49"/>
        <v>7</v>
      </c>
      <c r="K161" t="b">
        <f t="shared" si="50"/>
        <v>1</v>
      </c>
      <c r="L161">
        <f t="shared" si="51"/>
        <v>14</v>
      </c>
      <c r="M161" t="b">
        <f>NOT(ISERROR(MATCH(LOWER(MID($H161,1,1)),{"a";"e";"i";"o";"u"},0)))</f>
        <v>0</v>
      </c>
      <c r="N161" t="b">
        <f t="shared" si="52"/>
        <v>0</v>
      </c>
      <c r="O161" t="b">
        <f t="shared" si="53"/>
        <v>0</v>
      </c>
      <c r="P161">
        <f t="shared" si="54"/>
        <v>9</v>
      </c>
      <c r="Q161" t="b">
        <f>NOT(ISERROR(MATCH(LOWER(MID($H161,2,1)),{"a";"e";"i";"o";"u"},0)))</f>
        <v>1</v>
      </c>
      <c r="R161" t="b">
        <f t="shared" si="55"/>
        <v>1</v>
      </c>
      <c r="S161" t="b">
        <f t="shared" si="56"/>
        <v>1</v>
      </c>
      <c r="T161">
        <f t="shared" si="57"/>
        <v>8</v>
      </c>
      <c r="U161" t="b">
        <f t="shared" si="58"/>
        <v>0</v>
      </c>
      <c r="V161">
        <f t="shared" si="59"/>
        <v>14</v>
      </c>
      <c r="W161" t="b">
        <f>NOT(ISERROR(MATCH(LOWER(MID($I161,1,1)),{"a";"e";"i";"o";"u"},0)))</f>
        <v>0</v>
      </c>
      <c r="X161" t="b">
        <f t="shared" si="60"/>
        <v>0</v>
      </c>
      <c r="Y161" t="b">
        <f t="shared" si="61"/>
        <v>0</v>
      </c>
      <c r="Z161">
        <f t="shared" si="62"/>
        <v>9</v>
      </c>
      <c r="AA161" t="b">
        <f>NOT(ISERROR(MATCH(LOWER(MID($I161,2,1)),{"a";"e";"i";"o";"u"},0)))</f>
        <v>1</v>
      </c>
      <c r="AB161" t="b">
        <f t="shared" si="63"/>
        <v>1</v>
      </c>
      <c r="AC161" t="b">
        <f t="shared" si="64"/>
        <v>1</v>
      </c>
      <c r="AD161">
        <f t="shared" si="65"/>
        <v>15</v>
      </c>
      <c r="AE161" t="b">
        <f t="shared" si="66"/>
        <v>1</v>
      </c>
      <c r="AF161">
        <f t="shared" si="67"/>
        <v>15</v>
      </c>
      <c r="AG161" t="b">
        <f t="shared" si="68"/>
        <v>1</v>
      </c>
      <c r="AJ161" t="b">
        <f t="shared" si="69"/>
        <v>1</v>
      </c>
      <c r="AK161" t="b">
        <f t="shared" si="70"/>
        <v>1</v>
      </c>
      <c r="AL161" t="s">
        <v>575</v>
      </c>
      <c r="AM161" t="s">
        <v>575</v>
      </c>
      <c r="AN161" t="s">
        <v>575</v>
      </c>
      <c r="AO161" t="s">
        <v>575</v>
      </c>
    </row>
    <row r="162" spans="1:41">
      <c r="A162" t="s">
        <v>242</v>
      </c>
      <c r="B162" t="s">
        <v>164</v>
      </c>
      <c r="E162" t="s">
        <v>1</v>
      </c>
      <c r="F162" t="str">
        <f t="shared" si="71"/>
        <v>WINNER</v>
      </c>
      <c r="G162" t="str">
        <f t="shared" si="48"/>
        <v>DianaGordon</v>
      </c>
      <c r="H162" t="s">
        <v>242</v>
      </c>
      <c r="I162" t="s">
        <v>164</v>
      </c>
      <c r="J162">
        <f t="shared" si="49"/>
        <v>5</v>
      </c>
      <c r="K162" t="b">
        <f t="shared" si="50"/>
        <v>1</v>
      </c>
      <c r="L162">
        <f t="shared" si="51"/>
        <v>4</v>
      </c>
      <c r="M162" t="b">
        <f>NOT(ISERROR(MATCH(LOWER(MID($H162,1,1)),{"a";"e";"i";"o";"u"},0)))</f>
        <v>0</v>
      </c>
      <c r="N162" t="b">
        <f t="shared" si="52"/>
        <v>0</v>
      </c>
      <c r="O162" t="b">
        <f t="shared" si="53"/>
        <v>1</v>
      </c>
      <c r="P162">
        <f t="shared" si="54"/>
        <v>9</v>
      </c>
      <c r="Q162" t="b">
        <f>NOT(ISERROR(MATCH(LOWER(MID($H162,2,1)),{"a";"e";"i";"o";"u"},0)))</f>
        <v>1</v>
      </c>
      <c r="R162" t="b">
        <f t="shared" si="55"/>
        <v>1</v>
      </c>
      <c r="S162" t="b">
        <f t="shared" si="56"/>
        <v>1</v>
      </c>
      <c r="T162">
        <f t="shared" si="57"/>
        <v>6</v>
      </c>
      <c r="U162" t="b">
        <f t="shared" si="58"/>
        <v>0</v>
      </c>
      <c r="V162">
        <f t="shared" si="59"/>
        <v>7</v>
      </c>
      <c r="W162" t="b">
        <f>NOT(ISERROR(MATCH(LOWER(MID($I162,1,1)),{"a";"e";"i";"o";"u"},0)))</f>
        <v>0</v>
      </c>
      <c r="X162" t="b">
        <f t="shared" si="60"/>
        <v>1</v>
      </c>
      <c r="Y162" t="b">
        <f t="shared" si="61"/>
        <v>1</v>
      </c>
      <c r="Z162">
        <f t="shared" si="62"/>
        <v>15</v>
      </c>
      <c r="AA162" t="b">
        <f>NOT(ISERROR(MATCH(LOWER(MID($I162,2,1)),{"a";"e";"i";"o";"u"},0)))</f>
        <v>1</v>
      </c>
      <c r="AB162" t="b">
        <f t="shared" si="63"/>
        <v>1</v>
      </c>
      <c r="AC162" t="b">
        <f t="shared" si="64"/>
        <v>0</v>
      </c>
      <c r="AD162">
        <f t="shared" si="65"/>
        <v>11</v>
      </c>
      <c r="AE162" t="b">
        <f t="shared" si="66"/>
        <v>1</v>
      </c>
      <c r="AF162">
        <f t="shared" si="67"/>
        <v>11</v>
      </c>
      <c r="AG162" t="b">
        <f t="shared" si="68"/>
        <v>1</v>
      </c>
      <c r="AJ162" t="b">
        <f t="shared" si="69"/>
        <v>1</v>
      </c>
      <c r="AK162" t="b">
        <f t="shared" si="70"/>
        <v>1</v>
      </c>
      <c r="AL162" t="s">
        <v>575</v>
      </c>
      <c r="AM162" t="s">
        <v>575</v>
      </c>
      <c r="AN162" t="s">
        <v>575</v>
      </c>
      <c r="AO162" t="s">
        <v>575</v>
      </c>
    </row>
    <row r="163" spans="1:41">
      <c r="A163" t="s">
        <v>243</v>
      </c>
      <c r="B163" t="s">
        <v>244</v>
      </c>
      <c r="E163" t="s">
        <v>1</v>
      </c>
      <c r="F163" t="str">
        <f t="shared" si="71"/>
        <v>WINNER</v>
      </c>
      <c r="G163" t="str">
        <f t="shared" si="48"/>
        <v>ClaireCardie</v>
      </c>
      <c r="H163" t="s">
        <v>243</v>
      </c>
      <c r="I163" t="s">
        <v>244</v>
      </c>
      <c r="J163">
        <f t="shared" si="49"/>
        <v>6</v>
      </c>
      <c r="K163" t="b">
        <f t="shared" si="50"/>
        <v>0</v>
      </c>
      <c r="L163">
        <f t="shared" si="51"/>
        <v>3</v>
      </c>
      <c r="M163" t="b">
        <f>NOT(ISERROR(MATCH(LOWER(MID($H163,1,1)),{"a";"e";"i";"o";"u"},0)))</f>
        <v>0</v>
      </c>
      <c r="N163" t="b">
        <f t="shared" si="52"/>
        <v>1</v>
      </c>
      <c r="O163" t="b">
        <f t="shared" si="53"/>
        <v>1</v>
      </c>
      <c r="P163">
        <f t="shared" si="54"/>
        <v>12</v>
      </c>
      <c r="Q163" t="b">
        <f>NOT(ISERROR(MATCH(LOWER(MID($H163,2,1)),{"a";"e";"i";"o";"u"},0)))</f>
        <v>0</v>
      </c>
      <c r="R163" t="b">
        <f t="shared" si="55"/>
        <v>0</v>
      </c>
      <c r="S163" t="b">
        <f t="shared" si="56"/>
        <v>1</v>
      </c>
      <c r="T163">
        <f t="shared" si="57"/>
        <v>6</v>
      </c>
      <c r="U163" t="b">
        <f t="shared" si="58"/>
        <v>0</v>
      </c>
      <c r="V163">
        <f t="shared" si="59"/>
        <v>3</v>
      </c>
      <c r="W163" t="b">
        <f>NOT(ISERROR(MATCH(LOWER(MID($I163,1,1)),{"a";"e";"i";"o";"u"},0)))</f>
        <v>0</v>
      </c>
      <c r="X163" t="b">
        <f t="shared" si="60"/>
        <v>1</v>
      </c>
      <c r="Y163" t="b">
        <f t="shared" si="61"/>
        <v>1</v>
      </c>
      <c r="Z163">
        <f t="shared" si="62"/>
        <v>1</v>
      </c>
      <c r="AA163" t="b">
        <f>NOT(ISERROR(MATCH(LOWER(MID($I163,2,1)),{"a";"e";"i";"o";"u"},0)))</f>
        <v>1</v>
      </c>
      <c r="AB163" t="b">
        <f t="shared" si="63"/>
        <v>1</v>
      </c>
      <c r="AC163" t="b">
        <f t="shared" si="64"/>
        <v>1</v>
      </c>
      <c r="AD163">
        <f t="shared" si="65"/>
        <v>12</v>
      </c>
      <c r="AE163" t="b">
        <f t="shared" si="66"/>
        <v>0</v>
      </c>
      <c r="AF163">
        <f t="shared" si="67"/>
        <v>12</v>
      </c>
      <c r="AG163" t="b">
        <f t="shared" si="68"/>
        <v>0</v>
      </c>
      <c r="AJ163" t="b">
        <f t="shared" si="69"/>
        <v>1</v>
      </c>
      <c r="AK163" t="b">
        <f t="shared" si="70"/>
        <v>1</v>
      </c>
      <c r="AL163" t="s">
        <v>575</v>
      </c>
      <c r="AM163" t="s">
        <v>575</v>
      </c>
      <c r="AN163" t="s">
        <v>575</v>
      </c>
      <c r="AO163" t="s">
        <v>575</v>
      </c>
    </row>
    <row r="164" spans="1:41">
      <c r="A164" t="s">
        <v>245</v>
      </c>
      <c r="B164" t="s">
        <v>246</v>
      </c>
      <c r="E164" t="s">
        <v>1</v>
      </c>
      <c r="F164" t="str">
        <f t="shared" si="71"/>
        <v>WINNER</v>
      </c>
      <c r="G164" t="str">
        <f t="shared" si="48"/>
        <v>MosheKoppel</v>
      </c>
      <c r="H164" t="s">
        <v>245</v>
      </c>
      <c r="I164" t="s">
        <v>246</v>
      </c>
      <c r="J164">
        <f t="shared" si="49"/>
        <v>5</v>
      </c>
      <c r="K164" t="b">
        <f t="shared" si="50"/>
        <v>1</v>
      </c>
      <c r="L164">
        <f t="shared" si="51"/>
        <v>13</v>
      </c>
      <c r="M164" t="b">
        <f>NOT(ISERROR(MATCH(LOWER(MID($H164,1,1)),{"a";"e";"i";"o";"u"},0)))</f>
        <v>0</v>
      </c>
      <c r="N164" t="b">
        <f t="shared" si="52"/>
        <v>1</v>
      </c>
      <c r="O164" t="b">
        <f t="shared" si="53"/>
        <v>1</v>
      </c>
      <c r="P164">
        <f t="shared" si="54"/>
        <v>15</v>
      </c>
      <c r="Q164" t="b">
        <f>NOT(ISERROR(MATCH(LOWER(MID($H164,2,1)),{"a";"e";"i";"o";"u"},0)))</f>
        <v>1</v>
      </c>
      <c r="R164" t="b">
        <f t="shared" si="55"/>
        <v>1</v>
      </c>
      <c r="S164" t="b">
        <f t="shared" si="56"/>
        <v>0</v>
      </c>
      <c r="T164">
        <f t="shared" si="57"/>
        <v>6</v>
      </c>
      <c r="U164" t="b">
        <f t="shared" si="58"/>
        <v>0</v>
      </c>
      <c r="V164">
        <f t="shared" si="59"/>
        <v>11</v>
      </c>
      <c r="W164" t="b">
        <f>NOT(ISERROR(MATCH(LOWER(MID($I164,1,1)),{"a";"e";"i";"o";"u"},0)))</f>
        <v>0</v>
      </c>
      <c r="X164" t="b">
        <f t="shared" si="60"/>
        <v>1</v>
      </c>
      <c r="Y164" t="b">
        <f t="shared" si="61"/>
        <v>1</v>
      </c>
      <c r="Z164">
        <f t="shared" si="62"/>
        <v>15</v>
      </c>
      <c r="AA164" t="b">
        <f>NOT(ISERROR(MATCH(LOWER(MID($I164,2,1)),{"a";"e";"i";"o";"u"},0)))</f>
        <v>1</v>
      </c>
      <c r="AB164" t="b">
        <f t="shared" si="63"/>
        <v>1</v>
      </c>
      <c r="AC164" t="b">
        <f t="shared" si="64"/>
        <v>0</v>
      </c>
      <c r="AD164">
        <f t="shared" si="65"/>
        <v>11</v>
      </c>
      <c r="AE164" t="b">
        <f t="shared" si="66"/>
        <v>1</v>
      </c>
      <c r="AF164">
        <f t="shared" si="67"/>
        <v>11</v>
      </c>
      <c r="AG164" t="b">
        <f t="shared" si="68"/>
        <v>1</v>
      </c>
      <c r="AJ164" t="b">
        <f t="shared" si="69"/>
        <v>1</v>
      </c>
      <c r="AK164" t="b">
        <f t="shared" si="70"/>
        <v>1</v>
      </c>
      <c r="AL164" t="s">
        <v>575</v>
      </c>
      <c r="AM164" t="s">
        <v>575</v>
      </c>
      <c r="AN164" t="s">
        <v>575</v>
      </c>
      <c r="AO164" t="s">
        <v>575</v>
      </c>
    </row>
    <row r="165" spans="1:41">
      <c r="A165" t="s">
        <v>247</v>
      </c>
      <c r="B165" t="s">
        <v>248</v>
      </c>
      <c r="E165" t="s">
        <v>1</v>
      </c>
      <c r="F165" t="str">
        <f t="shared" si="71"/>
        <v>WINNER</v>
      </c>
      <c r="G165" t="str">
        <f t="shared" si="48"/>
        <v>AndyBernard</v>
      </c>
      <c r="H165" t="s">
        <v>247</v>
      </c>
      <c r="I165" t="s">
        <v>248</v>
      </c>
      <c r="J165">
        <f t="shared" si="49"/>
        <v>4</v>
      </c>
      <c r="K165" t="b">
        <f t="shared" si="50"/>
        <v>0</v>
      </c>
      <c r="L165">
        <f t="shared" si="51"/>
        <v>1</v>
      </c>
      <c r="M165" t="b">
        <f>NOT(ISERROR(MATCH(LOWER(MID($H165,1,1)),{"a";"e";"i";"o";"u"},0)))</f>
        <v>1</v>
      </c>
      <c r="N165" t="b">
        <f t="shared" si="52"/>
        <v>1</v>
      </c>
      <c r="O165" t="b">
        <f t="shared" si="53"/>
        <v>1</v>
      </c>
      <c r="P165">
        <f t="shared" si="54"/>
        <v>14</v>
      </c>
      <c r="Q165" t="b">
        <f>NOT(ISERROR(MATCH(LOWER(MID($H165,2,1)),{"a";"e";"i";"o";"u"},0)))</f>
        <v>0</v>
      </c>
      <c r="R165" t="b">
        <f t="shared" si="55"/>
        <v>0</v>
      </c>
      <c r="S165" t="b">
        <f t="shared" si="56"/>
        <v>0</v>
      </c>
      <c r="T165">
        <f t="shared" si="57"/>
        <v>7</v>
      </c>
      <c r="U165" t="b">
        <f t="shared" si="58"/>
        <v>1</v>
      </c>
      <c r="V165">
        <f t="shared" si="59"/>
        <v>2</v>
      </c>
      <c r="W165" t="b">
        <f>NOT(ISERROR(MATCH(LOWER(MID($I165,1,1)),{"a";"e";"i";"o";"u"},0)))</f>
        <v>0</v>
      </c>
      <c r="X165" t="b">
        <f t="shared" si="60"/>
        <v>0</v>
      </c>
      <c r="Y165" t="b">
        <f t="shared" si="61"/>
        <v>1</v>
      </c>
      <c r="Z165">
        <f t="shared" si="62"/>
        <v>5</v>
      </c>
      <c r="AA165" t="b">
        <f>NOT(ISERROR(MATCH(LOWER(MID($I165,2,1)),{"a";"e";"i";"o";"u"},0)))</f>
        <v>1</v>
      </c>
      <c r="AB165" t="b">
        <f t="shared" si="63"/>
        <v>1</v>
      </c>
      <c r="AC165" t="b">
        <f t="shared" si="64"/>
        <v>1</v>
      </c>
      <c r="AD165">
        <f t="shared" si="65"/>
        <v>11</v>
      </c>
      <c r="AE165" t="b">
        <f t="shared" si="66"/>
        <v>1</v>
      </c>
      <c r="AF165">
        <f t="shared" si="67"/>
        <v>11</v>
      </c>
      <c r="AG165" t="b">
        <f t="shared" si="68"/>
        <v>1</v>
      </c>
      <c r="AJ165" t="b">
        <f t="shared" si="69"/>
        <v>1</v>
      </c>
      <c r="AK165" t="b">
        <f t="shared" si="70"/>
        <v>1</v>
      </c>
      <c r="AL165" t="s">
        <v>575</v>
      </c>
      <c r="AM165" t="s">
        <v>575</v>
      </c>
      <c r="AN165" t="s">
        <v>575</v>
      </c>
      <c r="AO165" t="s">
        <v>575</v>
      </c>
    </row>
    <row r="166" spans="1:41">
      <c r="A166" t="s">
        <v>249</v>
      </c>
      <c r="B166" t="s">
        <v>250</v>
      </c>
      <c r="E166" t="s">
        <v>1</v>
      </c>
      <c r="F166" t="str">
        <f t="shared" si="71"/>
        <v>WINNER</v>
      </c>
      <c r="G166" t="str">
        <f t="shared" si="48"/>
        <v>MarcosSalganicoff</v>
      </c>
      <c r="H166" t="s">
        <v>249</v>
      </c>
      <c r="I166" t="s">
        <v>250</v>
      </c>
      <c r="J166">
        <f t="shared" si="49"/>
        <v>6</v>
      </c>
      <c r="K166" t="b">
        <f t="shared" si="50"/>
        <v>0</v>
      </c>
      <c r="L166">
        <f t="shared" si="51"/>
        <v>13</v>
      </c>
      <c r="M166" t="b">
        <f>NOT(ISERROR(MATCH(LOWER(MID($H166,1,1)),{"a";"e";"i";"o";"u"},0)))</f>
        <v>0</v>
      </c>
      <c r="N166" t="b">
        <f t="shared" si="52"/>
        <v>1</v>
      </c>
      <c r="O166" t="b">
        <f t="shared" si="53"/>
        <v>1</v>
      </c>
      <c r="P166">
        <f t="shared" si="54"/>
        <v>1</v>
      </c>
      <c r="Q166" t="b">
        <f>NOT(ISERROR(MATCH(LOWER(MID($H166,2,1)),{"a";"e";"i";"o";"u"},0)))</f>
        <v>1</v>
      </c>
      <c r="R166" t="b">
        <f t="shared" si="55"/>
        <v>1</v>
      </c>
      <c r="S166" t="b">
        <f t="shared" si="56"/>
        <v>1</v>
      </c>
      <c r="T166">
        <f t="shared" si="57"/>
        <v>11</v>
      </c>
      <c r="U166" t="b">
        <f t="shared" si="58"/>
        <v>1</v>
      </c>
      <c r="V166">
        <f t="shared" si="59"/>
        <v>19</v>
      </c>
      <c r="W166" t="b">
        <f>NOT(ISERROR(MATCH(LOWER(MID($I166,1,1)),{"a";"e";"i";"o";"u"},0)))</f>
        <v>0</v>
      </c>
      <c r="X166" t="b">
        <f t="shared" si="60"/>
        <v>1</v>
      </c>
      <c r="Y166" t="b">
        <f t="shared" si="61"/>
        <v>0</v>
      </c>
      <c r="Z166">
        <f t="shared" si="62"/>
        <v>1</v>
      </c>
      <c r="AA166" t="b">
        <f>NOT(ISERROR(MATCH(LOWER(MID($I166,2,1)),{"a";"e";"i";"o";"u"},0)))</f>
        <v>1</v>
      </c>
      <c r="AB166" t="b">
        <f t="shared" si="63"/>
        <v>1</v>
      </c>
      <c r="AC166" t="b">
        <f t="shared" si="64"/>
        <v>1</v>
      </c>
      <c r="AD166">
        <f t="shared" si="65"/>
        <v>17</v>
      </c>
      <c r="AE166" t="b">
        <f t="shared" si="66"/>
        <v>1</v>
      </c>
      <c r="AF166">
        <f t="shared" si="67"/>
        <v>17</v>
      </c>
      <c r="AG166" t="b">
        <f t="shared" si="68"/>
        <v>1</v>
      </c>
      <c r="AJ166" t="b">
        <f t="shared" si="69"/>
        <v>1</v>
      </c>
      <c r="AK166" t="b">
        <f t="shared" si="70"/>
        <v>1</v>
      </c>
      <c r="AL166" t="s">
        <v>575</v>
      </c>
      <c r="AM166" t="s">
        <v>575</v>
      </c>
      <c r="AN166" t="s">
        <v>575</v>
      </c>
      <c r="AO166" t="s">
        <v>575</v>
      </c>
    </row>
    <row r="167" spans="1:41">
      <c r="A167" t="s">
        <v>252</v>
      </c>
      <c r="B167" t="s">
        <v>253</v>
      </c>
      <c r="E167" t="s">
        <v>1</v>
      </c>
      <c r="F167" t="str">
        <f t="shared" si="71"/>
        <v>WINNER</v>
      </c>
      <c r="G167" t="str">
        <f t="shared" si="48"/>
        <v>MarkChangizi</v>
      </c>
      <c r="H167" t="s">
        <v>252</v>
      </c>
      <c r="I167" t="s">
        <v>253</v>
      </c>
      <c r="J167">
        <f t="shared" si="49"/>
        <v>4</v>
      </c>
      <c r="K167" t="b">
        <f t="shared" si="50"/>
        <v>0</v>
      </c>
      <c r="L167">
        <f t="shared" si="51"/>
        <v>13</v>
      </c>
      <c r="M167" t="b">
        <f>NOT(ISERROR(MATCH(LOWER(MID($H167,1,1)),{"a";"e";"i";"o";"u"},0)))</f>
        <v>0</v>
      </c>
      <c r="N167" t="b">
        <f t="shared" si="52"/>
        <v>1</v>
      </c>
      <c r="O167" t="b">
        <f t="shared" si="53"/>
        <v>1</v>
      </c>
      <c r="P167">
        <f t="shared" si="54"/>
        <v>1</v>
      </c>
      <c r="Q167" t="b">
        <f>NOT(ISERROR(MATCH(LOWER(MID($H167,2,1)),{"a";"e";"i";"o";"u"},0)))</f>
        <v>1</v>
      </c>
      <c r="R167" t="b">
        <f t="shared" si="55"/>
        <v>1</v>
      </c>
      <c r="S167" t="b">
        <f t="shared" si="56"/>
        <v>1</v>
      </c>
      <c r="T167">
        <f t="shared" si="57"/>
        <v>8</v>
      </c>
      <c r="U167" t="b">
        <f t="shared" si="58"/>
        <v>0</v>
      </c>
      <c r="V167">
        <f t="shared" si="59"/>
        <v>3</v>
      </c>
      <c r="W167" t="b">
        <f>NOT(ISERROR(MATCH(LOWER(MID($I167,1,1)),{"a";"e";"i";"o";"u"},0)))</f>
        <v>0</v>
      </c>
      <c r="X167" t="b">
        <f t="shared" si="60"/>
        <v>1</v>
      </c>
      <c r="Y167" t="b">
        <f t="shared" si="61"/>
        <v>1</v>
      </c>
      <c r="Z167">
        <f t="shared" si="62"/>
        <v>8</v>
      </c>
      <c r="AA167" t="b">
        <f>NOT(ISERROR(MATCH(LOWER(MID($I167,2,1)),{"a";"e";"i";"o";"u"},0)))</f>
        <v>0</v>
      </c>
      <c r="AB167" t="b">
        <f t="shared" si="63"/>
        <v>0</v>
      </c>
      <c r="AC167" t="b">
        <f t="shared" si="64"/>
        <v>1</v>
      </c>
      <c r="AD167">
        <f t="shared" si="65"/>
        <v>12</v>
      </c>
      <c r="AE167" t="b">
        <f t="shared" si="66"/>
        <v>0</v>
      </c>
      <c r="AF167">
        <f t="shared" si="67"/>
        <v>12</v>
      </c>
      <c r="AG167" t="b">
        <f t="shared" si="68"/>
        <v>0</v>
      </c>
      <c r="AJ167" t="b">
        <f t="shared" si="69"/>
        <v>1</v>
      </c>
      <c r="AK167" t="b">
        <f t="shared" si="70"/>
        <v>1</v>
      </c>
      <c r="AL167" t="s">
        <v>575</v>
      </c>
      <c r="AM167" t="s">
        <v>575</v>
      </c>
      <c r="AN167" t="s">
        <v>575</v>
      </c>
      <c r="AO167" t="s">
        <v>575</v>
      </c>
    </row>
    <row r="168" spans="1:41">
      <c r="A168" t="s">
        <v>254</v>
      </c>
      <c r="B168" t="s">
        <v>255</v>
      </c>
      <c r="E168" t="s">
        <v>0</v>
      </c>
      <c r="F168" t="str">
        <f t="shared" si="71"/>
        <v>LOSER</v>
      </c>
      <c r="G168" t="str">
        <f t="shared" si="48"/>
        <v>LarsAsker</v>
      </c>
      <c r="H168" t="s">
        <v>254</v>
      </c>
      <c r="I168" t="s">
        <v>255</v>
      </c>
      <c r="J168">
        <f t="shared" si="49"/>
        <v>4</v>
      </c>
      <c r="K168" t="b">
        <f t="shared" si="50"/>
        <v>0</v>
      </c>
      <c r="L168">
        <f t="shared" si="51"/>
        <v>12</v>
      </c>
      <c r="M168" t="b">
        <f>NOT(ISERROR(MATCH(LOWER(MID($H168,1,1)),{"a";"e";"i";"o";"u"},0)))</f>
        <v>0</v>
      </c>
      <c r="N168" t="b">
        <f t="shared" si="52"/>
        <v>0</v>
      </c>
      <c r="O168" t="b">
        <f t="shared" si="53"/>
        <v>1</v>
      </c>
      <c r="P168">
        <f t="shared" si="54"/>
        <v>1</v>
      </c>
      <c r="Q168" t="b">
        <f>NOT(ISERROR(MATCH(LOWER(MID($H168,2,1)),{"a";"e";"i";"o";"u"},0)))</f>
        <v>1</v>
      </c>
      <c r="R168" t="b">
        <f t="shared" si="55"/>
        <v>1</v>
      </c>
      <c r="S168" t="b">
        <f t="shared" si="56"/>
        <v>1</v>
      </c>
      <c r="T168">
        <f t="shared" si="57"/>
        <v>5</v>
      </c>
      <c r="U168" t="b">
        <f t="shared" si="58"/>
        <v>1</v>
      </c>
      <c r="V168">
        <f t="shared" si="59"/>
        <v>1</v>
      </c>
      <c r="W168" t="b">
        <f>NOT(ISERROR(MATCH(LOWER(MID($I168,1,1)),{"a";"e";"i";"o";"u"},0)))</f>
        <v>1</v>
      </c>
      <c r="X168" t="b">
        <f t="shared" si="60"/>
        <v>1</v>
      </c>
      <c r="Y168" t="b">
        <f t="shared" si="61"/>
        <v>1</v>
      </c>
      <c r="Z168">
        <f t="shared" si="62"/>
        <v>19</v>
      </c>
      <c r="AA168" t="b">
        <f>NOT(ISERROR(MATCH(LOWER(MID($I168,2,1)),{"a";"e";"i";"o";"u"},0)))</f>
        <v>0</v>
      </c>
      <c r="AB168" t="b">
        <f t="shared" si="63"/>
        <v>1</v>
      </c>
      <c r="AC168" t="b">
        <f t="shared" si="64"/>
        <v>0</v>
      </c>
      <c r="AD168">
        <f t="shared" si="65"/>
        <v>9</v>
      </c>
      <c r="AE168" t="b">
        <f t="shared" si="66"/>
        <v>1</v>
      </c>
      <c r="AF168">
        <f t="shared" si="67"/>
        <v>9</v>
      </c>
      <c r="AG168" t="b">
        <f t="shared" si="68"/>
        <v>1</v>
      </c>
      <c r="AJ168" t="b">
        <f t="shared" si="69"/>
        <v>1</v>
      </c>
      <c r="AK168" t="b">
        <f t="shared" si="70"/>
        <v>1</v>
      </c>
      <c r="AL168" t="s">
        <v>575</v>
      </c>
      <c r="AM168" t="s">
        <v>575</v>
      </c>
      <c r="AN168" t="s">
        <v>575</v>
      </c>
      <c r="AO168" t="s">
        <v>575</v>
      </c>
    </row>
    <row r="169" spans="1:41">
      <c r="A169" t="s">
        <v>256</v>
      </c>
      <c r="B169" t="s">
        <v>257</v>
      </c>
      <c r="E169" t="s">
        <v>1</v>
      </c>
      <c r="F169" t="str">
        <f t="shared" si="71"/>
        <v>WINNER</v>
      </c>
      <c r="G169" t="str">
        <f t="shared" si="48"/>
        <v>DanaRon</v>
      </c>
      <c r="H169" t="s">
        <v>256</v>
      </c>
      <c r="I169" t="s">
        <v>257</v>
      </c>
      <c r="J169">
        <f t="shared" si="49"/>
        <v>4</v>
      </c>
      <c r="K169" t="b">
        <f t="shared" si="50"/>
        <v>0</v>
      </c>
      <c r="L169">
        <f t="shared" si="51"/>
        <v>4</v>
      </c>
      <c r="M169" t="b">
        <f>NOT(ISERROR(MATCH(LOWER(MID($H169,1,1)),{"a";"e";"i";"o";"u"},0)))</f>
        <v>0</v>
      </c>
      <c r="N169" t="b">
        <f t="shared" si="52"/>
        <v>0</v>
      </c>
      <c r="O169" t="b">
        <f t="shared" si="53"/>
        <v>1</v>
      </c>
      <c r="P169">
        <f t="shared" si="54"/>
        <v>1</v>
      </c>
      <c r="Q169" t="b">
        <f>NOT(ISERROR(MATCH(LOWER(MID($H169,2,1)),{"a";"e";"i";"o";"u"},0)))</f>
        <v>1</v>
      </c>
      <c r="R169" t="b">
        <f t="shared" si="55"/>
        <v>1</v>
      </c>
      <c r="S169" t="b">
        <f t="shared" si="56"/>
        <v>1</v>
      </c>
      <c r="T169">
        <f t="shared" si="57"/>
        <v>3</v>
      </c>
      <c r="U169" t="b">
        <f t="shared" si="58"/>
        <v>1</v>
      </c>
      <c r="V169">
        <f t="shared" si="59"/>
        <v>18</v>
      </c>
      <c r="W169" t="b">
        <f>NOT(ISERROR(MATCH(LOWER(MID($I169,1,1)),{"a";"e";"i";"o";"u"},0)))</f>
        <v>0</v>
      </c>
      <c r="X169" t="b">
        <f t="shared" si="60"/>
        <v>0</v>
      </c>
      <c r="Y169" t="b">
        <f t="shared" si="61"/>
        <v>0</v>
      </c>
      <c r="Z169">
        <f t="shared" si="62"/>
        <v>15</v>
      </c>
      <c r="AA169" t="b">
        <f>NOT(ISERROR(MATCH(LOWER(MID($I169,2,1)),{"a";"e";"i";"o";"u"},0)))</f>
        <v>1</v>
      </c>
      <c r="AB169" t="b">
        <f t="shared" si="63"/>
        <v>1</v>
      </c>
      <c r="AC169" t="b">
        <f t="shared" si="64"/>
        <v>0</v>
      </c>
      <c r="AD169">
        <f t="shared" si="65"/>
        <v>7</v>
      </c>
      <c r="AE169" t="b">
        <f t="shared" si="66"/>
        <v>1</v>
      </c>
      <c r="AF169">
        <f t="shared" si="67"/>
        <v>7</v>
      </c>
      <c r="AG169" t="b">
        <f t="shared" si="68"/>
        <v>1</v>
      </c>
      <c r="AJ169" t="b">
        <f t="shared" si="69"/>
        <v>1</v>
      </c>
      <c r="AK169" t="b">
        <f t="shared" si="70"/>
        <v>1</v>
      </c>
      <c r="AL169" t="s">
        <v>575</v>
      </c>
      <c r="AM169" t="s">
        <v>575</v>
      </c>
      <c r="AN169" t="s">
        <v>575</v>
      </c>
      <c r="AO169" t="s">
        <v>575</v>
      </c>
    </row>
    <row r="170" spans="1:41">
      <c r="A170" t="s">
        <v>258</v>
      </c>
      <c r="B170" t="s">
        <v>259</v>
      </c>
      <c r="E170" t="s">
        <v>1</v>
      </c>
      <c r="F170" t="str">
        <f t="shared" si="71"/>
        <v>WINNER</v>
      </c>
      <c r="G170" t="str">
        <f t="shared" si="48"/>
        <v>AndreyBurago</v>
      </c>
      <c r="H170" t="s">
        <v>258</v>
      </c>
      <c r="I170" t="s">
        <v>259</v>
      </c>
      <c r="J170">
        <f t="shared" si="49"/>
        <v>6</v>
      </c>
      <c r="K170" t="b">
        <f t="shared" si="50"/>
        <v>0</v>
      </c>
      <c r="L170">
        <f t="shared" si="51"/>
        <v>1</v>
      </c>
      <c r="M170" t="b">
        <f>NOT(ISERROR(MATCH(LOWER(MID($H170,1,1)),{"a";"e";"i";"o";"u"},0)))</f>
        <v>1</v>
      </c>
      <c r="N170" t="b">
        <f t="shared" si="52"/>
        <v>1</v>
      </c>
      <c r="O170" t="b">
        <f t="shared" si="53"/>
        <v>1</v>
      </c>
      <c r="P170">
        <f t="shared" si="54"/>
        <v>14</v>
      </c>
      <c r="Q170" t="b">
        <f>NOT(ISERROR(MATCH(LOWER(MID($H170,2,1)),{"a";"e";"i";"o";"u"},0)))</f>
        <v>0</v>
      </c>
      <c r="R170" t="b">
        <f t="shared" si="55"/>
        <v>0</v>
      </c>
      <c r="S170" t="b">
        <f t="shared" si="56"/>
        <v>0</v>
      </c>
      <c r="T170">
        <f t="shared" si="57"/>
        <v>6</v>
      </c>
      <c r="U170" t="b">
        <f t="shared" si="58"/>
        <v>0</v>
      </c>
      <c r="V170">
        <f t="shared" si="59"/>
        <v>2</v>
      </c>
      <c r="W170" t="b">
        <f>NOT(ISERROR(MATCH(LOWER(MID($I170,1,1)),{"a";"e";"i";"o";"u"},0)))</f>
        <v>0</v>
      </c>
      <c r="X170" t="b">
        <f t="shared" si="60"/>
        <v>0</v>
      </c>
      <c r="Y170" t="b">
        <f t="shared" si="61"/>
        <v>1</v>
      </c>
      <c r="Z170">
        <f t="shared" si="62"/>
        <v>21</v>
      </c>
      <c r="AA170" t="b">
        <f>NOT(ISERROR(MATCH(LOWER(MID($I170,2,1)),{"a";"e";"i";"o";"u"},0)))</f>
        <v>1</v>
      </c>
      <c r="AB170" t="b">
        <f t="shared" si="63"/>
        <v>1</v>
      </c>
      <c r="AC170" t="b">
        <f t="shared" si="64"/>
        <v>0</v>
      </c>
      <c r="AD170">
        <f t="shared" si="65"/>
        <v>12</v>
      </c>
      <c r="AE170" t="b">
        <f t="shared" si="66"/>
        <v>0</v>
      </c>
      <c r="AF170">
        <f t="shared" si="67"/>
        <v>12</v>
      </c>
      <c r="AG170" t="b">
        <f t="shared" si="68"/>
        <v>0</v>
      </c>
      <c r="AJ170" t="b">
        <f t="shared" si="69"/>
        <v>1</v>
      </c>
      <c r="AK170" t="b">
        <f t="shared" si="70"/>
        <v>1</v>
      </c>
      <c r="AL170" t="s">
        <v>575</v>
      </c>
      <c r="AM170" t="s">
        <v>575</v>
      </c>
      <c r="AN170" t="s">
        <v>575</v>
      </c>
      <c r="AO170" t="s">
        <v>575</v>
      </c>
    </row>
    <row r="171" spans="1:41">
      <c r="A171" t="s">
        <v>260</v>
      </c>
      <c r="B171" t="s">
        <v>261</v>
      </c>
      <c r="E171" t="s">
        <v>0</v>
      </c>
      <c r="F171" t="str">
        <f t="shared" si="71"/>
        <v>LOSER</v>
      </c>
      <c r="G171" t="str">
        <f t="shared" si="48"/>
        <v>EddyMayoraz</v>
      </c>
      <c r="H171" t="s">
        <v>260</v>
      </c>
      <c r="I171" t="s">
        <v>261</v>
      </c>
      <c r="J171">
        <f t="shared" si="49"/>
        <v>4</v>
      </c>
      <c r="K171" t="b">
        <f t="shared" si="50"/>
        <v>0</v>
      </c>
      <c r="L171">
        <f t="shared" si="51"/>
        <v>5</v>
      </c>
      <c r="M171" t="b">
        <f>NOT(ISERROR(MATCH(LOWER(MID($H171,1,1)),{"a";"e";"i";"o";"u"},0)))</f>
        <v>1</v>
      </c>
      <c r="N171" t="b">
        <f t="shared" si="52"/>
        <v>1</v>
      </c>
      <c r="O171" t="b">
        <f t="shared" si="53"/>
        <v>1</v>
      </c>
      <c r="P171">
        <f t="shared" si="54"/>
        <v>4</v>
      </c>
      <c r="Q171" t="b">
        <f>NOT(ISERROR(MATCH(LOWER(MID($H171,2,1)),{"a";"e";"i";"o";"u"},0)))</f>
        <v>0</v>
      </c>
      <c r="R171" t="b">
        <f t="shared" si="55"/>
        <v>0</v>
      </c>
      <c r="S171" t="b">
        <f t="shared" si="56"/>
        <v>1</v>
      </c>
      <c r="T171">
        <f t="shared" si="57"/>
        <v>7</v>
      </c>
      <c r="U171" t="b">
        <f t="shared" si="58"/>
        <v>1</v>
      </c>
      <c r="V171">
        <f t="shared" si="59"/>
        <v>13</v>
      </c>
      <c r="W171" t="b">
        <f>NOT(ISERROR(MATCH(LOWER(MID($I171,1,1)),{"a";"e";"i";"o";"u"},0)))</f>
        <v>0</v>
      </c>
      <c r="X171" t="b">
        <f t="shared" si="60"/>
        <v>1</v>
      </c>
      <c r="Y171" t="b">
        <f t="shared" si="61"/>
        <v>1</v>
      </c>
      <c r="Z171">
        <f t="shared" si="62"/>
        <v>1</v>
      </c>
      <c r="AA171" t="b">
        <f>NOT(ISERROR(MATCH(LOWER(MID($I171,2,1)),{"a";"e";"i";"o";"u"},0)))</f>
        <v>1</v>
      </c>
      <c r="AB171" t="b">
        <f t="shared" si="63"/>
        <v>1</v>
      </c>
      <c r="AC171" t="b">
        <f t="shared" si="64"/>
        <v>1</v>
      </c>
      <c r="AD171">
        <f t="shared" si="65"/>
        <v>11</v>
      </c>
      <c r="AE171" t="b">
        <f t="shared" si="66"/>
        <v>1</v>
      </c>
      <c r="AF171">
        <f t="shared" si="67"/>
        <v>11</v>
      </c>
      <c r="AG171" t="b">
        <f t="shared" si="68"/>
        <v>1</v>
      </c>
      <c r="AJ171" t="b">
        <f t="shared" si="69"/>
        <v>1</v>
      </c>
      <c r="AK171" t="b">
        <f t="shared" si="70"/>
        <v>1</v>
      </c>
      <c r="AL171" t="s">
        <v>575</v>
      </c>
      <c r="AM171" t="s">
        <v>575</v>
      </c>
      <c r="AN171" t="s">
        <v>575</v>
      </c>
      <c r="AO171" t="s">
        <v>575</v>
      </c>
    </row>
    <row r="172" spans="1:41">
      <c r="A172" t="s">
        <v>252</v>
      </c>
      <c r="B172" t="s">
        <v>262</v>
      </c>
      <c r="E172" t="s">
        <v>1</v>
      </c>
      <c r="F172" t="str">
        <f t="shared" si="71"/>
        <v>WINNER</v>
      </c>
      <c r="G172" t="str">
        <f t="shared" si="48"/>
        <v>MarkSchwabacher</v>
      </c>
      <c r="H172" t="s">
        <v>252</v>
      </c>
      <c r="I172" t="s">
        <v>262</v>
      </c>
      <c r="J172">
        <f t="shared" si="49"/>
        <v>4</v>
      </c>
      <c r="K172" t="b">
        <f t="shared" si="50"/>
        <v>0</v>
      </c>
      <c r="L172">
        <f t="shared" si="51"/>
        <v>13</v>
      </c>
      <c r="M172" t="b">
        <f>NOT(ISERROR(MATCH(LOWER(MID($H172,1,1)),{"a";"e";"i";"o";"u"},0)))</f>
        <v>0</v>
      </c>
      <c r="N172" t="b">
        <f t="shared" si="52"/>
        <v>1</v>
      </c>
      <c r="O172" t="b">
        <f t="shared" si="53"/>
        <v>1</v>
      </c>
      <c r="P172">
        <f t="shared" si="54"/>
        <v>1</v>
      </c>
      <c r="Q172" t="b">
        <f>NOT(ISERROR(MATCH(LOWER(MID($H172,2,1)),{"a";"e";"i";"o";"u"},0)))</f>
        <v>1</v>
      </c>
      <c r="R172" t="b">
        <f t="shared" si="55"/>
        <v>1</v>
      </c>
      <c r="S172" t="b">
        <f t="shared" si="56"/>
        <v>1</v>
      </c>
      <c r="T172">
        <f t="shared" si="57"/>
        <v>11</v>
      </c>
      <c r="U172" t="b">
        <f t="shared" si="58"/>
        <v>1</v>
      </c>
      <c r="V172">
        <f t="shared" si="59"/>
        <v>19</v>
      </c>
      <c r="W172" t="b">
        <f>NOT(ISERROR(MATCH(LOWER(MID($I172,1,1)),{"a";"e";"i";"o";"u"},0)))</f>
        <v>0</v>
      </c>
      <c r="X172" t="b">
        <f t="shared" si="60"/>
        <v>1</v>
      </c>
      <c r="Y172" t="b">
        <f t="shared" si="61"/>
        <v>0</v>
      </c>
      <c r="Z172">
        <f t="shared" si="62"/>
        <v>3</v>
      </c>
      <c r="AA172" t="b">
        <f>NOT(ISERROR(MATCH(LOWER(MID($I172,2,1)),{"a";"e";"i";"o";"u"},0)))</f>
        <v>0</v>
      </c>
      <c r="AB172" t="b">
        <f t="shared" si="63"/>
        <v>1</v>
      </c>
      <c r="AC172" t="b">
        <f t="shared" si="64"/>
        <v>1</v>
      </c>
      <c r="AD172">
        <f t="shared" si="65"/>
        <v>15</v>
      </c>
      <c r="AE172" t="b">
        <f t="shared" si="66"/>
        <v>1</v>
      </c>
      <c r="AF172">
        <f t="shared" si="67"/>
        <v>15</v>
      </c>
      <c r="AG172" t="b">
        <f t="shared" si="68"/>
        <v>1</v>
      </c>
      <c r="AJ172" t="b">
        <f t="shared" si="69"/>
        <v>1</v>
      </c>
      <c r="AK172" t="b">
        <f t="shared" si="70"/>
        <v>1</v>
      </c>
      <c r="AL172" t="s">
        <v>575</v>
      </c>
      <c r="AM172" t="s">
        <v>575</v>
      </c>
      <c r="AN172" t="s">
        <v>575</v>
      </c>
      <c r="AO172" t="s">
        <v>575</v>
      </c>
    </row>
    <row r="173" spans="1:41">
      <c r="A173" t="s">
        <v>268</v>
      </c>
      <c r="B173" t="s">
        <v>269</v>
      </c>
      <c r="E173" t="s">
        <v>1</v>
      </c>
      <c r="F173" t="str">
        <f t="shared" si="71"/>
        <v>WINNER</v>
      </c>
      <c r="G173" t="str">
        <f t="shared" si="48"/>
        <v>MarioMarchand</v>
      </c>
      <c r="H173" t="s">
        <v>268</v>
      </c>
      <c r="I173" t="s">
        <v>269</v>
      </c>
      <c r="J173">
        <f t="shared" si="49"/>
        <v>5</v>
      </c>
      <c r="K173" t="b">
        <f t="shared" si="50"/>
        <v>1</v>
      </c>
      <c r="L173">
        <f t="shared" si="51"/>
        <v>13</v>
      </c>
      <c r="M173" t="b">
        <f>NOT(ISERROR(MATCH(LOWER(MID($H173,1,1)),{"a";"e";"i";"o";"u"},0)))</f>
        <v>0</v>
      </c>
      <c r="N173" t="b">
        <f t="shared" si="52"/>
        <v>1</v>
      </c>
      <c r="O173" t="b">
        <f t="shared" si="53"/>
        <v>1</v>
      </c>
      <c r="P173">
        <f t="shared" si="54"/>
        <v>1</v>
      </c>
      <c r="Q173" t="b">
        <f>NOT(ISERROR(MATCH(LOWER(MID($H173,2,1)),{"a";"e";"i";"o";"u"},0)))</f>
        <v>1</v>
      </c>
      <c r="R173" t="b">
        <f t="shared" si="55"/>
        <v>1</v>
      </c>
      <c r="S173" t="b">
        <f t="shared" si="56"/>
        <v>1</v>
      </c>
      <c r="T173">
        <f t="shared" si="57"/>
        <v>8</v>
      </c>
      <c r="U173" t="b">
        <f t="shared" si="58"/>
        <v>0</v>
      </c>
      <c r="V173">
        <f t="shared" si="59"/>
        <v>13</v>
      </c>
      <c r="W173" t="b">
        <f>NOT(ISERROR(MATCH(LOWER(MID($I173,1,1)),{"a";"e";"i";"o";"u"},0)))</f>
        <v>0</v>
      </c>
      <c r="X173" t="b">
        <f t="shared" si="60"/>
        <v>1</v>
      </c>
      <c r="Y173" t="b">
        <f t="shared" si="61"/>
        <v>1</v>
      </c>
      <c r="Z173">
        <f t="shared" si="62"/>
        <v>1</v>
      </c>
      <c r="AA173" t="b">
        <f>NOT(ISERROR(MATCH(LOWER(MID($I173,2,1)),{"a";"e";"i";"o";"u"},0)))</f>
        <v>1</v>
      </c>
      <c r="AB173" t="b">
        <f t="shared" si="63"/>
        <v>1</v>
      </c>
      <c r="AC173" t="b">
        <f t="shared" si="64"/>
        <v>1</v>
      </c>
      <c r="AD173">
        <f t="shared" si="65"/>
        <v>13</v>
      </c>
      <c r="AE173" t="b">
        <f t="shared" si="66"/>
        <v>1</v>
      </c>
      <c r="AF173">
        <f t="shared" si="67"/>
        <v>13</v>
      </c>
      <c r="AG173" t="b">
        <f t="shared" si="68"/>
        <v>1</v>
      </c>
      <c r="AJ173" t="b">
        <f t="shared" si="69"/>
        <v>1</v>
      </c>
      <c r="AK173" t="b">
        <f t="shared" si="70"/>
        <v>1</v>
      </c>
      <c r="AL173" t="s">
        <v>575</v>
      </c>
      <c r="AM173" t="s">
        <v>575</v>
      </c>
      <c r="AN173" t="s">
        <v>575</v>
      </c>
      <c r="AO173" t="s">
        <v>575</v>
      </c>
    </row>
    <row r="174" spans="1:41">
      <c r="A174" t="s">
        <v>179</v>
      </c>
      <c r="B174" t="s">
        <v>270</v>
      </c>
      <c r="E174" t="s">
        <v>0</v>
      </c>
      <c r="F174" t="str">
        <f t="shared" si="71"/>
        <v>LOSER</v>
      </c>
      <c r="G174" t="str">
        <f t="shared" si="48"/>
        <v>DavidPierce</v>
      </c>
      <c r="H174" t="s">
        <v>179</v>
      </c>
      <c r="I174" t="s">
        <v>270</v>
      </c>
      <c r="J174">
        <f t="shared" si="49"/>
        <v>5</v>
      </c>
      <c r="K174" t="b">
        <f t="shared" si="50"/>
        <v>1</v>
      </c>
      <c r="L174">
        <f t="shared" si="51"/>
        <v>4</v>
      </c>
      <c r="M174" t="b">
        <f>NOT(ISERROR(MATCH(LOWER(MID($H174,1,1)),{"a";"e";"i";"o";"u"},0)))</f>
        <v>0</v>
      </c>
      <c r="N174" t="b">
        <f t="shared" si="52"/>
        <v>0</v>
      </c>
      <c r="O174" t="b">
        <f t="shared" si="53"/>
        <v>1</v>
      </c>
      <c r="P174">
        <f t="shared" si="54"/>
        <v>1</v>
      </c>
      <c r="Q174" t="b">
        <f>NOT(ISERROR(MATCH(LOWER(MID($H174,2,1)),{"a";"e";"i";"o";"u"},0)))</f>
        <v>1</v>
      </c>
      <c r="R174" t="b">
        <f t="shared" si="55"/>
        <v>1</v>
      </c>
      <c r="S174" t="b">
        <f t="shared" si="56"/>
        <v>1</v>
      </c>
      <c r="T174">
        <f t="shared" si="57"/>
        <v>6</v>
      </c>
      <c r="U174" t="b">
        <f t="shared" si="58"/>
        <v>0</v>
      </c>
      <c r="V174">
        <f t="shared" si="59"/>
        <v>16</v>
      </c>
      <c r="W174" t="b">
        <f>NOT(ISERROR(MATCH(LOWER(MID($I174,1,1)),{"a";"e";"i";"o";"u"},0)))</f>
        <v>0</v>
      </c>
      <c r="X174" t="b">
        <f t="shared" si="60"/>
        <v>0</v>
      </c>
      <c r="Y174" t="b">
        <f t="shared" si="61"/>
        <v>0</v>
      </c>
      <c r="Z174">
        <f t="shared" si="62"/>
        <v>9</v>
      </c>
      <c r="AA174" t="b">
        <f>NOT(ISERROR(MATCH(LOWER(MID($I174,2,1)),{"a";"e";"i";"o";"u"},0)))</f>
        <v>1</v>
      </c>
      <c r="AB174" t="b">
        <f t="shared" si="63"/>
        <v>1</v>
      </c>
      <c r="AC174" t="b">
        <f t="shared" si="64"/>
        <v>1</v>
      </c>
      <c r="AD174">
        <f t="shared" si="65"/>
        <v>11</v>
      </c>
      <c r="AE174" t="b">
        <f t="shared" si="66"/>
        <v>1</v>
      </c>
      <c r="AF174">
        <f t="shared" si="67"/>
        <v>11</v>
      </c>
      <c r="AG174" t="b">
        <f t="shared" si="68"/>
        <v>1</v>
      </c>
      <c r="AJ174" t="b">
        <f t="shared" si="69"/>
        <v>1</v>
      </c>
      <c r="AK174" t="b">
        <f t="shared" si="70"/>
        <v>1</v>
      </c>
      <c r="AL174" t="s">
        <v>575</v>
      </c>
      <c r="AM174" t="s">
        <v>575</v>
      </c>
      <c r="AN174" t="s">
        <v>575</v>
      </c>
      <c r="AO174" t="s">
        <v>575</v>
      </c>
    </row>
    <row r="175" spans="1:41">
      <c r="A175" t="s">
        <v>159</v>
      </c>
      <c r="B175" t="s">
        <v>271</v>
      </c>
      <c r="E175" t="s">
        <v>1</v>
      </c>
      <c r="F175" t="str">
        <f t="shared" si="71"/>
        <v>WINNER</v>
      </c>
      <c r="G175" t="str">
        <f t="shared" si="48"/>
        <v>DanOblinger</v>
      </c>
      <c r="H175" t="s">
        <v>159</v>
      </c>
      <c r="I175" t="s">
        <v>271</v>
      </c>
      <c r="J175">
        <f t="shared" si="49"/>
        <v>3</v>
      </c>
      <c r="K175" t="b">
        <f t="shared" si="50"/>
        <v>1</v>
      </c>
      <c r="L175">
        <f t="shared" si="51"/>
        <v>4</v>
      </c>
      <c r="M175" t="b">
        <f>NOT(ISERROR(MATCH(LOWER(MID($H175,1,1)),{"a";"e";"i";"o";"u"},0)))</f>
        <v>0</v>
      </c>
      <c r="N175" t="b">
        <f t="shared" si="52"/>
        <v>0</v>
      </c>
      <c r="O175" t="b">
        <f t="shared" si="53"/>
        <v>1</v>
      </c>
      <c r="P175">
        <f t="shared" si="54"/>
        <v>1</v>
      </c>
      <c r="Q175" t="b">
        <f>NOT(ISERROR(MATCH(LOWER(MID($H175,2,1)),{"a";"e";"i";"o";"u"},0)))</f>
        <v>1</v>
      </c>
      <c r="R175" t="b">
        <f t="shared" si="55"/>
        <v>1</v>
      </c>
      <c r="S175" t="b">
        <f t="shared" si="56"/>
        <v>1</v>
      </c>
      <c r="T175">
        <f t="shared" si="57"/>
        <v>8</v>
      </c>
      <c r="U175" t="b">
        <f t="shared" si="58"/>
        <v>0</v>
      </c>
      <c r="V175">
        <f t="shared" si="59"/>
        <v>15</v>
      </c>
      <c r="W175" t="b">
        <f>NOT(ISERROR(MATCH(LOWER(MID($I175,1,1)),{"a";"e";"i";"o";"u"},0)))</f>
        <v>1</v>
      </c>
      <c r="X175" t="b">
        <f t="shared" si="60"/>
        <v>1</v>
      </c>
      <c r="Y175" t="b">
        <f t="shared" si="61"/>
        <v>0</v>
      </c>
      <c r="Z175">
        <f t="shared" si="62"/>
        <v>2</v>
      </c>
      <c r="AA175" t="b">
        <f>NOT(ISERROR(MATCH(LOWER(MID($I175,2,1)),{"a";"e";"i";"o";"u"},0)))</f>
        <v>0</v>
      </c>
      <c r="AB175" t="b">
        <f t="shared" si="63"/>
        <v>0</v>
      </c>
      <c r="AC175" t="b">
        <f t="shared" si="64"/>
        <v>1</v>
      </c>
      <c r="AD175">
        <f t="shared" si="65"/>
        <v>11</v>
      </c>
      <c r="AE175" t="b">
        <f t="shared" si="66"/>
        <v>1</v>
      </c>
      <c r="AF175">
        <f t="shared" si="67"/>
        <v>11</v>
      </c>
      <c r="AG175" t="b">
        <f t="shared" si="68"/>
        <v>1</v>
      </c>
      <c r="AJ175" t="b">
        <f t="shared" si="69"/>
        <v>1</v>
      </c>
      <c r="AK175" t="b">
        <f t="shared" si="70"/>
        <v>1</v>
      </c>
      <c r="AL175" t="s">
        <v>575</v>
      </c>
      <c r="AM175" t="s">
        <v>575</v>
      </c>
      <c r="AN175" t="s">
        <v>575</v>
      </c>
      <c r="AO175" t="s">
        <v>575</v>
      </c>
    </row>
    <row r="176" spans="1:41">
      <c r="A176" t="s">
        <v>274</v>
      </c>
      <c r="B176" t="s">
        <v>275</v>
      </c>
      <c r="E176" t="s">
        <v>1</v>
      </c>
      <c r="F176" t="str">
        <f t="shared" si="71"/>
        <v>WINNER</v>
      </c>
      <c r="G176" t="str">
        <f t="shared" si="48"/>
        <v>HiroshiTanaka</v>
      </c>
      <c r="H176" t="s">
        <v>274</v>
      </c>
      <c r="I176" t="s">
        <v>275</v>
      </c>
      <c r="J176">
        <f t="shared" si="49"/>
        <v>7</v>
      </c>
      <c r="K176" t="b">
        <f t="shared" si="50"/>
        <v>1</v>
      </c>
      <c r="L176">
        <f t="shared" si="51"/>
        <v>8</v>
      </c>
      <c r="M176" t="b">
        <f>NOT(ISERROR(MATCH(LOWER(MID($H176,1,1)),{"a";"e";"i";"o";"u"},0)))</f>
        <v>0</v>
      </c>
      <c r="N176" t="b">
        <f t="shared" si="52"/>
        <v>0</v>
      </c>
      <c r="O176" t="b">
        <f t="shared" si="53"/>
        <v>1</v>
      </c>
      <c r="P176">
        <f t="shared" si="54"/>
        <v>9</v>
      </c>
      <c r="Q176" t="b">
        <f>NOT(ISERROR(MATCH(LOWER(MID($H176,2,1)),{"a";"e";"i";"o";"u"},0)))</f>
        <v>1</v>
      </c>
      <c r="R176" t="b">
        <f t="shared" si="55"/>
        <v>1</v>
      </c>
      <c r="S176" t="b">
        <f t="shared" si="56"/>
        <v>1</v>
      </c>
      <c r="T176">
        <f t="shared" si="57"/>
        <v>6</v>
      </c>
      <c r="U176" t="b">
        <f t="shared" si="58"/>
        <v>0</v>
      </c>
      <c r="V176">
        <f t="shared" si="59"/>
        <v>20</v>
      </c>
      <c r="W176" t="b">
        <f>NOT(ISERROR(MATCH(LOWER(MID($I176,1,1)),{"a";"e";"i";"o";"u"},0)))</f>
        <v>0</v>
      </c>
      <c r="X176" t="b">
        <f t="shared" si="60"/>
        <v>0</v>
      </c>
      <c r="Y176" t="b">
        <f t="shared" si="61"/>
        <v>0</v>
      </c>
      <c r="Z176">
        <f t="shared" si="62"/>
        <v>1</v>
      </c>
      <c r="AA176" t="b">
        <f>NOT(ISERROR(MATCH(LOWER(MID($I176,2,1)),{"a";"e";"i";"o";"u"},0)))</f>
        <v>1</v>
      </c>
      <c r="AB176" t="b">
        <f t="shared" si="63"/>
        <v>1</v>
      </c>
      <c r="AC176" t="b">
        <f t="shared" si="64"/>
        <v>1</v>
      </c>
      <c r="AD176">
        <f t="shared" si="65"/>
        <v>13</v>
      </c>
      <c r="AE176" t="b">
        <f t="shared" si="66"/>
        <v>1</v>
      </c>
      <c r="AF176">
        <f t="shared" si="67"/>
        <v>13</v>
      </c>
      <c r="AG176" t="b">
        <f t="shared" si="68"/>
        <v>1</v>
      </c>
      <c r="AJ176" t="b">
        <f t="shared" si="69"/>
        <v>1</v>
      </c>
      <c r="AK176" t="b">
        <f t="shared" si="70"/>
        <v>1</v>
      </c>
      <c r="AL176" t="s">
        <v>575</v>
      </c>
      <c r="AM176" t="s">
        <v>575</v>
      </c>
      <c r="AN176" t="s">
        <v>575</v>
      </c>
      <c r="AO176" t="s">
        <v>575</v>
      </c>
    </row>
    <row r="177" spans="1:41">
      <c r="A177" t="s">
        <v>276</v>
      </c>
      <c r="B177" t="s">
        <v>277</v>
      </c>
      <c r="E177" t="s">
        <v>1</v>
      </c>
      <c r="F177" t="str">
        <f t="shared" si="71"/>
        <v>WINNER</v>
      </c>
      <c r="G177" t="str">
        <f t="shared" si="48"/>
        <v>JohanneMorin</v>
      </c>
      <c r="H177" t="s">
        <v>276</v>
      </c>
      <c r="I177" t="s">
        <v>277</v>
      </c>
      <c r="J177">
        <f t="shared" si="49"/>
        <v>7</v>
      </c>
      <c r="K177" t="b">
        <f t="shared" si="50"/>
        <v>1</v>
      </c>
      <c r="L177">
        <f t="shared" si="51"/>
        <v>10</v>
      </c>
      <c r="M177" t="b">
        <f>NOT(ISERROR(MATCH(LOWER(MID($H177,1,1)),{"a";"e";"i";"o";"u"},0)))</f>
        <v>0</v>
      </c>
      <c r="N177" t="b">
        <f t="shared" si="52"/>
        <v>0</v>
      </c>
      <c r="O177" t="b">
        <f t="shared" si="53"/>
        <v>1</v>
      </c>
      <c r="P177">
        <f t="shared" si="54"/>
        <v>15</v>
      </c>
      <c r="Q177" t="b">
        <f>NOT(ISERROR(MATCH(LOWER(MID($H177,2,1)),{"a";"e";"i";"o";"u"},0)))</f>
        <v>1</v>
      </c>
      <c r="R177" t="b">
        <f t="shared" si="55"/>
        <v>1</v>
      </c>
      <c r="S177" t="b">
        <f t="shared" si="56"/>
        <v>0</v>
      </c>
      <c r="T177">
        <f t="shared" si="57"/>
        <v>5</v>
      </c>
      <c r="U177" t="b">
        <f t="shared" si="58"/>
        <v>1</v>
      </c>
      <c r="V177">
        <f t="shared" si="59"/>
        <v>13</v>
      </c>
      <c r="W177" t="b">
        <f>NOT(ISERROR(MATCH(LOWER(MID($I177,1,1)),{"a";"e";"i";"o";"u"},0)))</f>
        <v>0</v>
      </c>
      <c r="X177" t="b">
        <f t="shared" si="60"/>
        <v>1</v>
      </c>
      <c r="Y177" t="b">
        <f t="shared" si="61"/>
        <v>1</v>
      </c>
      <c r="Z177">
        <f t="shared" si="62"/>
        <v>15</v>
      </c>
      <c r="AA177" t="b">
        <f>NOT(ISERROR(MATCH(LOWER(MID($I177,2,1)),{"a";"e";"i";"o";"u"},0)))</f>
        <v>1</v>
      </c>
      <c r="AB177" t="b">
        <f t="shared" si="63"/>
        <v>1</v>
      </c>
      <c r="AC177" t="b">
        <f t="shared" si="64"/>
        <v>0</v>
      </c>
      <c r="AD177">
        <f t="shared" si="65"/>
        <v>12</v>
      </c>
      <c r="AE177" t="b">
        <f t="shared" si="66"/>
        <v>0</v>
      </c>
      <c r="AF177">
        <f t="shared" si="67"/>
        <v>12</v>
      </c>
      <c r="AG177" t="b">
        <f t="shared" si="68"/>
        <v>0</v>
      </c>
      <c r="AJ177" t="b">
        <f t="shared" si="69"/>
        <v>1</v>
      </c>
      <c r="AK177" t="b">
        <f t="shared" si="70"/>
        <v>1</v>
      </c>
      <c r="AL177" t="s">
        <v>575</v>
      </c>
      <c r="AM177" t="s">
        <v>575</v>
      </c>
      <c r="AN177" t="s">
        <v>575</v>
      </c>
      <c r="AO177" t="s">
        <v>575</v>
      </c>
    </row>
    <row r="178" spans="1:41">
      <c r="A178" t="s">
        <v>22</v>
      </c>
      <c r="B178" t="s">
        <v>278</v>
      </c>
      <c r="E178" t="s">
        <v>1</v>
      </c>
      <c r="F178" t="str">
        <f t="shared" si="71"/>
        <v>WINNER</v>
      </c>
      <c r="G178" t="str">
        <f t="shared" si="48"/>
        <v>ThomasWengerek</v>
      </c>
      <c r="H178" t="s">
        <v>22</v>
      </c>
      <c r="I178" t="s">
        <v>278</v>
      </c>
      <c r="J178">
        <f t="shared" si="49"/>
        <v>6</v>
      </c>
      <c r="K178" t="b">
        <f t="shared" si="50"/>
        <v>0</v>
      </c>
      <c r="L178">
        <f t="shared" si="51"/>
        <v>20</v>
      </c>
      <c r="M178" t="b">
        <f>NOT(ISERROR(MATCH(LOWER(MID($H178,1,1)),{"a";"e";"i";"o";"u"},0)))</f>
        <v>0</v>
      </c>
      <c r="N178" t="b">
        <f t="shared" si="52"/>
        <v>0</v>
      </c>
      <c r="O178" t="b">
        <f t="shared" si="53"/>
        <v>0</v>
      </c>
      <c r="P178">
        <f t="shared" si="54"/>
        <v>8</v>
      </c>
      <c r="Q178" t="b">
        <f>NOT(ISERROR(MATCH(LOWER(MID($H178,2,1)),{"a";"e";"i";"o";"u"},0)))</f>
        <v>0</v>
      </c>
      <c r="R178" t="b">
        <f t="shared" si="55"/>
        <v>0</v>
      </c>
      <c r="S178" t="b">
        <f t="shared" si="56"/>
        <v>1</v>
      </c>
      <c r="T178">
        <f t="shared" si="57"/>
        <v>8</v>
      </c>
      <c r="U178" t="b">
        <f t="shared" si="58"/>
        <v>0</v>
      </c>
      <c r="V178">
        <f t="shared" si="59"/>
        <v>23</v>
      </c>
      <c r="W178" t="b">
        <f>NOT(ISERROR(MATCH(LOWER(MID($I178,1,1)),{"a";"e";"i";"o";"u"},0)))</f>
        <v>0</v>
      </c>
      <c r="X178" t="b">
        <f t="shared" si="60"/>
        <v>1</v>
      </c>
      <c r="Y178" t="b">
        <f t="shared" si="61"/>
        <v>0</v>
      </c>
      <c r="Z178">
        <f t="shared" si="62"/>
        <v>5</v>
      </c>
      <c r="AA178" t="b">
        <f>NOT(ISERROR(MATCH(LOWER(MID($I178,2,1)),{"a";"e";"i";"o";"u"},0)))</f>
        <v>1</v>
      </c>
      <c r="AB178" t="b">
        <f t="shared" si="63"/>
        <v>1</v>
      </c>
      <c r="AC178" t="b">
        <f t="shared" si="64"/>
        <v>1</v>
      </c>
      <c r="AD178">
        <f t="shared" si="65"/>
        <v>14</v>
      </c>
      <c r="AE178" t="b">
        <f t="shared" si="66"/>
        <v>0</v>
      </c>
      <c r="AF178">
        <f t="shared" si="67"/>
        <v>14</v>
      </c>
      <c r="AG178" t="b">
        <f t="shared" si="68"/>
        <v>0</v>
      </c>
      <c r="AJ178" t="b">
        <f t="shared" si="69"/>
        <v>1</v>
      </c>
      <c r="AK178" t="b">
        <f t="shared" si="70"/>
        <v>1</v>
      </c>
      <c r="AL178" t="s">
        <v>575</v>
      </c>
      <c r="AM178" t="s">
        <v>575</v>
      </c>
      <c r="AN178" t="s">
        <v>575</v>
      </c>
      <c r="AO178" t="s">
        <v>575</v>
      </c>
    </row>
    <row r="179" spans="1:41">
      <c r="A179" t="s">
        <v>218</v>
      </c>
      <c r="B179" t="s">
        <v>280</v>
      </c>
      <c r="E179" t="s">
        <v>1</v>
      </c>
      <c r="F179" t="str">
        <f t="shared" si="71"/>
        <v>WINNER</v>
      </c>
      <c r="G179" t="str">
        <f t="shared" si="48"/>
        <v>TomFawcett</v>
      </c>
      <c r="H179" t="s">
        <v>218</v>
      </c>
      <c r="I179" t="s">
        <v>280</v>
      </c>
      <c r="J179">
        <f t="shared" si="49"/>
        <v>3</v>
      </c>
      <c r="K179" t="b">
        <f t="shared" si="50"/>
        <v>1</v>
      </c>
      <c r="L179">
        <f t="shared" si="51"/>
        <v>20</v>
      </c>
      <c r="M179" t="b">
        <f>NOT(ISERROR(MATCH(LOWER(MID($H179,1,1)),{"a";"e";"i";"o";"u"},0)))</f>
        <v>0</v>
      </c>
      <c r="N179" t="b">
        <f t="shared" si="52"/>
        <v>0</v>
      </c>
      <c r="O179" t="b">
        <f t="shared" si="53"/>
        <v>0</v>
      </c>
      <c r="P179">
        <f t="shared" si="54"/>
        <v>15</v>
      </c>
      <c r="Q179" t="b">
        <f>NOT(ISERROR(MATCH(LOWER(MID($H179,2,1)),{"a";"e";"i";"o";"u"},0)))</f>
        <v>1</v>
      </c>
      <c r="R179" t="b">
        <f t="shared" si="55"/>
        <v>1</v>
      </c>
      <c r="S179" t="b">
        <f t="shared" si="56"/>
        <v>0</v>
      </c>
      <c r="T179">
        <f t="shared" si="57"/>
        <v>7</v>
      </c>
      <c r="U179" t="b">
        <f t="shared" si="58"/>
        <v>1</v>
      </c>
      <c r="V179">
        <f t="shared" si="59"/>
        <v>6</v>
      </c>
      <c r="W179" t="b">
        <f>NOT(ISERROR(MATCH(LOWER(MID($I179,1,1)),{"a";"e";"i";"o";"u"},0)))</f>
        <v>0</v>
      </c>
      <c r="X179" t="b">
        <f t="shared" si="60"/>
        <v>0</v>
      </c>
      <c r="Y179" t="b">
        <f t="shared" si="61"/>
        <v>1</v>
      </c>
      <c r="Z179">
        <f t="shared" si="62"/>
        <v>1</v>
      </c>
      <c r="AA179" t="b">
        <f>NOT(ISERROR(MATCH(LOWER(MID($I179,2,1)),{"a";"e";"i";"o";"u"},0)))</f>
        <v>1</v>
      </c>
      <c r="AB179" t="b">
        <f t="shared" si="63"/>
        <v>1</v>
      </c>
      <c r="AC179" t="b">
        <f t="shared" si="64"/>
        <v>1</v>
      </c>
      <c r="AD179">
        <f t="shared" si="65"/>
        <v>10</v>
      </c>
      <c r="AE179" t="b">
        <f t="shared" si="66"/>
        <v>0</v>
      </c>
      <c r="AF179">
        <f t="shared" si="67"/>
        <v>10</v>
      </c>
      <c r="AG179" t="b">
        <f t="shared" si="68"/>
        <v>0</v>
      </c>
      <c r="AJ179" t="b">
        <f t="shared" si="69"/>
        <v>1</v>
      </c>
      <c r="AK179" t="b">
        <f t="shared" si="70"/>
        <v>1</v>
      </c>
      <c r="AL179" t="s">
        <v>575</v>
      </c>
      <c r="AM179" t="s">
        <v>575</v>
      </c>
      <c r="AN179" t="s">
        <v>575</v>
      </c>
      <c r="AO179" t="s">
        <v>575</v>
      </c>
    </row>
    <row r="180" spans="1:41">
      <c r="A180" t="s">
        <v>140</v>
      </c>
      <c r="B180" t="s">
        <v>284</v>
      </c>
      <c r="E180" t="s">
        <v>1</v>
      </c>
      <c r="F180" t="str">
        <f t="shared" si="71"/>
        <v>WINNER</v>
      </c>
      <c r="G180" t="str">
        <f t="shared" si="48"/>
        <v>StevenSalzberg</v>
      </c>
      <c r="H180" t="s">
        <v>140</v>
      </c>
      <c r="I180" t="s">
        <v>284</v>
      </c>
      <c r="J180">
        <f t="shared" si="49"/>
        <v>6</v>
      </c>
      <c r="K180" t="b">
        <f t="shared" si="50"/>
        <v>0</v>
      </c>
      <c r="L180">
        <f t="shared" si="51"/>
        <v>19</v>
      </c>
      <c r="M180" t="b">
        <f>NOT(ISERROR(MATCH(LOWER(MID($H180,1,1)),{"a";"e";"i";"o";"u"},0)))</f>
        <v>0</v>
      </c>
      <c r="N180" t="b">
        <f t="shared" si="52"/>
        <v>1</v>
      </c>
      <c r="O180" t="b">
        <f t="shared" si="53"/>
        <v>0</v>
      </c>
      <c r="P180">
        <f t="shared" si="54"/>
        <v>20</v>
      </c>
      <c r="Q180" t="b">
        <f>NOT(ISERROR(MATCH(LOWER(MID($H180,2,1)),{"a";"e";"i";"o";"u"},0)))</f>
        <v>0</v>
      </c>
      <c r="R180" t="b">
        <f t="shared" si="55"/>
        <v>0</v>
      </c>
      <c r="S180" t="b">
        <f t="shared" si="56"/>
        <v>0</v>
      </c>
      <c r="T180">
        <f t="shared" si="57"/>
        <v>8</v>
      </c>
      <c r="U180" t="b">
        <f t="shared" si="58"/>
        <v>0</v>
      </c>
      <c r="V180">
        <f t="shared" si="59"/>
        <v>19</v>
      </c>
      <c r="W180" t="b">
        <f>NOT(ISERROR(MATCH(LOWER(MID($I180,1,1)),{"a";"e";"i";"o";"u"},0)))</f>
        <v>0</v>
      </c>
      <c r="X180" t="b">
        <f t="shared" si="60"/>
        <v>1</v>
      </c>
      <c r="Y180" t="b">
        <f t="shared" si="61"/>
        <v>0</v>
      </c>
      <c r="Z180">
        <f t="shared" si="62"/>
        <v>1</v>
      </c>
      <c r="AA180" t="b">
        <f>NOT(ISERROR(MATCH(LOWER(MID($I180,2,1)),{"a";"e";"i";"o";"u"},0)))</f>
        <v>1</v>
      </c>
      <c r="AB180" t="b">
        <f t="shared" si="63"/>
        <v>1</v>
      </c>
      <c r="AC180" t="b">
        <f t="shared" si="64"/>
        <v>1</v>
      </c>
      <c r="AD180">
        <f t="shared" si="65"/>
        <v>14</v>
      </c>
      <c r="AE180" t="b">
        <f t="shared" si="66"/>
        <v>0</v>
      </c>
      <c r="AF180">
        <f t="shared" si="67"/>
        <v>14</v>
      </c>
      <c r="AG180" t="b">
        <f t="shared" si="68"/>
        <v>0</v>
      </c>
      <c r="AJ180" t="b">
        <f t="shared" si="69"/>
        <v>1</v>
      </c>
      <c r="AK180" t="b">
        <f t="shared" si="70"/>
        <v>1</v>
      </c>
      <c r="AL180" t="s">
        <v>575</v>
      </c>
      <c r="AM180" t="s">
        <v>575</v>
      </c>
      <c r="AN180" t="s">
        <v>575</v>
      </c>
      <c r="AO180" t="s">
        <v>575</v>
      </c>
    </row>
    <row r="181" spans="1:41">
      <c r="A181" t="s">
        <v>51</v>
      </c>
      <c r="B181" t="s">
        <v>287</v>
      </c>
      <c r="E181" t="s">
        <v>1</v>
      </c>
      <c r="F181" t="str">
        <f t="shared" si="71"/>
        <v>WINNER</v>
      </c>
      <c r="G181" t="str">
        <f t="shared" si="48"/>
        <v>ChrisDarken</v>
      </c>
      <c r="H181" t="s">
        <v>51</v>
      </c>
      <c r="I181" t="s">
        <v>287</v>
      </c>
      <c r="J181">
        <f t="shared" si="49"/>
        <v>5</v>
      </c>
      <c r="K181" t="b">
        <f t="shared" si="50"/>
        <v>1</v>
      </c>
      <c r="L181">
        <f t="shared" si="51"/>
        <v>3</v>
      </c>
      <c r="M181" t="b">
        <f>NOT(ISERROR(MATCH(LOWER(MID($H181,1,1)),{"a";"e";"i";"o";"u"},0)))</f>
        <v>0</v>
      </c>
      <c r="N181" t="b">
        <f t="shared" si="52"/>
        <v>1</v>
      </c>
      <c r="O181" t="b">
        <f t="shared" si="53"/>
        <v>1</v>
      </c>
      <c r="P181">
        <f t="shared" si="54"/>
        <v>8</v>
      </c>
      <c r="Q181" t="b">
        <f>NOT(ISERROR(MATCH(LOWER(MID($H181,2,1)),{"a";"e";"i";"o";"u"},0)))</f>
        <v>0</v>
      </c>
      <c r="R181" t="b">
        <f t="shared" si="55"/>
        <v>0</v>
      </c>
      <c r="S181" t="b">
        <f t="shared" si="56"/>
        <v>1</v>
      </c>
      <c r="T181">
        <f t="shared" si="57"/>
        <v>6</v>
      </c>
      <c r="U181" t="b">
        <f t="shared" si="58"/>
        <v>0</v>
      </c>
      <c r="V181">
        <f t="shared" si="59"/>
        <v>4</v>
      </c>
      <c r="W181" t="b">
        <f>NOT(ISERROR(MATCH(LOWER(MID($I181,1,1)),{"a";"e";"i";"o";"u"},0)))</f>
        <v>0</v>
      </c>
      <c r="X181" t="b">
        <f t="shared" si="60"/>
        <v>0</v>
      </c>
      <c r="Y181" t="b">
        <f t="shared" si="61"/>
        <v>1</v>
      </c>
      <c r="Z181">
        <f t="shared" si="62"/>
        <v>1</v>
      </c>
      <c r="AA181" t="b">
        <f>NOT(ISERROR(MATCH(LOWER(MID($I181,2,1)),{"a";"e";"i";"o";"u"},0)))</f>
        <v>1</v>
      </c>
      <c r="AB181" t="b">
        <f t="shared" si="63"/>
        <v>1</v>
      </c>
      <c r="AC181" t="b">
        <f t="shared" si="64"/>
        <v>1</v>
      </c>
      <c r="AD181">
        <f t="shared" si="65"/>
        <v>11</v>
      </c>
      <c r="AE181" t="b">
        <f t="shared" si="66"/>
        <v>1</v>
      </c>
      <c r="AF181">
        <f t="shared" si="67"/>
        <v>11</v>
      </c>
      <c r="AG181" t="b">
        <f t="shared" si="68"/>
        <v>1</v>
      </c>
      <c r="AJ181" t="b">
        <f t="shared" si="69"/>
        <v>1</v>
      </c>
      <c r="AK181" t="b">
        <f t="shared" si="70"/>
        <v>1</v>
      </c>
      <c r="AL181" t="s">
        <v>575</v>
      </c>
      <c r="AM181" t="s">
        <v>575</v>
      </c>
      <c r="AN181" t="s">
        <v>575</v>
      </c>
      <c r="AO181" t="s">
        <v>575</v>
      </c>
    </row>
    <row r="182" spans="1:41">
      <c r="A182" t="s">
        <v>290</v>
      </c>
      <c r="B182" t="s">
        <v>291</v>
      </c>
      <c r="E182" t="s">
        <v>0</v>
      </c>
      <c r="F182" t="str">
        <f t="shared" si="71"/>
        <v>LOSER</v>
      </c>
      <c r="G182" t="str">
        <f t="shared" si="48"/>
        <v>XuemeiWang</v>
      </c>
      <c r="H182" t="s">
        <v>290</v>
      </c>
      <c r="I182" t="s">
        <v>291</v>
      </c>
      <c r="J182">
        <f t="shared" si="49"/>
        <v>6</v>
      </c>
      <c r="K182" t="b">
        <f t="shared" si="50"/>
        <v>0</v>
      </c>
      <c r="L182">
        <f t="shared" si="51"/>
        <v>24</v>
      </c>
      <c r="M182" t="b">
        <f>NOT(ISERROR(MATCH(LOWER(MID($H182,1,1)),{"a";"e";"i";"o";"u"},0)))</f>
        <v>0</v>
      </c>
      <c r="N182" t="b">
        <f t="shared" si="52"/>
        <v>0</v>
      </c>
      <c r="O182" t="b">
        <f t="shared" si="53"/>
        <v>0</v>
      </c>
      <c r="P182">
        <f t="shared" si="54"/>
        <v>21</v>
      </c>
      <c r="Q182" t="b">
        <f>NOT(ISERROR(MATCH(LOWER(MID($H182,2,1)),{"a";"e";"i";"o";"u"},0)))</f>
        <v>1</v>
      </c>
      <c r="R182" t="b">
        <f t="shared" si="55"/>
        <v>1</v>
      </c>
      <c r="S182" t="b">
        <f t="shared" si="56"/>
        <v>0</v>
      </c>
      <c r="T182">
        <f t="shared" si="57"/>
        <v>4</v>
      </c>
      <c r="U182" t="b">
        <f t="shared" si="58"/>
        <v>0</v>
      </c>
      <c r="V182">
        <f t="shared" si="59"/>
        <v>23</v>
      </c>
      <c r="W182" t="b">
        <f>NOT(ISERROR(MATCH(LOWER(MID($I182,1,1)),{"a";"e";"i";"o";"u"},0)))</f>
        <v>0</v>
      </c>
      <c r="X182" t="b">
        <f t="shared" si="60"/>
        <v>1</v>
      </c>
      <c r="Y182" t="b">
        <f t="shared" si="61"/>
        <v>0</v>
      </c>
      <c r="Z182">
        <f t="shared" si="62"/>
        <v>1</v>
      </c>
      <c r="AA182" t="b">
        <f>NOT(ISERROR(MATCH(LOWER(MID($I182,2,1)),{"a";"e";"i";"o";"u"},0)))</f>
        <v>1</v>
      </c>
      <c r="AB182" t="b">
        <f t="shared" si="63"/>
        <v>1</v>
      </c>
      <c r="AC182" t="b">
        <f t="shared" si="64"/>
        <v>1</v>
      </c>
      <c r="AD182">
        <f t="shared" si="65"/>
        <v>10</v>
      </c>
      <c r="AE182" t="b">
        <f t="shared" si="66"/>
        <v>0</v>
      </c>
      <c r="AF182">
        <f t="shared" si="67"/>
        <v>10</v>
      </c>
      <c r="AG182" t="b">
        <f t="shared" si="68"/>
        <v>0</v>
      </c>
      <c r="AJ182" t="b">
        <f t="shared" si="69"/>
        <v>1</v>
      </c>
      <c r="AK182" t="b">
        <f t="shared" si="70"/>
        <v>1</v>
      </c>
      <c r="AL182" t="s">
        <v>575</v>
      </c>
      <c r="AM182" t="s">
        <v>575</v>
      </c>
      <c r="AN182" t="s">
        <v>575</v>
      </c>
      <c r="AO182" t="s">
        <v>575</v>
      </c>
    </row>
    <row r="183" spans="1:41">
      <c r="A183" t="s">
        <v>292</v>
      </c>
      <c r="B183" t="s">
        <v>293</v>
      </c>
      <c r="E183" t="s">
        <v>0</v>
      </c>
      <c r="F183" t="str">
        <f t="shared" si="71"/>
        <v>LOSER</v>
      </c>
      <c r="G183" t="str">
        <f t="shared" si="48"/>
        <v>NitinIndurkhya</v>
      </c>
      <c r="H183" t="s">
        <v>292</v>
      </c>
      <c r="I183" t="s">
        <v>293</v>
      </c>
      <c r="J183">
        <f t="shared" si="49"/>
        <v>5</v>
      </c>
      <c r="K183" t="b">
        <f t="shared" si="50"/>
        <v>1</v>
      </c>
      <c r="L183">
        <f t="shared" si="51"/>
        <v>14</v>
      </c>
      <c r="M183" t="b">
        <f>NOT(ISERROR(MATCH(LOWER(MID($H183,1,1)),{"a";"e";"i";"o";"u"},0)))</f>
        <v>0</v>
      </c>
      <c r="N183" t="b">
        <f t="shared" si="52"/>
        <v>0</v>
      </c>
      <c r="O183" t="b">
        <f t="shared" si="53"/>
        <v>0</v>
      </c>
      <c r="P183">
        <f t="shared" si="54"/>
        <v>9</v>
      </c>
      <c r="Q183" t="b">
        <f>NOT(ISERROR(MATCH(LOWER(MID($H183,2,1)),{"a";"e";"i";"o";"u"},0)))</f>
        <v>1</v>
      </c>
      <c r="R183" t="b">
        <f t="shared" si="55"/>
        <v>1</v>
      </c>
      <c r="S183" t="b">
        <f t="shared" si="56"/>
        <v>1</v>
      </c>
      <c r="T183">
        <f t="shared" si="57"/>
        <v>9</v>
      </c>
      <c r="U183" t="b">
        <f t="shared" si="58"/>
        <v>1</v>
      </c>
      <c r="V183">
        <f t="shared" si="59"/>
        <v>9</v>
      </c>
      <c r="W183" t="b">
        <f>NOT(ISERROR(MATCH(LOWER(MID($I183,1,1)),{"a";"e";"i";"o";"u"},0)))</f>
        <v>1</v>
      </c>
      <c r="X183" t="b">
        <f t="shared" si="60"/>
        <v>1</v>
      </c>
      <c r="Y183" t="b">
        <f t="shared" si="61"/>
        <v>1</v>
      </c>
      <c r="Z183">
        <f t="shared" si="62"/>
        <v>14</v>
      </c>
      <c r="AA183" t="b">
        <f>NOT(ISERROR(MATCH(LOWER(MID($I183,2,1)),{"a";"e";"i";"o";"u"},0)))</f>
        <v>0</v>
      </c>
      <c r="AB183" t="b">
        <f t="shared" si="63"/>
        <v>0</v>
      </c>
      <c r="AC183" t="b">
        <f t="shared" si="64"/>
        <v>0</v>
      </c>
      <c r="AD183">
        <f t="shared" si="65"/>
        <v>14</v>
      </c>
      <c r="AE183" t="b">
        <f t="shared" si="66"/>
        <v>0</v>
      </c>
      <c r="AF183">
        <f t="shared" si="67"/>
        <v>14</v>
      </c>
      <c r="AG183" t="b">
        <f t="shared" si="68"/>
        <v>0</v>
      </c>
      <c r="AJ183" t="b">
        <f t="shared" si="69"/>
        <v>1</v>
      </c>
      <c r="AK183" t="b">
        <f t="shared" si="70"/>
        <v>1</v>
      </c>
      <c r="AL183" t="s">
        <v>575</v>
      </c>
      <c r="AM183" t="s">
        <v>575</v>
      </c>
      <c r="AN183" t="s">
        <v>575</v>
      </c>
      <c r="AO183" t="s">
        <v>575</v>
      </c>
    </row>
    <row r="184" spans="1:41">
      <c r="A184" t="s">
        <v>294</v>
      </c>
      <c r="B184" t="s">
        <v>295</v>
      </c>
      <c r="E184" t="s">
        <v>1</v>
      </c>
      <c r="F184" t="str">
        <f t="shared" si="71"/>
        <v>WINNER</v>
      </c>
      <c r="G184" t="str">
        <f t="shared" si="48"/>
        <v>OdedMaron</v>
      </c>
      <c r="H184" t="s">
        <v>294</v>
      </c>
      <c r="I184" t="s">
        <v>295</v>
      </c>
      <c r="J184">
        <f t="shared" si="49"/>
        <v>4</v>
      </c>
      <c r="K184" t="b">
        <f t="shared" si="50"/>
        <v>0</v>
      </c>
      <c r="L184">
        <f t="shared" si="51"/>
        <v>15</v>
      </c>
      <c r="M184" t="b">
        <f>NOT(ISERROR(MATCH(LOWER(MID($H184,1,1)),{"a";"e";"i";"o";"u"},0)))</f>
        <v>1</v>
      </c>
      <c r="N184" t="b">
        <f t="shared" si="52"/>
        <v>1</v>
      </c>
      <c r="O184" t="b">
        <f t="shared" si="53"/>
        <v>0</v>
      </c>
      <c r="P184">
        <f t="shared" si="54"/>
        <v>4</v>
      </c>
      <c r="Q184" t="b">
        <f>NOT(ISERROR(MATCH(LOWER(MID($H184,2,1)),{"a";"e";"i";"o";"u"},0)))</f>
        <v>0</v>
      </c>
      <c r="R184" t="b">
        <f t="shared" si="55"/>
        <v>0</v>
      </c>
      <c r="S184" t="b">
        <f t="shared" si="56"/>
        <v>1</v>
      </c>
      <c r="T184">
        <f t="shared" si="57"/>
        <v>5</v>
      </c>
      <c r="U184" t="b">
        <f t="shared" si="58"/>
        <v>1</v>
      </c>
      <c r="V184">
        <f t="shared" si="59"/>
        <v>13</v>
      </c>
      <c r="W184" t="b">
        <f>NOT(ISERROR(MATCH(LOWER(MID($I184,1,1)),{"a";"e";"i";"o";"u"},0)))</f>
        <v>0</v>
      </c>
      <c r="X184" t="b">
        <f t="shared" si="60"/>
        <v>1</v>
      </c>
      <c r="Y184" t="b">
        <f t="shared" si="61"/>
        <v>1</v>
      </c>
      <c r="Z184">
        <f t="shared" si="62"/>
        <v>1</v>
      </c>
      <c r="AA184" t="b">
        <f>NOT(ISERROR(MATCH(LOWER(MID($I184,2,1)),{"a";"e";"i";"o";"u"},0)))</f>
        <v>1</v>
      </c>
      <c r="AB184" t="b">
        <f t="shared" si="63"/>
        <v>1</v>
      </c>
      <c r="AC184" t="b">
        <f t="shared" si="64"/>
        <v>1</v>
      </c>
      <c r="AD184">
        <f t="shared" si="65"/>
        <v>9</v>
      </c>
      <c r="AE184" t="b">
        <f t="shared" si="66"/>
        <v>1</v>
      </c>
      <c r="AF184">
        <f t="shared" si="67"/>
        <v>9</v>
      </c>
      <c r="AG184" t="b">
        <f t="shared" si="68"/>
        <v>1</v>
      </c>
      <c r="AJ184" t="b">
        <f t="shared" si="69"/>
        <v>1</v>
      </c>
      <c r="AK184" t="b">
        <f t="shared" si="70"/>
        <v>1</v>
      </c>
      <c r="AL184" t="s">
        <v>575</v>
      </c>
      <c r="AM184" t="s">
        <v>575</v>
      </c>
      <c r="AN184" t="s">
        <v>575</v>
      </c>
      <c r="AO184" t="s">
        <v>575</v>
      </c>
    </row>
    <row r="185" spans="1:41">
      <c r="A185" t="s">
        <v>296</v>
      </c>
      <c r="B185" t="s">
        <v>297</v>
      </c>
      <c r="E185" t="s">
        <v>0</v>
      </c>
      <c r="F185" t="str">
        <f t="shared" si="71"/>
        <v>LOSER</v>
      </c>
      <c r="G185" t="str">
        <f t="shared" si="48"/>
        <v>TakefumiYamazaki</v>
      </c>
      <c r="H185" t="s">
        <v>296</v>
      </c>
      <c r="I185" t="s">
        <v>297</v>
      </c>
      <c r="J185">
        <f t="shared" si="49"/>
        <v>8</v>
      </c>
      <c r="K185" t="b">
        <f t="shared" si="50"/>
        <v>0</v>
      </c>
      <c r="L185">
        <f t="shared" si="51"/>
        <v>20</v>
      </c>
      <c r="M185" t="b">
        <f>NOT(ISERROR(MATCH(LOWER(MID($H185,1,1)),{"a";"e";"i";"o";"u"},0)))</f>
        <v>0</v>
      </c>
      <c r="N185" t="b">
        <f t="shared" si="52"/>
        <v>0</v>
      </c>
      <c r="O185" t="b">
        <f t="shared" si="53"/>
        <v>0</v>
      </c>
      <c r="P185">
        <f t="shared" si="54"/>
        <v>1</v>
      </c>
      <c r="Q185" t="b">
        <f>NOT(ISERROR(MATCH(LOWER(MID($H185,2,1)),{"a";"e";"i";"o";"u"},0)))</f>
        <v>1</v>
      </c>
      <c r="R185" t="b">
        <f t="shared" si="55"/>
        <v>1</v>
      </c>
      <c r="S185" t="b">
        <f t="shared" si="56"/>
        <v>1</v>
      </c>
      <c r="T185">
        <f t="shared" si="57"/>
        <v>8</v>
      </c>
      <c r="U185" t="b">
        <f t="shared" si="58"/>
        <v>0</v>
      </c>
      <c r="V185">
        <f t="shared" si="59"/>
        <v>25</v>
      </c>
      <c r="W185" t="b">
        <f>NOT(ISERROR(MATCH(LOWER(MID($I185,1,1)),{"a";"e";"i";"o";"u"},0)))</f>
        <v>0</v>
      </c>
      <c r="X185" t="b">
        <f t="shared" si="60"/>
        <v>1</v>
      </c>
      <c r="Y185" t="b">
        <f t="shared" si="61"/>
        <v>0</v>
      </c>
      <c r="Z185">
        <f t="shared" si="62"/>
        <v>1</v>
      </c>
      <c r="AA185" t="b">
        <f>NOT(ISERROR(MATCH(LOWER(MID($I185,2,1)),{"a";"e";"i";"o";"u"},0)))</f>
        <v>1</v>
      </c>
      <c r="AB185" t="b">
        <f t="shared" si="63"/>
        <v>1</v>
      </c>
      <c r="AC185" t="b">
        <f t="shared" si="64"/>
        <v>1</v>
      </c>
      <c r="AD185">
        <f t="shared" si="65"/>
        <v>16</v>
      </c>
      <c r="AE185" t="b">
        <f t="shared" si="66"/>
        <v>0</v>
      </c>
      <c r="AF185">
        <f t="shared" si="67"/>
        <v>16</v>
      </c>
      <c r="AG185" t="b">
        <f t="shared" si="68"/>
        <v>0</v>
      </c>
      <c r="AJ185" t="b">
        <f t="shared" si="69"/>
        <v>1</v>
      </c>
      <c r="AK185" t="b">
        <f t="shared" si="70"/>
        <v>1</v>
      </c>
      <c r="AL185" t="s">
        <v>575</v>
      </c>
      <c r="AM185" t="s">
        <v>575</v>
      </c>
      <c r="AN185" t="s">
        <v>575</v>
      </c>
      <c r="AO185" t="s">
        <v>575</v>
      </c>
    </row>
    <row r="186" spans="1:41">
      <c r="A186" t="s">
        <v>257</v>
      </c>
      <c r="B186" t="s">
        <v>301</v>
      </c>
      <c r="E186" t="s">
        <v>1</v>
      </c>
      <c r="F186" t="str">
        <f t="shared" si="71"/>
        <v>WINNER</v>
      </c>
      <c r="G186" t="str">
        <f t="shared" si="48"/>
        <v>RonKohavi</v>
      </c>
      <c r="H186" t="s">
        <v>257</v>
      </c>
      <c r="I186" t="s">
        <v>301</v>
      </c>
      <c r="J186">
        <f t="shared" si="49"/>
        <v>3</v>
      </c>
      <c r="K186" t="b">
        <f t="shared" si="50"/>
        <v>1</v>
      </c>
      <c r="L186">
        <f t="shared" si="51"/>
        <v>18</v>
      </c>
      <c r="M186" t="b">
        <f>NOT(ISERROR(MATCH(LOWER(MID($H186,1,1)),{"a";"e";"i";"o";"u"},0)))</f>
        <v>0</v>
      </c>
      <c r="N186" t="b">
        <f t="shared" si="52"/>
        <v>0</v>
      </c>
      <c r="O186" t="b">
        <f t="shared" si="53"/>
        <v>0</v>
      </c>
      <c r="P186">
        <f t="shared" si="54"/>
        <v>15</v>
      </c>
      <c r="Q186" t="b">
        <f>NOT(ISERROR(MATCH(LOWER(MID($H186,2,1)),{"a";"e";"i";"o";"u"},0)))</f>
        <v>1</v>
      </c>
      <c r="R186" t="b">
        <f t="shared" si="55"/>
        <v>1</v>
      </c>
      <c r="S186" t="b">
        <f t="shared" si="56"/>
        <v>0</v>
      </c>
      <c r="T186">
        <f t="shared" si="57"/>
        <v>6</v>
      </c>
      <c r="U186" t="b">
        <f t="shared" si="58"/>
        <v>0</v>
      </c>
      <c r="V186">
        <f t="shared" si="59"/>
        <v>11</v>
      </c>
      <c r="W186" t="b">
        <f>NOT(ISERROR(MATCH(LOWER(MID($I186,1,1)),{"a";"e";"i";"o";"u"},0)))</f>
        <v>0</v>
      </c>
      <c r="X186" t="b">
        <f t="shared" si="60"/>
        <v>1</v>
      </c>
      <c r="Y186" t="b">
        <f t="shared" si="61"/>
        <v>1</v>
      </c>
      <c r="Z186">
        <f t="shared" si="62"/>
        <v>15</v>
      </c>
      <c r="AA186" t="b">
        <f>NOT(ISERROR(MATCH(LOWER(MID($I186,2,1)),{"a";"e";"i";"o";"u"},0)))</f>
        <v>1</v>
      </c>
      <c r="AB186" t="b">
        <f t="shared" si="63"/>
        <v>1</v>
      </c>
      <c r="AC186" t="b">
        <f t="shared" si="64"/>
        <v>0</v>
      </c>
      <c r="AD186">
        <f t="shared" si="65"/>
        <v>9</v>
      </c>
      <c r="AE186" t="b">
        <f t="shared" si="66"/>
        <v>1</v>
      </c>
      <c r="AF186">
        <f t="shared" si="67"/>
        <v>9</v>
      </c>
      <c r="AG186" t="b">
        <f t="shared" si="68"/>
        <v>1</v>
      </c>
      <c r="AJ186" t="b">
        <f t="shared" si="69"/>
        <v>1</v>
      </c>
      <c r="AK186" t="b">
        <f t="shared" si="70"/>
        <v>1</v>
      </c>
      <c r="AL186" t="s">
        <v>575</v>
      </c>
      <c r="AM186" t="s">
        <v>575</v>
      </c>
      <c r="AN186" t="s">
        <v>575</v>
      </c>
      <c r="AO186" t="s">
        <v>575</v>
      </c>
    </row>
    <row r="187" spans="1:41">
      <c r="A187" t="s">
        <v>13</v>
      </c>
      <c r="B187" t="s">
        <v>305</v>
      </c>
      <c r="E187" t="s">
        <v>1</v>
      </c>
      <c r="F187" t="str">
        <f t="shared" si="71"/>
        <v>WINNER</v>
      </c>
      <c r="G187" t="str">
        <f t="shared" si="48"/>
        <v>RobertSloan</v>
      </c>
      <c r="H187" t="s">
        <v>13</v>
      </c>
      <c r="I187" t="s">
        <v>305</v>
      </c>
      <c r="J187">
        <f t="shared" si="49"/>
        <v>6</v>
      </c>
      <c r="K187" t="b">
        <f t="shared" si="50"/>
        <v>0</v>
      </c>
      <c r="L187">
        <f t="shared" si="51"/>
        <v>18</v>
      </c>
      <c r="M187" t="b">
        <f>NOT(ISERROR(MATCH(LOWER(MID($H187,1,1)),{"a";"e";"i";"o";"u"},0)))</f>
        <v>0</v>
      </c>
      <c r="N187" t="b">
        <f t="shared" si="52"/>
        <v>0</v>
      </c>
      <c r="O187" t="b">
        <f t="shared" si="53"/>
        <v>0</v>
      </c>
      <c r="P187">
        <f t="shared" si="54"/>
        <v>15</v>
      </c>
      <c r="Q187" t="b">
        <f>NOT(ISERROR(MATCH(LOWER(MID($H187,2,1)),{"a";"e";"i";"o";"u"},0)))</f>
        <v>1</v>
      </c>
      <c r="R187" t="b">
        <f t="shared" si="55"/>
        <v>1</v>
      </c>
      <c r="S187" t="b">
        <f t="shared" si="56"/>
        <v>0</v>
      </c>
      <c r="T187">
        <f t="shared" si="57"/>
        <v>5</v>
      </c>
      <c r="U187" t="b">
        <f t="shared" si="58"/>
        <v>1</v>
      </c>
      <c r="V187">
        <f t="shared" si="59"/>
        <v>19</v>
      </c>
      <c r="W187" t="b">
        <f>NOT(ISERROR(MATCH(LOWER(MID($I187,1,1)),{"a";"e";"i";"o";"u"},0)))</f>
        <v>0</v>
      </c>
      <c r="X187" t="b">
        <f t="shared" si="60"/>
        <v>1</v>
      </c>
      <c r="Y187" t="b">
        <f t="shared" si="61"/>
        <v>0</v>
      </c>
      <c r="Z187">
        <f t="shared" si="62"/>
        <v>12</v>
      </c>
      <c r="AA187" t="b">
        <f>NOT(ISERROR(MATCH(LOWER(MID($I187,2,1)),{"a";"e";"i";"o";"u"},0)))</f>
        <v>0</v>
      </c>
      <c r="AB187" t="b">
        <f t="shared" si="63"/>
        <v>0</v>
      </c>
      <c r="AC187" t="b">
        <f t="shared" si="64"/>
        <v>1</v>
      </c>
      <c r="AD187">
        <f t="shared" si="65"/>
        <v>11</v>
      </c>
      <c r="AE187" t="b">
        <f t="shared" si="66"/>
        <v>1</v>
      </c>
      <c r="AF187">
        <f t="shared" si="67"/>
        <v>11</v>
      </c>
      <c r="AG187" t="b">
        <f t="shared" si="68"/>
        <v>1</v>
      </c>
      <c r="AJ187" t="b">
        <f t="shared" si="69"/>
        <v>1</v>
      </c>
      <c r="AK187" t="b">
        <f t="shared" si="70"/>
        <v>1</v>
      </c>
      <c r="AL187" t="s">
        <v>575</v>
      </c>
      <c r="AM187" t="s">
        <v>575</v>
      </c>
      <c r="AN187" t="s">
        <v>575</v>
      </c>
      <c r="AO187" t="s">
        <v>575</v>
      </c>
    </row>
    <row r="188" spans="1:41">
      <c r="A188" t="s">
        <v>306</v>
      </c>
      <c r="B188" t="s">
        <v>307</v>
      </c>
      <c r="E188" t="s">
        <v>0</v>
      </c>
      <c r="F188" t="str">
        <f t="shared" si="71"/>
        <v>LOSER</v>
      </c>
      <c r="G188" t="str">
        <f t="shared" si="48"/>
        <v>Chun-NanHsu</v>
      </c>
      <c r="H188" t="s">
        <v>306</v>
      </c>
      <c r="I188" t="s">
        <v>307</v>
      </c>
      <c r="J188">
        <f t="shared" si="49"/>
        <v>8</v>
      </c>
      <c r="K188" t="b">
        <f t="shared" si="50"/>
        <v>0</v>
      </c>
      <c r="L188">
        <f t="shared" si="51"/>
        <v>3</v>
      </c>
      <c r="M188" t="b">
        <f>NOT(ISERROR(MATCH(LOWER(MID($H188,1,1)),{"a";"e";"i";"o";"u"},0)))</f>
        <v>0</v>
      </c>
      <c r="N188" t="b">
        <f t="shared" si="52"/>
        <v>1</v>
      </c>
      <c r="O188" t="b">
        <f t="shared" si="53"/>
        <v>1</v>
      </c>
      <c r="P188">
        <f t="shared" si="54"/>
        <v>8</v>
      </c>
      <c r="Q188" t="b">
        <f>NOT(ISERROR(MATCH(LOWER(MID($H188,2,1)),{"a";"e";"i";"o";"u"},0)))</f>
        <v>0</v>
      </c>
      <c r="R188" t="b">
        <f t="shared" si="55"/>
        <v>0</v>
      </c>
      <c r="S188" t="b">
        <f t="shared" si="56"/>
        <v>1</v>
      </c>
      <c r="T188">
        <f t="shared" si="57"/>
        <v>3</v>
      </c>
      <c r="U188" t="b">
        <f t="shared" si="58"/>
        <v>1</v>
      </c>
      <c r="V188">
        <f t="shared" si="59"/>
        <v>8</v>
      </c>
      <c r="W188" t="b">
        <f>NOT(ISERROR(MATCH(LOWER(MID($I188,1,1)),{"a";"e";"i";"o";"u"},0)))</f>
        <v>0</v>
      </c>
      <c r="X188" t="b">
        <f t="shared" si="60"/>
        <v>0</v>
      </c>
      <c r="Y188" t="b">
        <f t="shared" si="61"/>
        <v>1</v>
      </c>
      <c r="Z188">
        <f t="shared" si="62"/>
        <v>19</v>
      </c>
      <c r="AA188" t="b">
        <f>NOT(ISERROR(MATCH(LOWER(MID($I188,2,1)),{"a";"e";"i";"o";"u"},0)))</f>
        <v>0</v>
      </c>
      <c r="AB188" t="b">
        <f t="shared" si="63"/>
        <v>1</v>
      </c>
      <c r="AC188" t="b">
        <f t="shared" si="64"/>
        <v>0</v>
      </c>
      <c r="AD188">
        <f t="shared" si="65"/>
        <v>11</v>
      </c>
      <c r="AE188" t="b">
        <f t="shared" si="66"/>
        <v>1</v>
      </c>
      <c r="AF188">
        <f t="shared" si="67"/>
        <v>11</v>
      </c>
      <c r="AG188" t="b">
        <f t="shared" si="68"/>
        <v>1</v>
      </c>
      <c r="AJ188" t="b">
        <f t="shared" si="69"/>
        <v>0</v>
      </c>
      <c r="AK188" t="b">
        <f t="shared" si="70"/>
        <v>1</v>
      </c>
      <c r="AL188" t="s">
        <v>575</v>
      </c>
      <c r="AM188" t="s">
        <v>575</v>
      </c>
      <c r="AN188" t="s">
        <v>575</v>
      </c>
      <c r="AO188" t="s">
        <v>575</v>
      </c>
    </row>
    <row r="189" spans="1:41">
      <c r="A189" t="s">
        <v>308</v>
      </c>
      <c r="B189" t="s">
        <v>309</v>
      </c>
      <c r="E189" t="s">
        <v>1</v>
      </c>
      <c r="F189" t="str">
        <f t="shared" si="71"/>
        <v>WINNER</v>
      </c>
      <c r="G189" t="str">
        <f t="shared" si="48"/>
        <v>DanielKortenkamp</v>
      </c>
      <c r="H189" t="s">
        <v>308</v>
      </c>
      <c r="I189" t="s">
        <v>309</v>
      </c>
      <c r="J189">
        <f t="shared" si="49"/>
        <v>6</v>
      </c>
      <c r="K189" t="b">
        <f t="shared" si="50"/>
        <v>0</v>
      </c>
      <c r="L189">
        <f t="shared" si="51"/>
        <v>4</v>
      </c>
      <c r="M189" t="b">
        <f>NOT(ISERROR(MATCH(LOWER(MID($H189,1,1)),{"a";"e";"i";"o";"u"},0)))</f>
        <v>0</v>
      </c>
      <c r="N189" t="b">
        <f t="shared" si="52"/>
        <v>0</v>
      </c>
      <c r="O189" t="b">
        <f t="shared" si="53"/>
        <v>1</v>
      </c>
      <c r="P189">
        <f t="shared" si="54"/>
        <v>1</v>
      </c>
      <c r="Q189" t="b">
        <f>NOT(ISERROR(MATCH(LOWER(MID($H189,2,1)),{"a";"e";"i";"o";"u"},0)))</f>
        <v>1</v>
      </c>
      <c r="R189" t="b">
        <f t="shared" si="55"/>
        <v>1</v>
      </c>
      <c r="S189" t="b">
        <f t="shared" si="56"/>
        <v>1</v>
      </c>
      <c r="T189">
        <f t="shared" si="57"/>
        <v>10</v>
      </c>
      <c r="U189" t="b">
        <f t="shared" si="58"/>
        <v>0</v>
      </c>
      <c r="V189">
        <f t="shared" si="59"/>
        <v>11</v>
      </c>
      <c r="W189" t="b">
        <f>NOT(ISERROR(MATCH(LOWER(MID($I189,1,1)),{"a";"e";"i";"o";"u"},0)))</f>
        <v>0</v>
      </c>
      <c r="X189" t="b">
        <f t="shared" si="60"/>
        <v>1</v>
      </c>
      <c r="Y189" t="b">
        <f t="shared" si="61"/>
        <v>1</v>
      </c>
      <c r="Z189">
        <f t="shared" si="62"/>
        <v>15</v>
      </c>
      <c r="AA189" t="b">
        <f>NOT(ISERROR(MATCH(LOWER(MID($I189,2,1)),{"a";"e";"i";"o";"u"},0)))</f>
        <v>1</v>
      </c>
      <c r="AB189" t="b">
        <f t="shared" si="63"/>
        <v>1</v>
      </c>
      <c r="AC189" t="b">
        <f t="shared" si="64"/>
        <v>0</v>
      </c>
      <c r="AD189">
        <f t="shared" si="65"/>
        <v>16</v>
      </c>
      <c r="AE189" t="b">
        <f t="shared" si="66"/>
        <v>0</v>
      </c>
      <c r="AF189">
        <f t="shared" si="67"/>
        <v>16</v>
      </c>
      <c r="AG189" t="b">
        <f t="shared" si="68"/>
        <v>0</v>
      </c>
      <c r="AJ189" t="b">
        <f t="shared" si="69"/>
        <v>1</v>
      </c>
      <c r="AK189" t="b">
        <f t="shared" si="70"/>
        <v>1</v>
      </c>
      <c r="AL189" t="s">
        <v>575</v>
      </c>
      <c r="AM189" t="s">
        <v>575</v>
      </c>
      <c r="AN189" t="s">
        <v>575</v>
      </c>
      <c r="AO189" t="s">
        <v>575</v>
      </c>
    </row>
    <row r="190" spans="1:41">
      <c r="A190" t="s">
        <v>310</v>
      </c>
      <c r="B190" t="s">
        <v>311</v>
      </c>
      <c r="E190" t="s">
        <v>1</v>
      </c>
      <c r="F190" t="str">
        <f t="shared" si="71"/>
        <v>WINNER</v>
      </c>
      <c r="G190" t="str">
        <f t="shared" si="48"/>
        <v>RicardGavalda</v>
      </c>
      <c r="H190" t="s">
        <v>310</v>
      </c>
      <c r="I190" t="s">
        <v>311</v>
      </c>
      <c r="J190">
        <f t="shared" si="49"/>
        <v>6</v>
      </c>
      <c r="K190" t="b">
        <f t="shared" si="50"/>
        <v>0</v>
      </c>
      <c r="L190">
        <f t="shared" si="51"/>
        <v>18</v>
      </c>
      <c r="M190" t="b">
        <f>NOT(ISERROR(MATCH(LOWER(MID($H190,1,1)),{"a";"e";"i";"o";"u"},0)))</f>
        <v>0</v>
      </c>
      <c r="N190" t="b">
        <f t="shared" si="52"/>
        <v>0</v>
      </c>
      <c r="O190" t="b">
        <f t="shared" si="53"/>
        <v>0</v>
      </c>
      <c r="P190">
        <f t="shared" si="54"/>
        <v>9</v>
      </c>
      <c r="Q190" t="b">
        <f>NOT(ISERROR(MATCH(LOWER(MID($H190,2,1)),{"a";"e";"i";"o";"u"},0)))</f>
        <v>1</v>
      </c>
      <c r="R190" t="b">
        <f t="shared" si="55"/>
        <v>1</v>
      </c>
      <c r="S190" t="b">
        <f t="shared" si="56"/>
        <v>1</v>
      </c>
      <c r="T190">
        <f t="shared" si="57"/>
        <v>7</v>
      </c>
      <c r="U190" t="b">
        <f t="shared" si="58"/>
        <v>1</v>
      </c>
      <c r="V190">
        <f t="shared" si="59"/>
        <v>7</v>
      </c>
      <c r="W190" t="b">
        <f>NOT(ISERROR(MATCH(LOWER(MID($I190,1,1)),{"a";"e";"i";"o";"u"},0)))</f>
        <v>0</v>
      </c>
      <c r="X190" t="b">
        <f t="shared" si="60"/>
        <v>1</v>
      </c>
      <c r="Y190" t="b">
        <f t="shared" si="61"/>
        <v>1</v>
      </c>
      <c r="Z190">
        <f t="shared" si="62"/>
        <v>1</v>
      </c>
      <c r="AA190" t="b">
        <f>NOT(ISERROR(MATCH(LOWER(MID($I190,2,1)),{"a";"e";"i";"o";"u"},0)))</f>
        <v>1</v>
      </c>
      <c r="AB190" t="b">
        <f t="shared" si="63"/>
        <v>1</v>
      </c>
      <c r="AC190" t="b">
        <f t="shared" si="64"/>
        <v>1</v>
      </c>
      <c r="AD190">
        <f t="shared" si="65"/>
        <v>13</v>
      </c>
      <c r="AE190" t="b">
        <f t="shared" si="66"/>
        <v>1</v>
      </c>
      <c r="AF190">
        <f t="shared" si="67"/>
        <v>13</v>
      </c>
      <c r="AG190" t="b">
        <f t="shared" si="68"/>
        <v>1</v>
      </c>
      <c r="AJ190" t="b">
        <f t="shared" si="69"/>
        <v>1</v>
      </c>
      <c r="AK190" t="b">
        <f t="shared" si="70"/>
        <v>1</v>
      </c>
      <c r="AL190" t="s">
        <v>575</v>
      </c>
      <c r="AM190" t="s">
        <v>575</v>
      </c>
      <c r="AN190" t="s">
        <v>575</v>
      </c>
      <c r="AO190" t="s">
        <v>575</v>
      </c>
    </row>
    <row r="191" spans="1:41">
      <c r="A191" t="s">
        <v>312</v>
      </c>
      <c r="B191" t="s">
        <v>313</v>
      </c>
      <c r="E191" t="s">
        <v>1</v>
      </c>
      <c r="F191" t="str">
        <f t="shared" si="71"/>
        <v>WINNER</v>
      </c>
      <c r="G191" t="str">
        <f t="shared" si="48"/>
        <v>JoeSuzuki</v>
      </c>
      <c r="H191" t="s">
        <v>312</v>
      </c>
      <c r="I191" t="s">
        <v>313</v>
      </c>
      <c r="J191">
        <f t="shared" si="49"/>
        <v>3</v>
      </c>
      <c r="K191" t="b">
        <f t="shared" si="50"/>
        <v>1</v>
      </c>
      <c r="L191">
        <f t="shared" si="51"/>
        <v>10</v>
      </c>
      <c r="M191" t="b">
        <f>NOT(ISERROR(MATCH(LOWER(MID($H191,1,1)),{"a";"e";"i";"o";"u"},0)))</f>
        <v>0</v>
      </c>
      <c r="N191" t="b">
        <f t="shared" si="52"/>
        <v>0</v>
      </c>
      <c r="O191" t="b">
        <f t="shared" si="53"/>
        <v>1</v>
      </c>
      <c r="P191">
        <f t="shared" si="54"/>
        <v>15</v>
      </c>
      <c r="Q191" t="b">
        <f>NOT(ISERROR(MATCH(LOWER(MID($H191,2,1)),{"a";"e";"i";"o";"u"},0)))</f>
        <v>1</v>
      </c>
      <c r="R191" t="b">
        <f t="shared" si="55"/>
        <v>1</v>
      </c>
      <c r="S191" t="b">
        <f t="shared" si="56"/>
        <v>0</v>
      </c>
      <c r="T191">
        <f t="shared" si="57"/>
        <v>6</v>
      </c>
      <c r="U191" t="b">
        <f t="shared" si="58"/>
        <v>0</v>
      </c>
      <c r="V191">
        <f t="shared" si="59"/>
        <v>19</v>
      </c>
      <c r="W191" t="b">
        <f>NOT(ISERROR(MATCH(LOWER(MID($I191,1,1)),{"a";"e";"i";"o";"u"},0)))</f>
        <v>0</v>
      </c>
      <c r="X191" t="b">
        <f t="shared" si="60"/>
        <v>1</v>
      </c>
      <c r="Y191" t="b">
        <f t="shared" si="61"/>
        <v>0</v>
      </c>
      <c r="Z191">
        <f t="shared" si="62"/>
        <v>21</v>
      </c>
      <c r="AA191" t="b">
        <f>NOT(ISERROR(MATCH(LOWER(MID($I191,2,1)),{"a";"e";"i";"o";"u"},0)))</f>
        <v>1</v>
      </c>
      <c r="AB191" t="b">
        <f t="shared" si="63"/>
        <v>1</v>
      </c>
      <c r="AC191" t="b">
        <f t="shared" si="64"/>
        <v>0</v>
      </c>
      <c r="AD191">
        <f t="shared" si="65"/>
        <v>9</v>
      </c>
      <c r="AE191" t="b">
        <f t="shared" si="66"/>
        <v>1</v>
      </c>
      <c r="AF191">
        <f t="shared" si="67"/>
        <v>9</v>
      </c>
      <c r="AG191" t="b">
        <f t="shared" si="68"/>
        <v>1</v>
      </c>
      <c r="AJ191" t="b">
        <f t="shared" si="69"/>
        <v>1</v>
      </c>
      <c r="AK191" t="b">
        <f t="shared" si="70"/>
        <v>1</v>
      </c>
      <c r="AL191" t="s">
        <v>575</v>
      </c>
      <c r="AM191" t="s">
        <v>575</v>
      </c>
      <c r="AN191" t="s">
        <v>575</v>
      </c>
      <c r="AO191" t="s">
        <v>575</v>
      </c>
    </row>
    <row r="192" spans="1:41">
      <c r="A192" t="s">
        <v>316</v>
      </c>
      <c r="B192" t="s">
        <v>317</v>
      </c>
      <c r="E192" t="s">
        <v>1</v>
      </c>
      <c r="F192" t="str">
        <f t="shared" si="71"/>
        <v>WINNER</v>
      </c>
      <c r="G192" t="str">
        <f t="shared" si="48"/>
        <v>JyrkiKivinen</v>
      </c>
      <c r="H192" t="s">
        <v>316</v>
      </c>
      <c r="I192" t="s">
        <v>317</v>
      </c>
      <c r="J192">
        <f t="shared" si="49"/>
        <v>5</v>
      </c>
      <c r="K192" t="b">
        <f t="shared" si="50"/>
        <v>1</v>
      </c>
      <c r="L192">
        <f t="shared" si="51"/>
        <v>10</v>
      </c>
      <c r="M192" t="b">
        <f>NOT(ISERROR(MATCH(LOWER(MID($H192,1,1)),{"a";"e";"i";"o";"u"},0)))</f>
        <v>0</v>
      </c>
      <c r="N192" t="b">
        <f t="shared" si="52"/>
        <v>0</v>
      </c>
      <c r="O192" t="b">
        <f t="shared" si="53"/>
        <v>1</v>
      </c>
      <c r="P192">
        <f t="shared" si="54"/>
        <v>25</v>
      </c>
      <c r="Q192" t="b">
        <f>NOT(ISERROR(MATCH(LOWER(MID($H192,2,1)),{"a";"e";"i";"o";"u"},0)))</f>
        <v>0</v>
      </c>
      <c r="R192" t="b">
        <f t="shared" si="55"/>
        <v>1</v>
      </c>
      <c r="S192" t="b">
        <f t="shared" si="56"/>
        <v>0</v>
      </c>
      <c r="T192">
        <f t="shared" si="57"/>
        <v>7</v>
      </c>
      <c r="U192" t="b">
        <f t="shared" si="58"/>
        <v>1</v>
      </c>
      <c r="V192">
        <f t="shared" si="59"/>
        <v>11</v>
      </c>
      <c r="W192" t="b">
        <f>NOT(ISERROR(MATCH(LOWER(MID($I192,1,1)),{"a";"e";"i";"o";"u"},0)))</f>
        <v>0</v>
      </c>
      <c r="X192" t="b">
        <f t="shared" si="60"/>
        <v>1</v>
      </c>
      <c r="Y192" t="b">
        <f t="shared" si="61"/>
        <v>1</v>
      </c>
      <c r="Z192">
        <f t="shared" si="62"/>
        <v>9</v>
      </c>
      <c r="AA192" t="b">
        <f>NOT(ISERROR(MATCH(LOWER(MID($I192,2,1)),{"a";"e";"i";"o";"u"},0)))</f>
        <v>1</v>
      </c>
      <c r="AB192" t="b">
        <f t="shared" si="63"/>
        <v>1</v>
      </c>
      <c r="AC192" t="b">
        <f t="shared" si="64"/>
        <v>1</v>
      </c>
      <c r="AD192">
        <f t="shared" si="65"/>
        <v>12</v>
      </c>
      <c r="AE192" t="b">
        <f t="shared" si="66"/>
        <v>0</v>
      </c>
      <c r="AF192">
        <f t="shared" si="67"/>
        <v>12</v>
      </c>
      <c r="AG192" t="b">
        <f t="shared" si="68"/>
        <v>0</v>
      </c>
      <c r="AJ192" t="b">
        <f t="shared" si="69"/>
        <v>1</v>
      </c>
      <c r="AK192" t="b">
        <f t="shared" si="70"/>
        <v>1</v>
      </c>
      <c r="AL192" t="s">
        <v>575</v>
      </c>
      <c r="AM192" t="s">
        <v>575</v>
      </c>
      <c r="AN192" t="s">
        <v>575</v>
      </c>
      <c r="AO192" t="s">
        <v>575</v>
      </c>
    </row>
    <row r="193" spans="1:41">
      <c r="A193" t="s">
        <v>318</v>
      </c>
      <c r="B193" t="s">
        <v>319</v>
      </c>
      <c r="E193" t="s">
        <v>1</v>
      </c>
      <c r="F193" t="str">
        <f t="shared" si="71"/>
        <v>WINNER</v>
      </c>
      <c r="G193" t="str">
        <f t="shared" si="48"/>
        <v>TapioElomaa</v>
      </c>
      <c r="H193" t="s">
        <v>318</v>
      </c>
      <c r="I193" t="s">
        <v>319</v>
      </c>
      <c r="J193">
        <f t="shared" si="49"/>
        <v>5</v>
      </c>
      <c r="K193" t="b">
        <f t="shared" si="50"/>
        <v>1</v>
      </c>
      <c r="L193">
        <f t="shared" si="51"/>
        <v>20</v>
      </c>
      <c r="M193" t="b">
        <f>NOT(ISERROR(MATCH(LOWER(MID($H193,1,1)),{"a";"e";"i";"o";"u"},0)))</f>
        <v>0</v>
      </c>
      <c r="N193" t="b">
        <f t="shared" si="52"/>
        <v>0</v>
      </c>
      <c r="O193" t="b">
        <f t="shared" si="53"/>
        <v>0</v>
      </c>
      <c r="P193">
        <f t="shared" si="54"/>
        <v>1</v>
      </c>
      <c r="Q193" t="b">
        <f>NOT(ISERROR(MATCH(LOWER(MID($H193,2,1)),{"a";"e";"i";"o";"u"},0)))</f>
        <v>1</v>
      </c>
      <c r="R193" t="b">
        <f t="shared" si="55"/>
        <v>1</v>
      </c>
      <c r="S193" t="b">
        <f t="shared" si="56"/>
        <v>1</v>
      </c>
      <c r="T193">
        <f t="shared" si="57"/>
        <v>6</v>
      </c>
      <c r="U193" t="b">
        <f t="shared" si="58"/>
        <v>0</v>
      </c>
      <c r="V193">
        <f t="shared" si="59"/>
        <v>5</v>
      </c>
      <c r="W193" t="b">
        <f>NOT(ISERROR(MATCH(LOWER(MID($I193,1,1)),{"a";"e";"i";"o";"u"},0)))</f>
        <v>1</v>
      </c>
      <c r="X193" t="b">
        <f t="shared" si="60"/>
        <v>1</v>
      </c>
      <c r="Y193" t="b">
        <f t="shared" si="61"/>
        <v>1</v>
      </c>
      <c r="Z193">
        <f t="shared" si="62"/>
        <v>12</v>
      </c>
      <c r="AA193" t="b">
        <f>NOT(ISERROR(MATCH(LOWER(MID($I193,2,1)),{"a";"e";"i";"o";"u"},0)))</f>
        <v>0</v>
      </c>
      <c r="AB193" t="b">
        <f t="shared" si="63"/>
        <v>0</v>
      </c>
      <c r="AC193" t="b">
        <f t="shared" si="64"/>
        <v>1</v>
      </c>
      <c r="AD193">
        <f t="shared" si="65"/>
        <v>11</v>
      </c>
      <c r="AE193" t="b">
        <f t="shared" si="66"/>
        <v>1</v>
      </c>
      <c r="AF193">
        <f t="shared" si="67"/>
        <v>11</v>
      </c>
      <c r="AG193" t="b">
        <f t="shared" si="68"/>
        <v>1</v>
      </c>
      <c r="AJ193" t="b">
        <f t="shared" si="69"/>
        <v>1</v>
      </c>
      <c r="AK193" t="b">
        <f t="shared" si="70"/>
        <v>1</v>
      </c>
      <c r="AL193" t="s">
        <v>575</v>
      </c>
      <c r="AM193" t="s">
        <v>575</v>
      </c>
      <c r="AN193" t="s">
        <v>575</v>
      </c>
      <c r="AO193" t="s">
        <v>575</v>
      </c>
    </row>
    <row r="194" spans="1:41">
      <c r="A194" t="s">
        <v>73</v>
      </c>
      <c r="B194" t="s">
        <v>320</v>
      </c>
      <c r="E194" t="s">
        <v>1</v>
      </c>
      <c r="F194" t="str">
        <f t="shared" si="71"/>
        <v>WINNER</v>
      </c>
      <c r="G194" t="str">
        <f t="shared" si="48"/>
        <v>MichaelRedmond</v>
      </c>
      <c r="H194" t="s">
        <v>73</v>
      </c>
      <c r="I194" t="s">
        <v>320</v>
      </c>
      <c r="J194">
        <f t="shared" si="49"/>
        <v>7</v>
      </c>
      <c r="K194" t="b">
        <f t="shared" si="50"/>
        <v>1</v>
      </c>
      <c r="L194">
        <f t="shared" si="51"/>
        <v>13</v>
      </c>
      <c r="M194" t="b">
        <f>NOT(ISERROR(MATCH(LOWER(MID($H194,1,1)),{"a";"e";"i";"o";"u"},0)))</f>
        <v>0</v>
      </c>
      <c r="N194" t="b">
        <f t="shared" si="52"/>
        <v>1</v>
      </c>
      <c r="O194" t="b">
        <f t="shared" si="53"/>
        <v>1</v>
      </c>
      <c r="P194">
        <f t="shared" si="54"/>
        <v>9</v>
      </c>
      <c r="Q194" t="b">
        <f>NOT(ISERROR(MATCH(LOWER(MID($H194,2,1)),{"a";"e";"i";"o";"u"},0)))</f>
        <v>1</v>
      </c>
      <c r="R194" t="b">
        <f t="shared" si="55"/>
        <v>1</v>
      </c>
      <c r="S194" t="b">
        <f t="shared" si="56"/>
        <v>1</v>
      </c>
      <c r="T194">
        <f t="shared" si="57"/>
        <v>7</v>
      </c>
      <c r="U194" t="b">
        <f t="shared" si="58"/>
        <v>1</v>
      </c>
      <c r="V194">
        <f t="shared" si="59"/>
        <v>18</v>
      </c>
      <c r="W194" t="b">
        <f>NOT(ISERROR(MATCH(LOWER(MID($I194,1,1)),{"a";"e";"i";"o";"u"},0)))</f>
        <v>0</v>
      </c>
      <c r="X194" t="b">
        <f t="shared" si="60"/>
        <v>0</v>
      </c>
      <c r="Y194" t="b">
        <f t="shared" si="61"/>
        <v>0</v>
      </c>
      <c r="Z194">
        <f t="shared" si="62"/>
        <v>5</v>
      </c>
      <c r="AA194" t="b">
        <f>NOT(ISERROR(MATCH(LOWER(MID($I194,2,1)),{"a";"e";"i";"o";"u"},0)))</f>
        <v>1</v>
      </c>
      <c r="AB194" t="b">
        <f t="shared" si="63"/>
        <v>1</v>
      </c>
      <c r="AC194" t="b">
        <f t="shared" si="64"/>
        <v>1</v>
      </c>
      <c r="AD194">
        <f t="shared" si="65"/>
        <v>14</v>
      </c>
      <c r="AE194" t="b">
        <f t="shared" si="66"/>
        <v>0</v>
      </c>
      <c r="AF194">
        <f t="shared" si="67"/>
        <v>14</v>
      </c>
      <c r="AG194" t="b">
        <f t="shared" si="68"/>
        <v>0</v>
      </c>
      <c r="AJ194" t="b">
        <f t="shared" si="69"/>
        <v>1</v>
      </c>
      <c r="AK194" t="b">
        <f t="shared" si="70"/>
        <v>1</v>
      </c>
      <c r="AL194" t="s">
        <v>575</v>
      </c>
      <c r="AM194" t="s">
        <v>575</v>
      </c>
      <c r="AN194" t="s">
        <v>575</v>
      </c>
      <c r="AO194" t="s">
        <v>575</v>
      </c>
    </row>
    <row r="195" spans="1:41">
      <c r="A195" t="s">
        <v>321</v>
      </c>
      <c r="B195" t="s">
        <v>322</v>
      </c>
      <c r="E195" t="s">
        <v>1</v>
      </c>
      <c r="F195" t="str">
        <f t="shared" si="71"/>
        <v>WINNER</v>
      </c>
      <c r="G195" t="str">
        <f t="shared" si="48"/>
        <v>RichMaclin</v>
      </c>
      <c r="H195" t="s">
        <v>321</v>
      </c>
      <c r="I195" t="s">
        <v>322</v>
      </c>
      <c r="J195">
        <f t="shared" si="49"/>
        <v>4</v>
      </c>
      <c r="K195" t="b">
        <f t="shared" si="50"/>
        <v>0</v>
      </c>
      <c r="L195">
        <f t="shared" si="51"/>
        <v>18</v>
      </c>
      <c r="M195" t="b">
        <f>NOT(ISERROR(MATCH(LOWER(MID($H195,1,1)),{"a";"e";"i";"o";"u"},0)))</f>
        <v>0</v>
      </c>
      <c r="N195" t="b">
        <f t="shared" si="52"/>
        <v>0</v>
      </c>
      <c r="O195" t="b">
        <f t="shared" si="53"/>
        <v>0</v>
      </c>
      <c r="P195">
        <f t="shared" si="54"/>
        <v>9</v>
      </c>
      <c r="Q195" t="b">
        <f>NOT(ISERROR(MATCH(LOWER(MID($H195,2,1)),{"a";"e";"i";"o";"u"},0)))</f>
        <v>1</v>
      </c>
      <c r="R195" t="b">
        <f t="shared" si="55"/>
        <v>1</v>
      </c>
      <c r="S195" t="b">
        <f t="shared" si="56"/>
        <v>1</v>
      </c>
      <c r="T195">
        <f t="shared" si="57"/>
        <v>6</v>
      </c>
      <c r="U195" t="b">
        <f t="shared" si="58"/>
        <v>0</v>
      </c>
      <c r="V195">
        <f t="shared" si="59"/>
        <v>13</v>
      </c>
      <c r="W195" t="b">
        <f>NOT(ISERROR(MATCH(LOWER(MID($I195,1,1)),{"a";"e";"i";"o";"u"},0)))</f>
        <v>0</v>
      </c>
      <c r="X195" t="b">
        <f t="shared" si="60"/>
        <v>1</v>
      </c>
      <c r="Y195" t="b">
        <f t="shared" si="61"/>
        <v>1</v>
      </c>
      <c r="Z195">
        <f t="shared" si="62"/>
        <v>1</v>
      </c>
      <c r="AA195" t="b">
        <f>NOT(ISERROR(MATCH(LOWER(MID($I195,2,1)),{"a";"e";"i";"o";"u"},0)))</f>
        <v>1</v>
      </c>
      <c r="AB195" t="b">
        <f t="shared" si="63"/>
        <v>1</v>
      </c>
      <c r="AC195" t="b">
        <f t="shared" si="64"/>
        <v>1</v>
      </c>
      <c r="AD195">
        <f t="shared" si="65"/>
        <v>10</v>
      </c>
      <c r="AE195" t="b">
        <f t="shared" si="66"/>
        <v>0</v>
      </c>
      <c r="AF195">
        <f t="shared" si="67"/>
        <v>10</v>
      </c>
      <c r="AG195" t="b">
        <f t="shared" si="68"/>
        <v>0</v>
      </c>
      <c r="AJ195" t="b">
        <f t="shared" si="69"/>
        <v>1</v>
      </c>
      <c r="AK195" t="b">
        <f t="shared" si="70"/>
        <v>1</v>
      </c>
      <c r="AL195" t="s">
        <v>575</v>
      </c>
      <c r="AM195" t="s">
        <v>575</v>
      </c>
      <c r="AN195" t="s">
        <v>575</v>
      </c>
      <c r="AO195" t="s">
        <v>575</v>
      </c>
    </row>
    <row r="196" spans="1:41">
      <c r="A196" t="s">
        <v>323</v>
      </c>
      <c r="B196" t="s">
        <v>324</v>
      </c>
      <c r="E196" t="s">
        <v>0</v>
      </c>
      <c r="F196" t="str">
        <f t="shared" si="71"/>
        <v>LOSER</v>
      </c>
      <c r="G196" t="str">
        <f t="shared" ref="G196:G259" si="72">CONCATENATE(SUBSTITUTE(A196,".",""),SUBSTITUTE(B196,".",""),SUBSTITUTE(C196,".",""),SUBSTITUTE(D196,".",""))</f>
        <v>JiarongHong</v>
      </c>
      <c r="H196" t="s">
        <v>323</v>
      </c>
      <c r="I196" t="s">
        <v>324</v>
      </c>
      <c r="J196">
        <f t="shared" ref="J196:J259" si="73">LEN(H196)</f>
        <v>7</v>
      </c>
      <c r="K196" t="b">
        <f t="shared" ref="K196:K259" si="74">ISODD(J196)</f>
        <v>1</v>
      </c>
      <c r="L196">
        <f t="shared" ref="L196:L259" si="75">CODE(LOWER(MID($H196,1,1)))-96</f>
        <v>10</v>
      </c>
      <c r="M196" t="b">
        <f>NOT(ISERROR(MATCH(LOWER(MID($H196,1,1)),{"a";"e";"i";"o";"u"},0)))</f>
        <v>0</v>
      </c>
      <c r="N196" t="b">
        <f t="shared" ref="N196:N259" si="76">ISODD(L196)</f>
        <v>0</v>
      </c>
      <c r="O196" t="b">
        <f t="shared" ref="O196:O259" si="77">AND(L196&gt;=1,L196&lt;=13)</f>
        <v>1</v>
      </c>
      <c r="P196">
        <f t="shared" ref="P196:P259" si="78">CODE(LOWER(MID($H196,2,1)))-96</f>
        <v>9</v>
      </c>
      <c r="Q196" t="b">
        <f>NOT(ISERROR(MATCH(LOWER(MID($H196,2,1)),{"a";"e";"i";"o";"u"},0)))</f>
        <v>1</v>
      </c>
      <c r="R196" t="b">
        <f t="shared" ref="R196:R259" si="79">ISODD(P196)</f>
        <v>1</v>
      </c>
      <c r="S196" t="b">
        <f t="shared" ref="S196:S259" si="80">AND(P196&gt;=1,P196&lt;=13)</f>
        <v>1</v>
      </c>
      <c r="T196">
        <f t="shared" ref="T196:T259" si="81">LEN(I196)</f>
        <v>4</v>
      </c>
      <c r="U196" t="b">
        <f t="shared" ref="U196:U259" si="82">ISODD(T196)</f>
        <v>0</v>
      </c>
      <c r="V196">
        <f t="shared" ref="V196:V259" si="83">CODE(LOWER(MID($I196,1,1)))-96</f>
        <v>8</v>
      </c>
      <c r="W196" t="b">
        <f>NOT(ISERROR(MATCH(LOWER(MID($I196,1,1)),{"a";"e";"i";"o";"u"},0)))</f>
        <v>0</v>
      </c>
      <c r="X196" t="b">
        <f t="shared" ref="X196:X259" si="84">ISODD(V196)</f>
        <v>0</v>
      </c>
      <c r="Y196" t="b">
        <f t="shared" ref="Y196:Y259" si="85">AND(V196&gt;=1,V196&lt;=13)</f>
        <v>1</v>
      </c>
      <c r="Z196">
        <f t="shared" ref="Z196:Z259" si="86">CODE(LOWER(MID($I196,2,1)))-96</f>
        <v>15</v>
      </c>
      <c r="AA196" t="b">
        <f>NOT(ISERROR(MATCH(LOWER(MID($I196,2,1)),{"a";"e";"i";"o";"u"},0)))</f>
        <v>1</v>
      </c>
      <c r="AB196" t="b">
        <f t="shared" ref="AB196:AB259" si="87">ISODD(Z196)</f>
        <v>1</v>
      </c>
      <c r="AC196" t="b">
        <f t="shared" ref="AC196:AC259" si="88">AND(Z196&gt;=1,Z196&lt;=13)</f>
        <v>0</v>
      </c>
      <c r="AD196">
        <f t="shared" ref="AD196:AD259" si="89">LEN(H196)+LEN(I196)</f>
        <v>11</v>
      </c>
      <c r="AE196" t="b">
        <f t="shared" ref="AE196:AE259" si="90">ISODD(AD196)</f>
        <v>1</v>
      </c>
      <c r="AF196">
        <f t="shared" ref="AF196:AF259" si="91">LEN(G196)</f>
        <v>11</v>
      </c>
      <c r="AG196" t="b">
        <f t="shared" ref="AG196:AG259" si="92">ISODD(AF196)</f>
        <v>1</v>
      </c>
      <c r="AJ196" t="b">
        <f t="shared" ref="AJ196:AJ259" si="93">ISERROR(SEARCH("-",H196))</f>
        <v>1</v>
      </c>
      <c r="AK196" t="b">
        <f t="shared" ref="AK196:AK259" si="94">ISERROR(SEARCH("-",I196))</f>
        <v>1</v>
      </c>
      <c r="AL196" t="s">
        <v>575</v>
      </c>
      <c r="AM196" t="s">
        <v>575</v>
      </c>
      <c r="AN196" t="s">
        <v>575</v>
      </c>
      <c r="AO196" t="s">
        <v>575</v>
      </c>
    </row>
    <row r="197" spans="1:41">
      <c r="A197" t="s">
        <v>325</v>
      </c>
      <c r="B197" t="s">
        <v>326</v>
      </c>
      <c r="E197" t="s">
        <v>1</v>
      </c>
      <c r="F197" t="str">
        <f t="shared" ref="F197:F260" si="95">IF(TRIM(E197)="+","WINNER","LOSER")</f>
        <v>WINNER</v>
      </c>
      <c r="G197" t="str">
        <f t="shared" si="72"/>
        <v>JanuszWnek</v>
      </c>
      <c r="H197" t="s">
        <v>325</v>
      </c>
      <c r="I197" t="s">
        <v>326</v>
      </c>
      <c r="J197">
        <f t="shared" si="73"/>
        <v>6</v>
      </c>
      <c r="K197" t="b">
        <f t="shared" si="74"/>
        <v>0</v>
      </c>
      <c r="L197">
        <f t="shared" si="75"/>
        <v>10</v>
      </c>
      <c r="M197" t="b">
        <f>NOT(ISERROR(MATCH(LOWER(MID($H197,1,1)),{"a";"e";"i";"o";"u"},0)))</f>
        <v>0</v>
      </c>
      <c r="N197" t="b">
        <f t="shared" si="76"/>
        <v>0</v>
      </c>
      <c r="O197" t="b">
        <f t="shared" si="77"/>
        <v>1</v>
      </c>
      <c r="P197">
        <f t="shared" si="78"/>
        <v>1</v>
      </c>
      <c r="Q197" t="b">
        <f>NOT(ISERROR(MATCH(LOWER(MID($H197,2,1)),{"a";"e";"i";"o";"u"},0)))</f>
        <v>1</v>
      </c>
      <c r="R197" t="b">
        <f t="shared" si="79"/>
        <v>1</v>
      </c>
      <c r="S197" t="b">
        <f t="shared" si="80"/>
        <v>1</v>
      </c>
      <c r="T197">
        <f t="shared" si="81"/>
        <v>4</v>
      </c>
      <c r="U197" t="b">
        <f t="shared" si="82"/>
        <v>0</v>
      </c>
      <c r="V197">
        <f t="shared" si="83"/>
        <v>23</v>
      </c>
      <c r="W197" t="b">
        <f>NOT(ISERROR(MATCH(LOWER(MID($I197,1,1)),{"a";"e";"i";"o";"u"},0)))</f>
        <v>0</v>
      </c>
      <c r="X197" t="b">
        <f t="shared" si="84"/>
        <v>1</v>
      </c>
      <c r="Y197" t="b">
        <f t="shared" si="85"/>
        <v>0</v>
      </c>
      <c r="Z197">
        <f t="shared" si="86"/>
        <v>14</v>
      </c>
      <c r="AA197" t="b">
        <f>NOT(ISERROR(MATCH(LOWER(MID($I197,2,1)),{"a";"e";"i";"o";"u"},0)))</f>
        <v>0</v>
      </c>
      <c r="AB197" t="b">
        <f t="shared" si="87"/>
        <v>0</v>
      </c>
      <c r="AC197" t="b">
        <f t="shared" si="88"/>
        <v>0</v>
      </c>
      <c r="AD197">
        <f t="shared" si="89"/>
        <v>10</v>
      </c>
      <c r="AE197" t="b">
        <f t="shared" si="90"/>
        <v>0</v>
      </c>
      <c r="AF197">
        <f t="shared" si="91"/>
        <v>10</v>
      </c>
      <c r="AG197" t="b">
        <f t="shared" si="92"/>
        <v>0</v>
      </c>
      <c r="AJ197" t="b">
        <f t="shared" si="93"/>
        <v>1</v>
      </c>
      <c r="AK197" t="b">
        <f t="shared" si="94"/>
        <v>1</v>
      </c>
      <c r="AL197" t="s">
        <v>575</v>
      </c>
      <c r="AM197" t="s">
        <v>575</v>
      </c>
      <c r="AN197" t="s">
        <v>575</v>
      </c>
      <c r="AO197" t="s">
        <v>575</v>
      </c>
    </row>
    <row r="198" spans="1:41">
      <c r="A198" t="s">
        <v>308</v>
      </c>
      <c r="B198" t="s">
        <v>329</v>
      </c>
      <c r="E198" t="s">
        <v>1</v>
      </c>
      <c r="F198" t="str">
        <f t="shared" si="95"/>
        <v>WINNER</v>
      </c>
      <c r="G198" t="str">
        <f t="shared" si="72"/>
        <v>DanielHennessy</v>
      </c>
      <c r="H198" t="s">
        <v>308</v>
      </c>
      <c r="I198" t="s">
        <v>329</v>
      </c>
      <c r="J198">
        <f t="shared" si="73"/>
        <v>6</v>
      </c>
      <c r="K198" t="b">
        <f t="shared" si="74"/>
        <v>0</v>
      </c>
      <c r="L198">
        <f t="shared" si="75"/>
        <v>4</v>
      </c>
      <c r="M198" t="b">
        <f>NOT(ISERROR(MATCH(LOWER(MID($H198,1,1)),{"a";"e";"i";"o";"u"},0)))</f>
        <v>0</v>
      </c>
      <c r="N198" t="b">
        <f t="shared" si="76"/>
        <v>0</v>
      </c>
      <c r="O198" t="b">
        <f t="shared" si="77"/>
        <v>1</v>
      </c>
      <c r="P198">
        <f t="shared" si="78"/>
        <v>1</v>
      </c>
      <c r="Q198" t="b">
        <f>NOT(ISERROR(MATCH(LOWER(MID($H198,2,1)),{"a";"e";"i";"o";"u"},0)))</f>
        <v>1</v>
      </c>
      <c r="R198" t="b">
        <f t="shared" si="79"/>
        <v>1</v>
      </c>
      <c r="S198" t="b">
        <f t="shared" si="80"/>
        <v>1</v>
      </c>
      <c r="T198">
        <f t="shared" si="81"/>
        <v>8</v>
      </c>
      <c r="U198" t="b">
        <f t="shared" si="82"/>
        <v>0</v>
      </c>
      <c r="V198">
        <f t="shared" si="83"/>
        <v>8</v>
      </c>
      <c r="W198" t="b">
        <f>NOT(ISERROR(MATCH(LOWER(MID($I198,1,1)),{"a";"e";"i";"o";"u"},0)))</f>
        <v>0</v>
      </c>
      <c r="X198" t="b">
        <f t="shared" si="84"/>
        <v>0</v>
      </c>
      <c r="Y198" t="b">
        <f t="shared" si="85"/>
        <v>1</v>
      </c>
      <c r="Z198">
        <f t="shared" si="86"/>
        <v>5</v>
      </c>
      <c r="AA198" t="b">
        <f>NOT(ISERROR(MATCH(LOWER(MID($I198,2,1)),{"a";"e";"i";"o";"u"},0)))</f>
        <v>1</v>
      </c>
      <c r="AB198" t="b">
        <f t="shared" si="87"/>
        <v>1</v>
      </c>
      <c r="AC198" t="b">
        <f t="shared" si="88"/>
        <v>1</v>
      </c>
      <c r="AD198">
        <f t="shared" si="89"/>
        <v>14</v>
      </c>
      <c r="AE198" t="b">
        <f t="shared" si="90"/>
        <v>0</v>
      </c>
      <c r="AF198">
        <f t="shared" si="91"/>
        <v>14</v>
      </c>
      <c r="AG198" t="b">
        <f t="shared" si="92"/>
        <v>0</v>
      </c>
      <c r="AJ198" t="b">
        <f t="shared" si="93"/>
        <v>1</v>
      </c>
      <c r="AK198" t="b">
        <f t="shared" si="94"/>
        <v>1</v>
      </c>
      <c r="AL198" t="s">
        <v>575</v>
      </c>
      <c r="AM198" t="s">
        <v>575</v>
      </c>
      <c r="AN198" t="s">
        <v>575</v>
      </c>
      <c r="AO198" t="s">
        <v>575</v>
      </c>
    </row>
    <row r="199" spans="1:41">
      <c r="A199" t="s">
        <v>179</v>
      </c>
      <c r="B199" t="s">
        <v>330</v>
      </c>
      <c r="E199" t="s">
        <v>1</v>
      </c>
      <c r="F199" t="str">
        <f t="shared" si="95"/>
        <v>WINNER</v>
      </c>
      <c r="G199" t="str">
        <f t="shared" si="72"/>
        <v>DavidCohn</v>
      </c>
      <c r="H199" t="s">
        <v>179</v>
      </c>
      <c r="I199" t="s">
        <v>330</v>
      </c>
      <c r="J199">
        <f t="shared" si="73"/>
        <v>5</v>
      </c>
      <c r="K199" t="b">
        <f t="shared" si="74"/>
        <v>1</v>
      </c>
      <c r="L199">
        <f t="shared" si="75"/>
        <v>4</v>
      </c>
      <c r="M199" t="b">
        <f>NOT(ISERROR(MATCH(LOWER(MID($H199,1,1)),{"a";"e";"i";"o";"u"},0)))</f>
        <v>0</v>
      </c>
      <c r="N199" t="b">
        <f t="shared" si="76"/>
        <v>0</v>
      </c>
      <c r="O199" t="b">
        <f t="shared" si="77"/>
        <v>1</v>
      </c>
      <c r="P199">
        <f t="shared" si="78"/>
        <v>1</v>
      </c>
      <c r="Q199" t="b">
        <f>NOT(ISERROR(MATCH(LOWER(MID($H199,2,1)),{"a";"e";"i";"o";"u"},0)))</f>
        <v>1</v>
      </c>
      <c r="R199" t="b">
        <f t="shared" si="79"/>
        <v>1</v>
      </c>
      <c r="S199" t="b">
        <f t="shared" si="80"/>
        <v>1</v>
      </c>
      <c r="T199">
        <f t="shared" si="81"/>
        <v>4</v>
      </c>
      <c r="U199" t="b">
        <f t="shared" si="82"/>
        <v>0</v>
      </c>
      <c r="V199">
        <f t="shared" si="83"/>
        <v>3</v>
      </c>
      <c r="W199" t="b">
        <f>NOT(ISERROR(MATCH(LOWER(MID($I199,1,1)),{"a";"e";"i";"o";"u"},0)))</f>
        <v>0</v>
      </c>
      <c r="X199" t="b">
        <f t="shared" si="84"/>
        <v>1</v>
      </c>
      <c r="Y199" t="b">
        <f t="shared" si="85"/>
        <v>1</v>
      </c>
      <c r="Z199">
        <f t="shared" si="86"/>
        <v>15</v>
      </c>
      <c r="AA199" t="b">
        <f>NOT(ISERROR(MATCH(LOWER(MID($I199,2,1)),{"a";"e";"i";"o";"u"},0)))</f>
        <v>1</v>
      </c>
      <c r="AB199" t="b">
        <f t="shared" si="87"/>
        <v>1</v>
      </c>
      <c r="AC199" t="b">
        <f t="shared" si="88"/>
        <v>0</v>
      </c>
      <c r="AD199">
        <f t="shared" si="89"/>
        <v>9</v>
      </c>
      <c r="AE199" t="b">
        <f t="shared" si="90"/>
        <v>1</v>
      </c>
      <c r="AF199">
        <f t="shared" si="91"/>
        <v>9</v>
      </c>
      <c r="AG199" t="b">
        <f t="shared" si="92"/>
        <v>1</v>
      </c>
      <c r="AJ199" t="b">
        <f t="shared" si="93"/>
        <v>1</v>
      </c>
      <c r="AK199" t="b">
        <f t="shared" si="94"/>
        <v>1</v>
      </c>
      <c r="AL199" t="s">
        <v>575</v>
      </c>
      <c r="AM199" t="s">
        <v>575</v>
      </c>
      <c r="AN199" t="s">
        <v>575</v>
      </c>
      <c r="AO199" t="s">
        <v>575</v>
      </c>
    </row>
    <row r="200" spans="1:41">
      <c r="A200" t="s">
        <v>333</v>
      </c>
      <c r="B200" t="s">
        <v>334</v>
      </c>
      <c r="E200" t="s">
        <v>1</v>
      </c>
      <c r="F200" t="str">
        <f t="shared" si="95"/>
        <v>WINNER</v>
      </c>
      <c r="G200" t="str">
        <f t="shared" si="72"/>
        <v>LindleyDarden</v>
      </c>
      <c r="H200" t="s">
        <v>333</v>
      </c>
      <c r="I200" t="s">
        <v>334</v>
      </c>
      <c r="J200">
        <f t="shared" si="73"/>
        <v>7</v>
      </c>
      <c r="K200" t="b">
        <f t="shared" si="74"/>
        <v>1</v>
      </c>
      <c r="L200">
        <f t="shared" si="75"/>
        <v>12</v>
      </c>
      <c r="M200" t="b">
        <f>NOT(ISERROR(MATCH(LOWER(MID($H200,1,1)),{"a";"e";"i";"o";"u"},0)))</f>
        <v>0</v>
      </c>
      <c r="N200" t="b">
        <f t="shared" si="76"/>
        <v>0</v>
      </c>
      <c r="O200" t="b">
        <f t="shared" si="77"/>
        <v>1</v>
      </c>
      <c r="P200">
        <f t="shared" si="78"/>
        <v>9</v>
      </c>
      <c r="Q200" t="b">
        <f>NOT(ISERROR(MATCH(LOWER(MID($H200,2,1)),{"a";"e";"i";"o";"u"},0)))</f>
        <v>1</v>
      </c>
      <c r="R200" t="b">
        <f t="shared" si="79"/>
        <v>1</v>
      </c>
      <c r="S200" t="b">
        <f t="shared" si="80"/>
        <v>1</v>
      </c>
      <c r="T200">
        <f t="shared" si="81"/>
        <v>6</v>
      </c>
      <c r="U200" t="b">
        <f t="shared" si="82"/>
        <v>0</v>
      </c>
      <c r="V200">
        <f t="shared" si="83"/>
        <v>4</v>
      </c>
      <c r="W200" t="b">
        <f>NOT(ISERROR(MATCH(LOWER(MID($I200,1,1)),{"a";"e";"i";"o";"u"},0)))</f>
        <v>0</v>
      </c>
      <c r="X200" t="b">
        <f t="shared" si="84"/>
        <v>0</v>
      </c>
      <c r="Y200" t="b">
        <f t="shared" si="85"/>
        <v>1</v>
      </c>
      <c r="Z200">
        <f t="shared" si="86"/>
        <v>1</v>
      </c>
      <c r="AA200" t="b">
        <f>NOT(ISERROR(MATCH(LOWER(MID($I200,2,1)),{"a";"e";"i";"o";"u"},0)))</f>
        <v>1</v>
      </c>
      <c r="AB200" t="b">
        <f t="shared" si="87"/>
        <v>1</v>
      </c>
      <c r="AC200" t="b">
        <f t="shared" si="88"/>
        <v>1</v>
      </c>
      <c r="AD200">
        <f t="shared" si="89"/>
        <v>13</v>
      </c>
      <c r="AE200" t="b">
        <f t="shared" si="90"/>
        <v>1</v>
      </c>
      <c r="AF200">
        <f t="shared" si="91"/>
        <v>13</v>
      </c>
      <c r="AG200" t="b">
        <f t="shared" si="92"/>
        <v>1</v>
      </c>
      <c r="AJ200" t="b">
        <f t="shared" si="93"/>
        <v>1</v>
      </c>
      <c r="AK200" t="b">
        <f t="shared" si="94"/>
        <v>1</v>
      </c>
      <c r="AL200" t="s">
        <v>575</v>
      </c>
      <c r="AM200" t="s">
        <v>575</v>
      </c>
      <c r="AN200" t="s">
        <v>575</v>
      </c>
      <c r="AO200" t="s">
        <v>575</v>
      </c>
    </row>
    <row r="201" spans="1:41">
      <c r="A201" t="s">
        <v>337</v>
      </c>
      <c r="B201" t="s">
        <v>338</v>
      </c>
      <c r="E201" t="s">
        <v>1</v>
      </c>
      <c r="F201" t="str">
        <f t="shared" si="95"/>
        <v>WINNER</v>
      </c>
      <c r="G201" t="str">
        <f t="shared" si="72"/>
        <v>WaiLam</v>
      </c>
      <c r="H201" t="s">
        <v>337</v>
      </c>
      <c r="I201" t="s">
        <v>338</v>
      </c>
      <c r="J201">
        <f t="shared" si="73"/>
        <v>3</v>
      </c>
      <c r="K201" t="b">
        <f t="shared" si="74"/>
        <v>1</v>
      </c>
      <c r="L201">
        <f t="shared" si="75"/>
        <v>23</v>
      </c>
      <c r="M201" t="b">
        <f>NOT(ISERROR(MATCH(LOWER(MID($H201,1,1)),{"a";"e";"i";"o";"u"},0)))</f>
        <v>0</v>
      </c>
      <c r="N201" t="b">
        <f t="shared" si="76"/>
        <v>1</v>
      </c>
      <c r="O201" t="b">
        <f t="shared" si="77"/>
        <v>0</v>
      </c>
      <c r="P201">
        <f t="shared" si="78"/>
        <v>1</v>
      </c>
      <c r="Q201" t="b">
        <f>NOT(ISERROR(MATCH(LOWER(MID($H201,2,1)),{"a";"e";"i";"o";"u"},0)))</f>
        <v>1</v>
      </c>
      <c r="R201" t="b">
        <f t="shared" si="79"/>
        <v>1</v>
      </c>
      <c r="S201" t="b">
        <f t="shared" si="80"/>
        <v>1</v>
      </c>
      <c r="T201">
        <f t="shared" si="81"/>
        <v>3</v>
      </c>
      <c r="U201" t="b">
        <f t="shared" si="82"/>
        <v>1</v>
      </c>
      <c r="V201">
        <f t="shared" si="83"/>
        <v>12</v>
      </c>
      <c r="W201" t="b">
        <f>NOT(ISERROR(MATCH(LOWER(MID($I201,1,1)),{"a";"e";"i";"o";"u"},0)))</f>
        <v>0</v>
      </c>
      <c r="X201" t="b">
        <f t="shared" si="84"/>
        <v>0</v>
      </c>
      <c r="Y201" t="b">
        <f t="shared" si="85"/>
        <v>1</v>
      </c>
      <c r="Z201">
        <f t="shared" si="86"/>
        <v>1</v>
      </c>
      <c r="AA201" t="b">
        <f>NOT(ISERROR(MATCH(LOWER(MID($I201,2,1)),{"a";"e";"i";"o";"u"},0)))</f>
        <v>1</v>
      </c>
      <c r="AB201" t="b">
        <f t="shared" si="87"/>
        <v>1</v>
      </c>
      <c r="AC201" t="b">
        <f t="shared" si="88"/>
        <v>1</v>
      </c>
      <c r="AD201">
        <f t="shared" si="89"/>
        <v>6</v>
      </c>
      <c r="AE201" t="b">
        <f t="shared" si="90"/>
        <v>0</v>
      </c>
      <c r="AF201">
        <f t="shared" si="91"/>
        <v>6</v>
      </c>
      <c r="AG201" t="b">
        <f t="shared" si="92"/>
        <v>0</v>
      </c>
      <c r="AJ201" t="b">
        <f t="shared" si="93"/>
        <v>1</v>
      </c>
      <c r="AK201" t="b">
        <f t="shared" si="94"/>
        <v>1</v>
      </c>
      <c r="AL201" t="s">
        <v>575</v>
      </c>
      <c r="AM201" t="s">
        <v>575</v>
      </c>
      <c r="AN201" t="s">
        <v>575</v>
      </c>
      <c r="AO201" t="s">
        <v>575</v>
      </c>
    </row>
    <row r="202" spans="1:41">
      <c r="A202" t="s">
        <v>130</v>
      </c>
      <c r="B202" t="s">
        <v>340</v>
      </c>
      <c r="E202" t="s">
        <v>1</v>
      </c>
      <c r="F202" t="str">
        <f t="shared" si="95"/>
        <v>WINNER</v>
      </c>
      <c r="G202" t="str">
        <f t="shared" si="72"/>
        <v>StephenMuggleton</v>
      </c>
      <c r="H202" t="s">
        <v>130</v>
      </c>
      <c r="I202" t="s">
        <v>340</v>
      </c>
      <c r="J202">
        <f t="shared" si="73"/>
        <v>7</v>
      </c>
      <c r="K202" t="b">
        <f t="shared" si="74"/>
        <v>1</v>
      </c>
      <c r="L202">
        <f t="shared" si="75"/>
        <v>19</v>
      </c>
      <c r="M202" t="b">
        <f>NOT(ISERROR(MATCH(LOWER(MID($H202,1,1)),{"a";"e";"i";"o";"u"},0)))</f>
        <v>0</v>
      </c>
      <c r="N202" t="b">
        <f t="shared" si="76"/>
        <v>1</v>
      </c>
      <c r="O202" t="b">
        <f t="shared" si="77"/>
        <v>0</v>
      </c>
      <c r="P202">
        <f t="shared" si="78"/>
        <v>20</v>
      </c>
      <c r="Q202" t="b">
        <f>NOT(ISERROR(MATCH(LOWER(MID($H202,2,1)),{"a";"e";"i";"o";"u"},0)))</f>
        <v>0</v>
      </c>
      <c r="R202" t="b">
        <f t="shared" si="79"/>
        <v>0</v>
      </c>
      <c r="S202" t="b">
        <f t="shared" si="80"/>
        <v>0</v>
      </c>
      <c r="T202">
        <f t="shared" si="81"/>
        <v>9</v>
      </c>
      <c r="U202" t="b">
        <f t="shared" si="82"/>
        <v>1</v>
      </c>
      <c r="V202">
        <f t="shared" si="83"/>
        <v>13</v>
      </c>
      <c r="W202" t="b">
        <f>NOT(ISERROR(MATCH(LOWER(MID($I202,1,1)),{"a";"e";"i";"o";"u"},0)))</f>
        <v>0</v>
      </c>
      <c r="X202" t="b">
        <f t="shared" si="84"/>
        <v>1</v>
      </c>
      <c r="Y202" t="b">
        <f t="shared" si="85"/>
        <v>1</v>
      </c>
      <c r="Z202">
        <f t="shared" si="86"/>
        <v>21</v>
      </c>
      <c r="AA202" t="b">
        <f>NOT(ISERROR(MATCH(LOWER(MID($I202,2,1)),{"a";"e";"i";"o";"u"},0)))</f>
        <v>1</v>
      </c>
      <c r="AB202" t="b">
        <f t="shared" si="87"/>
        <v>1</v>
      </c>
      <c r="AC202" t="b">
        <f t="shared" si="88"/>
        <v>0</v>
      </c>
      <c r="AD202">
        <f t="shared" si="89"/>
        <v>16</v>
      </c>
      <c r="AE202" t="b">
        <f t="shared" si="90"/>
        <v>0</v>
      </c>
      <c r="AF202">
        <f t="shared" si="91"/>
        <v>16</v>
      </c>
      <c r="AG202" t="b">
        <f t="shared" si="92"/>
        <v>0</v>
      </c>
      <c r="AJ202" t="b">
        <f t="shared" si="93"/>
        <v>1</v>
      </c>
      <c r="AK202" t="b">
        <f t="shared" si="94"/>
        <v>1</v>
      </c>
      <c r="AL202" t="s">
        <v>575</v>
      </c>
      <c r="AM202" t="s">
        <v>575</v>
      </c>
      <c r="AN202" t="s">
        <v>575</v>
      </c>
      <c r="AO202" t="s">
        <v>575</v>
      </c>
    </row>
    <row r="203" spans="1:41">
      <c r="A203" t="s">
        <v>341</v>
      </c>
      <c r="B203" t="s">
        <v>342</v>
      </c>
      <c r="E203" t="s">
        <v>0</v>
      </c>
      <c r="F203" t="str">
        <f t="shared" si="95"/>
        <v>LOSER</v>
      </c>
      <c r="G203" t="str">
        <f t="shared" si="72"/>
        <v>JasonCatlett</v>
      </c>
      <c r="H203" t="s">
        <v>341</v>
      </c>
      <c r="I203" t="s">
        <v>342</v>
      </c>
      <c r="J203">
        <f t="shared" si="73"/>
        <v>5</v>
      </c>
      <c r="K203" t="b">
        <f t="shared" si="74"/>
        <v>1</v>
      </c>
      <c r="L203">
        <f t="shared" si="75"/>
        <v>10</v>
      </c>
      <c r="M203" t="b">
        <f>NOT(ISERROR(MATCH(LOWER(MID($H203,1,1)),{"a";"e";"i";"o";"u"},0)))</f>
        <v>0</v>
      </c>
      <c r="N203" t="b">
        <f t="shared" si="76"/>
        <v>0</v>
      </c>
      <c r="O203" t="b">
        <f t="shared" si="77"/>
        <v>1</v>
      </c>
      <c r="P203">
        <f t="shared" si="78"/>
        <v>1</v>
      </c>
      <c r="Q203" t="b">
        <f>NOT(ISERROR(MATCH(LOWER(MID($H203,2,1)),{"a";"e";"i";"o";"u"},0)))</f>
        <v>1</v>
      </c>
      <c r="R203" t="b">
        <f t="shared" si="79"/>
        <v>1</v>
      </c>
      <c r="S203" t="b">
        <f t="shared" si="80"/>
        <v>1</v>
      </c>
      <c r="T203">
        <f t="shared" si="81"/>
        <v>7</v>
      </c>
      <c r="U203" t="b">
        <f t="shared" si="82"/>
        <v>1</v>
      </c>
      <c r="V203">
        <f t="shared" si="83"/>
        <v>3</v>
      </c>
      <c r="W203" t="b">
        <f>NOT(ISERROR(MATCH(LOWER(MID($I203,1,1)),{"a";"e";"i";"o";"u"},0)))</f>
        <v>0</v>
      </c>
      <c r="X203" t="b">
        <f t="shared" si="84"/>
        <v>1</v>
      </c>
      <c r="Y203" t="b">
        <f t="shared" si="85"/>
        <v>1</v>
      </c>
      <c r="Z203">
        <f t="shared" si="86"/>
        <v>1</v>
      </c>
      <c r="AA203" t="b">
        <f>NOT(ISERROR(MATCH(LOWER(MID($I203,2,1)),{"a";"e";"i";"o";"u"},0)))</f>
        <v>1</v>
      </c>
      <c r="AB203" t="b">
        <f t="shared" si="87"/>
        <v>1</v>
      </c>
      <c r="AC203" t="b">
        <f t="shared" si="88"/>
        <v>1</v>
      </c>
      <c r="AD203">
        <f t="shared" si="89"/>
        <v>12</v>
      </c>
      <c r="AE203" t="b">
        <f t="shared" si="90"/>
        <v>0</v>
      </c>
      <c r="AF203">
        <f t="shared" si="91"/>
        <v>12</v>
      </c>
      <c r="AG203" t="b">
        <f t="shared" si="92"/>
        <v>0</v>
      </c>
      <c r="AJ203" t="b">
        <f t="shared" si="93"/>
        <v>1</v>
      </c>
      <c r="AK203" t="b">
        <f t="shared" si="94"/>
        <v>1</v>
      </c>
      <c r="AL203" t="s">
        <v>575</v>
      </c>
      <c r="AM203" t="s">
        <v>575</v>
      </c>
      <c r="AN203" t="s">
        <v>575</v>
      </c>
      <c r="AO203" t="s">
        <v>575</v>
      </c>
    </row>
    <row r="204" spans="1:41">
      <c r="A204" t="s">
        <v>343</v>
      </c>
      <c r="B204" t="s">
        <v>344</v>
      </c>
      <c r="E204" t="s">
        <v>1</v>
      </c>
      <c r="F204" t="str">
        <f t="shared" si="95"/>
        <v>WINNER</v>
      </c>
      <c r="G204" t="str">
        <f t="shared" si="72"/>
        <v>JustinianRosca</v>
      </c>
      <c r="H204" t="s">
        <v>343</v>
      </c>
      <c r="I204" t="s">
        <v>344</v>
      </c>
      <c r="J204">
        <f t="shared" si="73"/>
        <v>9</v>
      </c>
      <c r="K204" t="b">
        <f t="shared" si="74"/>
        <v>1</v>
      </c>
      <c r="L204">
        <f t="shared" si="75"/>
        <v>10</v>
      </c>
      <c r="M204" t="b">
        <f>NOT(ISERROR(MATCH(LOWER(MID($H204,1,1)),{"a";"e";"i";"o";"u"},0)))</f>
        <v>0</v>
      </c>
      <c r="N204" t="b">
        <f t="shared" si="76"/>
        <v>0</v>
      </c>
      <c r="O204" t="b">
        <f t="shared" si="77"/>
        <v>1</v>
      </c>
      <c r="P204">
        <f t="shared" si="78"/>
        <v>21</v>
      </c>
      <c r="Q204" t="b">
        <f>NOT(ISERROR(MATCH(LOWER(MID($H204,2,1)),{"a";"e";"i";"o";"u"},0)))</f>
        <v>1</v>
      </c>
      <c r="R204" t="b">
        <f t="shared" si="79"/>
        <v>1</v>
      </c>
      <c r="S204" t="b">
        <f t="shared" si="80"/>
        <v>0</v>
      </c>
      <c r="T204">
        <f t="shared" si="81"/>
        <v>5</v>
      </c>
      <c r="U204" t="b">
        <f t="shared" si="82"/>
        <v>1</v>
      </c>
      <c r="V204">
        <f t="shared" si="83"/>
        <v>18</v>
      </c>
      <c r="W204" t="b">
        <f>NOT(ISERROR(MATCH(LOWER(MID($I204,1,1)),{"a";"e";"i";"o";"u"},0)))</f>
        <v>0</v>
      </c>
      <c r="X204" t="b">
        <f t="shared" si="84"/>
        <v>0</v>
      </c>
      <c r="Y204" t="b">
        <f t="shared" si="85"/>
        <v>0</v>
      </c>
      <c r="Z204">
        <f t="shared" si="86"/>
        <v>15</v>
      </c>
      <c r="AA204" t="b">
        <f>NOT(ISERROR(MATCH(LOWER(MID($I204,2,1)),{"a";"e";"i";"o";"u"},0)))</f>
        <v>1</v>
      </c>
      <c r="AB204" t="b">
        <f t="shared" si="87"/>
        <v>1</v>
      </c>
      <c r="AC204" t="b">
        <f t="shared" si="88"/>
        <v>0</v>
      </c>
      <c r="AD204">
        <f t="shared" si="89"/>
        <v>14</v>
      </c>
      <c r="AE204" t="b">
        <f t="shared" si="90"/>
        <v>0</v>
      </c>
      <c r="AF204">
        <f t="shared" si="91"/>
        <v>14</v>
      </c>
      <c r="AG204" t="b">
        <f t="shared" si="92"/>
        <v>0</v>
      </c>
      <c r="AJ204" t="b">
        <f t="shared" si="93"/>
        <v>1</v>
      </c>
      <c r="AK204" t="b">
        <f t="shared" si="94"/>
        <v>1</v>
      </c>
      <c r="AL204" t="s">
        <v>575</v>
      </c>
      <c r="AM204" t="s">
        <v>575</v>
      </c>
      <c r="AN204" t="s">
        <v>575</v>
      </c>
      <c r="AO204" t="s">
        <v>575</v>
      </c>
    </row>
    <row r="205" spans="1:41">
      <c r="A205" t="s">
        <v>66</v>
      </c>
      <c r="B205" t="s">
        <v>350</v>
      </c>
      <c r="E205" t="s">
        <v>1</v>
      </c>
      <c r="F205" t="str">
        <f t="shared" si="95"/>
        <v>WINNER</v>
      </c>
      <c r="G205" t="str">
        <f t="shared" si="72"/>
        <v>LeslieGrate</v>
      </c>
      <c r="H205" t="s">
        <v>66</v>
      </c>
      <c r="I205" t="s">
        <v>350</v>
      </c>
      <c r="J205">
        <f t="shared" si="73"/>
        <v>6</v>
      </c>
      <c r="K205" t="b">
        <f t="shared" si="74"/>
        <v>0</v>
      </c>
      <c r="L205">
        <f t="shared" si="75"/>
        <v>12</v>
      </c>
      <c r="M205" t="b">
        <f>NOT(ISERROR(MATCH(LOWER(MID($H205,1,1)),{"a";"e";"i";"o";"u"},0)))</f>
        <v>0</v>
      </c>
      <c r="N205" t="b">
        <f t="shared" si="76"/>
        <v>0</v>
      </c>
      <c r="O205" t="b">
        <f t="shared" si="77"/>
        <v>1</v>
      </c>
      <c r="P205">
        <f t="shared" si="78"/>
        <v>5</v>
      </c>
      <c r="Q205" t="b">
        <f>NOT(ISERROR(MATCH(LOWER(MID($H205,2,1)),{"a";"e";"i";"o";"u"},0)))</f>
        <v>1</v>
      </c>
      <c r="R205" t="b">
        <f t="shared" si="79"/>
        <v>1</v>
      </c>
      <c r="S205" t="b">
        <f t="shared" si="80"/>
        <v>1</v>
      </c>
      <c r="T205">
        <f t="shared" si="81"/>
        <v>5</v>
      </c>
      <c r="U205" t="b">
        <f t="shared" si="82"/>
        <v>1</v>
      </c>
      <c r="V205">
        <f t="shared" si="83"/>
        <v>7</v>
      </c>
      <c r="W205" t="b">
        <f>NOT(ISERROR(MATCH(LOWER(MID($I205,1,1)),{"a";"e";"i";"o";"u"},0)))</f>
        <v>0</v>
      </c>
      <c r="X205" t="b">
        <f t="shared" si="84"/>
        <v>1</v>
      </c>
      <c r="Y205" t="b">
        <f t="shared" si="85"/>
        <v>1</v>
      </c>
      <c r="Z205">
        <f t="shared" si="86"/>
        <v>18</v>
      </c>
      <c r="AA205" t="b">
        <f>NOT(ISERROR(MATCH(LOWER(MID($I205,2,1)),{"a";"e";"i";"o";"u"},0)))</f>
        <v>0</v>
      </c>
      <c r="AB205" t="b">
        <f t="shared" si="87"/>
        <v>0</v>
      </c>
      <c r="AC205" t="b">
        <f t="shared" si="88"/>
        <v>0</v>
      </c>
      <c r="AD205">
        <f t="shared" si="89"/>
        <v>11</v>
      </c>
      <c r="AE205" t="b">
        <f t="shared" si="90"/>
        <v>1</v>
      </c>
      <c r="AF205">
        <f t="shared" si="91"/>
        <v>11</v>
      </c>
      <c r="AG205" t="b">
        <f t="shared" si="92"/>
        <v>1</v>
      </c>
      <c r="AJ205" t="b">
        <f t="shared" si="93"/>
        <v>1</v>
      </c>
      <c r="AK205" t="b">
        <f t="shared" si="94"/>
        <v>1</v>
      </c>
      <c r="AL205" t="s">
        <v>575</v>
      </c>
      <c r="AM205" t="s">
        <v>575</v>
      </c>
      <c r="AN205" t="s">
        <v>575</v>
      </c>
      <c r="AO205" t="s">
        <v>575</v>
      </c>
    </row>
    <row r="206" spans="1:41">
      <c r="A206" t="s">
        <v>351</v>
      </c>
      <c r="B206" t="s">
        <v>352</v>
      </c>
      <c r="E206" t="s">
        <v>0</v>
      </c>
      <c r="F206" t="str">
        <f t="shared" si="95"/>
        <v>LOSER</v>
      </c>
      <c r="G206" t="str">
        <f t="shared" si="72"/>
        <v>NathalieJapkowicz</v>
      </c>
      <c r="H206" t="s">
        <v>351</v>
      </c>
      <c r="I206" t="s">
        <v>352</v>
      </c>
      <c r="J206">
        <f t="shared" si="73"/>
        <v>8</v>
      </c>
      <c r="K206" t="b">
        <f t="shared" si="74"/>
        <v>0</v>
      </c>
      <c r="L206">
        <f t="shared" si="75"/>
        <v>14</v>
      </c>
      <c r="M206" t="b">
        <f>NOT(ISERROR(MATCH(LOWER(MID($H206,1,1)),{"a";"e";"i";"o";"u"},0)))</f>
        <v>0</v>
      </c>
      <c r="N206" t="b">
        <f t="shared" si="76"/>
        <v>0</v>
      </c>
      <c r="O206" t="b">
        <f t="shared" si="77"/>
        <v>0</v>
      </c>
      <c r="P206">
        <f t="shared" si="78"/>
        <v>1</v>
      </c>
      <c r="Q206" t="b">
        <f>NOT(ISERROR(MATCH(LOWER(MID($H206,2,1)),{"a";"e";"i";"o";"u"},0)))</f>
        <v>1</v>
      </c>
      <c r="R206" t="b">
        <f t="shared" si="79"/>
        <v>1</v>
      </c>
      <c r="S206" t="b">
        <f t="shared" si="80"/>
        <v>1</v>
      </c>
      <c r="T206">
        <f t="shared" si="81"/>
        <v>9</v>
      </c>
      <c r="U206" t="b">
        <f t="shared" si="82"/>
        <v>1</v>
      </c>
      <c r="V206">
        <f t="shared" si="83"/>
        <v>10</v>
      </c>
      <c r="W206" t="b">
        <f>NOT(ISERROR(MATCH(LOWER(MID($I206,1,1)),{"a";"e";"i";"o";"u"},0)))</f>
        <v>0</v>
      </c>
      <c r="X206" t="b">
        <f t="shared" si="84"/>
        <v>0</v>
      </c>
      <c r="Y206" t="b">
        <f t="shared" si="85"/>
        <v>1</v>
      </c>
      <c r="Z206">
        <f t="shared" si="86"/>
        <v>1</v>
      </c>
      <c r="AA206" t="b">
        <f>NOT(ISERROR(MATCH(LOWER(MID($I206,2,1)),{"a";"e";"i";"o";"u"},0)))</f>
        <v>1</v>
      </c>
      <c r="AB206" t="b">
        <f t="shared" si="87"/>
        <v>1</v>
      </c>
      <c r="AC206" t="b">
        <f t="shared" si="88"/>
        <v>1</v>
      </c>
      <c r="AD206">
        <f t="shared" si="89"/>
        <v>17</v>
      </c>
      <c r="AE206" t="b">
        <f t="shared" si="90"/>
        <v>1</v>
      </c>
      <c r="AF206">
        <f t="shared" si="91"/>
        <v>17</v>
      </c>
      <c r="AG206" t="b">
        <f t="shared" si="92"/>
        <v>1</v>
      </c>
      <c r="AJ206" t="b">
        <f t="shared" si="93"/>
        <v>1</v>
      </c>
      <c r="AK206" t="b">
        <f t="shared" si="94"/>
        <v>1</v>
      </c>
      <c r="AL206" t="s">
        <v>575</v>
      </c>
      <c r="AM206" t="s">
        <v>575</v>
      </c>
      <c r="AN206" t="s">
        <v>575</v>
      </c>
      <c r="AO206" t="s">
        <v>575</v>
      </c>
    </row>
    <row r="207" spans="1:41">
      <c r="A207" t="s">
        <v>353</v>
      </c>
      <c r="B207" t="s">
        <v>354</v>
      </c>
      <c r="E207" t="s">
        <v>2</v>
      </c>
      <c r="F207" t="str">
        <f t="shared" si="95"/>
        <v>WINNER</v>
      </c>
      <c r="G207" t="str">
        <f t="shared" si="72"/>
        <v>RandolphJones</v>
      </c>
      <c r="H207" t="s">
        <v>353</v>
      </c>
      <c r="I207" t="s">
        <v>354</v>
      </c>
      <c r="J207">
        <f t="shared" si="73"/>
        <v>8</v>
      </c>
      <c r="K207" t="b">
        <f t="shared" si="74"/>
        <v>0</v>
      </c>
      <c r="L207">
        <f t="shared" si="75"/>
        <v>18</v>
      </c>
      <c r="M207" t="b">
        <f>NOT(ISERROR(MATCH(LOWER(MID($H207,1,1)),{"a";"e";"i";"o";"u"},0)))</f>
        <v>0</v>
      </c>
      <c r="N207" t="b">
        <f t="shared" si="76"/>
        <v>0</v>
      </c>
      <c r="O207" t="b">
        <f t="shared" si="77"/>
        <v>0</v>
      </c>
      <c r="P207">
        <f t="shared" si="78"/>
        <v>1</v>
      </c>
      <c r="Q207" t="b">
        <f>NOT(ISERROR(MATCH(LOWER(MID($H207,2,1)),{"a";"e";"i";"o";"u"},0)))</f>
        <v>1</v>
      </c>
      <c r="R207" t="b">
        <f t="shared" si="79"/>
        <v>1</v>
      </c>
      <c r="S207" t="b">
        <f t="shared" si="80"/>
        <v>1</v>
      </c>
      <c r="T207">
        <f t="shared" si="81"/>
        <v>5</v>
      </c>
      <c r="U207" t="b">
        <f t="shared" si="82"/>
        <v>1</v>
      </c>
      <c r="V207">
        <f t="shared" si="83"/>
        <v>10</v>
      </c>
      <c r="W207" t="b">
        <f>NOT(ISERROR(MATCH(LOWER(MID($I207,1,1)),{"a";"e";"i";"o";"u"},0)))</f>
        <v>0</v>
      </c>
      <c r="X207" t="b">
        <f t="shared" si="84"/>
        <v>0</v>
      </c>
      <c r="Y207" t="b">
        <f t="shared" si="85"/>
        <v>1</v>
      </c>
      <c r="Z207">
        <f t="shared" si="86"/>
        <v>15</v>
      </c>
      <c r="AA207" t="b">
        <f>NOT(ISERROR(MATCH(LOWER(MID($I207,2,1)),{"a";"e";"i";"o";"u"},0)))</f>
        <v>1</v>
      </c>
      <c r="AB207" t="b">
        <f t="shared" si="87"/>
        <v>1</v>
      </c>
      <c r="AC207" t="b">
        <f t="shared" si="88"/>
        <v>0</v>
      </c>
      <c r="AD207">
        <f t="shared" si="89"/>
        <v>13</v>
      </c>
      <c r="AE207" t="b">
        <f t="shared" si="90"/>
        <v>1</v>
      </c>
      <c r="AF207">
        <f t="shared" si="91"/>
        <v>13</v>
      </c>
      <c r="AG207" t="b">
        <f t="shared" si="92"/>
        <v>1</v>
      </c>
      <c r="AJ207" t="b">
        <f t="shared" si="93"/>
        <v>1</v>
      </c>
      <c r="AK207" t="b">
        <f t="shared" si="94"/>
        <v>1</v>
      </c>
      <c r="AL207" t="s">
        <v>575</v>
      </c>
      <c r="AM207" t="s">
        <v>575</v>
      </c>
      <c r="AN207" t="s">
        <v>575</v>
      </c>
      <c r="AO207" t="s">
        <v>575</v>
      </c>
    </row>
    <row r="208" spans="1:41">
      <c r="A208" t="s">
        <v>241</v>
      </c>
      <c r="B208" t="s">
        <v>355</v>
      </c>
      <c r="E208" t="s">
        <v>1</v>
      </c>
      <c r="F208" t="str">
        <f t="shared" si="95"/>
        <v>WINNER</v>
      </c>
      <c r="G208" t="str">
        <f t="shared" si="72"/>
        <v>JohnRachlin</v>
      </c>
      <c r="H208" t="s">
        <v>241</v>
      </c>
      <c r="I208" t="s">
        <v>355</v>
      </c>
      <c r="J208">
        <f t="shared" si="73"/>
        <v>4</v>
      </c>
      <c r="K208" t="b">
        <f t="shared" si="74"/>
        <v>0</v>
      </c>
      <c r="L208">
        <f t="shared" si="75"/>
        <v>10</v>
      </c>
      <c r="M208" t="b">
        <f>NOT(ISERROR(MATCH(LOWER(MID($H208,1,1)),{"a";"e";"i";"o";"u"},0)))</f>
        <v>0</v>
      </c>
      <c r="N208" t="b">
        <f t="shared" si="76"/>
        <v>0</v>
      </c>
      <c r="O208" t="b">
        <f t="shared" si="77"/>
        <v>1</v>
      </c>
      <c r="P208">
        <f t="shared" si="78"/>
        <v>15</v>
      </c>
      <c r="Q208" t="b">
        <f>NOT(ISERROR(MATCH(LOWER(MID($H208,2,1)),{"a";"e";"i";"o";"u"},0)))</f>
        <v>1</v>
      </c>
      <c r="R208" t="b">
        <f t="shared" si="79"/>
        <v>1</v>
      </c>
      <c r="S208" t="b">
        <f t="shared" si="80"/>
        <v>0</v>
      </c>
      <c r="T208">
        <f t="shared" si="81"/>
        <v>7</v>
      </c>
      <c r="U208" t="b">
        <f t="shared" si="82"/>
        <v>1</v>
      </c>
      <c r="V208">
        <f t="shared" si="83"/>
        <v>18</v>
      </c>
      <c r="W208" t="b">
        <f>NOT(ISERROR(MATCH(LOWER(MID($I208,1,1)),{"a";"e";"i";"o";"u"},0)))</f>
        <v>0</v>
      </c>
      <c r="X208" t="b">
        <f t="shared" si="84"/>
        <v>0</v>
      </c>
      <c r="Y208" t="b">
        <f t="shared" si="85"/>
        <v>0</v>
      </c>
      <c r="Z208">
        <f t="shared" si="86"/>
        <v>1</v>
      </c>
      <c r="AA208" t="b">
        <f>NOT(ISERROR(MATCH(LOWER(MID($I208,2,1)),{"a";"e";"i";"o";"u"},0)))</f>
        <v>1</v>
      </c>
      <c r="AB208" t="b">
        <f t="shared" si="87"/>
        <v>1</v>
      </c>
      <c r="AC208" t="b">
        <f t="shared" si="88"/>
        <v>1</v>
      </c>
      <c r="AD208">
        <f t="shared" si="89"/>
        <v>11</v>
      </c>
      <c r="AE208" t="b">
        <f t="shared" si="90"/>
        <v>1</v>
      </c>
      <c r="AF208">
        <f t="shared" si="91"/>
        <v>11</v>
      </c>
      <c r="AG208" t="b">
        <f t="shared" si="92"/>
        <v>1</v>
      </c>
      <c r="AJ208" t="b">
        <f t="shared" si="93"/>
        <v>1</v>
      </c>
      <c r="AK208" t="b">
        <f t="shared" si="94"/>
        <v>1</v>
      </c>
      <c r="AL208" t="s">
        <v>575</v>
      </c>
      <c r="AM208" t="s">
        <v>575</v>
      </c>
      <c r="AN208" t="s">
        <v>575</v>
      </c>
      <c r="AO208" t="s">
        <v>575</v>
      </c>
    </row>
    <row r="209" spans="1:41">
      <c r="A209" t="s">
        <v>245</v>
      </c>
      <c r="B209" t="s">
        <v>356</v>
      </c>
      <c r="E209" t="s">
        <v>1</v>
      </c>
      <c r="F209" t="str">
        <f t="shared" si="95"/>
        <v>WINNER</v>
      </c>
      <c r="G209" t="str">
        <f t="shared" si="72"/>
        <v>MosheLeshno</v>
      </c>
      <c r="H209" t="s">
        <v>245</v>
      </c>
      <c r="I209" t="s">
        <v>356</v>
      </c>
      <c r="J209">
        <f t="shared" si="73"/>
        <v>5</v>
      </c>
      <c r="K209" t="b">
        <f t="shared" si="74"/>
        <v>1</v>
      </c>
      <c r="L209">
        <f t="shared" si="75"/>
        <v>13</v>
      </c>
      <c r="M209" t="b">
        <f>NOT(ISERROR(MATCH(LOWER(MID($H209,1,1)),{"a";"e";"i";"o";"u"},0)))</f>
        <v>0</v>
      </c>
      <c r="N209" t="b">
        <f t="shared" si="76"/>
        <v>1</v>
      </c>
      <c r="O209" t="b">
        <f t="shared" si="77"/>
        <v>1</v>
      </c>
      <c r="P209">
        <f t="shared" si="78"/>
        <v>15</v>
      </c>
      <c r="Q209" t="b">
        <f>NOT(ISERROR(MATCH(LOWER(MID($H209,2,1)),{"a";"e";"i";"o";"u"},0)))</f>
        <v>1</v>
      </c>
      <c r="R209" t="b">
        <f t="shared" si="79"/>
        <v>1</v>
      </c>
      <c r="S209" t="b">
        <f t="shared" si="80"/>
        <v>0</v>
      </c>
      <c r="T209">
        <f t="shared" si="81"/>
        <v>6</v>
      </c>
      <c r="U209" t="b">
        <f t="shared" si="82"/>
        <v>0</v>
      </c>
      <c r="V209">
        <f t="shared" si="83"/>
        <v>12</v>
      </c>
      <c r="W209" t="b">
        <f>NOT(ISERROR(MATCH(LOWER(MID($I209,1,1)),{"a";"e";"i";"o";"u"},0)))</f>
        <v>0</v>
      </c>
      <c r="X209" t="b">
        <f t="shared" si="84"/>
        <v>0</v>
      </c>
      <c r="Y209" t="b">
        <f t="shared" si="85"/>
        <v>1</v>
      </c>
      <c r="Z209">
        <f t="shared" si="86"/>
        <v>5</v>
      </c>
      <c r="AA209" t="b">
        <f>NOT(ISERROR(MATCH(LOWER(MID($I209,2,1)),{"a";"e";"i";"o";"u"},0)))</f>
        <v>1</v>
      </c>
      <c r="AB209" t="b">
        <f t="shared" si="87"/>
        <v>1</v>
      </c>
      <c r="AC209" t="b">
        <f t="shared" si="88"/>
        <v>1</v>
      </c>
      <c r="AD209">
        <f t="shared" si="89"/>
        <v>11</v>
      </c>
      <c r="AE209" t="b">
        <f t="shared" si="90"/>
        <v>1</v>
      </c>
      <c r="AF209">
        <f t="shared" si="91"/>
        <v>11</v>
      </c>
      <c r="AG209" t="b">
        <f t="shared" si="92"/>
        <v>1</v>
      </c>
      <c r="AJ209" t="b">
        <f t="shared" si="93"/>
        <v>1</v>
      </c>
      <c r="AK209" t="b">
        <f t="shared" si="94"/>
        <v>1</v>
      </c>
      <c r="AL209" t="s">
        <v>575</v>
      </c>
      <c r="AM209" t="s">
        <v>575</v>
      </c>
      <c r="AN209" t="s">
        <v>575</v>
      </c>
      <c r="AO209" t="s">
        <v>575</v>
      </c>
    </row>
    <row r="210" spans="1:41">
      <c r="A210" t="s">
        <v>357</v>
      </c>
      <c r="B210" t="s">
        <v>358</v>
      </c>
      <c r="E210" t="s">
        <v>1</v>
      </c>
      <c r="F210" t="str">
        <f t="shared" si="95"/>
        <v>WINNER</v>
      </c>
      <c r="G210" t="str">
        <f t="shared" si="72"/>
        <v>EmanuelKnill</v>
      </c>
      <c r="H210" t="s">
        <v>357</v>
      </c>
      <c r="I210" t="s">
        <v>358</v>
      </c>
      <c r="J210">
        <f t="shared" si="73"/>
        <v>7</v>
      </c>
      <c r="K210" t="b">
        <f t="shared" si="74"/>
        <v>1</v>
      </c>
      <c r="L210">
        <f t="shared" si="75"/>
        <v>5</v>
      </c>
      <c r="M210" t="b">
        <f>NOT(ISERROR(MATCH(LOWER(MID($H210,1,1)),{"a";"e";"i";"o";"u"},0)))</f>
        <v>1</v>
      </c>
      <c r="N210" t="b">
        <f t="shared" si="76"/>
        <v>1</v>
      </c>
      <c r="O210" t="b">
        <f t="shared" si="77"/>
        <v>1</v>
      </c>
      <c r="P210">
        <f t="shared" si="78"/>
        <v>13</v>
      </c>
      <c r="Q210" t="b">
        <f>NOT(ISERROR(MATCH(LOWER(MID($H210,2,1)),{"a";"e";"i";"o";"u"},0)))</f>
        <v>0</v>
      </c>
      <c r="R210" t="b">
        <f t="shared" si="79"/>
        <v>1</v>
      </c>
      <c r="S210" t="b">
        <f t="shared" si="80"/>
        <v>1</v>
      </c>
      <c r="T210">
        <f t="shared" si="81"/>
        <v>5</v>
      </c>
      <c r="U210" t="b">
        <f t="shared" si="82"/>
        <v>1</v>
      </c>
      <c r="V210">
        <f t="shared" si="83"/>
        <v>11</v>
      </c>
      <c r="W210" t="b">
        <f>NOT(ISERROR(MATCH(LOWER(MID($I210,1,1)),{"a";"e";"i";"o";"u"},0)))</f>
        <v>0</v>
      </c>
      <c r="X210" t="b">
        <f t="shared" si="84"/>
        <v>1</v>
      </c>
      <c r="Y210" t="b">
        <f t="shared" si="85"/>
        <v>1</v>
      </c>
      <c r="Z210">
        <f t="shared" si="86"/>
        <v>14</v>
      </c>
      <c r="AA210" t="b">
        <f>NOT(ISERROR(MATCH(LOWER(MID($I210,2,1)),{"a";"e";"i";"o";"u"},0)))</f>
        <v>0</v>
      </c>
      <c r="AB210" t="b">
        <f t="shared" si="87"/>
        <v>0</v>
      </c>
      <c r="AC210" t="b">
        <f t="shared" si="88"/>
        <v>0</v>
      </c>
      <c r="AD210">
        <f t="shared" si="89"/>
        <v>12</v>
      </c>
      <c r="AE210" t="b">
        <f t="shared" si="90"/>
        <v>0</v>
      </c>
      <c r="AF210">
        <f t="shared" si="91"/>
        <v>12</v>
      </c>
      <c r="AG210" t="b">
        <f t="shared" si="92"/>
        <v>0</v>
      </c>
      <c r="AJ210" t="b">
        <f t="shared" si="93"/>
        <v>1</v>
      </c>
      <c r="AK210" t="b">
        <f t="shared" si="94"/>
        <v>1</v>
      </c>
      <c r="AL210" t="s">
        <v>575</v>
      </c>
      <c r="AM210" t="s">
        <v>575</v>
      </c>
      <c r="AN210" t="s">
        <v>575</v>
      </c>
      <c r="AO210" t="s">
        <v>575</v>
      </c>
    </row>
    <row r="211" spans="1:41">
      <c r="A211" t="s">
        <v>359</v>
      </c>
      <c r="B211" t="s">
        <v>223</v>
      </c>
      <c r="E211" t="s">
        <v>1</v>
      </c>
      <c r="F211" t="str">
        <f t="shared" si="95"/>
        <v>WINNER</v>
      </c>
      <c r="G211" t="str">
        <f t="shared" si="72"/>
        <v>SholomWeiss</v>
      </c>
      <c r="H211" t="s">
        <v>359</v>
      </c>
      <c r="I211" t="s">
        <v>223</v>
      </c>
      <c r="J211">
        <f t="shared" si="73"/>
        <v>6</v>
      </c>
      <c r="K211" t="b">
        <f t="shared" si="74"/>
        <v>0</v>
      </c>
      <c r="L211">
        <f t="shared" si="75"/>
        <v>19</v>
      </c>
      <c r="M211" t="b">
        <f>NOT(ISERROR(MATCH(LOWER(MID($H211,1,1)),{"a";"e";"i";"o";"u"},0)))</f>
        <v>0</v>
      </c>
      <c r="N211" t="b">
        <f t="shared" si="76"/>
        <v>1</v>
      </c>
      <c r="O211" t="b">
        <f t="shared" si="77"/>
        <v>0</v>
      </c>
      <c r="P211">
        <f t="shared" si="78"/>
        <v>8</v>
      </c>
      <c r="Q211" t="b">
        <f>NOT(ISERROR(MATCH(LOWER(MID($H211,2,1)),{"a";"e";"i";"o";"u"},0)))</f>
        <v>0</v>
      </c>
      <c r="R211" t="b">
        <f t="shared" si="79"/>
        <v>0</v>
      </c>
      <c r="S211" t="b">
        <f t="shared" si="80"/>
        <v>1</v>
      </c>
      <c r="T211">
        <f t="shared" si="81"/>
        <v>5</v>
      </c>
      <c r="U211" t="b">
        <f t="shared" si="82"/>
        <v>1</v>
      </c>
      <c r="V211">
        <f t="shared" si="83"/>
        <v>23</v>
      </c>
      <c r="W211" t="b">
        <f>NOT(ISERROR(MATCH(LOWER(MID($I211,1,1)),{"a";"e";"i";"o";"u"},0)))</f>
        <v>0</v>
      </c>
      <c r="X211" t="b">
        <f t="shared" si="84"/>
        <v>1</v>
      </c>
      <c r="Y211" t="b">
        <f t="shared" si="85"/>
        <v>0</v>
      </c>
      <c r="Z211">
        <f t="shared" si="86"/>
        <v>5</v>
      </c>
      <c r="AA211" t="b">
        <f>NOT(ISERROR(MATCH(LOWER(MID($I211,2,1)),{"a";"e";"i";"o";"u"},0)))</f>
        <v>1</v>
      </c>
      <c r="AB211" t="b">
        <f t="shared" si="87"/>
        <v>1</v>
      </c>
      <c r="AC211" t="b">
        <f t="shared" si="88"/>
        <v>1</v>
      </c>
      <c r="AD211">
        <f t="shared" si="89"/>
        <v>11</v>
      </c>
      <c r="AE211" t="b">
        <f t="shared" si="90"/>
        <v>1</v>
      </c>
      <c r="AF211">
        <f t="shared" si="91"/>
        <v>11</v>
      </c>
      <c r="AG211" t="b">
        <f t="shared" si="92"/>
        <v>1</v>
      </c>
      <c r="AJ211" t="b">
        <f t="shared" si="93"/>
        <v>1</v>
      </c>
      <c r="AK211" t="b">
        <f t="shared" si="94"/>
        <v>1</v>
      </c>
      <c r="AL211" t="s">
        <v>575</v>
      </c>
      <c r="AM211" t="s">
        <v>575</v>
      </c>
      <c r="AN211" t="s">
        <v>575</v>
      </c>
      <c r="AO211" t="s">
        <v>575</v>
      </c>
    </row>
    <row r="212" spans="1:41">
      <c r="A212" t="s">
        <v>360</v>
      </c>
      <c r="B212" t="s">
        <v>361</v>
      </c>
      <c r="E212" t="s">
        <v>1</v>
      </c>
      <c r="F212" t="str">
        <f t="shared" si="95"/>
        <v>WINNER</v>
      </c>
      <c r="G212" t="str">
        <f t="shared" si="72"/>
        <v>DarkoZupanic</v>
      </c>
      <c r="H212" t="s">
        <v>360</v>
      </c>
      <c r="I212" t="s">
        <v>361</v>
      </c>
      <c r="J212">
        <f t="shared" si="73"/>
        <v>5</v>
      </c>
      <c r="K212" t="b">
        <f t="shared" si="74"/>
        <v>1</v>
      </c>
      <c r="L212">
        <f t="shared" si="75"/>
        <v>4</v>
      </c>
      <c r="M212" t="b">
        <f>NOT(ISERROR(MATCH(LOWER(MID($H212,1,1)),{"a";"e";"i";"o";"u"},0)))</f>
        <v>0</v>
      </c>
      <c r="N212" t="b">
        <f t="shared" si="76"/>
        <v>0</v>
      </c>
      <c r="O212" t="b">
        <f t="shared" si="77"/>
        <v>1</v>
      </c>
      <c r="P212">
        <f t="shared" si="78"/>
        <v>1</v>
      </c>
      <c r="Q212" t="b">
        <f>NOT(ISERROR(MATCH(LOWER(MID($H212,2,1)),{"a";"e";"i";"o";"u"},0)))</f>
        <v>1</v>
      </c>
      <c r="R212" t="b">
        <f t="shared" si="79"/>
        <v>1</v>
      </c>
      <c r="S212" t="b">
        <f t="shared" si="80"/>
        <v>1</v>
      </c>
      <c r="T212">
        <f t="shared" si="81"/>
        <v>7</v>
      </c>
      <c r="U212" t="b">
        <f t="shared" si="82"/>
        <v>1</v>
      </c>
      <c r="V212">
        <f t="shared" si="83"/>
        <v>26</v>
      </c>
      <c r="W212" t="b">
        <f>NOT(ISERROR(MATCH(LOWER(MID($I212,1,1)),{"a";"e";"i";"o";"u"},0)))</f>
        <v>0</v>
      </c>
      <c r="X212" t="b">
        <f t="shared" si="84"/>
        <v>0</v>
      </c>
      <c r="Y212" t="b">
        <f t="shared" si="85"/>
        <v>0</v>
      </c>
      <c r="Z212">
        <f t="shared" si="86"/>
        <v>21</v>
      </c>
      <c r="AA212" t="b">
        <f>NOT(ISERROR(MATCH(LOWER(MID($I212,2,1)),{"a";"e";"i";"o";"u"},0)))</f>
        <v>1</v>
      </c>
      <c r="AB212" t="b">
        <f t="shared" si="87"/>
        <v>1</v>
      </c>
      <c r="AC212" t="b">
        <f t="shared" si="88"/>
        <v>0</v>
      </c>
      <c r="AD212">
        <f t="shared" si="89"/>
        <v>12</v>
      </c>
      <c r="AE212" t="b">
        <f t="shared" si="90"/>
        <v>0</v>
      </c>
      <c r="AF212">
        <f t="shared" si="91"/>
        <v>12</v>
      </c>
      <c r="AG212" t="b">
        <f t="shared" si="92"/>
        <v>0</v>
      </c>
      <c r="AJ212" t="b">
        <f t="shared" si="93"/>
        <v>1</v>
      </c>
      <c r="AK212" t="b">
        <f t="shared" si="94"/>
        <v>1</v>
      </c>
      <c r="AL212" t="s">
        <v>575</v>
      </c>
      <c r="AM212" t="s">
        <v>575</v>
      </c>
      <c r="AN212" t="s">
        <v>575</v>
      </c>
      <c r="AO212" t="s">
        <v>575</v>
      </c>
    </row>
    <row r="213" spans="1:41">
      <c r="A213" t="s">
        <v>73</v>
      </c>
      <c r="B213" t="s">
        <v>363</v>
      </c>
      <c r="E213" t="s">
        <v>1</v>
      </c>
      <c r="F213" t="str">
        <f t="shared" si="95"/>
        <v>WINNER</v>
      </c>
      <c r="G213" t="str">
        <f t="shared" si="72"/>
        <v>MichaelKearns</v>
      </c>
      <c r="H213" t="s">
        <v>73</v>
      </c>
      <c r="I213" t="s">
        <v>363</v>
      </c>
      <c r="J213">
        <f t="shared" si="73"/>
        <v>7</v>
      </c>
      <c r="K213" t="b">
        <f t="shared" si="74"/>
        <v>1</v>
      </c>
      <c r="L213">
        <f t="shared" si="75"/>
        <v>13</v>
      </c>
      <c r="M213" t="b">
        <f>NOT(ISERROR(MATCH(LOWER(MID($H213,1,1)),{"a";"e";"i";"o";"u"},0)))</f>
        <v>0</v>
      </c>
      <c r="N213" t="b">
        <f t="shared" si="76"/>
        <v>1</v>
      </c>
      <c r="O213" t="b">
        <f t="shared" si="77"/>
        <v>1</v>
      </c>
      <c r="P213">
        <f t="shared" si="78"/>
        <v>9</v>
      </c>
      <c r="Q213" t="b">
        <f>NOT(ISERROR(MATCH(LOWER(MID($H213,2,1)),{"a";"e";"i";"o";"u"},0)))</f>
        <v>1</v>
      </c>
      <c r="R213" t="b">
        <f t="shared" si="79"/>
        <v>1</v>
      </c>
      <c r="S213" t="b">
        <f t="shared" si="80"/>
        <v>1</v>
      </c>
      <c r="T213">
        <f t="shared" si="81"/>
        <v>6</v>
      </c>
      <c r="U213" t="b">
        <f t="shared" si="82"/>
        <v>0</v>
      </c>
      <c r="V213">
        <f t="shared" si="83"/>
        <v>11</v>
      </c>
      <c r="W213" t="b">
        <f>NOT(ISERROR(MATCH(LOWER(MID($I213,1,1)),{"a";"e";"i";"o";"u"},0)))</f>
        <v>0</v>
      </c>
      <c r="X213" t="b">
        <f t="shared" si="84"/>
        <v>1</v>
      </c>
      <c r="Y213" t="b">
        <f t="shared" si="85"/>
        <v>1</v>
      </c>
      <c r="Z213">
        <f t="shared" si="86"/>
        <v>5</v>
      </c>
      <c r="AA213" t="b">
        <f>NOT(ISERROR(MATCH(LOWER(MID($I213,2,1)),{"a";"e";"i";"o";"u"},0)))</f>
        <v>1</v>
      </c>
      <c r="AB213" t="b">
        <f t="shared" si="87"/>
        <v>1</v>
      </c>
      <c r="AC213" t="b">
        <f t="shared" si="88"/>
        <v>1</v>
      </c>
      <c r="AD213">
        <f t="shared" si="89"/>
        <v>13</v>
      </c>
      <c r="AE213" t="b">
        <f t="shared" si="90"/>
        <v>1</v>
      </c>
      <c r="AF213">
        <f t="shared" si="91"/>
        <v>13</v>
      </c>
      <c r="AG213" t="b">
        <f t="shared" si="92"/>
        <v>1</v>
      </c>
      <c r="AJ213" t="b">
        <f t="shared" si="93"/>
        <v>1</v>
      </c>
      <c r="AK213" t="b">
        <f t="shared" si="94"/>
        <v>1</v>
      </c>
      <c r="AL213" t="s">
        <v>575</v>
      </c>
      <c r="AM213" t="s">
        <v>575</v>
      </c>
      <c r="AN213" t="s">
        <v>575</v>
      </c>
      <c r="AO213" t="s">
        <v>575</v>
      </c>
    </row>
    <row r="214" spans="1:41">
      <c r="A214" t="s">
        <v>364</v>
      </c>
      <c r="B214" t="s">
        <v>365</v>
      </c>
      <c r="E214" t="s">
        <v>1</v>
      </c>
      <c r="F214" t="str">
        <f t="shared" si="95"/>
        <v>WINNER</v>
      </c>
      <c r="G214" t="str">
        <f t="shared" si="72"/>
        <v>HollyYanco</v>
      </c>
      <c r="H214" t="s">
        <v>364</v>
      </c>
      <c r="I214" t="s">
        <v>365</v>
      </c>
      <c r="J214">
        <f t="shared" si="73"/>
        <v>5</v>
      </c>
      <c r="K214" t="b">
        <f t="shared" si="74"/>
        <v>1</v>
      </c>
      <c r="L214">
        <f t="shared" si="75"/>
        <v>8</v>
      </c>
      <c r="M214" t="b">
        <f>NOT(ISERROR(MATCH(LOWER(MID($H214,1,1)),{"a";"e";"i";"o";"u"},0)))</f>
        <v>0</v>
      </c>
      <c r="N214" t="b">
        <f t="shared" si="76"/>
        <v>0</v>
      </c>
      <c r="O214" t="b">
        <f t="shared" si="77"/>
        <v>1</v>
      </c>
      <c r="P214">
        <f t="shared" si="78"/>
        <v>15</v>
      </c>
      <c r="Q214" t="b">
        <f>NOT(ISERROR(MATCH(LOWER(MID($H214,2,1)),{"a";"e";"i";"o";"u"},0)))</f>
        <v>1</v>
      </c>
      <c r="R214" t="b">
        <f t="shared" si="79"/>
        <v>1</v>
      </c>
      <c r="S214" t="b">
        <f t="shared" si="80"/>
        <v>0</v>
      </c>
      <c r="T214">
        <f t="shared" si="81"/>
        <v>5</v>
      </c>
      <c r="U214" t="b">
        <f t="shared" si="82"/>
        <v>1</v>
      </c>
      <c r="V214">
        <f t="shared" si="83"/>
        <v>25</v>
      </c>
      <c r="W214" t="b">
        <f>NOT(ISERROR(MATCH(LOWER(MID($I214,1,1)),{"a";"e";"i";"o";"u"},0)))</f>
        <v>0</v>
      </c>
      <c r="X214" t="b">
        <f t="shared" si="84"/>
        <v>1</v>
      </c>
      <c r="Y214" t="b">
        <f t="shared" si="85"/>
        <v>0</v>
      </c>
      <c r="Z214">
        <f t="shared" si="86"/>
        <v>1</v>
      </c>
      <c r="AA214" t="b">
        <f>NOT(ISERROR(MATCH(LOWER(MID($I214,2,1)),{"a";"e";"i";"o";"u"},0)))</f>
        <v>1</v>
      </c>
      <c r="AB214" t="b">
        <f t="shared" si="87"/>
        <v>1</v>
      </c>
      <c r="AC214" t="b">
        <f t="shared" si="88"/>
        <v>1</v>
      </c>
      <c r="AD214">
        <f t="shared" si="89"/>
        <v>10</v>
      </c>
      <c r="AE214" t="b">
        <f t="shared" si="90"/>
        <v>0</v>
      </c>
      <c r="AF214">
        <f t="shared" si="91"/>
        <v>10</v>
      </c>
      <c r="AG214" t="b">
        <f t="shared" si="92"/>
        <v>0</v>
      </c>
      <c r="AJ214" t="b">
        <f t="shared" si="93"/>
        <v>1</v>
      </c>
      <c r="AK214" t="b">
        <f t="shared" si="94"/>
        <v>1</v>
      </c>
      <c r="AL214" t="s">
        <v>575</v>
      </c>
      <c r="AM214" t="s">
        <v>575</v>
      </c>
      <c r="AN214" t="s">
        <v>575</v>
      </c>
      <c r="AO214" t="s">
        <v>575</v>
      </c>
    </row>
    <row r="215" spans="1:41">
      <c r="A215" t="s">
        <v>218</v>
      </c>
      <c r="B215" t="s">
        <v>369</v>
      </c>
      <c r="E215" t="s">
        <v>1</v>
      </c>
      <c r="F215" t="str">
        <f t="shared" si="95"/>
        <v>WINNER</v>
      </c>
      <c r="G215" t="str">
        <f t="shared" si="72"/>
        <v>TomBylander</v>
      </c>
      <c r="H215" t="s">
        <v>218</v>
      </c>
      <c r="I215" t="s">
        <v>369</v>
      </c>
      <c r="J215">
        <f t="shared" si="73"/>
        <v>3</v>
      </c>
      <c r="K215" t="b">
        <f t="shared" si="74"/>
        <v>1</v>
      </c>
      <c r="L215">
        <f t="shared" si="75"/>
        <v>20</v>
      </c>
      <c r="M215" t="b">
        <f>NOT(ISERROR(MATCH(LOWER(MID($H215,1,1)),{"a";"e";"i";"o";"u"},0)))</f>
        <v>0</v>
      </c>
      <c r="N215" t="b">
        <f t="shared" si="76"/>
        <v>0</v>
      </c>
      <c r="O215" t="b">
        <f t="shared" si="77"/>
        <v>0</v>
      </c>
      <c r="P215">
        <f t="shared" si="78"/>
        <v>15</v>
      </c>
      <c r="Q215" t="b">
        <f>NOT(ISERROR(MATCH(LOWER(MID($H215,2,1)),{"a";"e";"i";"o";"u"},0)))</f>
        <v>1</v>
      </c>
      <c r="R215" t="b">
        <f t="shared" si="79"/>
        <v>1</v>
      </c>
      <c r="S215" t="b">
        <f t="shared" si="80"/>
        <v>0</v>
      </c>
      <c r="T215">
        <f t="shared" si="81"/>
        <v>8</v>
      </c>
      <c r="U215" t="b">
        <f t="shared" si="82"/>
        <v>0</v>
      </c>
      <c r="V215">
        <f t="shared" si="83"/>
        <v>2</v>
      </c>
      <c r="W215" t="b">
        <f>NOT(ISERROR(MATCH(LOWER(MID($I215,1,1)),{"a";"e";"i";"o";"u"},0)))</f>
        <v>0</v>
      </c>
      <c r="X215" t="b">
        <f t="shared" si="84"/>
        <v>0</v>
      </c>
      <c r="Y215" t="b">
        <f t="shared" si="85"/>
        <v>1</v>
      </c>
      <c r="Z215">
        <f t="shared" si="86"/>
        <v>25</v>
      </c>
      <c r="AA215" t="b">
        <f>NOT(ISERROR(MATCH(LOWER(MID($I215,2,1)),{"a";"e";"i";"o";"u"},0)))</f>
        <v>0</v>
      </c>
      <c r="AB215" t="b">
        <f t="shared" si="87"/>
        <v>1</v>
      </c>
      <c r="AC215" t="b">
        <f t="shared" si="88"/>
        <v>0</v>
      </c>
      <c r="AD215">
        <f t="shared" si="89"/>
        <v>11</v>
      </c>
      <c r="AE215" t="b">
        <f t="shared" si="90"/>
        <v>1</v>
      </c>
      <c r="AF215">
        <f t="shared" si="91"/>
        <v>11</v>
      </c>
      <c r="AG215" t="b">
        <f t="shared" si="92"/>
        <v>1</v>
      </c>
      <c r="AJ215" t="b">
        <f t="shared" si="93"/>
        <v>1</v>
      </c>
      <c r="AK215" t="b">
        <f t="shared" si="94"/>
        <v>1</v>
      </c>
      <c r="AL215" t="s">
        <v>575</v>
      </c>
      <c r="AM215" t="s">
        <v>575</v>
      </c>
      <c r="AN215" t="s">
        <v>575</v>
      </c>
      <c r="AO215" t="s">
        <v>575</v>
      </c>
    </row>
    <row r="216" spans="1:41">
      <c r="A216" t="s">
        <v>370</v>
      </c>
      <c r="B216" t="s">
        <v>371</v>
      </c>
      <c r="E216" t="s">
        <v>0</v>
      </c>
      <c r="F216" t="str">
        <f t="shared" si="95"/>
        <v>LOSER</v>
      </c>
      <c r="G216" t="str">
        <f t="shared" si="72"/>
        <v>JohannesFurnkranz</v>
      </c>
      <c r="H216" t="s">
        <v>370</v>
      </c>
      <c r="I216" t="s">
        <v>371</v>
      </c>
      <c r="J216">
        <f t="shared" si="73"/>
        <v>8</v>
      </c>
      <c r="K216" t="b">
        <f t="shared" si="74"/>
        <v>0</v>
      </c>
      <c r="L216">
        <f t="shared" si="75"/>
        <v>10</v>
      </c>
      <c r="M216" t="b">
        <f>NOT(ISERROR(MATCH(LOWER(MID($H216,1,1)),{"a";"e";"i";"o";"u"},0)))</f>
        <v>0</v>
      </c>
      <c r="N216" t="b">
        <f t="shared" si="76"/>
        <v>0</v>
      </c>
      <c r="O216" t="b">
        <f t="shared" si="77"/>
        <v>1</v>
      </c>
      <c r="P216">
        <f t="shared" si="78"/>
        <v>15</v>
      </c>
      <c r="Q216" t="b">
        <f>NOT(ISERROR(MATCH(LOWER(MID($H216,2,1)),{"a";"e";"i";"o";"u"},0)))</f>
        <v>1</v>
      </c>
      <c r="R216" t="b">
        <f t="shared" si="79"/>
        <v>1</v>
      </c>
      <c r="S216" t="b">
        <f t="shared" si="80"/>
        <v>0</v>
      </c>
      <c r="T216">
        <f t="shared" si="81"/>
        <v>9</v>
      </c>
      <c r="U216" t="b">
        <f t="shared" si="82"/>
        <v>1</v>
      </c>
      <c r="V216">
        <f t="shared" si="83"/>
        <v>6</v>
      </c>
      <c r="W216" t="b">
        <f>NOT(ISERROR(MATCH(LOWER(MID($I216,1,1)),{"a";"e";"i";"o";"u"},0)))</f>
        <v>0</v>
      </c>
      <c r="X216" t="b">
        <f t="shared" si="84"/>
        <v>0</v>
      </c>
      <c r="Y216" t="b">
        <f t="shared" si="85"/>
        <v>1</v>
      </c>
      <c r="Z216">
        <f t="shared" si="86"/>
        <v>21</v>
      </c>
      <c r="AA216" t="b">
        <f>NOT(ISERROR(MATCH(LOWER(MID($I216,2,1)),{"a";"e";"i";"o";"u"},0)))</f>
        <v>1</v>
      </c>
      <c r="AB216" t="b">
        <f t="shared" si="87"/>
        <v>1</v>
      </c>
      <c r="AC216" t="b">
        <f t="shared" si="88"/>
        <v>0</v>
      </c>
      <c r="AD216">
        <f t="shared" si="89"/>
        <v>17</v>
      </c>
      <c r="AE216" t="b">
        <f t="shared" si="90"/>
        <v>1</v>
      </c>
      <c r="AF216">
        <f t="shared" si="91"/>
        <v>17</v>
      </c>
      <c r="AG216" t="b">
        <f t="shared" si="92"/>
        <v>1</v>
      </c>
      <c r="AJ216" t="b">
        <f t="shared" si="93"/>
        <v>1</v>
      </c>
      <c r="AK216" t="b">
        <f t="shared" si="94"/>
        <v>1</v>
      </c>
      <c r="AL216" t="s">
        <v>575</v>
      </c>
      <c r="AM216" t="s">
        <v>575</v>
      </c>
      <c r="AN216" t="s">
        <v>575</v>
      </c>
      <c r="AO216" t="s">
        <v>575</v>
      </c>
    </row>
    <row r="217" spans="1:41">
      <c r="A217" t="s">
        <v>372</v>
      </c>
      <c r="B217" t="s">
        <v>373</v>
      </c>
      <c r="E217" t="s">
        <v>1</v>
      </c>
      <c r="F217" t="str">
        <f t="shared" si="95"/>
        <v>WINNER</v>
      </c>
      <c r="G217" t="str">
        <f t="shared" si="72"/>
        <v>PatLangley</v>
      </c>
      <c r="H217" t="s">
        <v>372</v>
      </c>
      <c r="I217" t="s">
        <v>373</v>
      </c>
      <c r="J217">
        <f t="shared" si="73"/>
        <v>3</v>
      </c>
      <c r="K217" t="b">
        <f t="shared" si="74"/>
        <v>1</v>
      </c>
      <c r="L217">
        <f t="shared" si="75"/>
        <v>16</v>
      </c>
      <c r="M217" t="b">
        <f>NOT(ISERROR(MATCH(LOWER(MID($H217,1,1)),{"a";"e";"i";"o";"u"},0)))</f>
        <v>0</v>
      </c>
      <c r="N217" t="b">
        <f t="shared" si="76"/>
        <v>0</v>
      </c>
      <c r="O217" t="b">
        <f t="shared" si="77"/>
        <v>0</v>
      </c>
      <c r="P217">
        <f t="shared" si="78"/>
        <v>1</v>
      </c>
      <c r="Q217" t="b">
        <f>NOT(ISERROR(MATCH(LOWER(MID($H217,2,1)),{"a";"e";"i";"o";"u"},0)))</f>
        <v>1</v>
      </c>
      <c r="R217" t="b">
        <f t="shared" si="79"/>
        <v>1</v>
      </c>
      <c r="S217" t="b">
        <f t="shared" si="80"/>
        <v>1</v>
      </c>
      <c r="T217">
        <f t="shared" si="81"/>
        <v>7</v>
      </c>
      <c r="U217" t="b">
        <f t="shared" si="82"/>
        <v>1</v>
      </c>
      <c r="V217">
        <f t="shared" si="83"/>
        <v>12</v>
      </c>
      <c r="W217" t="b">
        <f>NOT(ISERROR(MATCH(LOWER(MID($I217,1,1)),{"a";"e";"i";"o";"u"},0)))</f>
        <v>0</v>
      </c>
      <c r="X217" t="b">
        <f t="shared" si="84"/>
        <v>0</v>
      </c>
      <c r="Y217" t="b">
        <f t="shared" si="85"/>
        <v>1</v>
      </c>
      <c r="Z217">
        <f t="shared" si="86"/>
        <v>1</v>
      </c>
      <c r="AA217" t="b">
        <f>NOT(ISERROR(MATCH(LOWER(MID($I217,2,1)),{"a";"e";"i";"o";"u"},0)))</f>
        <v>1</v>
      </c>
      <c r="AB217" t="b">
        <f t="shared" si="87"/>
        <v>1</v>
      </c>
      <c r="AC217" t="b">
        <f t="shared" si="88"/>
        <v>1</v>
      </c>
      <c r="AD217">
        <f t="shared" si="89"/>
        <v>10</v>
      </c>
      <c r="AE217" t="b">
        <f t="shared" si="90"/>
        <v>0</v>
      </c>
      <c r="AF217">
        <f t="shared" si="91"/>
        <v>10</v>
      </c>
      <c r="AG217" t="b">
        <f t="shared" si="92"/>
        <v>0</v>
      </c>
      <c r="AJ217" t="b">
        <f t="shared" si="93"/>
        <v>1</v>
      </c>
      <c r="AK217" t="b">
        <f t="shared" si="94"/>
        <v>1</v>
      </c>
      <c r="AL217" t="s">
        <v>575</v>
      </c>
      <c r="AM217" t="s">
        <v>575</v>
      </c>
      <c r="AN217" t="s">
        <v>575</v>
      </c>
      <c r="AO217" t="s">
        <v>575</v>
      </c>
    </row>
    <row r="218" spans="1:41">
      <c r="A218" t="s">
        <v>374</v>
      </c>
      <c r="B218" t="s">
        <v>375</v>
      </c>
      <c r="E218" t="s">
        <v>1</v>
      </c>
      <c r="F218" t="str">
        <f t="shared" si="95"/>
        <v>WINNER</v>
      </c>
      <c r="G218" t="str">
        <f t="shared" si="72"/>
        <v>JavedAslam</v>
      </c>
      <c r="H218" t="s">
        <v>374</v>
      </c>
      <c r="I218" t="s">
        <v>375</v>
      </c>
      <c r="J218">
        <f t="shared" si="73"/>
        <v>5</v>
      </c>
      <c r="K218" t="b">
        <f t="shared" si="74"/>
        <v>1</v>
      </c>
      <c r="L218">
        <f t="shared" si="75"/>
        <v>10</v>
      </c>
      <c r="M218" t="b">
        <f>NOT(ISERROR(MATCH(LOWER(MID($H218,1,1)),{"a";"e";"i";"o";"u"},0)))</f>
        <v>0</v>
      </c>
      <c r="N218" t="b">
        <f t="shared" si="76"/>
        <v>0</v>
      </c>
      <c r="O218" t="b">
        <f t="shared" si="77"/>
        <v>1</v>
      </c>
      <c r="P218">
        <f t="shared" si="78"/>
        <v>1</v>
      </c>
      <c r="Q218" t="b">
        <f>NOT(ISERROR(MATCH(LOWER(MID($H218,2,1)),{"a";"e";"i";"o";"u"},0)))</f>
        <v>1</v>
      </c>
      <c r="R218" t="b">
        <f t="shared" si="79"/>
        <v>1</v>
      </c>
      <c r="S218" t="b">
        <f t="shared" si="80"/>
        <v>1</v>
      </c>
      <c r="T218">
        <f t="shared" si="81"/>
        <v>5</v>
      </c>
      <c r="U218" t="b">
        <f t="shared" si="82"/>
        <v>1</v>
      </c>
      <c r="V218">
        <f t="shared" si="83"/>
        <v>1</v>
      </c>
      <c r="W218" t="b">
        <f>NOT(ISERROR(MATCH(LOWER(MID($I218,1,1)),{"a";"e";"i";"o";"u"},0)))</f>
        <v>1</v>
      </c>
      <c r="X218" t="b">
        <f t="shared" si="84"/>
        <v>1</v>
      </c>
      <c r="Y218" t="b">
        <f t="shared" si="85"/>
        <v>1</v>
      </c>
      <c r="Z218">
        <f t="shared" si="86"/>
        <v>19</v>
      </c>
      <c r="AA218" t="b">
        <f>NOT(ISERROR(MATCH(LOWER(MID($I218,2,1)),{"a";"e";"i";"o";"u"},0)))</f>
        <v>0</v>
      </c>
      <c r="AB218" t="b">
        <f t="shared" si="87"/>
        <v>1</v>
      </c>
      <c r="AC218" t="b">
        <f t="shared" si="88"/>
        <v>0</v>
      </c>
      <c r="AD218">
        <f t="shared" si="89"/>
        <v>10</v>
      </c>
      <c r="AE218" t="b">
        <f t="shared" si="90"/>
        <v>0</v>
      </c>
      <c r="AF218">
        <f t="shared" si="91"/>
        <v>10</v>
      </c>
      <c r="AG218" t="b">
        <f t="shared" si="92"/>
        <v>0</v>
      </c>
      <c r="AJ218" t="b">
        <f t="shared" si="93"/>
        <v>1</v>
      </c>
      <c r="AK218" t="b">
        <f t="shared" si="94"/>
        <v>1</v>
      </c>
      <c r="AL218" t="s">
        <v>575</v>
      </c>
      <c r="AM218" t="s">
        <v>575</v>
      </c>
      <c r="AN218" t="s">
        <v>575</v>
      </c>
      <c r="AO218" t="s">
        <v>575</v>
      </c>
    </row>
    <row r="219" spans="1:41">
      <c r="A219" t="s">
        <v>379</v>
      </c>
      <c r="B219" t="s">
        <v>380</v>
      </c>
      <c r="E219" t="s">
        <v>1</v>
      </c>
      <c r="F219" t="str">
        <f t="shared" si="95"/>
        <v>WINNER</v>
      </c>
      <c r="G219" t="str">
        <f t="shared" si="72"/>
        <v>SeanSlattery</v>
      </c>
      <c r="H219" t="s">
        <v>379</v>
      </c>
      <c r="I219" t="s">
        <v>380</v>
      </c>
      <c r="J219">
        <f t="shared" si="73"/>
        <v>4</v>
      </c>
      <c r="K219" t="b">
        <f t="shared" si="74"/>
        <v>0</v>
      </c>
      <c r="L219">
        <f t="shared" si="75"/>
        <v>19</v>
      </c>
      <c r="M219" t="b">
        <f>NOT(ISERROR(MATCH(LOWER(MID($H219,1,1)),{"a";"e";"i";"o";"u"},0)))</f>
        <v>0</v>
      </c>
      <c r="N219" t="b">
        <f t="shared" si="76"/>
        <v>1</v>
      </c>
      <c r="O219" t="b">
        <f t="shared" si="77"/>
        <v>0</v>
      </c>
      <c r="P219">
        <f t="shared" si="78"/>
        <v>5</v>
      </c>
      <c r="Q219" t="b">
        <f>NOT(ISERROR(MATCH(LOWER(MID($H219,2,1)),{"a";"e";"i";"o";"u"},0)))</f>
        <v>1</v>
      </c>
      <c r="R219" t="b">
        <f t="shared" si="79"/>
        <v>1</v>
      </c>
      <c r="S219" t="b">
        <f t="shared" si="80"/>
        <v>1</v>
      </c>
      <c r="T219">
        <f t="shared" si="81"/>
        <v>8</v>
      </c>
      <c r="U219" t="b">
        <f t="shared" si="82"/>
        <v>0</v>
      </c>
      <c r="V219">
        <f t="shared" si="83"/>
        <v>19</v>
      </c>
      <c r="W219" t="b">
        <f>NOT(ISERROR(MATCH(LOWER(MID($I219,1,1)),{"a";"e";"i";"o";"u"},0)))</f>
        <v>0</v>
      </c>
      <c r="X219" t="b">
        <f t="shared" si="84"/>
        <v>1</v>
      </c>
      <c r="Y219" t="b">
        <f t="shared" si="85"/>
        <v>0</v>
      </c>
      <c r="Z219">
        <f t="shared" si="86"/>
        <v>12</v>
      </c>
      <c r="AA219" t="b">
        <f>NOT(ISERROR(MATCH(LOWER(MID($I219,2,1)),{"a";"e";"i";"o";"u"},0)))</f>
        <v>0</v>
      </c>
      <c r="AB219" t="b">
        <f t="shared" si="87"/>
        <v>0</v>
      </c>
      <c r="AC219" t="b">
        <f t="shared" si="88"/>
        <v>1</v>
      </c>
      <c r="AD219">
        <f t="shared" si="89"/>
        <v>12</v>
      </c>
      <c r="AE219" t="b">
        <f t="shared" si="90"/>
        <v>0</v>
      </c>
      <c r="AF219">
        <f t="shared" si="91"/>
        <v>12</v>
      </c>
      <c r="AG219" t="b">
        <f t="shared" si="92"/>
        <v>0</v>
      </c>
      <c r="AJ219" t="b">
        <f t="shared" si="93"/>
        <v>1</v>
      </c>
      <c r="AK219" t="b">
        <f t="shared" si="94"/>
        <v>1</v>
      </c>
      <c r="AL219" t="s">
        <v>575</v>
      </c>
      <c r="AM219" t="s">
        <v>575</v>
      </c>
      <c r="AN219" t="s">
        <v>575</v>
      </c>
      <c r="AO219" t="s">
        <v>575</v>
      </c>
    </row>
    <row r="220" spans="1:41">
      <c r="A220" t="s">
        <v>179</v>
      </c>
      <c r="B220" t="s">
        <v>385</v>
      </c>
      <c r="E220" t="s">
        <v>1</v>
      </c>
      <c r="F220" t="str">
        <f t="shared" si="95"/>
        <v>WINNER</v>
      </c>
      <c r="G220" t="str">
        <f t="shared" si="72"/>
        <v>DavidGillman</v>
      </c>
      <c r="H220" t="s">
        <v>179</v>
      </c>
      <c r="I220" t="s">
        <v>385</v>
      </c>
      <c r="J220">
        <f t="shared" si="73"/>
        <v>5</v>
      </c>
      <c r="K220" t="b">
        <f t="shared" si="74"/>
        <v>1</v>
      </c>
      <c r="L220">
        <f t="shared" si="75"/>
        <v>4</v>
      </c>
      <c r="M220" t="b">
        <f>NOT(ISERROR(MATCH(LOWER(MID($H220,1,1)),{"a";"e";"i";"o";"u"},0)))</f>
        <v>0</v>
      </c>
      <c r="N220" t="b">
        <f t="shared" si="76"/>
        <v>0</v>
      </c>
      <c r="O220" t="b">
        <f t="shared" si="77"/>
        <v>1</v>
      </c>
      <c r="P220">
        <f t="shared" si="78"/>
        <v>1</v>
      </c>
      <c r="Q220" t="b">
        <f>NOT(ISERROR(MATCH(LOWER(MID($H220,2,1)),{"a";"e";"i";"o";"u"},0)))</f>
        <v>1</v>
      </c>
      <c r="R220" t="b">
        <f t="shared" si="79"/>
        <v>1</v>
      </c>
      <c r="S220" t="b">
        <f t="shared" si="80"/>
        <v>1</v>
      </c>
      <c r="T220">
        <f t="shared" si="81"/>
        <v>7</v>
      </c>
      <c r="U220" t="b">
        <f t="shared" si="82"/>
        <v>1</v>
      </c>
      <c r="V220">
        <f t="shared" si="83"/>
        <v>7</v>
      </c>
      <c r="W220" t="b">
        <f>NOT(ISERROR(MATCH(LOWER(MID($I220,1,1)),{"a";"e";"i";"o";"u"},0)))</f>
        <v>0</v>
      </c>
      <c r="X220" t="b">
        <f t="shared" si="84"/>
        <v>1</v>
      </c>
      <c r="Y220" t="b">
        <f t="shared" si="85"/>
        <v>1</v>
      </c>
      <c r="Z220">
        <f t="shared" si="86"/>
        <v>9</v>
      </c>
      <c r="AA220" t="b">
        <f>NOT(ISERROR(MATCH(LOWER(MID($I220,2,1)),{"a";"e";"i";"o";"u"},0)))</f>
        <v>1</v>
      </c>
      <c r="AB220" t="b">
        <f t="shared" si="87"/>
        <v>1</v>
      </c>
      <c r="AC220" t="b">
        <f t="shared" si="88"/>
        <v>1</v>
      </c>
      <c r="AD220">
        <f t="shared" si="89"/>
        <v>12</v>
      </c>
      <c r="AE220" t="b">
        <f t="shared" si="90"/>
        <v>0</v>
      </c>
      <c r="AF220">
        <f t="shared" si="91"/>
        <v>12</v>
      </c>
      <c r="AG220" t="b">
        <f t="shared" si="92"/>
        <v>0</v>
      </c>
      <c r="AJ220" t="b">
        <f t="shared" si="93"/>
        <v>1</v>
      </c>
      <c r="AK220" t="b">
        <f t="shared" si="94"/>
        <v>1</v>
      </c>
      <c r="AL220" t="s">
        <v>575</v>
      </c>
      <c r="AM220" t="s">
        <v>575</v>
      </c>
      <c r="AN220" t="s">
        <v>575</v>
      </c>
      <c r="AO220" t="s">
        <v>575</v>
      </c>
    </row>
    <row r="221" spans="1:41">
      <c r="A221" t="s">
        <v>386</v>
      </c>
      <c r="B221" t="s">
        <v>387</v>
      </c>
      <c r="E221" t="s">
        <v>0</v>
      </c>
      <c r="F221" t="str">
        <f t="shared" si="95"/>
        <v>LOSER</v>
      </c>
      <c r="G221" t="str">
        <f t="shared" si="72"/>
        <v>MatevzKovacic</v>
      </c>
      <c r="H221" t="s">
        <v>386</v>
      </c>
      <c r="I221" t="s">
        <v>387</v>
      </c>
      <c r="J221">
        <f t="shared" si="73"/>
        <v>6</v>
      </c>
      <c r="K221" t="b">
        <f t="shared" si="74"/>
        <v>0</v>
      </c>
      <c r="L221">
        <f t="shared" si="75"/>
        <v>13</v>
      </c>
      <c r="M221" t="b">
        <f>NOT(ISERROR(MATCH(LOWER(MID($H221,1,1)),{"a";"e";"i";"o";"u"},0)))</f>
        <v>0</v>
      </c>
      <c r="N221" t="b">
        <f t="shared" si="76"/>
        <v>1</v>
      </c>
      <c r="O221" t="b">
        <f t="shared" si="77"/>
        <v>1</v>
      </c>
      <c r="P221">
        <f t="shared" si="78"/>
        <v>1</v>
      </c>
      <c r="Q221" t="b">
        <f>NOT(ISERROR(MATCH(LOWER(MID($H221,2,1)),{"a";"e";"i";"o";"u"},0)))</f>
        <v>1</v>
      </c>
      <c r="R221" t="b">
        <f t="shared" si="79"/>
        <v>1</v>
      </c>
      <c r="S221" t="b">
        <f t="shared" si="80"/>
        <v>1</v>
      </c>
      <c r="T221">
        <f t="shared" si="81"/>
        <v>7</v>
      </c>
      <c r="U221" t="b">
        <f t="shared" si="82"/>
        <v>1</v>
      </c>
      <c r="V221">
        <f t="shared" si="83"/>
        <v>11</v>
      </c>
      <c r="W221" t="b">
        <f>NOT(ISERROR(MATCH(LOWER(MID($I221,1,1)),{"a";"e";"i";"o";"u"},0)))</f>
        <v>0</v>
      </c>
      <c r="X221" t="b">
        <f t="shared" si="84"/>
        <v>1</v>
      </c>
      <c r="Y221" t="b">
        <f t="shared" si="85"/>
        <v>1</v>
      </c>
      <c r="Z221">
        <f t="shared" si="86"/>
        <v>15</v>
      </c>
      <c r="AA221" t="b">
        <f>NOT(ISERROR(MATCH(LOWER(MID($I221,2,1)),{"a";"e";"i";"o";"u"},0)))</f>
        <v>1</v>
      </c>
      <c r="AB221" t="b">
        <f t="shared" si="87"/>
        <v>1</v>
      </c>
      <c r="AC221" t="b">
        <f t="shared" si="88"/>
        <v>0</v>
      </c>
      <c r="AD221">
        <f t="shared" si="89"/>
        <v>13</v>
      </c>
      <c r="AE221" t="b">
        <f t="shared" si="90"/>
        <v>1</v>
      </c>
      <c r="AF221">
        <f t="shared" si="91"/>
        <v>13</v>
      </c>
      <c r="AG221" t="b">
        <f t="shared" si="92"/>
        <v>1</v>
      </c>
      <c r="AJ221" t="b">
        <f t="shared" si="93"/>
        <v>1</v>
      </c>
      <c r="AK221" t="b">
        <f t="shared" si="94"/>
        <v>1</v>
      </c>
      <c r="AL221" t="s">
        <v>575</v>
      </c>
      <c r="AM221" t="s">
        <v>575</v>
      </c>
      <c r="AN221" t="s">
        <v>575</v>
      </c>
      <c r="AO221" t="s">
        <v>575</v>
      </c>
    </row>
    <row r="222" spans="1:41">
      <c r="A222" t="s">
        <v>388</v>
      </c>
      <c r="B222" t="s">
        <v>389</v>
      </c>
      <c r="E222" t="s">
        <v>1</v>
      </c>
      <c r="F222" t="str">
        <f t="shared" si="95"/>
        <v>WINNER</v>
      </c>
      <c r="G222" t="str">
        <f t="shared" si="72"/>
        <v>BalaKalyanasundaram</v>
      </c>
      <c r="H222" t="s">
        <v>388</v>
      </c>
      <c r="I222" t="s">
        <v>389</v>
      </c>
      <c r="J222">
        <f t="shared" si="73"/>
        <v>4</v>
      </c>
      <c r="K222" t="b">
        <f t="shared" si="74"/>
        <v>0</v>
      </c>
      <c r="L222">
        <f t="shared" si="75"/>
        <v>2</v>
      </c>
      <c r="M222" t="b">
        <f>NOT(ISERROR(MATCH(LOWER(MID($H222,1,1)),{"a";"e";"i";"o";"u"},0)))</f>
        <v>0</v>
      </c>
      <c r="N222" t="b">
        <f t="shared" si="76"/>
        <v>0</v>
      </c>
      <c r="O222" t="b">
        <f t="shared" si="77"/>
        <v>1</v>
      </c>
      <c r="P222">
        <f t="shared" si="78"/>
        <v>1</v>
      </c>
      <c r="Q222" t="b">
        <f>NOT(ISERROR(MATCH(LOWER(MID($H222,2,1)),{"a";"e";"i";"o";"u"},0)))</f>
        <v>1</v>
      </c>
      <c r="R222" t="b">
        <f t="shared" si="79"/>
        <v>1</v>
      </c>
      <c r="S222" t="b">
        <f t="shared" si="80"/>
        <v>1</v>
      </c>
      <c r="T222">
        <f t="shared" si="81"/>
        <v>15</v>
      </c>
      <c r="U222" t="b">
        <f t="shared" si="82"/>
        <v>1</v>
      </c>
      <c r="V222">
        <f t="shared" si="83"/>
        <v>11</v>
      </c>
      <c r="W222" t="b">
        <f>NOT(ISERROR(MATCH(LOWER(MID($I222,1,1)),{"a";"e";"i";"o";"u"},0)))</f>
        <v>0</v>
      </c>
      <c r="X222" t="b">
        <f t="shared" si="84"/>
        <v>1</v>
      </c>
      <c r="Y222" t="b">
        <f t="shared" si="85"/>
        <v>1</v>
      </c>
      <c r="Z222">
        <f t="shared" si="86"/>
        <v>1</v>
      </c>
      <c r="AA222" t="b">
        <f>NOT(ISERROR(MATCH(LOWER(MID($I222,2,1)),{"a";"e";"i";"o";"u"},0)))</f>
        <v>1</v>
      </c>
      <c r="AB222" t="b">
        <f t="shared" si="87"/>
        <v>1</v>
      </c>
      <c r="AC222" t="b">
        <f t="shared" si="88"/>
        <v>1</v>
      </c>
      <c r="AD222">
        <f t="shared" si="89"/>
        <v>19</v>
      </c>
      <c r="AE222" t="b">
        <f t="shared" si="90"/>
        <v>1</v>
      </c>
      <c r="AF222">
        <f t="shared" si="91"/>
        <v>19</v>
      </c>
      <c r="AG222" t="b">
        <f t="shared" si="92"/>
        <v>1</v>
      </c>
      <c r="AJ222" t="b">
        <f t="shared" si="93"/>
        <v>1</v>
      </c>
      <c r="AK222" t="b">
        <f t="shared" si="94"/>
        <v>1</v>
      </c>
      <c r="AL222" t="s">
        <v>575</v>
      </c>
      <c r="AM222" t="s">
        <v>575</v>
      </c>
      <c r="AN222" t="s">
        <v>575</v>
      </c>
      <c r="AO222" t="s">
        <v>575</v>
      </c>
    </row>
    <row r="223" spans="1:41">
      <c r="A223" t="s">
        <v>390</v>
      </c>
      <c r="B223" t="s">
        <v>391</v>
      </c>
      <c r="E223" t="s">
        <v>0</v>
      </c>
      <c r="F223" t="str">
        <f t="shared" si="95"/>
        <v>LOSER</v>
      </c>
      <c r="G223" t="str">
        <f t="shared" si="72"/>
        <v>MartinKummer</v>
      </c>
      <c r="H223" t="s">
        <v>390</v>
      </c>
      <c r="I223" t="s">
        <v>391</v>
      </c>
      <c r="J223">
        <f t="shared" si="73"/>
        <v>6</v>
      </c>
      <c r="K223" t="b">
        <f t="shared" si="74"/>
        <v>0</v>
      </c>
      <c r="L223">
        <f t="shared" si="75"/>
        <v>13</v>
      </c>
      <c r="M223" t="b">
        <f>NOT(ISERROR(MATCH(LOWER(MID($H223,1,1)),{"a";"e";"i";"o";"u"},0)))</f>
        <v>0</v>
      </c>
      <c r="N223" t="b">
        <f t="shared" si="76"/>
        <v>1</v>
      </c>
      <c r="O223" t="b">
        <f t="shared" si="77"/>
        <v>1</v>
      </c>
      <c r="P223">
        <f t="shared" si="78"/>
        <v>1</v>
      </c>
      <c r="Q223" t="b">
        <f>NOT(ISERROR(MATCH(LOWER(MID($H223,2,1)),{"a";"e";"i";"o";"u"},0)))</f>
        <v>1</v>
      </c>
      <c r="R223" t="b">
        <f t="shared" si="79"/>
        <v>1</v>
      </c>
      <c r="S223" t="b">
        <f t="shared" si="80"/>
        <v>1</v>
      </c>
      <c r="T223">
        <f t="shared" si="81"/>
        <v>6</v>
      </c>
      <c r="U223" t="b">
        <f t="shared" si="82"/>
        <v>0</v>
      </c>
      <c r="V223">
        <f t="shared" si="83"/>
        <v>11</v>
      </c>
      <c r="W223" t="b">
        <f>NOT(ISERROR(MATCH(LOWER(MID($I223,1,1)),{"a";"e";"i";"o";"u"},0)))</f>
        <v>0</v>
      </c>
      <c r="X223" t="b">
        <f t="shared" si="84"/>
        <v>1</v>
      </c>
      <c r="Y223" t="b">
        <f t="shared" si="85"/>
        <v>1</v>
      </c>
      <c r="Z223">
        <f t="shared" si="86"/>
        <v>21</v>
      </c>
      <c r="AA223" t="b">
        <f>NOT(ISERROR(MATCH(LOWER(MID($I223,2,1)),{"a";"e";"i";"o";"u"},0)))</f>
        <v>1</v>
      </c>
      <c r="AB223" t="b">
        <f t="shared" si="87"/>
        <v>1</v>
      </c>
      <c r="AC223" t="b">
        <f t="shared" si="88"/>
        <v>0</v>
      </c>
      <c r="AD223">
        <f t="shared" si="89"/>
        <v>12</v>
      </c>
      <c r="AE223" t="b">
        <f t="shared" si="90"/>
        <v>0</v>
      </c>
      <c r="AF223">
        <f t="shared" si="91"/>
        <v>12</v>
      </c>
      <c r="AG223" t="b">
        <f t="shared" si="92"/>
        <v>0</v>
      </c>
      <c r="AJ223" t="b">
        <f t="shared" si="93"/>
        <v>1</v>
      </c>
      <c r="AK223" t="b">
        <f t="shared" si="94"/>
        <v>1</v>
      </c>
      <c r="AL223" t="s">
        <v>575</v>
      </c>
      <c r="AM223" t="s">
        <v>575</v>
      </c>
      <c r="AN223" t="s">
        <v>575</v>
      </c>
      <c r="AO223" t="s">
        <v>575</v>
      </c>
    </row>
    <row r="224" spans="1:41">
      <c r="A224" t="s">
        <v>392</v>
      </c>
      <c r="B224" t="s">
        <v>393</v>
      </c>
      <c r="E224" t="s">
        <v>0</v>
      </c>
      <c r="F224" t="str">
        <f t="shared" si="95"/>
        <v>LOSER</v>
      </c>
      <c r="G224" t="str">
        <f t="shared" si="72"/>
        <v>ManfredWarmuth</v>
      </c>
      <c r="H224" t="s">
        <v>392</v>
      </c>
      <c r="I224" t="s">
        <v>393</v>
      </c>
      <c r="J224">
        <f t="shared" si="73"/>
        <v>7</v>
      </c>
      <c r="K224" t="b">
        <f t="shared" si="74"/>
        <v>1</v>
      </c>
      <c r="L224">
        <f t="shared" si="75"/>
        <v>13</v>
      </c>
      <c r="M224" t="b">
        <f>NOT(ISERROR(MATCH(LOWER(MID($H224,1,1)),{"a";"e";"i";"o";"u"},0)))</f>
        <v>0</v>
      </c>
      <c r="N224" t="b">
        <f t="shared" si="76"/>
        <v>1</v>
      </c>
      <c r="O224" t="b">
        <f t="shared" si="77"/>
        <v>1</v>
      </c>
      <c r="P224">
        <f t="shared" si="78"/>
        <v>1</v>
      </c>
      <c r="Q224" t="b">
        <f>NOT(ISERROR(MATCH(LOWER(MID($H224,2,1)),{"a";"e";"i";"o";"u"},0)))</f>
        <v>1</v>
      </c>
      <c r="R224" t="b">
        <f t="shared" si="79"/>
        <v>1</v>
      </c>
      <c r="S224" t="b">
        <f t="shared" si="80"/>
        <v>1</v>
      </c>
      <c r="T224">
        <f t="shared" si="81"/>
        <v>7</v>
      </c>
      <c r="U224" t="b">
        <f t="shared" si="82"/>
        <v>1</v>
      </c>
      <c r="V224">
        <f t="shared" si="83"/>
        <v>23</v>
      </c>
      <c r="W224" t="b">
        <f>NOT(ISERROR(MATCH(LOWER(MID($I224,1,1)),{"a";"e";"i";"o";"u"},0)))</f>
        <v>0</v>
      </c>
      <c r="X224" t="b">
        <f t="shared" si="84"/>
        <v>1</v>
      </c>
      <c r="Y224" t="b">
        <f t="shared" si="85"/>
        <v>0</v>
      </c>
      <c r="Z224">
        <f t="shared" si="86"/>
        <v>1</v>
      </c>
      <c r="AA224" t="b">
        <f>NOT(ISERROR(MATCH(LOWER(MID($I224,2,1)),{"a";"e";"i";"o";"u"},0)))</f>
        <v>1</v>
      </c>
      <c r="AB224" t="b">
        <f t="shared" si="87"/>
        <v>1</v>
      </c>
      <c r="AC224" t="b">
        <f t="shared" si="88"/>
        <v>1</v>
      </c>
      <c r="AD224">
        <f t="shared" si="89"/>
        <v>14</v>
      </c>
      <c r="AE224" t="b">
        <f t="shared" si="90"/>
        <v>0</v>
      </c>
      <c r="AF224">
        <f t="shared" si="91"/>
        <v>14</v>
      </c>
      <c r="AG224" t="b">
        <f t="shared" si="92"/>
        <v>0</v>
      </c>
      <c r="AJ224" t="b">
        <f t="shared" si="93"/>
        <v>1</v>
      </c>
      <c r="AK224" t="b">
        <f t="shared" si="94"/>
        <v>1</v>
      </c>
      <c r="AL224" t="s">
        <v>575</v>
      </c>
      <c r="AM224" t="s">
        <v>575</v>
      </c>
      <c r="AN224" t="s">
        <v>575</v>
      </c>
      <c r="AO224" t="s">
        <v>575</v>
      </c>
    </row>
    <row r="225" spans="1:41">
      <c r="A225" t="s">
        <v>179</v>
      </c>
      <c r="B225" t="s">
        <v>394</v>
      </c>
      <c r="E225" t="s">
        <v>0</v>
      </c>
      <c r="F225" t="str">
        <f t="shared" si="95"/>
        <v>LOSER</v>
      </c>
      <c r="G225" t="str">
        <f t="shared" si="72"/>
        <v>DavidMathias</v>
      </c>
      <c r="H225" t="s">
        <v>179</v>
      </c>
      <c r="I225" t="s">
        <v>394</v>
      </c>
      <c r="J225">
        <f t="shared" si="73"/>
        <v>5</v>
      </c>
      <c r="K225" t="b">
        <f t="shared" si="74"/>
        <v>1</v>
      </c>
      <c r="L225">
        <f t="shared" si="75"/>
        <v>4</v>
      </c>
      <c r="M225" t="b">
        <f>NOT(ISERROR(MATCH(LOWER(MID($H225,1,1)),{"a";"e";"i";"o";"u"},0)))</f>
        <v>0</v>
      </c>
      <c r="N225" t="b">
        <f t="shared" si="76"/>
        <v>0</v>
      </c>
      <c r="O225" t="b">
        <f t="shared" si="77"/>
        <v>1</v>
      </c>
      <c r="P225">
        <f t="shared" si="78"/>
        <v>1</v>
      </c>
      <c r="Q225" t="b">
        <f>NOT(ISERROR(MATCH(LOWER(MID($H225,2,1)),{"a";"e";"i";"o";"u"},0)))</f>
        <v>1</v>
      </c>
      <c r="R225" t="b">
        <f t="shared" si="79"/>
        <v>1</v>
      </c>
      <c r="S225" t="b">
        <f t="shared" si="80"/>
        <v>1</v>
      </c>
      <c r="T225">
        <f t="shared" si="81"/>
        <v>7</v>
      </c>
      <c r="U225" t="b">
        <f t="shared" si="82"/>
        <v>1</v>
      </c>
      <c r="V225">
        <f t="shared" si="83"/>
        <v>13</v>
      </c>
      <c r="W225" t="b">
        <f>NOT(ISERROR(MATCH(LOWER(MID($I225,1,1)),{"a";"e";"i";"o";"u"},0)))</f>
        <v>0</v>
      </c>
      <c r="X225" t="b">
        <f t="shared" si="84"/>
        <v>1</v>
      </c>
      <c r="Y225" t="b">
        <f t="shared" si="85"/>
        <v>1</v>
      </c>
      <c r="Z225">
        <f t="shared" si="86"/>
        <v>1</v>
      </c>
      <c r="AA225" t="b">
        <f>NOT(ISERROR(MATCH(LOWER(MID($I225,2,1)),{"a";"e";"i";"o";"u"},0)))</f>
        <v>1</v>
      </c>
      <c r="AB225" t="b">
        <f t="shared" si="87"/>
        <v>1</v>
      </c>
      <c r="AC225" t="b">
        <f t="shared" si="88"/>
        <v>1</v>
      </c>
      <c r="AD225">
        <f t="shared" si="89"/>
        <v>12</v>
      </c>
      <c r="AE225" t="b">
        <f t="shared" si="90"/>
        <v>0</v>
      </c>
      <c r="AF225">
        <f t="shared" si="91"/>
        <v>12</v>
      </c>
      <c r="AG225" t="b">
        <f t="shared" si="92"/>
        <v>0</v>
      </c>
      <c r="AJ225" t="b">
        <f t="shared" si="93"/>
        <v>1</v>
      </c>
      <c r="AK225" t="b">
        <f t="shared" si="94"/>
        <v>1</v>
      </c>
      <c r="AL225" t="s">
        <v>575</v>
      </c>
      <c r="AM225" t="s">
        <v>575</v>
      </c>
      <c r="AN225" t="s">
        <v>575</v>
      </c>
      <c r="AO225" t="s">
        <v>575</v>
      </c>
    </row>
    <row r="226" spans="1:41">
      <c r="A226" t="s">
        <v>382</v>
      </c>
      <c r="B226" t="s">
        <v>395</v>
      </c>
      <c r="E226" t="s">
        <v>1</v>
      </c>
      <c r="F226" t="str">
        <f t="shared" si="95"/>
        <v>WINNER</v>
      </c>
      <c r="G226" t="str">
        <f t="shared" si="72"/>
        <v>BrianTester</v>
      </c>
      <c r="H226" t="s">
        <v>382</v>
      </c>
      <c r="I226" t="s">
        <v>395</v>
      </c>
      <c r="J226">
        <f t="shared" si="73"/>
        <v>5</v>
      </c>
      <c r="K226" t="b">
        <f t="shared" si="74"/>
        <v>1</v>
      </c>
      <c r="L226">
        <f t="shared" si="75"/>
        <v>2</v>
      </c>
      <c r="M226" t="b">
        <f>NOT(ISERROR(MATCH(LOWER(MID($H226,1,1)),{"a";"e";"i";"o";"u"},0)))</f>
        <v>0</v>
      </c>
      <c r="N226" t="b">
        <f t="shared" si="76"/>
        <v>0</v>
      </c>
      <c r="O226" t="b">
        <f t="shared" si="77"/>
        <v>1</v>
      </c>
      <c r="P226">
        <f t="shared" si="78"/>
        <v>18</v>
      </c>
      <c r="Q226" t="b">
        <f>NOT(ISERROR(MATCH(LOWER(MID($H226,2,1)),{"a";"e";"i";"o";"u"},0)))</f>
        <v>0</v>
      </c>
      <c r="R226" t="b">
        <f t="shared" si="79"/>
        <v>0</v>
      </c>
      <c r="S226" t="b">
        <f t="shared" si="80"/>
        <v>0</v>
      </c>
      <c r="T226">
        <f t="shared" si="81"/>
        <v>6</v>
      </c>
      <c r="U226" t="b">
        <f t="shared" si="82"/>
        <v>0</v>
      </c>
      <c r="V226">
        <f t="shared" si="83"/>
        <v>20</v>
      </c>
      <c r="W226" t="b">
        <f>NOT(ISERROR(MATCH(LOWER(MID($I226,1,1)),{"a";"e";"i";"o";"u"},0)))</f>
        <v>0</v>
      </c>
      <c r="X226" t="b">
        <f t="shared" si="84"/>
        <v>0</v>
      </c>
      <c r="Y226" t="b">
        <f t="shared" si="85"/>
        <v>0</v>
      </c>
      <c r="Z226">
        <f t="shared" si="86"/>
        <v>5</v>
      </c>
      <c r="AA226" t="b">
        <f>NOT(ISERROR(MATCH(LOWER(MID($I226,2,1)),{"a";"e";"i";"o";"u"},0)))</f>
        <v>1</v>
      </c>
      <c r="AB226" t="b">
        <f t="shared" si="87"/>
        <v>1</v>
      </c>
      <c r="AC226" t="b">
        <f t="shared" si="88"/>
        <v>1</v>
      </c>
      <c r="AD226">
        <f t="shared" si="89"/>
        <v>11</v>
      </c>
      <c r="AE226" t="b">
        <f t="shared" si="90"/>
        <v>1</v>
      </c>
      <c r="AF226">
        <f t="shared" si="91"/>
        <v>11</v>
      </c>
      <c r="AG226" t="b">
        <f t="shared" si="92"/>
        <v>1</v>
      </c>
      <c r="AJ226" t="b">
        <f t="shared" si="93"/>
        <v>1</v>
      </c>
      <c r="AK226" t="b">
        <f t="shared" si="94"/>
        <v>1</v>
      </c>
      <c r="AL226" t="s">
        <v>575</v>
      </c>
      <c r="AM226" t="s">
        <v>575</v>
      </c>
      <c r="AN226" t="s">
        <v>575</v>
      </c>
      <c r="AO226" t="s">
        <v>575</v>
      </c>
    </row>
    <row r="227" spans="1:41">
      <c r="A227" t="s">
        <v>396</v>
      </c>
      <c r="B227" t="s">
        <v>397</v>
      </c>
      <c r="E227" t="s">
        <v>1</v>
      </c>
      <c r="F227" t="str">
        <f t="shared" si="95"/>
        <v>WINNER</v>
      </c>
      <c r="G227" t="str">
        <f t="shared" si="72"/>
        <v>NicolasFiechter</v>
      </c>
      <c r="H227" t="s">
        <v>396</v>
      </c>
      <c r="I227" t="s">
        <v>397</v>
      </c>
      <c r="J227">
        <f t="shared" si="73"/>
        <v>7</v>
      </c>
      <c r="K227" t="b">
        <f t="shared" si="74"/>
        <v>1</v>
      </c>
      <c r="L227">
        <f t="shared" si="75"/>
        <v>14</v>
      </c>
      <c r="M227" t="b">
        <f>NOT(ISERROR(MATCH(LOWER(MID($H227,1,1)),{"a";"e";"i";"o";"u"},0)))</f>
        <v>0</v>
      </c>
      <c r="N227" t="b">
        <f t="shared" si="76"/>
        <v>0</v>
      </c>
      <c r="O227" t="b">
        <f t="shared" si="77"/>
        <v>0</v>
      </c>
      <c r="P227">
        <f t="shared" si="78"/>
        <v>9</v>
      </c>
      <c r="Q227" t="b">
        <f>NOT(ISERROR(MATCH(LOWER(MID($H227,2,1)),{"a";"e";"i";"o";"u"},0)))</f>
        <v>1</v>
      </c>
      <c r="R227" t="b">
        <f t="shared" si="79"/>
        <v>1</v>
      </c>
      <c r="S227" t="b">
        <f t="shared" si="80"/>
        <v>1</v>
      </c>
      <c r="T227">
        <f t="shared" si="81"/>
        <v>8</v>
      </c>
      <c r="U227" t="b">
        <f t="shared" si="82"/>
        <v>0</v>
      </c>
      <c r="V227">
        <f t="shared" si="83"/>
        <v>6</v>
      </c>
      <c r="W227" t="b">
        <f>NOT(ISERROR(MATCH(LOWER(MID($I227,1,1)),{"a";"e";"i";"o";"u"},0)))</f>
        <v>0</v>
      </c>
      <c r="X227" t="b">
        <f t="shared" si="84"/>
        <v>0</v>
      </c>
      <c r="Y227" t="b">
        <f t="shared" si="85"/>
        <v>1</v>
      </c>
      <c r="Z227">
        <f t="shared" si="86"/>
        <v>9</v>
      </c>
      <c r="AA227" t="b">
        <f>NOT(ISERROR(MATCH(LOWER(MID($I227,2,1)),{"a";"e";"i";"o";"u"},0)))</f>
        <v>1</v>
      </c>
      <c r="AB227" t="b">
        <f t="shared" si="87"/>
        <v>1</v>
      </c>
      <c r="AC227" t="b">
        <f t="shared" si="88"/>
        <v>1</v>
      </c>
      <c r="AD227">
        <f t="shared" si="89"/>
        <v>15</v>
      </c>
      <c r="AE227" t="b">
        <f t="shared" si="90"/>
        <v>1</v>
      </c>
      <c r="AF227">
        <f t="shared" si="91"/>
        <v>15</v>
      </c>
      <c r="AG227" t="b">
        <f t="shared" si="92"/>
        <v>1</v>
      </c>
      <c r="AJ227" t="b">
        <f t="shared" si="93"/>
        <v>1</v>
      </c>
      <c r="AK227" t="b">
        <f t="shared" si="94"/>
        <v>1</v>
      </c>
      <c r="AL227" t="s">
        <v>575</v>
      </c>
      <c r="AM227" t="s">
        <v>575</v>
      </c>
      <c r="AN227" t="s">
        <v>575</v>
      </c>
      <c r="AO227" t="s">
        <v>575</v>
      </c>
    </row>
    <row r="228" spans="1:41">
      <c r="A228" t="s">
        <v>398</v>
      </c>
      <c r="B228" t="s">
        <v>399</v>
      </c>
      <c r="E228" t="s">
        <v>1</v>
      </c>
      <c r="F228" t="str">
        <f t="shared" si="95"/>
        <v>WINNER</v>
      </c>
      <c r="G228" t="str">
        <f t="shared" si="72"/>
        <v>AuroraPerez</v>
      </c>
      <c r="H228" t="s">
        <v>398</v>
      </c>
      <c r="I228" t="s">
        <v>399</v>
      </c>
      <c r="J228">
        <f t="shared" si="73"/>
        <v>6</v>
      </c>
      <c r="K228" t="b">
        <f t="shared" si="74"/>
        <v>0</v>
      </c>
      <c r="L228">
        <f t="shared" si="75"/>
        <v>1</v>
      </c>
      <c r="M228" t="b">
        <f>NOT(ISERROR(MATCH(LOWER(MID($H228,1,1)),{"a";"e";"i";"o";"u"},0)))</f>
        <v>1</v>
      </c>
      <c r="N228" t="b">
        <f t="shared" si="76"/>
        <v>1</v>
      </c>
      <c r="O228" t="b">
        <f t="shared" si="77"/>
        <v>1</v>
      </c>
      <c r="P228">
        <f t="shared" si="78"/>
        <v>21</v>
      </c>
      <c r="Q228" t="b">
        <f>NOT(ISERROR(MATCH(LOWER(MID($H228,2,1)),{"a";"e";"i";"o";"u"},0)))</f>
        <v>1</v>
      </c>
      <c r="R228" t="b">
        <f t="shared" si="79"/>
        <v>1</v>
      </c>
      <c r="S228" t="b">
        <f t="shared" si="80"/>
        <v>0</v>
      </c>
      <c r="T228">
        <f t="shared" si="81"/>
        <v>5</v>
      </c>
      <c r="U228" t="b">
        <f t="shared" si="82"/>
        <v>1</v>
      </c>
      <c r="V228">
        <f t="shared" si="83"/>
        <v>16</v>
      </c>
      <c r="W228" t="b">
        <f>NOT(ISERROR(MATCH(LOWER(MID($I228,1,1)),{"a";"e";"i";"o";"u"},0)))</f>
        <v>0</v>
      </c>
      <c r="X228" t="b">
        <f t="shared" si="84"/>
        <v>0</v>
      </c>
      <c r="Y228" t="b">
        <f t="shared" si="85"/>
        <v>0</v>
      </c>
      <c r="Z228">
        <f t="shared" si="86"/>
        <v>5</v>
      </c>
      <c r="AA228" t="b">
        <f>NOT(ISERROR(MATCH(LOWER(MID($I228,2,1)),{"a";"e";"i";"o";"u"},0)))</f>
        <v>1</v>
      </c>
      <c r="AB228" t="b">
        <f t="shared" si="87"/>
        <v>1</v>
      </c>
      <c r="AC228" t="b">
        <f t="shared" si="88"/>
        <v>1</v>
      </c>
      <c r="AD228">
        <f t="shared" si="89"/>
        <v>11</v>
      </c>
      <c r="AE228" t="b">
        <f t="shared" si="90"/>
        <v>1</v>
      </c>
      <c r="AF228">
        <f t="shared" si="91"/>
        <v>11</v>
      </c>
      <c r="AG228" t="b">
        <f t="shared" si="92"/>
        <v>1</v>
      </c>
      <c r="AJ228" t="b">
        <f t="shared" si="93"/>
        <v>1</v>
      </c>
      <c r="AK228" t="b">
        <f t="shared" si="94"/>
        <v>1</v>
      </c>
      <c r="AL228" t="s">
        <v>575</v>
      </c>
      <c r="AM228" t="s">
        <v>575</v>
      </c>
      <c r="AN228" t="s">
        <v>575</v>
      </c>
      <c r="AO228" t="s">
        <v>575</v>
      </c>
    </row>
    <row r="229" spans="1:41">
      <c r="A229" t="s">
        <v>73</v>
      </c>
      <c r="B229" t="s">
        <v>400</v>
      </c>
      <c r="E229" t="s">
        <v>1</v>
      </c>
      <c r="F229" t="str">
        <f t="shared" si="95"/>
        <v>WINNER</v>
      </c>
      <c r="G229" t="str">
        <f t="shared" si="72"/>
        <v>MichaelScott</v>
      </c>
      <c r="H229" t="s">
        <v>73</v>
      </c>
      <c r="I229" t="s">
        <v>400</v>
      </c>
      <c r="J229">
        <f t="shared" si="73"/>
        <v>7</v>
      </c>
      <c r="K229" t="b">
        <f t="shared" si="74"/>
        <v>1</v>
      </c>
      <c r="L229">
        <f t="shared" si="75"/>
        <v>13</v>
      </c>
      <c r="M229" t="b">
        <f>NOT(ISERROR(MATCH(LOWER(MID($H229,1,1)),{"a";"e";"i";"o";"u"},0)))</f>
        <v>0</v>
      </c>
      <c r="N229" t="b">
        <f t="shared" si="76"/>
        <v>1</v>
      </c>
      <c r="O229" t="b">
        <f t="shared" si="77"/>
        <v>1</v>
      </c>
      <c r="P229">
        <f t="shared" si="78"/>
        <v>9</v>
      </c>
      <c r="Q229" t="b">
        <f>NOT(ISERROR(MATCH(LOWER(MID($H229,2,1)),{"a";"e";"i";"o";"u"},0)))</f>
        <v>1</v>
      </c>
      <c r="R229" t="b">
        <f t="shared" si="79"/>
        <v>1</v>
      </c>
      <c r="S229" t="b">
        <f t="shared" si="80"/>
        <v>1</v>
      </c>
      <c r="T229">
        <f t="shared" si="81"/>
        <v>5</v>
      </c>
      <c r="U229" t="b">
        <f t="shared" si="82"/>
        <v>1</v>
      </c>
      <c r="V229">
        <f t="shared" si="83"/>
        <v>19</v>
      </c>
      <c r="W229" t="b">
        <f>NOT(ISERROR(MATCH(LOWER(MID($I229,1,1)),{"a";"e";"i";"o";"u"},0)))</f>
        <v>0</v>
      </c>
      <c r="X229" t="b">
        <f t="shared" si="84"/>
        <v>1</v>
      </c>
      <c r="Y229" t="b">
        <f t="shared" si="85"/>
        <v>0</v>
      </c>
      <c r="Z229">
        <f t="shared" si="86"/>
        <v>3</v>
      </c>
      <c r="AA229" t="b">
        <f>NOT(ISERROR(MATCH(LOWER(MID($I229,2,1)),{"a";"e";"i";"o";"u"},0)))</f>
        <v>0</v>
      </c>
      <c r="AB229" t="b">
        <f t="shared" si="87"/>
        <v>1</v>
      </c>
      <c r="AC229" t="b">
        <f t="shared" si="88"/>
        <v>1</v>
      </c>
      <c r="AD229">
        <f t="shared" si="89"/>
        <v>12</v>
      </c>
      <c r="AE229" t="b">
        <f t="shared" si="90"/>
        <v>0</v>
      </c>
      <c r="AF229">
        <f t="shared" si="91"/>
        <v>12</v>
      </c>
      <c r="AG229" t="b">
        <f t="shared" si="92"/>
        <v>0</v>
      </c>
      <c r="AJ229" t="b">
        <f t="shared" si="93"/>
        <v>1</v>
      </c>
      <c r="AK229" t="b">
        <f t="shared" si="94"/>
        <v>1</v>
      </c>
      <c r="AL229" t="s">
        <v>575</v>
      </c>
      <c r="AM229" t="s">
        <v>575</v>
      </c>
      <c r="AN229" t="s">
        <v>575</v>
      </c>
      <c r="AO229" t="s">
        <v>575</v>
      </c>
    </row>
    <row r="230" spans="1:41">
      <c r="A230" t="s">
        <v>401</v>
      </c>
      <c r="B230" t="s">
        <v>402</v>
      </c>
      <c r="E230" t="s">
        <v>0</v>
      </c>
      <c r="F230" t="str">
        <f t="shared" si="95"/>
        <v>LOSER</v>
      </c>
      <c r="G230" t="str">
        <f t="shared" si="72"/>
        <v>NaokiAbe</v>
      </c>
      <c r="H230" t="s">
        <v>401</v>
      </c>
      <c r="I230" t="s">
        <v>402</v>
      </c>
      <c r="J230">
        <f t="shared" si="73"/>
        <v>5</v>
      </c>
      <c r="K230" t="b">
        <f t="shared" si="74"/>
        <v>1</v>
      </c>
      <c r="L230">
        <f t="shared" si="75"/>
        <v>14</v>
      </c>
      <c r="M230" t="b">
        <f>NOT(ISERROR(MATCH(LOWER(MID($H230,1,1)),{"a";"e";"i";"o";"u"},0)))</f>
        <v>0</v>
      </c>
      <c r="N230" t="b">
        <f t="shared" si="76"/>
        <v>0</v>
      </c>
      <c r="O230" t="b">
        <f t="shared" si="77"/>
        <v>0</v>
      </c>
      <c r="P230">
        <f t="shared" si="78"/>
        <v>1</v>
      </c>
      <c r="Q230" t="b">
        <f>NOT(ISERROR(MATCH(LOWER(MID($H230,2,1)),{"a";"e";"i";"o";"u"},0)))</f>
        <v>1</v>
      </c>
      <c r="R230" t="b">
        <f t="shared" si="79"/>
        <v>1</v>
      </c>
      <c r="S230" t="b">
        <f t="shared" si="80"/>
        <v>1</v>
      </c>
      <c r="T230">
        <f t="shared" si="81"/>
        <v>3</v>
      </c>
      <c r="U230" t="b">
        <f t="shared" si="82"/>
        <v>1</v>
      </c>
      <c r="V230">
        <f t="shared" si="83"/>
        <v>1</v>
      </c>
      <c r="W230" t="b">
        <f>NOT(ISERROR(MATCH(LOWER(MID($I230,1,1)),{"a";"e";"i";"o";"u"},0)))</f>
        <v>1</v>
      </c>
      <c r="X230" t="b">
        <f t="shared" si="84"/>
        <v>1</v>
      </c>
      <c r="Y230" t="b">
        <f t="shared" si="85"/>
        <v>1</v>
      </c>
      <c r="Z230">
        <f t="shared" si="86"/>
        <v>2</v>
      </c>
      <c r="AA230" t="b">
        <f>NOT(ISERROR(MATCH(LOWER(MID($I230,2,1)),{"a";"e";"i";"o";"u"},0)))</f>
        <v>0</v>
      </c>
      <c r="AB230" t="b">
        <f t="shared" si="87"/>
        <v>0</v>
      </c>
      <c r="AC230" t="b">
        <f t="shared" si="88"/>
        <v>1</v>
      </c>
      <c r="AD230">
        <f t="shared" si="89"/>
        <v>8</v>
      </c>
      <c r="AE230" t="b">
        <f t="shared" si="90"/>
        <v>0</v>
      </c>
      <c r="AF230">
        <f t="shared" si="91"/>
        <v>8</v>
      </c>
      <c r="AG230" t="b">
        <f t="shared" si="92"/>
        <v>0</v>
      </c>
      <c r="AJ230" t="b">
        <f t="shared" si="93"/>
        <v>1</v>
      </c>
      <c r="AK230" t="b">
        <f t="shared" si="94"/>
        <v>1</v>
      </c>
      <c r="AL230" t="s">
        <v>575</v>
      </c>
      <c r="AM230" t="s">
        <v>575</v>
      </c>
      <c r="AN230" t="s">
        <v>575</v>
      </c>
      <c r="AO230" t="s">
        <v>575</v>
      </c>
    </row>
    <row r="231" spans="1:41">
      <c r="A231" t="s">
        <v>403</v>
      </c>
      <c r="B231" t="s">
        <v>404</v>
      </c>
      <c r="E231" t="s">
        <v>1</v>
      </c>
      <c r="F231" t="str">
        <f t="shared" si="95"/>
        <v>WINNER</v>
      </c>
      <c r="G231" t="str">
        <f t="shared" si="72"/>
        <v>KimmenSjolander</v>
      </c>
      <c r="H231" t="s">
        <v>403</v>
      </c>
      <c r="I231" t="s">
        <v>404</v>
      </c>
      <c r="J231">
        <f t="shared" si="73"/>
        <v>6</v>
      </c>
      <c r="K231" t="b">
        <f t="shared" si="74"/>
        <v>0</v>
      </c>
      <c r="L231">
        <f t="shared" si="75"/>
        <v>11</v>
      </c>
      <c r="M231" t="b">
        <f>NOT(ISERROR(MATCH(LOWER(MID($H231,1,1)),{"a";"e";"i";"o";"u"},0)))</f>
        <v>0</v>
      </c>
      <c r="N231" t="b">
        <f t="shared" si="76"/>
        <v>1</v>
      </c>
      <c r="O231" t="b">
        <f t="shared" si="77"/>
        <v>1</v>
      </c>
      <c r="P231">
        <f t="shared" si="78"/>
        <v>9</v>
      </c>
      <c r="Q231" t="b">
        <f>NOT(ISERROR(MATCH(LOWER(MID($H231,2,1)),{"a";"e";"i";"o";"u"},0)))</f>
        <v>1</v>
      </c>
      <c r="R231" t="b">
        <f t="shared" si="79"/>
        <v>1</v>
      </c>
      <c r="S231" t="b">
        <f t="shared" si="80"/>
        <v>1</v>
      </c>
      <c r="T231">
        <f t="shared" si="81"/>
        <v>9</v>
      </c>
      <c r="U231" t="b">
        <f t="shared" si="82"/>
        <v>1</v>
      </c>
      <c r="V231">
        <f t="shared" si="83"/>
        <v>19</v>
      </c>
      <c r="W231" t="b">
        <f>NOT(ISERROR(MATCH(LOWER(MID($I231,1,1)),{"a";"e";"i";"o";"u"},0)))</f>
        <v>0</v>
      </c>
      <c r="X231" t="b">
        <f t="shared" si="84"/>
        <v>1</v>
      </c>
      <c r="Y231" t="b">
        <f t="shared" si="85"/>
        <v>0</v>
      </c>
      <c r="Z231">
        <f t="shared" si="86"/>
        <v>10</v>
      </c>
      <c r="AA231" t="b">
        <f>NOT(ISERROR(MATCH(LOWER(MID($I231,2,1)),{"a";"e";"i";"o";"u"},0)))</f>
        <v>0</v>
      </c>
      <c r="AB231" t="b">
        <f t="shared" si="87"/>
        <v>0</v>
      </c>
      <c r="AC231" t="b">
        <f t="shared" si="88"/>
        <v>1</v>
      </c>
      <c r="AD231">
        <f t="shared" si="89"/>
        <v>15</v>
      </c>
      <c r="AE231" t="b">
        <f t="shared" si="90"/>
        <v>1</v>
      </c>
      <c r="AF231">
        <f t="shared" si="91"/>
        <v>15</v>
      </c>
      <c r="AG231" t="b">
        <f t="shared" si="92"/>
        <v>1</v>
      </c>
      <c r="AJ231" t="b">
        <f t="shared" si="93"/>
        <v>1</v>
      </c>
      <c r="AK231" t="b">
        <f t="shared" si="94"/>
        <v>1</v>
      </c>
      <c r="AL231" t="s">
        <v>575</v>
      </c>
      <c r="AM231" t="s">
        <v>575</v>
      </c>
      <c r="AN231" t="s">
        <v>575</v>
      </c>
      <c r="AO231" t="s">
        <v>575</v>
      </c>
    </row>
    <row r="232" spans="1:41">
      <c r="A232" t="s">
        <v>405</v>
      </c>
      <c r="B232" t="s">
        <v>406</v>
      </c>
      <c r="E232" t="s">
        <v>1</v>
      </c>
      <c r="F232" t="str">
        <f t="shared" si="95"/>
        <v>WINNER</v>
      </c>
      <c r="G232" t="str">
        <f t="shared" si="72"/>
        <v>JefferyClouse</v>
      </c>
      <c r="H232" t="s">
        <v>405</v>
      </c>
      <c r="I232" t="s">
        <v>406</v>
      </c>
      <c r="J232">
        <f t="shared" si="73"/>
        <v>7</v>
      </c>
      <c r="K232" t="b">
        <f t="shared" si="74"/>
        <v>1</v>
      </c>
      <c r="L232">
        <f t="shared" si="75"/>
        <v>10</v>
      </c>
      <c r="M232" t="b">
        <f>NOT(ISERROR(MATCH(LOWER(MID($H232,1,1)),{"a";"e";"i";"o";"u"},0)))</f>
        <v>0</v>
      </c>
      <c r="N232" t="b">
        <f t="shared" si="76"/>
        <v>0</v>
      </c>
      <c r="O232" t="b">
        <f t="shared" si="77"/>
        <v>1</v>
      </c>
      <c r="P232">
        <f t="shared" si="78"/>
        <v>5</v>
      </c>
      <c r="Q232" t="b">
        <f>NOT(ISERROR(MATCH(LOWER(MID($H232,2,1)),{"a";"e";"i";"o";"u"},0)))</f>
        <v>1</v>
      </c>
      <c r="R232" t="b">
        <f t="shared" si="79"/>
        <v>1</v>
      </c>
      <c r="S232" t="b">
        <f t="shared" si="80"/>
        <v>1</v>
      </c>
      <c r="T232">
        <f t="shared" si="81"/>
        <v>6</v>
      </c>
      <c r="U232" t="b">
        <f t="shared" si="82"/>
        <v>0</v>
      </c>
      <c r="V232">
        <f t="shared" si="83"/>
        <v>3</v>
      </c>
      <c r="W232" t="b">
        <f>NOT(ISERROR(MATCH(LOWER(MID($I232,1,1)),{"a";"e";"i";"o";"u"},0)))</f>
        <v>0</v>
      </c>
      <c r="X232" t="b">
        <f t="shared" si="84"/>
        <v>1</v>
      </c>
      <c r="Y232" t="b">
        <f t="shared" si="85"/>
        <v>1</v>
      </c>
      <c r="Z232">
        <f t="shared" si="86"/>
        <v>12</v>
      </c>
      <c r="AA232" t="b">
        <f>NOT(ISERROR(MATCH(LOWER(MID($I232,2,1)),{"a";"e";"i";"o";"u"},0)))</f>
        <v>0</v>
      </c>
      <c r="AB232" t="b">
        <f t="shared" si="87"/>
        <v>0</v>
      </c>
      <c r="AC232" t="b">
        <f t="shared" si="88"/>
        <v>1</v>
      </c>
      <c r="AD232">
        <f t="shared" si="89"/>
        <v>13</v>
      </c>
      <c r="AE232" t="b">
        <f t="shared" si="90"/>
        <v>1</v>
      </c>
      <c r="AF232">
        <f t="shared" si="91"/>
        <v>13</v>
      </c>
      <c r="AG232" t="b">
        <f t="shared" si="92"/>
        <v>1</v>
      </c>
      <c r="AJ232" t="b">
        <f t="shared" si="93"/>
        <v>1</v>
      </c>
      <c r="AK232" t="b">
        <f t="shared" si="94"/>
        <v>1</v>
      </c>
      <c r="AL232" t="s">
        <v>575</v>
      </c>
      <c r="AM232" t="s">
        <v>575</v>
      </c>
      <c r="AN232" t="s">
        <v>575</v>
      </c>
      <c r="AO232" t="s">
        <v>575</v>
      </c>
    </row>
    <row r="233" spans="1:41">
      <c r="A233" t="s">
        <v>46</v>
      </c>
      <c r="B233" t="s">
        <v>408</v>
      </c>
      <c r="E233" t="s">
        <v>1</v>
      </c>
      <c r="F233" t="str">
        <f t="shared" si="95"/>
        <v>WINNER</v>
      </c>
      <c r="G233" t="str">
        <f t="shared" si="72"/>
        <v>WilliamGasarch</v>
      </c>
      <c r="H233" t="s">
        <v>46</v>
      </c>
      <c r="I233" t="s">
        <v>408</v>
      </c>
      <c r="J233">
        <f t="shared" si="73"/>
        <v>7</v>
      </c>
      <c r="K233" t="b">
        <f t="shared" si="74"/>
        <v>1</v>
      </c>
      <c r="L233">
        <f t="shared" si="75"/>
        <v>23</v>
      </c>
      <c r="M233" t="b">
        <f>NOT(ISERROR(MATCH(LOWER(MID($H233,1,1)),{"a";"e";"i";"o";"u"},0)))</f>
        <v>0</v>
      </c>
      <c r="N233" t="b">
        <f t="shared" si="76"/>
        <v>1</v>
      </c>
      <c r="O233" t="b">
        <f t="shared" si="77"/>
        <v>0</v>
      </c>
      <c r="P233">
        <f t="shared" si="78"/>
        <v>9</v>
      </c>
      <c r="Q233" t="b">
        <f>NOT(ISERROR(MATCH(LOWER(MID($H233,2,1)),{"a";"e";"i";"o";"u"},0)))</f>
        <v>1</v>
      </c>
      <c r="R233" t="b">
        <f t="shared" si="79"/>
        <v>1</v>
      </c>
      <c r="S233" t="b">
        <f t="shared" si="80"/>
        <v>1</v>
      </c>
      <c r="T233">
        <f t="shared" si="81"/>
        <v>7</v>
      </c>
      <c r="U233" t="b">
        <f t="shared" si="82"/>
        <v>1</v>
      </c>
      <c r="V233">
        <f t="shared" si="83"/>
        <v>7</v>
      </c>
      <c r="W233" t="b">
        <f>NOT(ISERROR(MATCH(LOWER(MID($I233,1,1)),{"a";"e";"i";"o";"u"},0)))</f>
        <v>0</v>
      </c>
      <c r="X233" t="b">
        <f t="shared" si="84"/>
        <v>1</v>
      </c>
      <c r="Y233" t="b">
        <f t="shared" si="85"/>
        <v>1</v>
      </c>
      <c r="Z233">
        <f t="shared" si="86"/>
        <v>1</v>
      </c>
      <c r="AA233" t="b">
        <f>NOT(ISERROR(MATCH(LOWER(MID($I233,2,1)),{"a";"e";"i";"o";"u"},0)))</f>
        <v>1</v>
      </c>
      <c r="AB233" t="b">
        <f t="shared" si="87"/>
        <v>1</v>
      </c>
      <c r="AC233" t="b">
        <f t="shared" si="88"/>
        <v>1</v>
      </c>
      <c r="AD233">
        <f t="shared" si="89"/>
        <v>14</v>
      </c>
      <c r="AE233" t="b">
        <f t="shared" si="90"/>
        <v>0</v>
      </c>
      <c r="AF233">
        <f t="shared" si="91"/>
        <v>14</v>
      </c>
      <c r="AG233" t="b">
        <f t="shared" si="92"/>
        <v>0</v>
      </c>
      <c r="AJ233" t="b">
        <f t="shared" si="93"/>
        <v>1</v>
      </c>
      <c r="AK233" t="b">
        <f t="shared" si="94"/>
        <v>1</v>
      </c>
      <c r="AL233" t="s">
        <v>575</v>
      </c>
      <c r="AM233" t="s">
        <v>575</v>
      </c>
      <c r="AN233" t="s">
        <v>575</v>
      </c>
      <c r="AO233" t="s">
        <v>575</v>
      </c>
    </row>
    <row r="234" spans="1:41">
      <c r="A234" t="s">
        <v>409</v>
      </c>
      <c r="B234" t="s">
        <v>410</v>
      </c>
      <c r="E234" t="s">
        <v>1</v>
      </c>
      <c r="F234" t="str">
        <f t="shared" si="95"/>
        <v>WINNER</v>
      </c>
      <c r="G234" t="str">
        <f t="shared" si="72"/>
        <v>ReinhardBlasig</v>
      </c>
      <c r="H234" t="s">
        <v>409</v>
      </c>
      <c r="I234" t="s">
        <v>410</v>
      </c>
      <c r="J234">
        <f t="shared" si="73"/>
        <v>8</v>
      </c>
      <c r="K234" t="b">
        <f t="shared" si="74"/>
        <v>0</v>
      </c>
      <c r="L234">
        <f t="shared" si="75"/>
        <v>18</v>
      </c>
      <c r="M234" t="b">
        <f>NOT(ISERROR(MATCH(LOWER(MID($H234,1,1)),{"a";"e";"i";"o";"u"},0)))</f>
        <v>0</v>
      </c>
      <c r="N234" t="b">
        <f t="shared" si="76"/>
        <v>0</v>
      </c>
      <c r="O234" t="b">
        <f t="shared" si="77"/>
        <v>0</v>
      </c>
      <c r="P234">
        <f t="shared" si="78"/>
        <v>5</v>
      </c>
      <c r="Q234" t="b">
        <f>NOT(ISERROR(MATCH(LOWER(MID($H234,2,1)),{"a";"e";"i";"o";"u"},0)))</f>
        <v>1</v>
      </c>
      <c r="R234" t="b">
        <f t="shared" si="79"/>
        <v>1</v>
      </c>
      <c r="S234" t="b">
        <f t="shared" si="80"/>
        <v>1</v>
      </c>
      <c r="T234">
        <f t="shared" si="81"/>
        <v>6</v>
      </c>
      <c r="U234" t="b">
        <f t="shared" si="82"/>
        <v>0</v>
      </c>
      <c r="V234">
        <f t="shared" si="83"/>
        <v>2</v>
      </c>
      <c r="W234" t="b">
        <f>NOT(ISERROR(MATCH(LOWER(MID($I234,1,1)),{"a";"e";"i";"o";"u"},0)))</f>
        <v>0</v>
      </c>
      <c r="X234" t="b">
        <f t="shared" si="84"/>
        <v>0</v>
      </c>
      <c r="Y234" t="b">
        <f t="shared" si="85"/>
        <v>1</v>
      </c>
      <c r="Z234">
        <f t="shared" si="86"/>
        <v>12</v>
      </c>
      <c r="AA234" t="b">
        <f>NOT(ISERROR(MATCH(LOWER(MID($I234,2,1)),{"a";"e";"i";"o";"u"},0)))</f>
        <v>0</v>
      </c>
      <c r="AB234" t="b">
        <f t="shared" si="87"/>
        <v>0</v>
      </c>
      <c r="AC234" t="b">
        <f t="shared" si="88"/>
        <v>1</v>
      </c>
      <c r="AD234">
        <f t="shared" si="89"/>
        <v>14</v>
      </c>
      <c r="AE234" t="b">
        <f t="shared" si="90"/>
        <v>0</v>
      </c>
      <c r="AF234">
        <f t="shared" si="91"/>
        <v>14</v>
      </c>
      <c r="AG234" t="b">
        <f t="shared" si="92"/>
        <v>0</v>
      </c>
      <c r="AJ234" t="b">
        <f t="shared" si="93"/>
        <v>1</v>
      </c>
      <c r="AK234" t="b">
        <f t="shared" si="94"/>
        <v>1</v>
      </c>
      <c r="AL234" t="s">
        <v>575</v>
      </c>
      <c r="AM234" t="s">
        <v>575</v>
      </c>
      <c r="AN234" t="s">
        <v>575</v>
      </c>
      <c r="AO234" t="s">
        <v>575</v>
      </c>
    </row>
    <row r="235" spans="1:41">
      <c r="A235" t="s">
        <v>411</v>
      </c>
      <c r="B235" t="s">
        <v>412</v>
      </c>
      <c r="E235" t="s">
        <v>1</v>
      </c>
      <c r="F235" t="str">
        <f t="shared" si="95"/>
        <v>WINNER</v>
      </c>
      <c r="G235" t="str">
        <f t="shared" si="72"/>
        <v>MaliniBhandaru</v>
      </c>
      <c r="H235" t="s">
        <v>411</v>
      </c>
      <c r="I235" t="s">
        <v>412</v>
      </c>
      <c r="J235">
        <f t="shared" si="73"/>
        <v>6</v>
      </c>
      <c r="K235" t="b">
        <f t="shared" si="74"/>
        <v>0</v>
      </c>
      <c r="L235">
        <f t="shared" si="75"/>
        <v>13</v>
      </c>
      <c r="M235" t="b">
        <f>NOT(ISERROR(MATCH(LOWER(MID($H235,1,1)),{"a";"e";"i";"o";"u"},0)))</f>
        <v>0</v>
      </c>
      <c r="N235" t="b">
        <f t="shared" si="76"/>
        <v>1</v>
      </c>
      <c r="O235" t="b">
        <f t="shared" si="77"/>
        <v>1</v>
      </c>
      <c r="P235">
        <f t="shared" si="78"/>
        <v>1</v>
      </c>
      <c r="Q235" t="b">
        <f>NOT(ISERROR(MATCH(LOWER(MID($H235,2,1)),{"a";"e";"i";"o";"u"},0)))</f>
        <v>1</v>
      </c>
      <c r="R235" t="b">
        <f t="shared" si="79"/>
        <v>1</v>
      </c>
      <c r="S235" t="b">
        <f t="shared" si="80"/>
        <v>1</v>
      </c>
      <c r="T235">
        <f t="shared" si="81"/>
        <v>8</v>
      </c>
      <c r="U235" t="b">
        <f t="shared" si="82"/>
        <v>0</v>
      </c>
      <c r="V235">
        <f t="shared" si="83"/>
        <v>2</v>
      </c>
      <c r="W235" t="b">
        <f>NOT(ISERROR(MATCH(LOWER(MID($I235,1,1)),{"a";"e";"i";"o";"u"},0)))</f>
        <v>0</v>
      </c>
      <c r="X235" t="b">
        <f t="shared" si="84"/>
        <v>0</v>
      </c>
      <c r="Y235" t="b">
        <f t="shared" si="85"/>
        <v>1</v>
      </c>
      <c r="Z235">
        <f t="shared" si="86"/>
        <v>8</v>
      </c>
      <c r="AA235" t="b">
        <f>NOT(ISERROR(MATCH(LOWER(MID($I235,2,1)),{"a";"e";"i";"o";"u"},0)))</f>
        <v>0</v>
      </c>
      <c r="AB235" t="b">
        <f t="shared" si="87"/>
        <v>0</v>
      </c>
      <c r="AC235" t="b">
        <f t="shared" si="88"/>
        <v>1</v>
      </c>
      <c r="AD235">
        <f t="shared" si="89"/>
        <v>14</v>
      </c>
      <c r="AE235" t="b">
        <f t="shared" si="90"/>
        <v>0</v>
      </c>
      <c r="AF235">
        <f t="shared" si="91"/>
        <v>14</v>
      </c>
      <c r="AG235" t="b">
        <f t="shared" si="92"/>
        <v>0</v>
      </c>
      <c r="AJ235" t="b">
        <f t="shared" si="93"/>
        <v>1</v>
      </c>
      <c r="AK235" t="b">
        <f t="shared" si="94"/>
        <v>1</v>
      </c>
      <c r="AL235" t="s">
        <v>575</v>
      </c>
      <c r="AM235" t="s">
        <v>575</v>
      </c>
      <c r="AN235" t="s">
        <v>575</v>
      </c>
      <c r="AO235" t="s">
        <v>575</v>
      </c>
    </row>
    <row r="236" spans="1:41">
      <c r="A236" t="s">
        <v>13</v>
      </c>
      <c r="B236" t="s">
        <v>413</v>
      </c>
      <c r="E236" t="s">
        <v>0</v>
      </c>
      <c r="F236" t="str">
        <f t="shared" si="95"/>
        <v>LOSER</v>
      </c>
      <c r="G236" t="str">
        <f t="shared" si="72"/>
        <v>RobertSchapire</v>
      </c>
      <c r="H236" t="s">
        <v>13</v>
      </c>
      <c r="I236" t="s">
        <v>413</v>
      </c>
      <c r="J236">
        <f t="shared" si="73"/>
        <v>6</v>
      </c>
      <c r="K236" t="b">
        <f t="shared" si="74"/>
        <v>0</v>
      </c>
      <c r="L236">
        <f t="shared" si="75"/>
        <v>18</v>
      </c>
      <c r="M236" t="b">
        <f>NOT(ISERROR(MATCH(LOWER(MID($H236,1,1)),{"a";"e";"i";"o";"u"},0)))</f>
        <v>0</v>
      </c>
      <c r="N236" t="b">
        <f t="shared" si="76"/>
        <v>0</v>
      </c>
      <c r="O236" t="b">
        <f t="shared" si="77"/>
        <v>0</v>
      </c>
      <c r="P236">
        <f t="shared" si="78"/>
        <v>15</v>
      </c>
      <c r="Q236" t="b">
        <f>NOT(ISERROR(MATCH(LOWER(MID($H236,2,1)),{"a";"e";"i";"o";"u"},0)))</f>
        <v>1</v>
      </c>
      <c r="R236" t="b">
        <f t="shared" si="79"/>
        <v>1</v>
      </c>
      <c r="S236" t="b">
        <f t="shared" si="80"/>
        <v>0</v>
      </c>
      <c r="T236">
        <f t="shared" si="81"/>
        <v>8</v>
      </c>
      <c r="U236" t="b">
        <f t="shared" si="82"/>
        <v>0</v>
      </c>
      <c r="V236">
        <f t="shared" si="83"/>
        <v>19</v>
      </c>
      <c r="W236" t="b">
        <f>NOT(ISERROR(MATCH(LOWER(MID($I236,1,1)),{"a";"e";"i";"o";"u"},0)))</f>
        <v>0</v>
      </c>
      <c r="X236" t="b">
        <f t="shared" si="84"/>
        <v>1</v>
      </c>
      <c r="Y236" t="b">
        <f t="shared" si="85"/>
        <v>0</v>
      </c>
      <c r="Z236">
        <f t="shared" si="86"/>
        <v>3</v>
      </c>
      <c r="AA236" t="b">
        <f>NOT(ISERROR(MATCH(LOWER(MID($I236,2,1)),{"a";"e";"i";"o";"u"},0)))</f>
        <v>0</v>
      </c>
      <c r="AB236" t="b">
        <f t="shared" si="87"/>
        <v>1</v>
      </c>
      <c r="AC236" t="b">
        <f t="shared" si="88"/>
        <v>1</v>
      </c>
      <c r="AD236">
        <f t="shared" si="89"/>
        <v>14</v>
      </c>
      <c r="AE236" t="b">
        <f t="shared" si="90"/>
        <v>0</v>
      </c>
      <c r="AF236">
        <f t="shared" si="91"/>
        <v>14</v>
      </c>
      <c r="AG236" t="b">
        <f t="shared" si="92"/>
        <v>0</v>
      </c>
      <c r="AJ236" t="b">
        <f t="shared" si="93"/>
        <v>1</v>
      </c>
      <c r="AK236" t="b">
        <f t="shared" si="94"/>
        <v>1</v>
      </c>
      <c r="AL236" t="s">
        <v>575</v>
      </c>
      <c r="AM236" t="s">
        <v>575</v>
      </c>
      <c r="AN236" t="s">
        <v>575</v>
      </c>
      <c r="AO236" t="s">
        <v>575</v>
      </c>
    </row>
    <row r="237" spans="1:41">
      <c r="A237" t="s">
        <v>418</v>
      </c>
      <c r="B237" t="s">
        <v>419</v>
      </c>
      <c r="E237" t="s">
        <v>0</v>
      </c>
      <c r="F237" t="str">
        <f t="shared" si="95"/>
        <v>LOSER</v>
      </c>
      <c r="G237" t="str">
        <f t="shared" si="72"/>
        <v>MartinchKrikis</v>
      </c>
      <c r="H237" t="s">
        <v>418</v>
      </c>
      <c r="I237" t="s">
        <v>419</v>
      </c>
      <c r="J237">
        <f t="shared" si="73"/>
        <v>8</v>
      </c>
      <c r="K237" t="b">
        <f t="shared" si="74"/>
        <v>0</v>
      </c>
      <c r="L237">
        <f t="shared" si="75"/>
        <v>13</v>
      </c>
      <c r="M237" t="b">
        <f>NOT(ISERROR(MATCH(LOWER(MID($H237,1,1)),{"a";"e";"i";"o";"u"},0)))</f>
        <v>0</v>
      </c>
      <c r="N237" t="b">
        <f t="shared" si="76"/>
        <v>1</v>
      </c>
      <c r="O237" t="b">
        <f t="shared" si="77"/>
        <v>1</v>
      </c>
      <c r="P237">
        <f t="shared" si="78"/>
        <v>1</v>
      </c>
      <c r="Q237" t="b">
        <f>NOT(ISERROR(MATCH(LOWER(MID($H237,2,1)),{"a";"e";"i";"o";"u"},0)))</f>
        <v>1</v>
      </c>
      <c r="R237" t="b">
        <f t="shared" si="79"/>
        <v>1</v>
      </c>
      <c r="S237" t="b">
        <f t="shared" si="80"/>
        <v>1</v>
      </c>
      <c r="T237">
        <f t="shared" si="81"/>
        <v>6</v>
      </c>
      <c r="U237" t="b">
        <f t="shared" si="82"/>
        <v>0</v>
      </c>
      <c r="V237">
        <f t="shared" si="83"/>
        <v>11</v>
      </c>
      <c r="W237" t="b">
        <f>NOT(ISERROR(MATCH(LOWER(MID($I237,1,1)),{"a";"e";"i";"o";"u"},0)))</f>
        <v>0</v>
      </c>
      <c r="X237" t="b">
        <f t="shared" si="84"/>
        <v>1</v>
      </c>
      <c r="Y237" t="b">
        <f t="shared" si="85"/>
        <v>1</v>
      </c>
      <c r="Z237">
        <f t="shared" si="86"/>
        <v>18</v>
      </c>
      <c r="AA237" t="b">
        <f>NOT(ISERROR(MATCH(LOWER(MID($I237,2,1)),{"a";"e";"i";"o";"u"},0)))</f>
        <v>0</v>
      </c>
      <c r="AB237" t="b">
        <f t="shared" si="87"/>
        <v>0</v>
      </c>
      <c r="AC237" t="b">
        <f t="shared" si="88"/>
        <v>0</v>
      </c>
      <c r="AD237">
        <f t="shared" si="89"/>
        <v>14</v>
      </c>
      <c r="AE237" t="b">
        <f t="shared" si="90"/>
        <v>0</v>
      </c>
      <c r="AF237">
        <f t="shared" si="91"/>
        <v>14</v>
      </c>
      <c r="AG237" t="b">
        <f t="shared" si="92"/>
        <v>0</v>
      </c>
      <c r="AJ237" t="b">
        <f t="shared" si="93"/>
        <v>1</v>
      </c>
      <c r="AK237" t="b">
        <f t="shared" si="94"/>
        <v>1</v>
      </c>
      <c r="AL237" t="s">
        <v>575</v>
      </c>
      <c r="AM237" t="s">
        <v>575</v>
      </c>
      <c r="AN237" t="s">
        <v>575</v>
      </c>
      <c r="AO237" t="s">
        <v>575</v>
      </c>
    </row>
    <row r="238" spans="1:41">
      <c r="A238" t="s">
        <v>241</v>
      </c>
      <c r="B238" t="s">
        <v>420</v>
      </c>
      <c r="E238" t="s">
        <v>0</v>
      </c>
      <c r="F238" t="str">
        <f t="shared" si="95"/>
        <v>LOSER</v>
      </c>
      <c r="G238" t="str">
        <f t="shared" si="72"/>
        <v>JohnCase</v>
      </c>
      <c r="H238" t="s">
        <v>241</v>
      </c>
      <c r="I238" t="s">
        <v>420</v>
      </c>
      <c r="J238">
        <f t="shared" si="73"/>
        <v>4</v>
      </c>
      <c r="K238" t="b">
        <f t="shared" si="74"/>
        <v>0</v>
      </c>
      <c r="L238">
        <f t="shared" si="75"/>
        <v>10</v>
      </c>
      <c r="M238" t="b">
        <f>NOT(ISERROR(MATCH(LOWER(MID($H238,1,1)),{"a";"e";"i";"o";"u"},0)))</f>
        <v>0</v>
      </c>
      <c r="N238" t="b">
        <f t="shared" si="76"/>
        <v>0</v>
      </c>
      <c r="O238" t="b">
        <f t="shared" si="77"/>
        <v>1</v>
      </c>
      <c r="P238">
        <f t="shared" si="78"/>
        <v>15</v>
      </c>
      <c r="Q238" t="b">
        <f>NOT(ISERROR(MATCH(LOWER(MID($H238,2,1)),{"a";"e";"i";"o";"u"},0)))</f>
        <v>1</v>
      </c>
      <c r="R238" t="b">
        <f t="shared" si="79"/>
        <v>1</v>
      </c>
      <c r="S238" t="b">
        <f t="shared" si="80"/>
        <v>0</v>
      </c>
      <c r="T238">
        <f t="shared" si="81"/>
        <v>4</v>
      </c>
      <c r="U238" t="b">
        <f t="shared" si="82"/>
        <v>0</v>
      </c>
      <c r="V238">
        <f t="shared" si="83"/>
        <v>3</v>
      </c>
      <c r="W238" t="b">
        <f>NOT(ISERROR(MATCH(LOWER(MID($I238,1,1)),{"a";"e";"i";"o";"u"},0)))</f>
        <v>0</v>
      </c>
      <c r="X238" t="b">
        <f t="shared" si="84"/>
        <v>1</v>
      </c>
      <c r="Y238" t="b">
        <f t="shared" si="85"/>
        <v>1</v>
      </c>
      <c r="Z238">
        <f t="shared" si="86"/>
        <v>1</v>
      </c>
      <c r="AA238" t="b">
        <f>NOT(ISERROR(MATCH(LOWER(MID($I238,2,1)),{"a";"e";"i";"o";"u"},0)))</f>
        <v>1</v>
      </c>
      <c r="AB238" t="b">
        <f t="shared" si="87"/>
        <v>1</v>
      </c>
      <c r="AC238" t="b">
        <f t="shared" si="88"/>
        <v>1</v>
      </c>
      <c r="AD238">
        <f t="shared" si="89"/>
        <v>8</v>
      </c>
      <c r="AE238" t="b">
        <f t="shared" si="90"/>
        <v>0</v>
      </c>
      <c r="AF238">
        <f t="shared" si="91"/>
        <v>8</v>
      </c>
      <c r="AG238" t="b">
        <f t="shared" si="92"/>
        <v>0</v>
      </c>
      <c r="AJ238" t="b">
        <f t="shared" si="93"/>
        <v>1</v>
      </c>
      <c r="AK238" t="b">
        <f t="shared" si="94"/>
        <v>1</v>
      </c>
      <c r="AL238" t="s">
        <v>575</v>
      </c>
      <c r="AM238" t="s">
        <v>575</v>
      </c>
      <c r="AN238" t="s">
        <v>575</v>
      </c>
      <c r="AO238" t="s">
        <v>575</v>
      </c>
    </row>
    <row r="239" spans="1:41">
      <c r="A239" t="s">
        <v>142</v>
      </c>
      <c r="B239" t="s">
        <v>421</v>
      </c>
      <c r="E239" t="s">
        <v>1</v>
      </c>
      <c r="F239" t="str">
        <f t="shared" si="95"/>
        <v>WINNER</v>
      </c>
      <c r="G239" t="str">
        <f t="shared" si="72"/>
        <v>LanceFortnow</v>
      </c>
      <c r="H239" t="s">
        <v>142</v>
      </c>
      <c r="I239" t="s">
        <v>421</v>
      </c>
      <c r="J239">
        <f t="shared" si="73"/>
        <v>5</v>
      </c>
      <c r="K239" t="b">
        <f t="shared" si="74"/>
        <v>1</v>
      </c>
      <c r="L239">
        <f t="shared" si="75"/>
        <v>12</v>
      </c>
      <c r="M239" t="b">
        <f>NOT(ISERROR(MATCH(LOWER(MID($H239,1,1)),{"a";"e";"i";"o";"u"},0)))</f>
        <v>0</v>
      </c>
      <c r="N239" t="b">
        <f t="shared" si="76"/>
        <v>0</v>
      </c>
      <c r="O239" t="b">
        <f t="shared" si="77"/>
        <v>1</v>
      </c>
      <c r="P239">
        <f t="shared" si="78"/>
        <v>1</v>
      </c>
      <c r="Q239" t="b">
        <f>NOT(ISERROR(MATCH(LOWER(MID($H239,2,1)),{"a";"e";"i";"o";"u"},0)))</f>
        <v>1</v>
      </c>
      <c r="R239" t="b">
        <f t="shared" si="79"/>
        <v>1</v>
      </c>
      <c r="S239" t="b">
        <f t="shared" si="80"/>
        <v>1</v>
      </c>
      <c r="T239">
        <f t="shared" si="81"/>
        <v>7</v>
      </c>
      <c r="U239" t="b">
        <f t="shared" si="82"/>
        <v>1</v>
      </c>
      <c r="V239">
        <f t="shared" si="83"/>
        <v>6</v>
      </c>
      <c r="W239" t="b">
        <f>NOT(ISERROR(MATCH(LOWER(MID($I239,1,1)),{"a";"e";"i";"o";"u"},0)))</f>
        <v>0</v>
      </c>
      <c r="X239" t="b">
        <f t="shared" si="84"/>
        <v>0</v>
      </c>
      <c r="Y239" t="b">
        <f t="shared" si="85"/>
        <v>1</v>
      </c>
      <c r="Z239">
        <f t="shared" si="86"/>
        <v>15</v>
      </c>
      <c r="AA239" t="b">
        <f>NOT(ISERROR(MATCH(LOWER(MID($I239,2,1)),{"a";"e";"i";"o";"u"},0)))</f>
        <v>1</v>
      </c>
      <c r="AB239" t="b">
        <f t="shared" si="87"/>
        <v>1</v>
      </c>
      <c r="AC239" t="b">
        <f t="shared" si="88"/>
        <v>0</v>
      </c>
      <c r="AD239">
        <f t="shared" si="89"/>
        <v>12</v>
      </c>
      <c r="AE239" t="b">
        <f t="shared" si="90"/>
        <v>0</v>
      </c>
      <c r="AF239">
        <f t="shared" si="91"/>
        <v>12</v>
      </c>
      <c r="AG239" t="b">
        <f t="shared" si="92"/>
        <v>0</v>
      </c>
      <c r="AJ239" t="b">
        <f t="shared" si="93"/>
        <v>1</v>
      </c>
      <c r="AK239" t="b">
        <f t="shared" si="94"/>
        <v>1</v>
      </c>
      <c r="AL239" t="s">
        <v>575</v>
      </c>
      <c r="AM239" t="s">
        <v>575</v>
      </c>
      <c r="AN239" t="s">
        <v>575</v>
      </c>
      <c r="AO239" t="s">
        <v>575</v>
      </c>
    </row>
    <row r="240" spans="1:41">
      <c r="A240" t="s">
        <v>427</v>
      </c>
      <c r="B240" t="s">
        <v>428</v>
      </c>
      <c r="E240" t="s">
        <v>1</v>
      </c>
      <c r="F240" t="str">
        <f t="shared" si="95"/>
        <v>WINNER</v>
      </c>
      <c r="G240" t="str">
        <f t="shared" si="72"/>
        <v>HaralabosAthanassiou</v>
      </c>
      <c r="H240" t="s">
        <v>427</v>
      </c>
      <c r="I240" t="s">
        <v>428</v>
      </c>
      <c r="J240">
        <f t="shared" si="73"/>
        <v>9</v>
      </c>
      <c r="K240" t="b">
        <f t="shared" si="74"/>
        <v>1</v>
      </c>
      <c r="L240">
        <f t="shared" si="75"/>
        <v>8</v>
      </c>
      <c r="M240" t="b">
        <f>NOT(ISERROR(MATCH(LOWER(MID($H240,1,1)),{"a";"e";"i";"o";"u"},0)))</f>
        <v>0</v>
      </c>
      <c r="N240" t="b">
        <f t="shared" si="76"/>
        <v>0</v>
      </c>
      <c r="O240" t="b">
        <f t="shared" si="77"/>
        <v>1</v>
      </c>
      <c r="P240">
        <f t="shared" si="78"/>
        <v>1</v>
      </c>
      <c r="Q240" t="b">
        <f>NOT(ISERROR(MATCH(LOWER(MID($H240,2,1)),{"a";"e";"i";"o";"u"},0)))</f>
        <v>1</v>
      </c>
      <c r="R240" t="b">
        <f t="shared" si="79"/>
        <v>1</v>
      </c>
      <c r="S240" t="b">
        <f t="shared" si="80"/>
        <v>1</v>
      </c>
      <c r="T240">
        <f t="shared" si="81"/>
        <v>11</v>
      </c>
      <c r="U240" t="b">
        <f t="shared" si="82"/>
        <v>1</v>
      </c>
      <c r="V240">
        <f t="shared" si="83"/>
        <v>1</v>
      </c>
      <c r="W240" t="b">
        <f>NOT(ISERROR(MATCH(LOWER(MID($I240,1,1)),{"a";"e";"i";"o";"u"},0)))</f>
        <v>1</v>
      </c>
      <c r="X240" t="b">
        <f t="shared" si="84"/>
        <v>1</v>
      </c>
      <c r="Y240" t="b">
        <f t="shared" si="85"/>
        <v>1</v>
      </c>
      <c r="Z240">
        <f t="shared" si="86"/>
        <v>20</v>
      </c>
      <c r="AA240" t="b">
        <f>NOT(ISERROR(MATCH(LOWER(MID($I240,2,1)),{"a";"e";"i";"o";"u"},0)))</f>
        <v>0</v>
      </c>
      <c r="AB240" t="b">
        <f t="shared" si="87"/>
        <v>0</v>
      </c>
      <c r="AC240" t="b">
        <f t="shared" si="88"/>
        <v>0</v>
      </c>
      <c r="AD240">
        <f t="shared" si="89"/>
        <v>20</v>
      </c>
      <c r="AE240" t="b">
        <f t="shared" si="90"/>
        <v>0</v>
      </c>
      <c r="AF240">
        <f t="shared" si="91"/>
        <v>20</v>
      </c>
      <c r="AG240" t="b">
        <f t="shared" si="92"/>
        <v>0</v>
      </c>
      <c r="AJ240" t="b">
        <f t="shared" si="93"/>
        <v>1</v>
      </c>
      <c r="AK240" t="b">
        <f t="shared" si="94"/>
        <v>1</v>
      </c>
      <c r="AL240" t="s">
        <v>575</v>
      </c>
      <c r="AM240" t="s">
        <v>575</v>
      </c>
      <c r="AN240" t="s">
        <v>575</v>
      </c>
      <c r="AO240" t="s">
        <v>575</v>
      </c>
    </row>
    <row r="241" spans="1:41">
      <c r="A241" t="s">
        <v>431</v>
      </c>
      <c r="B241" t="s">
        <v>432</v>
      </c>
      <c r="E241" t="s">
        <v>0</v>
      </c>
      <c r="F241" t="str">
        <f t="shared" si="95"/>
        <v>LOSER</v>
      </c>
      <c r="G241" t="str">
        <f t="shared" si="72"/>
        <v>SridharMahadevan</v>
      </c>
      <c r="H241" t="s">
        <v>431</v>
      </c>
      <c r="I241" t="s">
        <v>432</v>
      </c>
      <c r="J241">
        <f t="shared" si="73"/>
        <v>7</v>
      </c>
      <c r="K241" t="b">
        <f t="shared" si="74"/>
        <v>1</v>
      </c>
      <c r="L241">
        <f t="shared" si="75"/>
        <v>19</v>
      </c>
      <c r="M241" t="b">
        <f>NOT(ISERROR(MATCH(LOWER(MID($H241,1,1)),{"a";"e";"i";"o";"u"},0)))</f>
        <v>0</v>
      </c>
      <c r="N241" t="b">
        <f t="shared" si="76"/>
        <v>1</v>
      </c>
      <c r="O241" t="b">
        <f t="shared" si="77"/>
        <v>0</v>
      </c>
      <c r="P241">
        <f t="shared" si="78"/>
        <v>18</v>
      </c>
      <c r="Q241" t="b">
        <f>NOT(ISERROR(MATCH(LOWER(MID($H241,2,1)),{"a";"e";"i";"o";"u"},0)))</f>
        <v>0</v>
      </c>
      <c r="R241" t="b">
        <f t="shared" si="79"/>
        <v>0</v>
      </c>
      <c r="S241" t="b">
        <f t="shared" si="80"/>
        <v>0</v>
      </c>
      <c r="T241">
        <f t="shared" si="81"/>
        <v>9</v>
      </c>
      <c r="U241" t="b">
        <f t="shared" si="82"/>
        <v>1</v>
      </c>
      <c r="V241">
        <f t="shared" si="83"/>
        <v>13</v>
      </c>
      <c r="W241" t="b">
        <f>NOT(ISERROR(MATCH(LOWER(MID($I241,1,1)),{"a";"e";"i";"o";"u"},0)))</f>
        <v>0</v>
      </c>
      <c r="X241" t="b">
        <f t="shared" si="84"/>
        <v>1</v>
      </c>
      <c r="Y241" t="b">
        <f t="shared" si="85"/>
        <v>1</v>
      </c>
      <c r="Z241">
        <f t="shared" si="86"/>
        <v>1</v>
      </c>
      <c r="AA241" t="b">
        <f>NOT(ISERROR(MATCH(LOWER(MID($I241,2,1)),{"a";"e";"i";"o";"u"},0)))</f>
        <v>1</v>
      </c>
      <c r="AB241" t="b">
        <f t="shared" si="87"/>
        <v>1</v>
      </c>
      <c r="AC241" t="b">
        <f t="shared" si="88"/>
        <v>1</v>
      </c>
      <c r="AD241">
        <f t="shared" si="89"/>
        <v>16</v>
      </c>
      <c r="AE241" t="b">
        <f t="shared" si="90"/>
        <v>0</v>
      </c>
      <c r="AF241">
        <f t="shared" si="91"/>
        <v>16</v>
      </c>
      <c r="AG241" t="b">
        <f t="shared" si="92"/>
        <v>0</v>
      </c>
      <c r="AJ241" t="b">
        <f t="shared" si="93"/>
        <v>1</v>
      </c>
      <c r="AK241" t="b">
        <f t="shared" si="94"/>
        <v>1</v>
      </c>
      <c r="AL241" t="s">
        <v>575</v>
      </c>
      <c r="AM241" t="s">
        <v>575</v>
      </c>
      <c r="AN241" t="s">
        <v>575</v>
      </c>
      <c r="AO241" t="s">
        <v>575</v>
      </c>
    </row>
    <row r="242" spans="1:41">
      <c r="A242" t="s">
        <v>114</v>
      </c>
      <c r="B242" t="s">
        <v>433</v>
      </c>
      <c r="E242" t="s">
        <v>1</v>
      </c>
      <c r="F242" t="str">
        <f t="shared" si="95"/>
        <v>WINNER</v>
      </c>
      <c r="G242" t="str">
        <f t="shared" si="72"/>
        <v>CraigNevill-Manning</v>
      </c>
      <c r="H242" t="s">
        <v>114</v>
      </c>
      <c r="I242" t="s">
        <v>433</v>
      </c>
      <c r="J242">
        <f t="shared" si="73"/>
        <v>5</v>
      </c>
      <c r="K242" t="b">
        <f t="shared" si="74"/>
        <v>1</v>
      </c>
      <c r="L242">
        <f t="shared" si="75"/>
        <v>3</v>
      </c>
      <c r="M242" t="b">
        <f>NOT(ISERROR(MATCH(LOWER(MID($H242,1,1)),{"a";"e";"i";"o";"u"},0)))</f>
        <v>0</v>
      </c>
      <c r="N242" t="b">
        <f t="shared" si="76"/>
        <v>1</v>
      </c>
      <c r="O242" t="b">
        <f t="shared" si="77"/>
        <v>1</v>
      </c>
      <c r="P242">
        <f t="shared" si="78"/>
        <v>18</v>
      </c>
      <c r="Q242" t="b">
        <f>NOT(ISERROR(MATCH(LOWER(MID($H242,2,1)),{"a";"e";"i";"o";"u"},0)))</f>
        <v>0</v>
      </c>
      <c r="R242" t="b">
        <f t="shared" si="79"/>
        <v>0</v>
      </c>
      <c r="S242" t="b">
        <f t="shared" si="80"/>
        <v>0</v>
      </c>
      <c r="T242">
        <f t="shared" si="81"/>
        <v>14</v>
      </c>
      <c r="U242" t="b">
        <f t="shared" si="82"/>
        <v>0</v>
      </c>
      <c r="V242">
        <f t="shared" si="83"/>
        <v>14</v>
      </c>
      <c r="W242" t="b">
        <f>NOT(ISERROR(MATCH(LOWER(MID($I242,1,1)),{"a";"e";"i";"o";"u"},0)))</f>
        <v>0</v>
      </c>
      <c r="X242" t="b">
        <f t="shared" si="84"/>
        <v>0</v>
      </c>
      <c r="Y242" t="b">
        <f t="shared" si="85"/>
        <v>0</v>
      </c>
      <c r="Z242">
        <f t="shared" si="86"/>
        <v>5</v>
      </c>
      <c r="AA242" t="b">
        <f>NOT(ISERROR(MATCH(LOWER(MID($I242,2,1)),{"a";"e";"i";"o";"u"},0)))</f>
        <v>1</v>
      </c>
      <c r="AB242" t="b">
        <f t="shared" si="87"/>
        <v>1</v>
      </c>
      <c r="AC242" t="b">
        <f t="shared" si="88"/>
        <v>1</v>
      </c>
      <c r="AD242">
        <f t="shared" si="89"/>
        <v>19</v>
      </c>
      <c r="AE242" t="b">
        <f t="shared" si="90"/>
        <v>1</v>
      </c>
      <c r="AF242">
        <f t="shared" si="91"/>
        <v>19</v>
      </c>
      <c r="AG242" t="b">
        <f t="shared" si="92"/>
        <v>1</v>
      </c>
      <c r="AJ242" t="b">
        <f t="shared" si="93"/>
        <v>1</v>
      </c>
      <c r="AK242" t="b">
        <f t="shared" si="94"/>
        <v>0</v>
      </c>
      <c r="AL242" t="s">
        <v>575</v>
      </c>
      <c r="AM242" t="s">
        <v>575</v>
      </c>
      <c r="AN242" t="s">
        <v>575</v>
      </c>
      <c r="AO242" t="s">
        <v>575</v>
      </c>
    </row>
    <row r="243" spans="1:41">
      <c r="A243" t="s">
        <v>165</v>
      </c>
      <c r="B243" t="s">
        <v>434</v>
      </c>
      <c r="E243" t="s">
        <v>1</v>
      </c>
      <c r="F243" t="str">
        <f t="shared" si="95"/>
        <v>WINNER</v>
      </c>
      <c r="G243" t="str">
        <f t="shared" si="72"/>
        <v>PaulFischer</v>
      </c>
      <c r="H243" t="s">
        <v>165</v>
      </c>
      <c r="I243" t="s">
        <v>434</v>
      </c>
      <c r="J243">
        <f t="shared" si="73"/>
        <v>4</v>
      </c>
      <c r="K243" t="b">
        <f t="shared" si="74"/>
        <v>0</v>
      </c>
      <c r="L243">
        <f t="shared" si="75"/>
        <v>16</v>
      </c>
      <c r="M243" t="b">
        <f>NOT(ISERROR(MATCH(LOWER(MID($H243,1,1)),{"a";"e";"i";"o";"u"},0)))</f>
        <v>0</v>
      </c>
      <c r="N243" t="b">
        <f t="shared" si="76"/>
        <v>0</v>
      </c>
      <c r="O243" t="b">
        <f t="shared" si="77"/>
        <v>0</v>
      </c>
      <c r="P243">
        <f t="shared" si="78"/>
        <v>1</v>
      </c>
      <c r="Q243" t="b">
        <f>NOT(ISERROR(MATCH(LOWER(MID($H243,2,1)),{"a";"e";"i";"o";"u"},0)))</f>
        <v>1</v>
      </c>
      <c r="R243" t="b">
        <f t="shared" si="79"/>
        <v>1</v>
      </c>
      <c r="S243" t="b">
        <f t="shared" si="80"/>
        <v>1</v>
      </c>
      <c r="T243">
        <f t="shared" si="81"/>
        <v>7</v>
      </c>
      <c r="U243" t="b">
        <f t="shared" si="82"/>
        <v>1</v>
      </c>
      <c r="V243">
        <f t="shared" si="83"/>
        <v>6</v>
      </c>
      <c r="W243" t="b">
        <f>NOT(ISERROR(MATCH(LOWER(MID($I243,1,1)),{"a";"e";"i";"o";"u"},0)))</f>
        <v>0</v>
      </c>
      <c r="X243" t="b">
        <f t="shared" si="84"/>
        <v>0</v>
      </c>
      <c r="Y243" t="b">
        <f t="shared" si="85"/>
        <v>1</v>
      </c>
      <c r="Z243">
        <f t="shared" si="86"/>
        <v>9</v>
      </c>
      <c r="AA243" t="b">
        <f>NOT(ISERROR(MATCH(LOWER(MID($I243,2,1)),{"a";"e";"i";"o";"u"},0)))</f>
        <v>1</v>
      </c>
      <c r="AB243" t="b">
        <f t="shared" si="87"/>
        <v>1</v>
      </c>
      <c r="AC243" t="b">
        <f t="shared" si="88"/>
        <v>1</v>
      </c>
      <c r="AD243">
        <f t="shared" si="89"/>
        <v>11</v>
      </c>
      <c r="AE243" t="b">
        <f t="shared" si="90"/>
        <v>1</v>
      </c>
      <c r="AF243">
        <f t="shared" si="91"/>
        <v>11</v>
      </c>
      <c r="AG243" t="b">
        <f t="shared" si="92"/>
        <v>1</v>
      </c>
      <c r="AJ243" t="b">
        <f t="shared" si="93"/>
        <v>1</v>
      </c>
      <c r="AK243" t="b">
        <f t="shared" si="94"/>
        <v>1</v>
      </c>
      <c r="AL243" t="s">
        <v>575</v>
      </c>
      <c r="AM243" t="s">
        <v>575</v>
      </c>
      <c r="AN243" t="s">
        <v>575</v>
      </c>
      <c r="AO243" t="s">
        <v>575</v>
      </c>
    </row>
    <row r="244" spans="1:41">
      <c r="A244" t="s">
        <v>435</v>
      </c>
      <c r="B244" t="s">
        <v>436</v>
      </c>
      <c r="E244" t="s">
        <v>0</v>
      </c>
      <c r="F244" t="str">
        <f t="shared" si="95"/>
        <v>LOSER</v>
      </c>
      <c r="G244" t="str">
        <f t="shared" si="72"/>
        <v>HalDuncan</v>
      </c>
      <c r="H244" t="s">
        <v>435</v>
      </c>
      <c r="I244" t="s">
        <v>436</v>
      </c>
      <c r="J244">
        <f t="shared" si="73"/>
        <v>3</v>
      </c>
      <c r="K244" t="b">
        <f t="shared" si="74"/>
        <v>1</v>
      </c>
      <c r="L244">
        <f t="shared" si="75"/>
        <v>8</v>
      </c>
      <c r="M244" t="b">
        <f>NOT(ISERROR(MATCH(LOWER(MID($H244,1,1)),{"a";"e";"i";"o";"u"},0)))</f>
        <v>0</v>
      </c>
      <c r="N244" t="b">
        <f t="shared" si="76"/>
        <v>0</v>
      </c>
      <c r="O244" t="b">
        <f t="shared" si="77"/>
        <v>1</v>
      </c>
      <c r="P244">
        <f t="shared" si="78"/>
        <v>1</v>
      </c>
      <c r="Q244" t="b">
        <f>NOT(ISERROR(MATCH(LOWER(MID($H244,2,1)),{"a";"e";"i";"o";"u"},0)))</f>
        <v>1</v>
      </c>
      <c r="R244" t="b">
        <f t="shared" si="79"/>
        <v>1</v>
      </c>
      <c r="S244" t="b">
        <f t="shared" si="80"/>
        <v>1</v>
      </c>
      <c r="T244">
        <f t="shared" si="81"/>
        <v>6</v>
      </c>
      <c r="U244" t="b">
        <f t="shared" si="82"/>
        <v>0</v>
      </c>
      <c r="V244">
        <f t="shared" si="83"/>
        <v>4</v>
      </c>
      <c r="W244" t="b">
        <f>NOT(ISERROR(MATCH(LOWER(MID($I244,1,1)),{"a";"e";"i";"o";"u"},0)))</f>
        <v>0</v>
      </c>
      <c r="X244" t="b">
        <f t="shared" si="84"/>
        <v>0</v>
      </c>
      <c r="Y244" t="b">
        <f t="shared" si="85"/>
        <v>1</v>
      </c>
      <c r="Z244">
        <f t="shared" si="86"/>
        <v>21</v>
      </c>
      <c r="AA244" t="b">
        <f>NOT(ISERROR(MATCH(LOWER(MID($I244,2,1)),{"a";"e";"i";"o";"u"},0)))</f>
        <v>1</v>
      </c>
      <c r="AB244" t="b">
        <f t="shared" si="87"/>
        <v>1</v>
      </c>
      <c r="AC244" t="b">
        <f t="shared" si="88"/>
        <v>0</v>
      </c>
      <c r="AD244">
        <f t="shared" si="89"/>
        <v>9</v>
      </c>
      <c r="AE244" t="b">
        <f t="shared" si="90"/>
        <v>1</v>
      </c>
      <c r="AF244">
        <f t="shared" si="91"/>
        <v>9</v>
      </c>
      <c r="AG244" t="b">
        <f t="shared" si="92"/>
        <v>1</v>
      </c>
      <c r="AJ244" t="b">
        <f t="shared" si="93"/>
        <v>1</v>
      </c>
      <c r="AK244" t="b">
        <f t="shared" si="94"/>
        <v>1</v>
      </c>
      <c r="AL244" t="s">
        <v>575</v>
      </c>
      <c r="AM244" t="s">
        <v>575</v>
      </c>
      <c r="AN244" t="s">
        <v>575</v>
      </c>
      <c r="AO244" t="s">
        <v>575</v>
      </c>
    </row>
    <row r="245" spans="1:41">
      <c r="A245" t="s">
        <v>437</v>
      </c>
      <c r="B245" t="s">
        <v>438</v>
      </c>
      <c r="E245" t="s">
        <v>1</v>
      </c>
      <c r="F245" t="str">
        <f t="shared" si="95"/>
        <v>WINNER</v>
      </c>
      <c r="G245" t="str">
        <f t="shared" si="72"/>
        <v>Von-WunSoo</v>
      </c>
      <c r="H245" t="s">
        <v>437</v>
      </c>
      <c r="I245" t="s">
        <v>438</v>
      </c>
      <c r="J245">
        <f t="shared" si="73"/>
        <v>7</v>
      </c>
      <c r="K245" t="b">
        <f t="shared" si="74"/>
        <v>1</v>
      </c>
      <c r="L245">
        <f t="shared" si="75"/>
        <v>22</v>
      </c>
      <c r="M245" t="b">
        <f>NOT(ISERROR(MATCH(LOWER(MID($H245,1,1)),{"a";"e";"i";"o";"u"},0)))</f>
        <v>0</v>
      </c>
      <c r="N245" t="b">
        <f t="shared" si="76"/>
        <v>0</v>
      </c>
      <c r="O245" t="b">
        <f t="shared" si="77"/>
        <v>0</v>
      </c>
      <c r="P245">
        <f t="shared" si="78"/>
        <v>15</v>
      </c>
      <c r="Q245" t="b">
        <f>NOT(ISERROR(MATCH(LOWER(MID($H245,2,1)),{"a";"e";"i";"o";"u"},0)))</f>
        <v>1</v>
      </c>
      <c r="R245" t="b">
        <f t="shared" si="79"/>
        <v>1</v>
      </c>
      <c r="S245" t="b">
        <f t="shared" si="80"/>
        <v>0</v>
      </c>
      <c r="T245">
        <f t="shared" si="81"/>
        <v>3</v>
      </c>
      <c r="U245" t="b">
        <f t="shared" si="82"/>
        <v>1</v>
      </c>
      <c r="V245">
        <f t="shared" si="83"/>
        <v>19</v>
      </c>
      <c r="W245" t="b">
        <f>NOT(ISERROR(MATCH(LOWER(MID($I245,1,1)),{"a";"e";"i";"o";"u"},0)))</f>
        <v>0</v>
      </c>
      <c r="X245" t="b">
        <f t="shared" si="84"/>
        <v>1</v>
      </c>
      <c r="Y245" t="b">
        <f t="shared" si="85"/>
        <v>0</v>
      </c>
      <c r="Z245">
        <f t="shared" si="86"/>
        <v>15</v>
      </c>
      <c r="AA245" t="b">
        <f>NOT(ISERROR(MATCH(LOWER(MID($I245,2,1)),{"a";"e";"i";"o";"u"},0)))</f>
        <v>1</v>
      </c>
      <c r="AB245" t="b">
        <f t="shared" si="87"/>
        <v>1</v>
      </c>
      <c r="AC245" t="b">
        <f t="shared" si="88"/>
        <v>0</v>
      </c>
      <c r="AD245">
        <f t="shared" si="89"/>
        <v>10</v>
      </c>
      <c r="AE245" t="b">
        <f t="shared" si="90"/>
        <v>0</v>
      </c>
      <c r="AF245">
        <f t="shared" si="91"/>
        <v>10</v>
      </c>
      <c r="AG245" t="b">
        <f t="shared" si="92"/>
        <v>0</v>
      </c>
      <c r="AJ245" t="b">
        <f t="shared" si="93"/>
        <v>0</v>
      </c>
      <c r="AK245" t="b">
        <f t="shared" si="94"/>
        <v>1</v>
      </c>
      <c r="AL245" t="s">
        <v>575</v>
      </c>
      <c r="AM245" t="s">
        <v>575</v>
      </c>
      <c r="AN245" t="s">
        <v>575</v>
      </c>
      <c r="AO245" t="s">
        <v>575</v>
      </c>
    </row>
    <row r="246" spans="1:41">
      <c r="A246" t="s">
        <v>439</v>
      </c>
      <c r="B246" t="s">
        <v>440</v>
      </c>
      <c r="E246" t="s">
        <v>1</v>
      </c>
      <c r="F246" t="str">
        <f t="shared" si="95"/>
        <v>WINNER</v>
      </c>
      <c r="G246" t="str">
        <f t="shared" si="72"/>
        <v>BillByrne</v>
      </c>
      <c r="H246" t="s">
        <v>439</v>
      </c>
      <c r="I246" t="s">
        <v>440</v>
      </c>
      <c r="J246">
        <f t="shared" si="73"/>
        <v>4</v>
      </c>
      <c r="K246" t="b">
        <f t="shared" si="74"/>
        <v>0</v>
      </c>
      <c r="L246">
        <f t="shared" si="75"/>
        <v>2</v>
      </c>
      <c r="M246" t="b">
        <f>NOT(ISERROR(MATCH(LOWER(MID($H246,1,1)),{"a";"e";"i";"o";"u"},0)))</f>
        <v>0</v>
      </c>
      <c r="N246" t="b">
        <f t="shared" si="76"/>
        <v>0</v>
      </c>
      <c r="O246" t="b">
        <f t="shared" si="77"/>
        <v>1</v>
      </c>
      <c r="P246">
        <f t="shared" si="78"/>
        <v>9</v>
      </c>
      <c r="Q246" t="b">
        <f>NOT(ISERROR(MATCH(LOWER(MID($H246,2,1)),{"a";"e";"i";"o";"u"},0)))</f>
        <v>1</v>
      </c>
      <c r="R246" t="b">
        <f t="shared" si="79"/>
        <v>1</v>
      </c>
      <c r="S246" t="b">
        <f t="shared" si="80"/>
        <v>1</v>
      </c>
      <c r="T246">
        <f t="shared" si="81"/>
        <v>5</v>
      </c>
      <c r="U246" t="b">
        <f t="shared" si="82"/>
        <v>1</v>
      </c>
      <c r="V246">
        <f t="shared" si="83"/>
        <v>2</v>
      </c>
      <c r="W246" t="b">
        <f>NOT(ISERROR(MATCH(LOWER(MID($I246,1,1)),{"a";"e";"i";"o";"u"},0)))</f>
        <v>0</v>
      </c>
      <c r="X246" t="b">
        <f t="shared" si="84"/>
        <v>0</v>
      </c>
      <c r="Y246" t="b">
        <f t="shared" si="85"/>
        <v>1</v>
      </c>
      <c r="Z246">
        <f t="shared" si="86"/>
        <v>25</v>
      </c>
      <c r="AA246" t="b">
        <f>NOT(ISERROR(MATCH(LOWER(MID($I246,2,1)),{"a";"e";"i";"o";"u"},0)))</f>
        <v>0</v>
      </c>
      <c r="AB246" t="b">
        <f t="shared" si="87"/>
        <v>1</v>
      </c>
      <c r="AC246" t="b">
        <f t="shared" si="88"/>
        <v>0</v>
      </c>
      <c r="AD246">
        <f t="shared" si="89"/>
        <v>9</v>
      </c>
      <c r="AE246" t="b">
        <f t="shared" si="90"/>
        <v>1</v>
      </c>
      <c r="AF246">
        <f t="shared" si="91"/>
        <v>9</v>
      </c>
      <c r="AG246" t="b">
        <f t="shared" si="92"/>
        <v>1</v>
      </c>
      <c r="AJ246" t="b">
        <f t="shared" si="93"/>
        <v>1</v>
      </c>
      <c r="AK246" t="b">
        <f t="shared" si="94"/>
        <v>1</v>
      </c>
      <c r="AL246" t="s">
        <v>575</v>
      </c>
      <c r="AM246" t="s">
        <v>575</v>
      </c>
      <c r="AN246" t="s">
        <v>575</v>
      </c>
      <c r="AO246" t="s">
        <v>575</v>
      </c>
    </row>
    <row r="247" spans="1:41">
      <c r="A247" t="s">
        <v>441</v>
      </c>
      <c r="B247" t="s">
        <v>442</v>
      </c>
      <c r="E247" t="s">
        <v>1</v>
      </c>
      <c r="F247" t="str">
        <f t="shared" si="95"/>
        <v>WINNER</v>
      </c>
      <c r="G247" t="str">
        <f t="shared" si="72"/>
        <v>MyriamAbramson</v>
      </c>
      <c r="H247" t="s">
        <v>441</v>
      </c>
      <c r="I247" t="s">
        <v>442</v>
      </c>
      <c r="J247">
        <f t="shared" si="73"/>
        <v>6</v>
      </c>
      <c r="K247" t="b">
        <f t="shared" si="74"/>
        <v>0</v>
      </c>
      <c r="L247">
        <f t="shared" si="75"/>
        <v>13</v>
      </c>
      <c r="M247" t="b">
        <f>NOT(ISERROR(MATCH(LOWER(MID($H247,1,1)),{"a";"e";"i";"o";"u"},0)))</f>
        <v>0</v>
      </c>
      <c r="N247" t="b">
        <f t="shared" si="76"/>
        <v>1</v>
      </c>
      <c r="O247" t="b">
        <f t="shared" si="77"/>
        <v>1</v>
      </c>
      <c r="P247">
        <f t="shared" si="78"/>
        <v>25</v>
      </c>
      <c r="Q247" t="b">
        <f>NOT(ISERROR(MATCH(LOWER(MID($H247,2,1)),{"a";"e";"i";"o";"u"},0)))</f>
        <v>0</v>
      </c>
      <c r="R247" t="b">
        <f t="shared" si="79"/>
        <v>1</v>
      </c>
      <c r="S247" t="b">
        <f t="shared" si="80"/>
        <v>0</v>
      </c>
      <c r="T247">
        <f t="shared" si="81"/>
        <v>8</v>
      </c>
      <c r="U247" t="b">
        <f t="shared" si="82"/>
        <v>0</v>
      </c>
      <c r="V247">
        <f t="shared" si="83"/>
        <v>1</v>
      </c>
      <c r="W247" t="b">
        <f>NOT(ISERROR(MATCH(LOWER(MID($I247,1,1)),{"a";"e";"i";"o";"u"},0)))</f>
        <v>1</v>
      </c>
      <c r="X247" t="b">
        <f t="shared" si="84"/>
        <v>1</v>
      </c>
      <c r="Y247" t="b">
        <f t="shared" si="85"/>
        <v>1</v>
      </c>
      <c r="Z247">
        <f t="shared" si="86"/>
        <v>2</v>
      </c>
      <c r="AA247" t="b">
        <f>NOT(ISERROR(MATCH(LOWER(MID($I247,2,1)),{"a";"e";"i";"o";"u"},0)))</f>
        <v>0</v>
      </c>
      <c r="AB247" t="b">
        <f t="shared" si="87"/>
        <v>0</v>
      </c>
      <c r="AC247" t="b">
        <f t="shared" si="88"/>
        <v>1</v>
      </c>
      <c r="AD247">
        <f t="shared" si="89"/>
        <v>14</v>
      </c>
      <c r="AE247" t="b">
        <f t="shared" si="90"/>
        <v>0</v>
      </c>
      <c r="AF247">
        <f t="shared" si="91"/>
        <v>14</v>
      </c>
      <c r="AG247" t="b">
        <f t="shared" si="92"/>
        <v>0</v>
      </c>
      <c r="AJ247" t="b">
        <f t="shared" si="93"/>
        <v>1</v>
      </c>
      <c r="AK247" t="b">
        <f t="shared" si="94"/>
        <v>1</v>
      </c>
      <c r="AL247" t="s">
        <v>575</v>
      </c>
      <c r="AM247" t="s">
        <v>575</v>
      </c>
      <c r="AN247" t="s">
        <v>575</v>
      </c>
      <c r="AO247" t="s">
        <v>575</v>
      </c>
    </row>
    <row r="248" spans="1:41">
      <c r="A248" t="s">
        <v>443</v>
      </c>
      <c r="B248" t="s">
        <v>444</v>
      </c>
      <c r="E248" t="s">
        <v>1</v>
      </c>
      <c r="F248" t="str">
        <f t="shared" si="95"/>
        <v>WINNER</v>
      </c>
      <c r="G248" t="str">
        <f t="shared" si="72"/>
        <v>CreedBratton</v>
      </c>
      <c r="H248" t="s">
        <v>443</v>
      </c>
      <c r="I248" t="s">
        <v>444</v>
      </c>
      <c r="J248">
        <f t="shared" si="73"/>
        <v>5</v>
      </c>
      <c r="K248" t="b">
        <f t="shared" si="74"/>
        <v>1</v>
      </c>
      <c r="L248">
        <f t="shared" si="75"/>
        <v>3</v>
      </c>
      <c r="M248" t="b">
        <f>NOT(ISERROR(MATCH(LOWER(MID($H248,1,1)),{"a";"e";"i";"o";"u"},0)))</f>
        <v>0</v>
      </c>
      <c r="N248" t="b">
        <f t="shared" si="76"/>
        <v>1</v>
      </c>
      <c r="O248" t="b">
        <f t="shared" si="77"/>
        <v>1</v>
      </c>
      <c r="P248">
        <f t="shared" si="78"/>
        <v>18</v>
      </c>
      <c r="Q248" t="b">
        <f>NOT(ISERROR(MATCH(LOWER(MID($H248,2,1)),{"a";"e";"i";"o";"u"},0)))</f>
        <v>0</v>
      </c>
      <c r="R248" t="b">
        <f t="shared" si="79"/>
        <v>0</v>
      </c>
      <c r="S248" t="b">
        <f t="shared" si="80"/>
        <v>0</v>
      </c>
      <c r="T248">
        <f t="shared" si="81"/>
        <v>7</v>
      </c>
      <c r="U248" t="b">
        <f t="shared" si="82"/>
        <v>1</v>
      </c>
      <c r="V248">
        <f t="shared" si="83"/>
        <v>2</v>
      </c>
      <c r="W248" t="b">
        <f>NOT(ISERROR(MATCH(LOWER(MID($I248,1,1)),{"a";"e";"i";"o";"u"},0)))</f>
        <v>0</v>
      </c>
      <c r="X248" t="b">
        <f t="shared" si="84"/>
        <v>0</v>
      </c>
      <c r="Y248" t="b">
        <f t="shared" si="85"/>
        <v>1</v>
      </c>
      <c r="Z248">
        <f t="shared" si="86"/>
        <v>18</v>
      </c>
      <c r="AA248" t="b">
        <f>NOT(ISERROR(MATCH(LOWER(MID($I248,2,1)),{"a";"e";"i";"o";"u"},0)))</f>
        <v>0</v>
      </c>
      <c r="AB248" t="b">
        <f t="shared" si="87"/>
        <v>0</v>
      </c>
      <c r="AC248" t="b">
        <f t="shared" si="88"/>
        <v>0</v>
      </c>
      <c r="AD248">
        <f t="shared" si="89"/>
        <v>12</v>
      </c>
      <c r="AE248" t="b">
        <f t="shared" si="90"/>
        <v>0</v>
      </c>
      <c r="AF248">
        <f t="shared" si="91"/>
        <v>12</v>
      </c>
      <c r="AG248" t="b">
        <f t="shared" si="92"/>
        <v>0</v>
      </c>
      <c r="AJ248" t="b">
        <f t="shared" si="93"/>
        <v>1</v>
      </c>
      <c r="AK248" t="b">
        <f t="shared" si="94"/>
        <v>1</v>
      </c>
      <c r="AL248" t="s">
        <v>575</v>
      </c>
      <c r="AM248" t="s">
        <v>575</v>
      </c>
      <c r="AN248" t="s">
        <v>575</v>
      </c>
      <c r="AO248" t="s">
        <v>575</v>
      </c>
    </row>
    <row r="249" spans="1:41">
      <c r="A249" t="s">
        <v>445</v>
      </c>
      <c r="B249" t="s">
        <v>446</v>
      </c>
      <c r="E249" t="s">
        <v>1</v>
      </c>
      <c r="F249" t="str">
        <f t="shared" si="95"/>
        <v>WINNER</v>
      </c>
      <c r="G249" t="str">
        <f t="shared" si="72"/>
        <v>MinoruAsada</v>
      </c>
      <c r="H249" t="s">
        <v>445</v>
      </c>
      <c r="I249" t="s">
        <v>446</v>
      </c>
      <c r="J249">
        <f t="shared" si="73"/>
        <v>6</v>
      </c>
      <c r="K249" t="b">
        <f t="shared" si="74"/>
        <v>0</v>
      </c>
      <c r="L249">
        <f t="shared" si="75"/>
        <v>13</v>
      </c>
      <c r="M249" t="b">
        <f>NOT(ISERROR(MATCH(LOWER(MID($H249,1,1)),{"a";"e";"i";"o";"u"},0)))</f>
        <v>0</v>
      </c>
      <c r="N249" t="b">
        <f t="shared" si="76"/>
        <v>1</v>
      </c>
      <c r="O249" t="b">
        <f t="shared" si="77"/>
        <v>1</v>
      </c>
      <c r="P249">
        <f t="shared" si="78"/>
        <v>9</v>
      </c>
      <c r="Q249" t="b">
        <f>NOT(ISERROR(MATCH(LOWER(MID($H249,2,1)),{"a";"e";"i";"o";"u"},0)))</f>
        <v>1</v>
      </c>
      <c r="R249" t="b">
        <f t="shared" si="79"/>
        <v>1</v>
      </c>
      <c r="S249" t="b">
        <f t="shared" si="80"/>
        <v>1</v>
      </c>
      <c r="T249">
        <f t="shared" si="81"/>
        <v>5</v>
      </c>
      <c r="U249" t="b">
        <f t="shared" si="82"/>
        <v>1</v>
      </c>
      <c r="V249">
        <f t="shared" si="83"/>
        <v>1</v>
      </c>
      <c r="W249" t="b">
        <f>NOT(ISERROR(MATCH(LOWER(MID($I249,1,1)),{"a";"e";"i";"o";"u"},0)))</f>
        <v>1</v>
      </c>
      <c r="X249" t="b">
        <f t="shared" si="84"/>
        <v>1</v>
      </c>
      <c r="Y249" t="b">
        <f t="shared" si="85"/>
        <v>1</v>
      </c>
      <c r="Z249">
        <f t="shared" si="86"/>
        <v>19</v>
      </c>
      <c r="AA249" t="b">
        <f>NOT(ISERROR(MATCH(LOWER(MID($I249,2,1)),{"a";"e";"i";"o";"u"},0)))</f>
        <v>0</v>
      </c>
      <c r="AB249" t="b">
        <f t="shared" si="87"/>
        <v>1</v>
      </c>
      <c r="AC249" t="b">
        <f t="shared" si="88"/>
        <v>0</v>
      </c>
      <c r="AD249">
        <f t="shared" si="89"/>
        <v>11</v>
      </c>
      <c r="AE249" t="b">
        <f t="shared" si="90"/>
        <v>1</v>
      </c>
      <c r="AF249">
        <f t="shared" si="91"/>
        <v>11</v>
      </c>
      <c r="AG249" t="b">
        <f t="shared" si="92"/>
        <v>1</v>
      </c>
      <c r="AJ249" t="b">
        <f t="shared" si="93"/>
        <v>1</v>
      </c>
      <c r="AK249" t="b">
        <f t="shared" si="94"/>
        <v>1</v>
      </c>
      <c r="AL249" t="s">
        <v>575</v>
      </c>
      <c r="AM249" t="s">
        <v>575</v>
      </c>
      <c r="AN249" t="s">
        <v>575</v>
      </c>
      <c r="AO249" t="s">
        <v>575</v>
      </c>
    </row>
    <row r="250" spans="1:41">
      <c r="A250" t="s">
        <v>448</v>
      </c>
      <c r="B250" t="s">
        <v>449</v>
      </c>
      <c r="E250" t="s">
        <v>1</v>
      </c>
      <c r="F250" t="str">
        <f t="shared" si="95"/>
        <v>WINNER</v>
      </c>
      <c r="G250" t="str">
        <f t="shared" si="72"/>
        <v>Jean-DanielZucker</v>
      </c>
      <c r="H250" t="s">
        <v>448</v>
      </c>
      <c r="I250" t="s">
        <v>449</v>
      </c>
      <c r="J250">
        <f t="shared" si="73"/>
        <v>11</v>
      </c>
      <c r="K250" t="b">
        <f t="shared" si="74"/>
        <v>1</v>
      </c>
      <c r="L250">
        <f t="shared" si="75"/>
        <v>10</v>
      </c>
      <c r="M250" t="b">
        <f>NOT(ISERROR(MATCH(LOWER(MID($H250,1,1)),{"a";"e";"i";"o";"u"},0)))</f>
        <v>0</v>
      </c>
      <c r="N250" t="b">
        <f t="shared" si="76"/>
        <v>0</v>
      </c>
      <c r="O250" t="b">
        <f t="shared" si="77"/>
        <v>1</v>
      </c>
      <c r="P250">
        <f t="shared" si="78"/>
        <v>5</v>
      </c>
      <c r="Q250" t="b">
        <f>NOT(ISERROR(MATCH(LOWER(MID($H250,2,1)),{"a";"e";"i";"o";"u"},0)))</f>
        <v>1</v>
      </c>
      <c r="R250" t="b">
        <f t="shared" si="79"/>
        <v>1</v>
      </c>
      <c r="S250" t="b">
        <f t="shared" si="80"/>
        <v>1</v>
      </c>
      <c r="T250">
        <f t="shared" si="81"/>
        <v>6</v>
      </c>
      <c r="U250" t="b">
        <f t="shared" si="82"/>
        <v>0</v>
      </c>
      <c r="V250">
        <f t="shared" si="83"/>
        <v>26</v>
      </c>
      <c r="W250" t="b">
        <f>NOT(ISERROR(MATCH(LOWER(MID($I250,1,1)),{"a";"e";"i";"o";"u"},0)))</f>
        <v>0</v>
      </c>
      <c r="X250" t="b">
        <f t="shared" si="84"/>
        <v>0</v>
      </c>
      <c r="Y250" t="b">
        <f t="shared" si="85"/>
        <v>0</v>
      </c>
      <c r="Z250">
        <f t="shared" si="86"/>
        <v>21</v>
      </c>
      <c r="AA250" t="b">
        <f>NOT(ISERROR(MATCH(LOWER(MID($I250,2,1)),{"a";"e";"i";"o";"u"},0)))</f>
        <v>1</v>
      </c>
      <c r="AB250" t="b">
        <f t="shared" si="87"/>
        <v>1</v>
      </c>
      <c r="AC250" t="b">
        <f t="shared" si="88"/>
        <v>0</v>
      </c>
      <c r="AD250">
        <f t="shared" si="89"/>
        <v>17</v>
      </c>
      <c r="AE250" t="b">
        <f t="shared" si="90"/>
        <v>1</v>
      </c>
      <c r="AF250">
        <f t="shared" si="91"/>
        <v>17</v>
      </c>
      <c r="AG250" t="b">
        <f t="shared" si="92"/>
        <v>1</v>
      </c>
      <c r="AJ250" t="b">
        <f t="shared" si="93"/>
        <v>0</v>
      </c>
      <c r="AK250" t="b">
        <f t="shared" si="94"/>
        <v>1</v>
      </c>
      <c r="AL250" t="s">
        <v>575</v>
      </c>
      <c r="AM250" t="s">
        <v>575</v>
      </c>
      <c r="AN250" t="s">
        <v>575</v>
      </c>
      <c r="AO250" t="s">
        <v>575</v>
      </c>
    </row>
    <row r="251" spans="1:41">
      <c r="A251" t="s">
        <v>450</v>
      </c>
      <c r="B251" t="s">
        <v>451</v>
      </c>
      <c r="E251" t="s">
        <v>0</v>
      </c>
      <c r="F251" t="str">
        <f t="shared" si="95"/>
        <v>LOSER</v>
      </c>
      <c r="G251" t="str">
        <f t="shared" si="72"/>
        <v>SonyaSnedecor</v>
      </c>
      <c r="H251" t="s">
        <v>450</v>
      </c>
      <c r="I251" t="s">
        <v>451</v>
      </c>
      <c r="J251">
        <f t="shared" si="73"/>
        <v>5</v>
      </c>
      <c r="K251" t="b">
        <f t="shared" si="74"/>
        <v>1</v>
      </c>
      <c r="L251">
        <f t="shared" si="75"/>
        <v>19</v>
      </c>
      <c r="M251" t="b">
        <f>NOT(ISERROR(MATCH(LOWER(MID($H251,1,1)),{"a";"e";"i";"o";"u"},0)))</f>
        <v>0</v>
      </c>
      <c r="N251" t="b">
        <f t="shared" si="76"/>
        <v>1</v>
      </c>
      <c r="O251" t="b">
        <f t="shared" si="77"/>
        <v>0</v>
      </c>
      <c r="P251">
        <f t="shared" si="78"/>
        <v>15</v>
      </c>
      <c r="Q251" t="b">
        <f>NOT(ISERROR(MATCH(LOWER(MID($H251,2,1)),{"a";"e";"i";"o";"u"},0)))</f>
        <v>1</v>
      </c>
      <c r="R251" t="b">
        <f t="shared" si="79"/>
        <v>1</v>
      </c>
      <c r="S251" t="b">
        <f t="shared" si="80"/>
        <v>0</v>
      </c>
      <c r="T251">
        <f t="shared" si="81"/>
        <v>8</v>
      </c>
      <c r="U251" t="b">
        <f t="shared" si="82"/>
        <v>0</v>
      </c>
      <c r="V251">
        <f t="shared" si="83"/>
        <v>19</v>
      </c>
      <c r="W251" t="b">
        <f>NOT(ISERROR(MATCH(LOWER(MID($I251,1,1)),{"a";"e";"i";"o";"u"},0)))</f>
        <v>0</v>
      </c>
      <c r="X251" t="b">
        <f t="shared" si="84"/>
        <v>1</v>
      </c>
      <c r="Y251" t="b">
        <f t="shared" si="85"/>
        <v>0</v>
      </c>
      <c r="Z251">
        <f t="shared" si="86"/>
        <v>14</v>
      </c>
      <c r="AA251" t="b">
        <f>NOT(ISERROR(MATCH(LOWER(MID($I251,2,1)),{"a";"e";"i";"o";"u"},0)))</f>
        <v>0</v>
      </c>
      <c r="AB251" t="b">
        <f t="shared" si="87"/>
        <v>0</v>
      </c>
      <c r="AC251" t="b">
        <f t="shared" si="88"/>
        <v>0</v>
      </c>
      <c r="AD251">
        <f t="shared" si="89"/>
        <v>13</v>
      </c>
      <c r="AE251" t="b">
        <f t="shared" si="90"/>
        <v>1</v>
      </c>
      <c r="AF251">
        <f t="shared" si="91"/>
        <v>13</v>
      </c>
      <c r="AG251" t="b">
        <f t="shared" si="92"/>
        <v>1</v>
      </c>
      <c r="AJ251" t="b">
        <f t="shared" si="93"/>
        <v>1</v>
      </c>
      <c r="AK251" t="b">
        <f t="shared" si="94"/>
        <v>1</v>
      </c>
      <c r="AL251" t="s">
        <v>575</v>
      </c>
      <c r="AM251" t="s">
        <v>575</v>
      </c>
      <c r="AN251" t="s">
        <v>575</v>
      </c>
      <c r="AO251" t="s">
        <v>575</v>
      </c>
    </row>
    <row r="252" spans="1:41">
      <c r="A252" t="s">
        <v>452</v>
      </c>
      <c r="B252" t="s">
        <v>453</v>
      </c>
      <c r="E252" t="s">
        <v>1</v>
      </c>
      <c r="F252" t="str">
        <f t="shared" si="95"/>
        <v>WINNER</v>
      </c>
      <c r="G252" t="str">
        <f t="shared" si="72"/>
        <v>GlennSilverstein</v>
      </c>
      <c r="H252" t="s">
        <v>452</v>
      </c>
      <c r="I252" t="s">
        <v>453</v>
      </c>
      <c r="J252">
        <f t="shared" si="73"/>
        <v>5</v>
      </c>
      <c r="K252" t="b">
        <f t="shared" si="74"/>
        <v>1</v>
      </c>
      <c r="L252">
        <f t="shared" si="75"/>
        <v>7</v>
      </c>
      <c r="M252" t="b">
        <f>NOT(ISERROR(MATCH(LOWER(MID($H252,1,1)),{"a";"e";"i";"o";"u"},0)))</f>
        <v>0</v>
      </c>
      <c r="N252" t="b">
        <f t="shared" si="76"/>
        <v>1</v>
      </c>
      <c r="O252" t="b">
        <f t="shared" si="77"/>
        <v>1</v>
      </c>
      <c r="P252">
        <f t="shared" si="78"/>
        <v>12</v>
      </c>
      <c r="Q252" t="b">
        <f>NOT(ISERROR(MATCH(LOWER(MID($H252,2,1)),{"a";"e";"i";"o";"u"},0)))</f>
        <v>0</v>
      </c>
      <c r="R252" t="b">
        <f t="shared" si="79"/>
        <v>0</v>
      </c>
      <c r="S252" t="b">
        <f t="shared" si="80"/>
        <v>1</v>
      </c>
      <c r="T252">
        <f t="shared" si="81"/>
        <v>11</v>
      </c>
      <c r="U252" t="b">
        <f t="shared" si="82"/>
        <v>1</v>
      </c>
      <c r="V252">
        <f t="shared" si="83"/>
        <v>19</v>
      </c>
      <c r="W252" t="b">
        <f>NOT(ISERROR(MATCH(LOWER(MID($I252,1,1)),{"a";"e";"i";"o";"u"},0)))</f>
        <v>0</v>
      </c>
      <c r="X252" t="b">
        <f t="shared" si="84"/>
        <v>1</v>
      </c>
      <c r="Y252" t="b">
        <f t="shared" si="85"/>
        <v>0</v>
      </c>
      <c r="Z252">
        <f t="shared" si="86"/>
        <v>9</v>
      </c>
      <c r="AA252" t="b">
        <f>NOT(ISERROR(MATCH(LOWER(MID($I252,2,1)),{"a";"e";"i";"o";"u"},0)))</f>
        <v>1</v>
      </c>
      <c r="AB252" t="b">
        <f t="shared" si="87"/>
        <v>1</v>
      </c>
      <c r="AC252" t="b">
        <f t="shared" si="88"/>
        <v>1</v>
      </c>
      <c r="AD252">
        <f t="shared" si="89"/>
        <v>16</v>
      </c>
      <c r="AE252" t="b">
        <f t="shared" si="90"/>
        <v>0</v>
      </c>
      <c r="AF252">
        <f t="shared" si="91"/>
        <v>16</v>
      </c>
      <c r="AG252" t="b">
        <f t="shared" si="92"/>
        <v>0</v>
      </c>
      <c r="AJ252" t="b">
        <f t="shared" si="93"/>
        <v>1</v>
      </c>
      <c r="AK252" t="b">
        <f t="shared" si="94"/>
        <v>1</v>
      </c>
      <c r="AL252" t="s">
        <v>575</v>
      </c>
      <c r="AM252" t="s">
        <v>575</v>
      </c>
      <c r="AN252" t="s">
        <v>575</v>
      </c>
      <c r="AO252" t="s">
        <v>575</v>
      </c>
    </row>
    <row r="253" spans="1:41">
      <c r="A253" t="s">
        <v>454</v>
      </c>
      <c r="B253" t="s">
        <v>455</v>
      </c>
      <c r="E253" t="s">
        <v>0</v>
      </c>
      <c r="F253" t="str">
        <f t="shared" si="95"/>
        <v>LOSER</v>
      </c>
      <c r="G253" t="str">
        <f t="shared" si="72"/>
        <v>AvrimBlum</v>
      </c>
      <c r="H253" t="s">
        <v>454</v>
      </c>
      <c r="I253" t="s">
        <v>455</v>
      </c>
      <c r="J253">
        <f t="shared" si="73"/>
        <v>5</v>
      </c>
      <c r="K253" t="b">
        <f t="shared" si="74"/>
        <v>1</v>
      </c>
      <c r="L253">
        <f t="shared" si="75"/>
        <v>1</v>
      </c>
      <c r="M253" t="b">
        <f>NOT(ISERROR(MATCH(LOWER(MID($H253,1,1)),{"a";"e";"i";"o";"u"},0)))</f>
        <v>1</v>
      </c>
      <c r="N253" t="b">
        <f t="shared" si="76"/>
        <v>1</v>
      </c>
      <c r="O253" t="b">
        <f t="shared" si="77"/>
        <v>1</v>
      </c>
      <c r="P253">
        <f t="shared" si="78"/>
        <v>22</v>
      </c>
      <c r="Q253" t="b">
        <f>NOT(ISERROR(MATCH(LOWER(MID($H253,2,1)),{"a";"e";"i";"o";"u"},0)))</f>
        <v>0</v>
      </c>
      <c r="R253" t="b">
        <f t="shared" si="79"/>
        <v>0</v>
      </c>
      <c r="S253" t="b">
        <f t="shared" si="80"/>
        <v>0</v>
      </c>
      <c r="T253">
        <f t="shared" si="81"/>
        <v>4</v>
      </c>
      <c r="U253" t="b">
        <f t="shared" si="82"/>
        <v>0</v>
      </c>
      <c r="V253">
        <f t="shared" si="83"/>
        <v>2</v>
      </c>
      <c r="W253" t="b">
        <f>NOT(ISERROR(MATCH(LOWER(MID($I253,1,1)),{"a";"e";"i";"o";"u"},0)))</f>
        <v>0</v>
      </c>
      <c r="X253" t="b">
        <f t="shared" si="84"/>
        <v>0</v>
      </c>
      <c r="Y253" t="b">
        <f t="shared" si="85"/>
        <v>1</v>
      </c>
      <c r="Z253">
        <f t="shared" si="86"/>
        <v>12</v>
      </c>
      <c r="AA253" t="b">
        <f>NOT(ISERROR(MATCH(LOWER(MID($I253,2,1)),{"a";"e";"i";"o";"u"},0)))</f>
        <v>0</v>
      </c>
      <c r="AB253" t="b">
        <f t="shared" si="87"/>
        <v>0</v>
      </c>
      <c r="AC253" t="b">
        <f t="shared" si="88"/>
        <v>1</v>
      </c>
      <c r="AD253">
        <f t="shared" si="89"/>
        <v>9</v>
      </c>
      <c r="AE253" t="b">
        <f t="shared" si="90"/>
        <v>1</v>
      </c>
      <c r="AF253">
        <f t="shared" si="91"/>
        <v>9</v>
      </c>
      <c r="AG253" t="b">
        <f t="shared" si="92"/>
        <v>1</v>
      </c>
      <c r="AJ253" t="b">
        <f t="shared" si="93"/>
        <v>1</v>
      </c>
      <c r="AK253" t="b">
        <f t="shared" si="94"/>
        <v>1</v>
      </c>
      <c r="AL253" t="s">
        <v>575</v>
      </c>
      <c r="AM253" t="s">
        <v>575</v>
      </c>
      <c r="AN253" t="s">
        <v>575</v>
      </c>
      <c r="AO253" t="s">
        <v>575</v>
      </c>
    </row>
    <row r="254" spans="1:41">
      <c r="A254" t="s">
        <v>256</v>
      </c>
      <c r="B254" t="s">
        <v>457</v>
      </c>
      <c r="E254" t="s">
        <v>1</v>
      </c>
      <c r="F254" t="str">
        <f t="shared" si="95"/>
        <v>WINNER</v>
      </c>
      <c r="G254" t="str">
        <f t="shared" si="72"/>
        <v>DanaAngluin</v>
      </c>
      <c r="H254" t="s">
        <v>256</v>
      </c>
      <c r="I254" t="s">
        <v>457</v>
      </c>
      <c r="J254">
        <f t="shared" si="73"/>
        <v>4</v>
      </c>
      <c r="K254" t="b">
        <f t="shared" si="74"/>
        <v>0</v>
      </c>
      <c r="L254">
        <f t="shared" si="75"/>
        <v>4</v>
      </c>
      <c r="M254" t="b">
        <f>NOT(ISERROR(MATCH(LOWER(MID($H254,1,1)),{"a";"e";"i";"o";"u"},0)))</f>
        <v>0</v>
      </c>
      <c r="N254" t="b">
        <f t="shared" si="76"/>
        <v>0</v>
      </c>
      <c r="O254" t="b">
        <f t="shared" si="77"/>
        <v>1</v>
      </c>
      <c r="P254">
        <f t="shared" si="78"/>
        <v>1</v>
      </c>
      <c r="Q254" t="b">
        <f>NOT(ISERROR(MATCH(LOWER(MID($H254,2,1)),{"a";"e";"i";"o";"u"},0)))</f>
        <v>1</v>
      </c>
      <c r="R254" t="b">
        <f t="shared" si="79"/>
        <v>1</v>
      </c>
      <c r="S254" t="b">
        <f t="shared" si="80"/>
        <v>1</v>
      </c>
      <c r="T254">
        <f t="shared" si="81"/>
        <v>7</v>
      </c>
      <c r="U254" t="b">
        <f t="shared" si="82"/>
        <v>1</v>
      </c>
      <c r="V254">
        <f t="shared" si="83"/>
        <v>1</v>
      </c>
      <c r="W254" t="b">
        <f>NOT(ISERROR(MATCH(LOWER(MID($I254,1,1)),{"a";"e";"i";"o";"u"},0)))</f>
        <v>1</v>
      </c>
      <c r="X254" t="b">
        <f t="shared" si="84"/>
        <v>1</v>
      </c>
      <c r="Y254" t="b">
        <f t="shared" si="85"/>
        <v>1</v>
      </c>
      <c r="Z254">
        <f t="shared" si="86"/>
        <v>14</v>
      </c>
      <c r="AA254" t="b">
        <f>NOT(ISERROR(MATCH(LOWER(MID($I254,2,1)),{"a";"e";"i";"o";"u"},0)))</f>
        <v>0</v>
      </c>
      <c r="AB254" t="b">
        <f t="shared" si="87"/>
        <v>0</v>
      </c>
      <c r="AC254" t="b">
        <f t="shared" si="88"/>
        <v>0</v>
      </c>
      <c r="AD254">
        <f t="shared" si="89"/>
        <v>11</v>
      </c>
      <c r="AE254" t="b">
        <f t="shared" si="90"/>
        <v>1</v>
      </c>
      <c r="AF254">
        <f t="shared" si="91"/>
        <v>11</v>
      </c>
      <c r="AG254" t="b">
        <f t="shared" si="92"/>
        <v>1</v>
      </c>
      <c r="AJ254" t="b">
        <f t="shared" si="93"/>
        <v>1</v>
      </c>
      <c r="AK254" t="b">
        <f t="shared" si="94"/>
        <v>1</v>
      </c>
      <c r="AL254" t="s">
        <v>575</v>
      </c>
      <c r="AM254" t="s">
        <v>575</v>
      </c>
      <c r="AN254" t="s">
        <v>575</v>
      </c>
      <c r="AO254" t="s">
        <v>575</v>
      </c>
    </row>
    <row r="255" spans="1:41">
      <c r="A255" t="s">
        <v>108</v>
      </c>
      <c r="B255" t="s">
        <v>458</v>
      </c>
      <c r="E255" t="s">
        <v>0</v>
      </c>
      <c r="F255" t="str">
        <f t="shared" si="95"/>
        <v>LOSER</v>
      </c>
      <c r="G255" t="str">
        <f t="shared" si="72"/>
        <v>WolfgangMaass</v>
      </c>
      <c r="H255" t="s">
        <v>108</v>
      </c>
      <c r="I255" t="s">
        <v>458</v>
      </c>
      <c r="J255">
        <f t="shared" si="73"/>
        <v>8</v>
      </c>
      <c r="K255" t="b">
        <f t="shared" si="74"/>
        <v>0</v>
      </c>
      <c r="L255">
        <f t="shared" si="75"/>
        <v>23</v>
      </c>
      <c r="M255" t="b">
        <f>NOT(ISERROR(MATCH(LOWER(MID($H255,1,1)),{"a";"e";"i";"o";"u"},0)))</f>
        <v>0</v>
      </c>
      <c r="N255" t="b">
        <f t="shared" si="76"/>
        <v>1</v>
      </c>
      <c r="O255" t="b">
        <f t="shared" si="77"/>
        <v>0</v>
      </c>
      <c r="P255">
        <f t="shared" si="78"/>
        <v>15</v>
      </c>
      <c r="Q255" t="b">
        <f>NOT(ISERROR(MATCH(LOWER(MID($H255,2,1)),{"a";"e";"i";"o";"u"},0)))</f>
        <v>1</v>
      </c>
      <c r="R255" t="b">
        <f t="shared" si="79"/>
        <v>1</v>
      </c>
      <c r="S255" t="b">
        <f t="shared" si="80"/>
        <v>0</v>
      </c>
      <c r="T255">
        <f t="shared" si="81"/>
        <v>5</v>
      </c>
      <c r="U255" t="b">
        <f t="shared" si="82"/>
        <v>1</v>
      </c>
      <c r="V255">
        <f t="shared" si="83"/>
        <v>13</v>
      </c>
      <c r="W255" t="b">
        <f>NOT(ISERROR(MATCH(LOWER(MID($I255,1,1)),{"a";"e";"i";"o";"u"},0)))</f>
        <v>0</v>
      </c>
      <c r="X255" t="b">
        <f t="shared" si="84"/>
        <v>1</v>
      </c>
      <c r="Y255" t="b">
        <f t="shared" si="85"/>
        <v>1</v>
      </c>
      <c r="Z255">
        <f t="shared" si="86"/>
        <v>1</v>
      </c>
      <c r="AA255" t="b">
        <f>NOT(ISERROR(MATCH(LOWER(MID($I255,2,1)),{"a";"e";"i";"o";"u"},0)))</f>
        <v>1</v>
      </c>
      <c r="AB255" t="b">
        <f t="shared" si="87"/>
        <v>1</v>
      </c>
      <c r="AC255" t="b">
        <f t="shared" si="88"/>
        <v>1</v>
      </c>
      <c r="AD255">
        <f t="shared" si="89"/>
        <v>13</v>
      </c>
      <c r="AE255" t="b">
        <f t="shared" si="90"/>
        <v>1</v>
      </c>
      <c r="AF255">
        <f t="shared" si="91"/>
        <v>13</v>
      </c>
      <c r="AG255" t="b">
        <f t="shared" si="92"/>
        <v>1</v>
      </c>
      <c r="AJ255" t="b">
        <f t="shared" si="93"/>
        <v>1</v>
      </c>
      <c r="AK255" t="b">
        <f t="shared" si="94"/>
        <v>1</v>
      </c>
      <c r="AL255" t="s">
        <v>575</v>
      </c>
      <c r="AM255" t="s">
        <v>575</v>
      </c>
      <c r="AN255" t="s">
        <v>575</v>
      </c>
      <c r="AO255" t="s">
        <v>575</v>
      </c>
    </row>
    <row r="256" spans="1:41">
      <c r="A256" t="s">
        <v>459</v>
      </c>
      <c r="B256" t="s">
        <v>460</v>
      </c>
      <c r="E256" t="s">
        <v>1</v>
      </c>
      <c r="F256" t="str">
        <f t="shared" si="95"/>
        <v>WINNER</v>
      </c>
      <c r="G256" t="str">
        <f t="shared" si="72"/>
        <v>ChidanandApte</v>
      </c>
      <c r="H256" t="s">
        <v>459</v>
      </c>
      <c r="I256" t="s">
        <v>460</v>
      </c>
      <c r="J256">
        <f t="shared" si="73"/>
        <v>9</v>
      </c>
      <c r="K256" t="b">
        <f t="shared" si="74"/>
        <v>1</v>
      </c>
      <c r="L256">
        <f t="shared" si="75"/>
        <v>3</v>
      </c>
      <c r="M256" t="b">
        <f>NOT(ISERROR(MATCH(LOWER(MID($H256,1,1)),{"a";"e";"i";"o";"u"},0)))</f>
        <v>0</v>
      </c>
      <c r="N256" t="b">
        <f t="shared" si="76"/>
        <v>1</v>
      </c>
      <c r="O256" t="b">
        <f t="shared" si="77"/>
        <v>1</v>
      </c>
      <c r="P256">
        <f t="shared" si="78"/>
        <v>8</v>
      </c>
      <c r="Q256" t="b">
        <f>NOT(ISERROR(MATCH(LOWER(MID($H256,2,1)),{"a";"e";"i";"o";"u"},0)))</f>
        <v>0</v>
      </c>
      <c r="R256" t="b">
        <f t="shared" si="79"/>
        <v>0</v>
      </c>
      <c r="S256" t="b">
        <f t="shared" si="80"/>
        <v>1</v>
      </c>
      <c r="T256">
        <f t="shared" si="81"/>
        <v>4</v>
      </c>
      <c r="U256" t="b">
        <f t="shared" si="82"/>
        <v>0</v>
      </c>
      <c r="V256">
        <f t="shared" si="83"/>
        <v>1</v>
      </c>
      <c r="W256" t="b">
        <f>NOT(ISERROR(MATCH(LOWER(MID($I256,1,1)),{"a";"e";"i";"o";"u"},0)))</f>
        <v>1</v>
      </c>
      <c r="X256" t="b">
        <f t="shared" si="84"/>
        <v>1</v>
      </c>
      <c r="Y256" t="b">
        <f t="shared" si="85"/>
        <v>1</v>
      </c>
      <c r="Z256">
        <f t="shared" si="86"/>
        <v>16</v>
      </c>
      <c r="AA256" t="b">
        <f>NOT(ISERROR(MATCH(LOWER(MID($I256,2,1)),{"a";"e";"i";"o";"u"},0)))</f>
        <v>0</v>
      </c>
      <c r="AB256" t="b">
        <f t="shared" si="87"/>
        <v>0</v>
      </c>
      <c r="AC256" t="b">
        <f t="shared" si="88"/>
        <v>0</v>
      </c>
      <c r="AD256">
        <f t="shared" si="89"/>
        <v>13</v>
      </c>
      <c r="AE256" t="b">
        <f t="shared" si="90"/>
        <v>1</v>
      </c>
      <c r="AF256">
        <f t="shared" si="91"/>
        <v>13</v>
      </c>
      <c r="AG256" t="b">
        <f t="shared" si="92"/>
        <v>1</v>
      </c>
      <c r="AJ256" t="b">
        <f t="shared" si="93"/>
        <v>1</v>
      </c>
      <c r="AK256" t="b">
        <f t="shared" si="94"/>
        <v>1</v>
      </c>
      <c r="AL256" t="s">
        <v>575</v>
      </c>
      <c r="AM256" t="s">
        <v>575</v>
      </c>
      <c r="AN256" t="s">
        <v>575</v>
      </c>
      <c r="AO256" t="s">
        <v>575</v>
      </c>
    </row>
    <row r="257" spans="1:41">
      <c r="A257" t="s">
        <v>461</v>
      </c>
      <c r="B257" t="s">
        <v>462</v>
      </c>
      <c r="E257" t="s">
        <v>1</v>
      </c>
      <c r="F257" t="str">
        <f t="shared" si="95"/>
        <v>WINNER</v>
      </c>
      <c r="G257" t="str">
        <f t="shared" si="72"/>
        <v>MarkoGrobelnik</v>
      </c>
      <c r="H257" t="s">
        <v>461</v>
      </c>
      <c r="I257" t="s">
        <v>462</v>
      </c>
      <c r="J257">
        <f t="shared" si="73"/>
        <v>5</v>
      </c>
      <c r="K257" t="b">
        <f t="shared" si="74"/>
        <v>1</v>
      </c>
      <c r="L257">
        <f t="shared" si="75"/>
        <v>13</v>
      </c>
      <c r="M257" t="b">
        <f>NOT(ISERROR(MATCH(LOWER(MID($H257,1,1)),{"a";"e";"i";"o";"u"},0)))</f>
        <v>0</v>
      </c>
      <c r="N257" t="b">
        <f t="shared" si="76"/>
        <v>1</v>
      </c>
      <c r="O257" t="b">
        <f t="shared" si="77"/>
        <v>1</v>
      </c>
      <c r="P257">
        <f t="shared" si="78"/>
        <v>1</v>
      </c>
      <c r="Q257" t="b">
        <f>NOT(ISERROR(MATCH(LOWER(MID($H257,2,1)),{"a";"e";"i";"o";"u"},0)))</f>
        <v>1</v>
      </c>
      <c r="R257" t="b">
        <f t="shared" si="79"/>
        <v>1</v>
      </c>
      <c r="S257" t="b">
        <f t="shared" si="80"/>
        <v>1</v>
      </c>
      <c r="T257">
        <f t="shared" si="81"/>
        <v>9</v>
      </c>
      <c r="U257" t="b">
        <f t="shared" si="82"/>
        <v>1</v>
      </c>
      <c r="V257">
        <f t="shared" si="83"/>
        <v>7</v>
      </c>
      <c r="W257" t="b">
        <f>NOT(ISERROR(MATCH(LOWER(MID($I257,1,1)),{"a";"e";"i";"o";"u"},0)))</f>
        <v>0</v>
      </c>
      <c r="X257" t="b">
        <f t="shared" si="84"/>
        <v>1</v>
      </c>
      <c r="Y257" t="b">
        <f t="shared" si="85"/>
        <v>1</v>
      </c>
      <c r="Z257">
        <f t="shared" si="86"/>
        <v>18</v>
      </c>
      <c r="AA257" t="b">
        <f>NOT(ISERROR(MATCH(LOWER(MID($I257,2,1)),{"a";"e";"i";"o";"u"},0)))</f>
        <v>0</v>
      </c>
      <c r="AB257" t="b">
        <f t="shared" si="87"/>
        <v>0</v>
      </c>
      <c r="AC257" t="b">
        <f t="shared" si="88"/>
        <v>0</v>
      </c>
      <c r="AD257">
        <f t="shared" si="89"/>
        <v>14</v>
      </c>
      <c r="AE257" t="b">
        <f t="shared" si="90"/>
        <v>0</v>
      </c>
      <c r="AF257">
        <f t="shared" si="91"/>
        <v>14</v>
      </c>
      <c r="AG257" t="b">
        <f t="shared" si="92"/>
        <v>0</v>
      </c>
      <c r="AJ257" t="b">
        <f t="shared" si="93"/>
        <v>1</v>
      </c>
      <c r="AK257" t="b">
        <f t="shared" si="94"/>
        <v>1</v>
      </c>
      <c r="AL257" t="s">
        <v>575</v>
      </c>
      <c r="AM257" t="s">
        <v>575</v>
      </c>
      <c r="AN257" t="s">
        <v>575</v>
      </c>
      <c r="AO257" t="s">
        <v>575</v>
      </c>
    </row>
    <row r="258" spans="1:41">
      <c r="A258" t="s">
        <v>465</v>
      </c>
      <c r="B258" t="s">
        <v>190</v>
      </c>
      <c r="E258" t="s">
        <v>1</v>
      </c>
      <c r="F258" t="str">
        <f t="shared" si="95"/>
        <v>WINNER</v>
      </c>
      <c r="G258" t="str">
        <f t="shared" si="72"/>
        <v>ZhixiangChen</v>
      </c>
      <c r="H258" t="s">
        <v>465</v>
      </c>
      <c r="I258" t="s">
        <v>190</v>
      </c>
      <c r="J258">
        <f t="shared" si="73"/>
        <v>8</v>
      </c>
      <c r="K258" t="b">
        <f t="shared" si="74"/>
        <v>0</v>
      </c>
      <c r="L258">
        <f t="shared" si="75"/>
        <v>26</v>
      </c>
      <c r="M258" t="b">
        <f>NOT(ISERROR(MATCH(LOWER(MID($H258,1,1)),{"a";"e";"i";"o";"u"},0)))</f>
        <v>0</v>
      </c>
      <c r="N258" t="b">
        <f t="shared" si="76"/>
        <v>0</v>
      </c>
      <c r="O258" t="b">
        <f t="shared" si="77"/>
        <v>0</v>
      </c>
      <c r="P258">
        <f t="shared" si="78"/>
        <v>8</v>
      </c>
      <c r="Q258" t="b">
        <f>NOT(ISERROR(MATCH(LOWER(MID($H258,2,1)),{"a";"e";"i";"o";"u"},0)))</f>
        <v>0</v>
      </c>
      <c r="R258" t="b">
        <f t="shared" si="79"/>
        <v>0</v>
      </c>
      <c r="S258" t="b">
        <f t="shared" si="80"/>
        <v>1</v>
      </c>
      <c r="T258">
        <f t="shared" si="81"/>
        <v>4</v>
      </c>
      <c r="U258" t="b">
        <f t="shared" si="82"/>
        <v>0</v>
      </c>
      <c r="V258">
        <f t="shared" si="83"/>
        <v>3</v>
      </c>
      <c r="W258" t="b">
        <f>NOT(ISERROR(MATCH(LOWER(MID($I258,1,1)),{"a";"e";"i";"o";"u"},0)))</f>
        <v>0</v>
      </c>
      <c r="X258" t="b">
        <f t="shared" si="84"/>
        <v>1</v>
      </c>
      <c r="Y258" t="b">
        <f t="shared" si="85"/>
        <v>1</v>
      </c>
      <c r="Z258">
        <f t="shared" si="86"/>
        <v>8</v>
      </c>
      <c r="AA258" t="b">
        <f>NOT(ISERROR(MATCH(LOWER(MID($I258,2,1)),{"a";"e";"i";"o";"u"},0)))</f>
        <v>0</v>
      </c>
      <c r="AB258" t="b">
        <f t="shared" si="87"/>
        <v>0</v>
      </c>
      <c r="AC258" t="b">
        <f t="shared" si="88"/>
        <v>1</v>
      </c>
      <c r="AD258">
        <f t="shared" si="89"/>
        <v>12</v>
      </c>
      <c r="AE258" t="b">
        <f t="shared" si="90"/>
        <v>0</v>
      </c>
      <c r="AF258">
        <f t="shared" si="91"/>
        <v>12</v>
      </c>
      <c r="AG258" t="b">
        <f t="shared" si="92"/>
        <v>0</v>
      </c>
      <c r="AJ258" t="b">
        <f t="shared" si="93"/>
        <v>1</v>
      </c>
      <c r="AK258" t="b">
        <f t="shared" si="94"/>
        <v>1</v>
      </c>
      <c r="AL258" t="s">
        <v>575</v>
      </c>
      <c r="AM258" t="s">
        <v>575</v>
      </c>
      <c r="AN258" t="s">
        <v>575</v>
      </c>
      <c r="AO258" t="s">
        <v>575</v>
      </c>
    </row>
    <row r="259" spans="1:41">
      <c r="A259" t="s">
        <v>466</v>
      </c>
      <c r="B259" t="s">
        <v>300</v>
      </c>
      <c r="E259" t="s">
        <v>0</v>
      </c>
      <c r="F259" t="str">
        <f t="shared" si="95"/>
        <v>LOSER</v>
      </c>
      <c r="G259" t="str">
        <f t="shared" si="72"/>
        <v>MonaSingh</v>
      </c>
      <c r="H259" t="s">
        <v>466</v>
      </c>
      <c r="I259" t="s">
        <v>300</v>
      </c>
      <c r="J259">
        <f t="shared" si="73"/>
        <v>4</v>
      </c>
      <c r="K259" t="b">
        <f t="shared" si="74"/>
        <v>0</v>
      </c>
      <c r="L259">
        <f t="shared" si="75"/>
        <v>13</v>
      </c>
      <c r="M259" t="b">
        <f>NOT(ISERROR(MATCH(LOWER(MID($H259,1,1)),{"a";"e";"i";"o";"u"},0)))</f>
        <v>0</v>
      </c>
      <c r="N259" t="b">
        <f t="shared" si="76"/>
        <v>1</v>
      </c>
      <c r="O259" t="b">
        <f t="shared" si="77"/>
        <v>1</v>
      </c>
      <c r="P259">
        <f t="shared" si="78"/>
        <v>15</v>
      </c>
      <c r="Q259" t="b">
        <f>NOT(ISERROR(MATCH(LOWER(MID($H259,2,1)),{"a";"e";"i";"o";"u"},0)))</f>
        <v>1</v>
      </c>
      <c r="R259" t="b">
        <f t="shared" si="79"/>
        <v>1</v>
      </c>
      <c r="S259" t="b">
        <f t="shared" si="80"/>
        <v>0</v>
      </c>
      <c r="T259">
        <f t="shared" si="81"/>
        <v>5</v>
      </c>
      <c r="U259" t="b">
        <f t="shared" si="82"/>
        <v>1</v>
      </c>
      <c r="V259">
        <f t="shared" si="83"/>
        <v>19</v>
      </c>
      <c r="W259" t="b">
        <f>NOT(ISERROR(MATCH(LOWER(MID($I259,1,1)),{"a";"e";"i";"o";"u"},0)))</f>
        <v>0</v>
      </c>
      <c r="X259" t="b">
        <f t="shared" si="84"/>
        <v>1</v>
      </c>
      <c r="Y259" t="b">
        <f t="shared" si="85"/>
        <v>0</v>
      </c>
      <c r="Z259">
        <f t="shared" si="86"/>
        <v>9</v>
      </c>
      <c r="AA259" t="b">
        <f>NOT(ISERROR(MATCH(LOWER(MID($I259,2,1)),{"a";"e";"i";"o";"u"},0)))</f>
        <v>1</v>
      </c>
      <c r="AB259" t="b">
        <f t="shared" si="87"/>
        <v>1</v>
      </c>
      <c r="AC259" t="b">
        <f t="shared" si="88"/>
        <v>1</v>
      </c>
      <c r="AD259">
        <f t="shared" si="89"/>
        <v>9</v>
      </c>
      <c r="AE259" t="b">
        <f t="shared" si="90"/>
        <v>1</v>
      </c>
      <c r="AF259">
        <f t="shared" si="91"/>
        <v>9</v>
      </c>
      <c r="AG259" t="b">
        <f t="shared" si="92"/>
        <v>1</v>
      </c>
      <c r="AJ259" t="b">
        <f t="shared" si="93"/>
        <v>1</v>
      </c>
      <c r="AK259" t="b">
        <f t="shared" si="94"/>
        <v>1</v>
      </c>
      <c r="AL259" t="s">
        <v>575</v>
      </c>
      <c r="AM259" t="s">
        <v>575</v>
      </c>
      <c r="AN259" t="s">
        <v>575</v>
      </c>
      <c r="AO259" t="s">
        <v>575</v>
      </c>
    </row>
    <row r="260" spans="1:41">
      <c r="A260" t="s">
        <v>467</v>
      </c>
      <c r="B260" t="s">
        <v>468</v>
      </c>
      <c r="E260" t="s">
        <v>1</v>
      </c>
      <c r="F260" t="str">
        <f t="shared" si="95"/>
        <v>WINNER</v>
      </c>
      <c r="G260" t="str">
        <f t="shared" ref="G260:G297" si="96">CONCATENATE(SUBSTITUTE(A260,".",""),SUBSTITUTE(B260,".",""),SUBSTITUTE(C260,".",""),SUBSTITUTE(D260,".",""))</f>
        <v>JustinBoyan</v>
      </c>
      <c r="H260" t="s">
        <v>467</v>
      </c>
      <c r="I260" t="s">
        <v>468</v>
      </c>
      <c r="J260">
        <f t="shared" ref="J260:J297" si="97">LEN(H260)</f>
        <v>6</v>
      </c>
      <c r="K260" t="b">
        <f t="shared" ref="K260:K297" si="98">ISODD(J260)</f>
        <v>0</v>
      </c>
      <c r="L260">
        <f t="shared" ref="L260:L297" si="99">CODE(LOWER(MID($H260,1,1)))-96</f>
        <v>10</v>
      </c>
      <c r="M260" t="b">
        <f>NOT(ISERROR(MATCH(LOWER(MID($H260,1,1)),{"a";"e";"i";"o";"u"},0)))</f>
        <v>0</v>
      </c>
      <c r="N260" t="b">
        <f t="shared" ref="N260:N297" si="100">ISODD(L260)</f>
        <v>0</v>
      </c>
      <c r="O260" t="b">
        <f t="shared" ref="O260:O297" si="101">AND(L260&gt;=1,L260&lt;=13)</f>
        <v>1</v>
      </c>
      <c r="P260">
        <f t="shared" ref="P260:P297" si="102">CODE(LOWER(MID($H260,2,1)))-96</f>
        <v>21</v>
      </c>
      <c r="Q260" t="b">
        <f>NOT(ISERROR(MATCH(LOWER(MID($H260,2,1)),{"a";"e";"i";"o";"u"},0)))</f>
        <v>1</v>
      </c>
      <c r="R260" t="b">
        <f t="shared" ref="R260:R297" si="103">ISODD(P260)</f>
        <v>1</v>
      </c>
      <c r="S260" t="b">
        <f t="shared" ref="S260:S297" si="104">AND(P260&gt;=1,P260&lt;=13)</f>
        <v>0</v>
      </c>
      <c r="T260">
        <f t="shared" ref="T260:T297" si="105">LEN(I260)</f>
        <v>5</v>
      </c>
      <c r="U260" t="b">
        <f t="shared" ref="U260:U297" si="106">ISODD(T260)</f>
        <v>1</v>
      </c>
      <c r="V260">
        <f t="shared" ref="V260:V297" si="107">CODE(LOWER(MID($I260,1,1)))-96</f>
        <v>2</v>
      </c>
      <c r="W260" t="b">
        <f>NOT(ISERROR(MATCH(LOWER(MID($I260,1,1)),{"a";"e";"i";"o";"u"},0)))</f>
        <v>0</v>
      </c>
      <c r="X260" t="b">
        <f t="shared" ref="X260:X297" si="108">ISODD(V260)</f>
        <v>0</v>
      </c>
      <c r="Y260" t="b">
        <f t="shared" ref="Y260:Y297" si="109">AND(V260&gt;=1,V260&lt;=13)</f>
        <v>1</v>
      </c>
      <c r="Z260">
        <f t="shared" ref="Z260:Z297" si="110">CODE(LOWER(MID($I260,2,1)))-96</f>
        <v>15</v>
      </c>
      <c r="AA260" t="b">
        <f>NOT(ISERROR(MATCH(LOWER(MID($I260,2,1)),{"a";"e";"i";"o";"u"},0)))</f>
        <v>1</v>
      </c>
      <c r="AB260" t="b">
        <f t="shared" ref="AB260:AB297" si="111">ISODD(Z260)</f>
        <v>1</v>
      </c>
      <c r="AC260" t="b">
        <f t="shared" ref="AC260:AC297" si="112">AND(Z260&gt;=1,Z260&lt;=13)</f>
        <v>0</v>
      </c>
      <c r="AD260">
        <f t="shared" ref="AD260:AD297" si="113">LEN(H260)+LEN(I260)</f>
        <v>11</v>
      </c>
      <c r="AE260" t="b">
        <f t="shared" ref="AE260:AE297" si="114">ISODD(AD260)</f>
        <v>1</v>
      </c>
      <c r="AF260">
        <f t="shared" ref="AF260:AF297" si="115">LEN(G260)</f>
        <v>11</v>
      </c>
      <c r="AG260" t="b">
        <f t="shared" ref="AG260:AG297" si="116">ISODD(AF260)</f>
        <v>1</v>
      </c>
      <c r="AJ260" t="b">
        <f t="shared" ref="AJ260:AJ297" si="117">ISERROR(SEARCH("-",H260))</f>
        <v>1</v>
      </c>
      <c r="AK260" t="b">
        <f t="shared" ref="AK260:AK297" si="118">ISERROR(SEARCH("-",I260))</f>
        <v>1</v>
      </c>
      <c r="AL260" t="s">
        <v>575</v>
      </c>
      <c r="AM260" t="s">
        <v>575</v>
      </c>
      <c r="AN260" t="s">
        <v>575</v>
      </c>
      <c r="AO260" t="s">
        <v>575</v>
      </c>
    </row>
    <row r="261" spans="1:41">
      <c r="A261" t="s">
        <v>179</v>
      </c>
      <c r="B261" t="s">
        <v>472</v>
      </c>
      <c r="E261" t="s">
        <v>1</v>
      </c>
      <c r="F261" t="str">
        <f t="shared" ref="F261:F297" si="119">IF(TRIM(E261)="+","WINNER","LOSER")</f>
        <v>WINNER</v>
      </c>
      <c r="G261" t="str">
        <f t="shared" si="96"/>
        <v>DavidLoewenstern</v>
      </c>
      <c r="H261" t="s">
        <v>179</v>
      </c>
      <c r="I261" t="s">
        <v>472</v>
      </c>
      <c r="J261">
        <f t="shared" si="97"/>
        <v>5</v>
      </c>
      <c r="K261" t="b">
        <f t="shared" si="98"/>
        <v>1</v>
      </c>
      <c r="L261">
        <f t="shared" si="99"/>
        <v>4</v>
      </c>
      <c r="M261" t="b">
        <f>NOT(ISERROR(MATCH(LOWER(MID($H261,1,1)),{"a";"e";"i";"o";"u"},0)))</f>
        <v>0</v>
      </c>
      <c r="N261" t="b">
        <f t="shared" si="100"/>
        <v>0</v>
      </c>
      <c r="O261" t="b">
        <f t="shared" si="101"/>
        <v>1</v>
      </c>
      <c r="P261">
        <f t="shared" si="102"/>
        <v>1</v>
      </c>
      <c r="Q261" t="b">
        <f>NOT(ISERROR(MATCH(LOWER(MID($H261,2,1)),{"a";"e";"i";"o";"u"},0)))</f>
        <v>1</v>
      </c>
      <c r="R261" t="b">
        <f t="shared" si="103"/>
        <v>1</v>
      </c>
      <c r="S261" t="b">
        <f t="shared" si="104"/>
        <v>1</v>
      </c>
      <c r="T261">
        <f t="shared" si="105"/>
        <v>11</v>
      </c>
      <c r="U261" t="b">
        <f t="shared" si="106"/>
        <v>1</v>
      </c>
      <c r="V261">
        <f t="shared" si="107"/>
        <v>12</v>
      </c>
      <c r="W261" t="b">
        <f>NOT(ISERROR(MATCH(LOWER(MID($I261,1,1)),{"a";"e";"i";"o";"u"},0)))</f>
        <v>0</v>
      </c>
      <c r="X261" t="b">
        <f t="shared" si="108"/>
        <v>0</v>
      </c>
      <c r="Y261" t="b">
        <f t="shared" si="109"/>
        <v>1</v>
      </c>
      <c r="Z261">
        <f t="shared" si="110"/>
        <v>15</v>
      </c>
      <c r="AA261" t="b">
        <f>NOT(ISERROR(MATCH(LOWER(MID($I261,2,1)),{"a";"e";"i";"o";"u"},0)))</f>
        <v>1</v>
      </c>
      <c r="AB261" t="b">
        <f t="shared" si="111"/>
        <v>1</v>
      </c>
      <c r="AC261" t="b">
        <f t="shared" si="112"/>
        <v>0</v>
      </c>
      <c r="AD261">
        <f t="shared" si="113"/>
        <v>16</v>
      </c>
      <c r="AE261" t="b">
        <f t="shared" si="114"/>
        <v>0</v>
      </c>
      <c r="AF261">
        <f t="shared" si="115"/>
        <v>16</v>
      </c>
      <c r="AG261" t="b">
        <f t="shared" si="116"/>
        <v>0</v>
      </c>
      <c r="AJ261" t="b">
        <f t="shared" si="117"/>
        <v>1</v>
      </c>
      <c r="AK261" t="b">
        <f t="shared" si="118"/>
        <v>1</v>
      </c>
      <c r="AL261" t="s">
        <v>575</v>
      </c>
      <c r="AM261" t="s">
        <v>575</v>
      </c>
      <c r="AN261" t="s">
        <v>575</v>
      </c>
      <c r="AO261" t="s">
        <v>575</v>
      </c>
    </row>
    <row r="262" spans="1:41">
      <c r="A262" t="s">
        <v>93</v>
      </c>
      <c r="B262" t="s">
        <v>473</v>
      </c>
      <c r="E262" t="s">
        <v>0</v>
      </c>
      <c r="F262" t="str">
        <f t="shared" si="119"/>
        <v>LOSER</v>
      </c>
      <c r="G262" t="str">
        <f t="shared" si="96"/>
        <v>EricBaum</v>
      </c>
      <c r="H262" t="s">
        <v>93</v>
      </c>
      <c r="I262" t="s">
        <v>473</v>
      </c>
      <c r="J262">
        <f t="shared" si="97"/>
        <v>4</v>
      </c>
      <c r="K262" t="b">
        <f t="shared" si="98"/>
        <v>0</v>
      </c>
      <c r="L262">
        <f t="shared" si="99"/>
        <v>5</v>
      </c>
      <c r="M262" t="b">
        <f>NOT(ISERROR(MATCH(LOWER(MID($H262,1,1)),{"a";"e";"i";"o";"u"},0)))</f>
        <v>1</v>
      </c>
      <c r="N262" t="b">
        <f t="shared" si="100"/>
        <v>1</v>
      </c>
      <c r="O262" t="b">
        <f t="shared" si="101"/>
        <v>1</v>
      </c>
      <c r="P262">
        <f t="shared" si="102"/>
        <v>18</v>
      </c>
      <c r="Q262" t="b">
        <f>NOT(ISERROR(MATCH(LOWER(MID($H262,2,1)),{"a";"e";"i";"o";"u"},0)))</f>
        <v>0</v>
      </c>
      <c r="R262" t="b">
        <f t="shared" si="103"/>
        <v>0</v>
      </c>
      <c r="S262" t="b">
        <f t="shared" si="104"/>
        <v>0</v>
      </c>
      <c r="T262">
        <f t="shared" si="105"/>
        <v>4</v>
      </c>
      <c r="U262" t="b">
        <f t="shared" si="106"/>
        <v>0</v>
      </c>
      <c r="V262">
        <f t="shared" si="107"/>
        <v>2</v>
      </c>
      <c r="W262" t="b">
        <f>NOT(ISERROR(MATCH(LOWER(MID($I262,1,1)),{"a";"e";"i";"o";"u"},0)))</f>
        <v>0</v>
      </c>
      <c r="X262" t="b">
        <f t="shared" si="108"/>
        <v>0</v>
      </c>
      <c r="Y262" t="b">
        <f t="shared" si="109"/>
        <v>1</v>
      </c>
      <c r="Z262">
        <f t="shared" si="110"/>
        <v>1</v>
      </c>
      <c r="AA262" t="b">
        <f>NOT(ISERROR(MATCH(LOWER(MID($I262,2,1)),{"a";"e";"i";"o";"u"},0)))</f>
        <v>1</v>
      </c>
      <c r="AB262" t="b">
        <f t="shared" si="111"/>
        <v>1</v>
      </c>
      <c r="AC262" t="b">
        <f t="shared" si="112"/>
        <v>1</v>
      </c>
      <c r="AD262">
        <f t="shared" si="113"/>
        <v>8</v>
      </c>
      <c r="AE262" t="b">
        <f t="shared" si="114"/>
        <v>0</v>
      </c>
      <c r="AF262">
        <f t="shared" si="115"/>
        <v>8</v>
      </c>
      <c r="AG262" t="b">
        <f t="shared" si="116"/>
        <v>0</v>
      </c>
      <c r="AJ262" t="b">
        <f t="shared" si="117"/>
        <v>1</v>
      </c>
      <c r="AK262" t="b">
        <f t="shared" si="118"/>
        <v>1</v>
      </c>
      <c r="AL262" t="s">
        <v>575</v>
      </c>
      <c r="AM262" t="s">
        <v>575</v>
      </c>
      <c r="AN262" t="s">
        <v>575</v>
      </c>
      <c r="AO262" t="s">
        <v>575</v>
      </c>
    </row>
    <row r="263" spans="1:41">
      <c r="A263" t="s">
        <v>475</v>
      </c>
      <c r="B263" t="s">
        <v>476</v>
      </c>
      <c r="E263" t="s">
        <v>1</v>
      </c>
      <c r="F263" t="str">
        <f t="shared" si="119"/>
        <v>WINNER</v>
      </c>
      <c r="G263" t="str">
        <f t="shared" si="96"/>
        <v>ArunSharma</v>
      </c>
      <c r="H263" t="s">
        <v>475</v>
      </c>
      <c r="I263" t="s">
        <v>476</v>
      </c>
      <c r="J263">
        <f t="shared" si="97"/>
        <v>4</v>
      </c>
      <c r="K263" t="b">
        <f t="shared" si="98"/>
        <v>0</v>
      </c>
      <c r="L263">
        <f t="shared" si="99"/>
        <v>1</v>
      </c>
      <c r="M263" t="b">
        <f>NOT(ISERROR(MATCH(LOWER(MID($H263,1,1)),{"a";"e";"i";"o";"u"},0)))</f>
        <v>1</v>
      </c>
      <c r="N263" t="b">
        <f t="shared" si="100"/>
        <v>1</v>
      </c>
      <c r="O263" t="b">
        <f t="shared" si="101"/>
        <v>1</v>
      </c>
      <c r="P263">
        <f t="shared" si="102"/>
        <v>18</v>
      </c>
      <c r="Q263" t="b">
        <f>NOT(ISERROR(MATCH(LOWER(MID($H263,2,1)),{"a";"e";"i";"o";"u"},0)))</f>
        <v>0</v>
      </c>
      <c r="R263" t="b">
        <f t="shared" si="103"/>
        <v>0</v>
      </c>
      <c r="S263" t="b">
        <f t="shared" si="104"/>
        <v>0</v>
      </c>
      <c r="T263">
        <f t="shared" si="105"/>
        <v>6</v>
      </c>
      <c r="U263" t="b">
        <f t="shared" si="106"/>
        <v>0</v>
      </c>
      <c r="V263">
        <f t="shared" si="107"/>
        <v>19</v>
      </c>
      <c r="W263" t="b">
        <f>NOT(ISERROR(MATCH(LOWER(MID($I263,1,1)),{"a";"e";"i";"o";"u"},0)))</f>
        <v>0</v>
      </c>
      <c r="X263" t="b">
        <f t="shared" si="108"/>
        <v>1</v>
      </c>
      <c r="Y263" t="b">
        <f t="shared" si="109"/>
        <v>0</v>
      </c>
      <c r="Z263">
        <f t="shared" si="110"/>
        <v>8</v>
      </c>
      <c r="AA263" t="b">
        <f>NOT(ISERROR(MATCH(LOWER(MID($I263,2,1)),{"a";"e";"i";"o";"u"},0)))</f>
        <v>0</v>
      </c>
      <c r="AB263" t="b">
        <f t="shared" si="111"/>
        <v>0</v>
      </c>
      <c r="AC263" t="b">
        <f t="shared" si="112"/>
        <v>1</v>
      </c>
      <c r="AD263">
        <f t="shared" si="113"/>
        <v>10</v>
      </c>
      <c r="AE263" t="b">
        <f t="shared" si="114"/>
        <v>0</v>
      </c>
      <c r="AF263">
        <f t="shared" si="115"/>
        <v>10</v>
      </c>
      <c r="AG263" t="b">
        <f t="shared" si="116"/>
        <v>0</v>
      </c>
      <c r="AJ263" t="b">
        <f t="shared" si="117"/>
        <v>1</v>
      </c>
      <c r="AK263" t="b">
        <f t="shared" si="118"/>
        <v>1</v>
      </c>
      <c r="AL263" t="s">
        <v>575</v>
      </c>
      <c r="AM263" t="s">
        <v>575</v>
      </c>
      <c r="AN263" t="s">
        <v>575</v>
      </c>
      <c r="AO263" t="s">
        <v>575</v>
      </c>
    </row>
    <row r="264" spans="1:41">
      <c r="A264" t="s">
        <v>477</v>
      </c>
      <c r="B264" t="s">
        <v>478</v>
      </c>
      <c r="E264" t="s">
        <v>0</v>
      </c>
      <c r="F264" t="str">
        <f t="shared" si="119"/>
        <v>LOSER</v>
      </c>
      <c r="G264" t="str">
        <f t="shared" si="96"/>
        <v>RonittRubinfeld</v>
      </c>
      <c r="H264" t="s">
        <v>477</v>
      </c>
      <c r="I264" t="s">
        <v>478</v>
      </c>
      <c r="J264">
        <f t="shared" si="97"/>
        <v>6</v>
      </c>
      <c r="K264" t="b">
        <f t="shared" si="98"/>
        <v>0</v>
      </c>
      <c r="L264">
        <f t="shared" si="99"/>
        <v>18</v>
      </c>
      <c r="M264" t="b">
        <f>NOT(ISERROR(MATCH(LOWER(MID($H264,1,1)),{"a";"e";"i";"o";"u"},0)))</f>
        <v>0</v>
      </c>
      <c r="N264" t="b">
        <f t="shared" si="100"/>
        <v>0</v>
      </c>
      <c r="O264" t="b">
        <f t="shared" si="101"/>
        <v>0</v>
      </c>
      <c r="P264">
        <f t="shared" si="102"/>
        <v>15</v>
      </c>
      <c r="Q264" t="b">
        <f>NOT(ISERROR(MATCH(LOWER(MID($H264,2,1)),{"a";"e";"i";"o";"u"},0)))</f>
        <v>1</v>
      </c>
      <c r="R264" t="b">
        <f t="shared" si="103"/>
        <v>1</v>
      </c>
      <c r="S264" t="b">
        <f t="shared" si="104"/>
        <v>0</v>
      </c>
      <c r="T264">
        <f t="shared" si="105"/>
        <v>9</v>
      </c>
      <c r="U264" t="b">
        <f t="shared" si="106"/>
        <v>1</v>
      </c>
      <c r="V264">
        <f t="shared" si="107"/>
        <v>18</v>
      </c>
      <c r="W264" t="b">
        <f>NOT(ISERROR(MATCH(LOWER(MID($I264,1,1)),{"a";"e";"i";"o";"u"},0)))</f>
        <v>0</v>
      </c>
      <c r="X264" t="b">
        <f t="shared" si="108"/>
        <v>0</v>
      </c>
      <c r="Y264" t="b">
        <f t="shared" si="109"/>
        <v>0</v>
      </c>
      <c r="Z264">
        <f t="shared" si="110"/>
        <v>21</v>
      </c>
      <c r="AA264" t="b">
        <f>NOT(ISERROR(MATCH(LOWER(MID($I264,2,1)),{"a";"e";"i";"o";"u"},0)))</f>
        <v>1</v>
      </c>
      <c r="AB264" t="b">
        <f t="shared" si="111"/>
        <v>1</v>
      </c>
      <c r="AC264" t="b">
        <f t="shared" si="112"/>
        <v>0</v>
      </c>
      <c r="AD264">
        <f t="shared" si="113"/>
        <v>15</v>
      </c>
      <c r="AE264" t="b">
        <f t="shared" si="114"/>
        <v>1</v>
      </c>
      <c r="AF264">
        <f t="shared" si="115"/>
        <v>15</v>
      </c>
      <c r="AG264" t="b">
        <f t="shared" si="116"/>
        <v>1</v>
      </c>
      <c r="AJ264" t="b">
        <f t="shared" si="117"/>
        <v>1</v>
      </c>
      <c r="AK264" t="b">
        <f t="shared" si="118"/>
        <v>1</v>
      </c>
      <c r="AL264" t="s">
        <v>575</v>
      </c>
      <c r="AM264" t="s">
        <v>575</v>
      </c>
      <c r="AN264" t="s">
        <v>575</v>
      </c>
      <c r="AO264" t="s">
        <v>575</v>
      </c>
    </row>
    <row r="265" spans="1:41">
      <c r="A265" t="s">
        <v>22</v>
      </c>
      <c r="B265" t="s">
        <v>479</v>
      </c>
      <c r="E265" t="s">
        <v>0</v>
      </c>
      <c r="F265" t="str">
        <f t="shared" si="119"/>
        <v>LOSER</v>
      </c>
      <c r="G265" t="str">
        <f t="shared" si="96"/>
        <v>ThomasEllman</v>
      </c>
      <c r="H265" t="s">
        <v>22</v>
      </c>
      <c r="I265" t="s">
        <v>479</v>
      </c>
      <c r="J265">
        <f t="shared" si="97"/>
        <v>6</v>
      </c>
      <c r="K265" t="b">
        <f t="shared" si="98"/>
        <v>0</v>
      </c>
      <c r="L265">
        <f t="shared" si="99"/>
        <v>20</v>
      </c>
      <c r="M265" t="b">
        <f>NOT(ISERROR(MATCH(LOWER(MID($H265,1,1)),{"a";"e";"i";"o";"u"},0)))</f>
        <v>0</v>
      </c>
      <c r="N265" t="b">
        <f t="shared" si="100"/>
        <v>0</v>
      </c>
      <c r="O265" t="b">
        <f t="shared" si="101"/>
        <v>0</v>
      </c>
      <c r="P265">
        <f t="shared" si="102"/>
        <v>8</v>
      </c>
      <c r="Q265" t="b">
        <f>NOT(ISERROR(MATCH(LOWER(MID($H265,2,1)),{"a";"e";"i";"o";"u"},0)))</f>
        <v>0</v>
      </c>
      <c r="R265" t="b">
        <f t="shared" si="103"/>
        <v>0</v>
      </c>
      <c r="S265" t="b">
        <f t="shared" si="104"/>
        <v>1</v>
      </c>
      <c r="T265">
        <f t="shared" si="105"/>
        <v>6</v>
      </c>
      <c r="U265" t="b">
        <f t="shared" si="106"/>
        <v>0</v>
      </c>
      <c r="V265">
        <f t="shared" si="107"/>
        <v>5</v>
      </c>
      <c r="W265" t="b">
        <f>NOT(ISERROR(MATCH(LOWER(MID($I265,1,1)),{"a";"e";"i";"o";"u"},0)))</f>
        <v>1</v>
      </c>
      <c r="X265" t="b">
        <f t="shared" si="108"/>
        <v>1</v>
      </c>
      <c r="Y265" t="b">
        <f t="shared" si="109"/>
        <v>1</v>
      </c>
      <c r="Z265">
        <f t="shared" si="110"/>
        <v>12</v>
      </c>
      <c r="AA265" t="b">
        <f>NOT(ISERROR(MATCH(LOWER(MID($I265,2,1)),{"a";"e";"i";"o";"u"},0)))</f>
        <v>0</v>
      </c>
      <c r="AB265" t="b">
        <f t="shared" si="111"/>
        <v>0</v>
      </c>
      <c r="AC265" t="b">
        <f t="shared" si="112"/>
        <v>1</v>
      </c>
      <c r="AD265">
        <f t="shared" si="113"/>
        <v>12</v>
      </c>
      <c r="AE265" t="b">
        <f t="shared" si="114"/>
        <v>0</v>
      </c>
      <c r="AF265">
        <f t="shared" si="115"/>
        <v>12</v>
      </c>
      <c r="AG265" t="b">
        <f t="shared" si="116"/>
        <v>0</v>
      </c>
      <c r="AJ265" t="b">
        <f t="shared" si="117"/>
        <v>1</v>
      </c>
      <c r="AK265" t="b">
        <f t="shared" si="118"/>
        <v>1</v>
      </c>
      <c r="AL265" t="s">
        <v>575</v>
      </c>
      <c r="AM265" t="s">
        <v>575</v>
      </c>
      <c r="AN265" t="s">
        <v>575</v>
      </c>
      <c r="AO265" t="s">
        <v>575</v>
      </c>
    </row>
    <row r="266" spans="1:41">
      <c r="A266" t="s">
        <v>480</v>
      </c>
      <c r="B266" t="s">
        <v>481</v>
      </c>
      <c r="E266" t="s">
        <v>1</v>
      </c>
      <c r="F266" t="str">
        <f t="shared" si="119"/>
        <v>WINNER</v>
      </c>
      <c r="G266" t="str">
        <f t="shared" si="96"/>
        <v>AaronFeigelson</v>
      </c>
      <c r="H266" t="s">
        <v>480</v>
      </c>
      <c r="I266" t="s">
        <v>481</v>
      </c>
      <c r="J266">
        <f t="shared" si="97"/>
        <v>5</v>
      </c>
      <c r="K266" t="b">
        <f t="shared" si="98"/>
        <v>1</v>
      </c>
      <c r="L266">
        <f t="shared" si="99"/>
        <v>1</v>
      </c>
      <c r="M266" t="b">
        <f>NOT(ISERROR(MATCH(LOWER(MID($H266,1,1)),{"a";"e";"i";"o";"u"},0)))</f>
        <v>1</v>
      </c>
      <c r="N266" t="b">
        <f t="shared" si="100"/>
        <v>1</v>
      </c>
      <c r="O266" t="b">
        <f t="shared" si="101"/>
        <v>1</v>
      </c>
      <c r="P266">
        <f t="shared" si="102"/>
        <v>1</v>
      </c>
      <c r="Q266" t="b">
        <f>NOT(ISERROR(MATCH(LOWER(MID($H266,2,1)),{"a";"e";"i";"o";"u"},0)))</f>
        <v>1</v>
      </c>
      <c r="R266" t="b">
        <f t="shared" si="103"/>
        <v>1</v>
      </c>
      <c r="S266" t="b">
        <f t="shared" si="104"/>
        <v>1</v>
      </c>
      <c r="T266">
        <f t="shared" si="105"/>
        <v>9</v>
      </c>
      <c r="U266" t="b">
        <f t="shared" si="106"/>
        <v>1</v>
      </c>
      <c r="V266">
        <f t="shared" si="107"/>
        <v>6</v>
      </c>
      <c r="W266" t="b">
        <f>NOT(ISERROR(MATCH(LOWER(MID($I266,1,1)),{"a";"e";"i";"o";"u"},0)))</f>
        <v>0</v>
      </c>
      <c r="X266" t="b">
        <f t="shared" si="108"/>
        <v>0</v>
      </c>
      <c r="Y266" t="b">
        <f t="shared" si="109"/>
        <v>1</v>
      </c>
      <c r="Z266">
        <f t="shared" si="110"/>
        <v>5</v>
      </c>
      <c r="AA266" t="b">
        <f>NOT(ISERROR(MATCH(LOWER(MID($I266,2,1)),{"a";"e";"i";"o";"u"},0)))</f>
        <v>1</v>
      </c>
      <c r="AB266" t="b">
        <f t="shared" si="111"/>
        <v>1</v>
      </c>
      <c r="AC266" t="b">
        <f t="shared" si="112"/>
        <v>1</v>
      </c>
      <c r="AD266">
        <f t="shared" si="113"/>
        <v>14</v>
      </c>
      <c r="AE266" t="b">
        <f t="shared" si="114"/>
        <v>0</v>
      </c>
      <c r="AF266">
        <f t="shared" si="115"/>
        <v>14</v>
      </c>
      <c r="AG266" t="b">
        <f t="shared" si="116"/>
        <v>0</v>
      </c>
      <c r="AJ266" t="b">
        <f t="shared" si="117"/>
        <v>1</v>
      </c>
      <c r="AK266" t="b">
        <f t="shared" si="118"/>
        <v>1</v>
      </c>
      <c r="AL266" t="s">
        <v>575</v>
      </c>
      <c r="AM266" t="s">
        <v>575</v>
      </c>
      <c r="AN266" t="s">
        <v>575</v>
      </c>
      <c r="AO266" t="s">
        <v>575</v>
      </c>
    </row>
    <row r="267" spans="1:41">
      <c r="A267" t="s">
        <v>118</v>
      </c>
      <c r="B267" t="s">
        <v>482</v>
      </c>
      <c r="E267" t="s">
        <v>1</v>
      </c>
      <c r="F267" t="str">
        <f t="shared" si="119"/>
        <v>WINNER</v>
      </c>
      <c r="G267" t="str">
        <f t="shared" si="96"/>
        <v>HarrisDrucker</v>
      </c>
      <c r="H267" t="s">
        <v>118</v>
      </c>
      <c r="I267" t="s">
        <v>482</v>
      </c>
      <c r="J267">
        <f t="shared" si="97"/>
        <v>6</v>
      </c>
      <c r="K267" t="b">
        <f t="shared" si="98"/>
        <v>0</v>
      </c>
      <c r="L267">
        <f t="shared" si="99"/>
        <v>8</v>
      </c>
      <c r="M267" t="b">
        <f>NOT(ISERROR(MATCH(LOWER(MID($H267,1,1)),{"a";"e";"i";"o";"u"},0)))</f>
        <v>0</v>
      </c>
      <c r="N267" t="b">
        <f t="shared" si="100"/>
        <v>0</v>
      </c>
      <c r="O267" t="b">
        <f t="shared" si="101"/>
        <v>1</v>
      </c>
      <c r="P267">
        <f t="shared" si="102"/>
        <v>1</v>
      </c>
      <c r="Q267" t="b">
        <f>NOT(ISERROR(MATCH(LOWER(MID($H267,2,1)),{"a";"e";"i";"o";"u"},0)))</f>
        <v>1</v>
      </c>
      <c r="R267" t="b">
        <f t="shared" si="103"/>
        <v>1</v>
      </c>
      <c r="S267" t="b">
        <f t="shared" si="104"/>
        <v>1</v>
      </c>
      <c r="T267">
        <f t="shared" si="105"/>
        <v>7</v>
      </c>
      <c r="U267" t="b">
        <f t="shared" si="106"/>
        <v>1</v>
      </c>
      <c r="V267">
        <f t="shared" si="107"/>
        <v>4</v>
      </c>
      <c r="W267" t="b">
        <f>NOT(ISERROR(MATCH(LOWER(MID($I267,1,1)),{"a";"e";"i";"o";"u"},0)))</f>
        <v>0</v>
      </c>
      <c r="X267" t="b">
        <f t="shared" si="108"/>
        <v>0</v>
      </c>
      <c r="Y267" t="b">
        <f t="shared" si="109"/>
        <v>1</v>
      </c>
      <c r="Z267">
        <f t="shared" si="110"/>
        <v>18</v>
      </c>
      <c r="AA267" t="b">
        <f>NOT(ISERROR(MATCH(LOWER(MID($I267,2,1)),{"a";"e";"i";"o";"u"},0)))</f>
        <v>0</v>
      </c>
      <c r="AB267" t="b">
        <f t="shared" si="111"/>
        <v>0</v>
      </c>
      <c r="AC267" t="b">
        <f t="shared" si="112"/>
        <v>0</v>
      </c>
      <c r="AD267">
        <f t="shared" si="113"/>
        <v>13</v>
      </c>
      <c r="AE267" t="b">
        <f t="shared" si="114"/>
        <v>1</v>
      </c>
      <c r="AF267">
        <f t="shared" si="115"/>
        <v>13</v>
      </c>
      <c r="AG267" t="b">
        <f t="shared" si="116"/>
        <v>1</v>
      </c>
      <c r="AJ267" t="b">
        <f t="shared" si="117"/>
        <v>1</v>
      </c>
      <c r="AK267" t="b">
        <f t="shared" si="118"/>
        <v>1</v>
      </c>
      <c r="AL267" t="s">
        <v>575</v>
      </c>
      <c r="AM267" t="s">
        <v>575</v>
      </c>
      <c r="AN267" t="s">
        <v>575</v>
      </c>
      <c r="AO267" t="s">
        <v>575</v>
      </c>
    </row>
    <row r="268" spans="1:41">
      <c r="A268" t="s">
        <v>487</v>
      </c>
      <c r="B268" t="s">
        <v>488</v>
      </c>
      <c r="E268" t="s">
        <v>1</v>
      </c>
      <c r="F268" t="str">
        <f t="shared" si="119"/>
        <v>WINNER</v>
      </c>
      <c r="G268" t="str">
        <f t="shared" si="96"/>
        <v>MajaMataric</v>
      </c>
      <c r="H268" t="s">
        <v>487</v>
      </c>
      <c r="I268" t="s">
        <v>488</v>
      </c>
      <c r="J268">
        <f t="shared" si="97"/>
        <v>4</v>
      </c>
      <c r="K268" t="b">
        <f t="shared" si="98"/>
        <v>0</v>
      </c>
      <c r="L268">
        <f t="shared" si="99"/>
        <v>13</v>
      </c>
      <c r="M268" t="b">
        <f>NOT(ISERROR(MATCH(LOWER(MID($H268,1,1)),{"a";"e";"i";"o";"u"},0)))</f>
        <v>0</v>
      </c>
      <c r="N268" t="b">
        <f t="shared" si="100"/>
        <v>1</v>
      </c>
      <c r="O268" t="b">
        <f t="shared" si="101"/>
        <v>1</v>
      </c>
      <c r="P268">
        <f t="shared" si="102"/>
        <v>1</v>
      </c>
      <c r="Q268" t="b">
        <f>NOT(ISERROR(MATCH(LOWER(MID($H268,2,1)),{"a";"e";"i";"o";"u"},0)))</f>
        <v>1</v>
      </c>
      <c r="R268" t="b">
        <f t="shared" si="103"/>
        <v>1</v>
      </c>
      <c r="S268" t="b">
        <f t="shared" si="104"/>
        <v>1</v>
      </c>
      <c r="T268">
        <f t="shared" si="105"/>
        <v>7</v>
      </c>
      <c r="U268" t="b">
        <f t="shared" si="106"/>
        <v>1</v>
      </c>
      <c r="V268">
        <f t="shared" si="107"/>
        <v>13</v>
      </c>
      <c r="W268" t="b">
        <f>NOT(ISERROR(MATCH(LOWER(MID($I268,1,1)),{"a";"e";"i";"o";"u"},0)))</f>
        <v>0</v>
      </c>
      <c r="X268" t="b">
        <f t="shared" si="108"/>
        <v>1</v>
      </c>
      <c r="Y268" t="b">
        <f t="shared" si="109"/>
        <v>1</v>
      </c>
      <c r="Z268">
        <f t="shared" si="110"/>
        <v>1</v>
      </c>
      <c r="AA268" t="b">
        <f>NOT(ISERROR(MATCH(LOWER(MID($I268,2,1)),{"a";"e";"i";"o";"u"},0)))</f>
        <v>1</v>
      </c>
      <c r="AB268" t="b">
        <f t="shared" si="111"/>
        <v>1</v>
      </c>
      <c r="AC268" t="b">
        <f t="shared" si="112"/>
        <v>1</v>
      </c>
      <c r="AD268">
        <f t="shared" si="113"/>
        <v>11</v>
      </c>
      <c r="AE268" t="b">
        <f t="shared" si="114"/>
        <v>1</v>
      </c>
      <c r="AF268">
        <f t="shared" si="115"/>
        <v>11</v>
      </c>
      <c r="AG268" t="b">
        <f t="shared" si="116"/>
        <v>1</v>
      </c>
      <c r="AJ268" t="b">
        <f t="shared" si="117"/>
        <v>1</v>
      </c>
      <c r="AK268" t="b">
        <f t="shared" si="118"/>
        <v>1</v>
      </c>
      <c r="AL268" t="s">
        <v>575</v>
      </c>
      <c r="AM268" t="s">
        <v>575</v>
      </c>
      <c r="AN268" t="s">
        <v>575</v>
      </c>
      <c r="AO268" t="s">
        <v>575</v>
      </c>
    </row>
    <row r="269" spans="1:41">
      <c r="A269" t="s">
        <v>489</v>
      </c>
      <c r="B269" t="s">
        <v>490</v>
      </c>
      <c r="E269" t="s">
        <v>1</v>
      </c>
      <c r="F269" t="str">
        <f t="shared" si="119"/>
        <v>WINNER</v>
      </c>
      <c r="G269" t="str">
        <f t="shared" si="96"/>
        <v>LeonardPitt</v>
      </c>
      <c r="H269" t="s">
        <v>489</v>
      </c>
      <c r="I269" t="s">
        <v>490</v>
      </c>
      <c r="J269">
        <f t="shared" si="97"/>
        <v>7</v>
      </c>
      <c r="K269" t="b">
        <f t="shared" si="98"/>
        <v>1</v>
      </c>
      <c r="L269">
        <f t="shared" si="99"/>
        <v>12</v>
      </c>
      <c r="M269" t="b">
        <f>NOT(ISERROR(MATCH(LOWER(MID($H269,1,1)),{"a";"e";"i";"o";"u"},0)))</f>
        <v>0</v>
      </c>
      <c r="N269" t="b">
        <f t="shared" si="100"/>
        <v>0</v>
      </c>
      <c r="O269" t="b">
        <f t="shared" si="101"/>
        <v>1</v>
      </c>
      <c r="P269">
        <f t="shared" si="102"/>
        <v>5</v>
      </c>
      <c r="Q269" t="b">
        <f>NOT(ISERROR(MATCH(LOWER(MID($H269,2,1)),{"a";"e";"i";"o";"u"},0)))</f>
        <v>1</v>
      </c>
      <c r="R269" t="b">
        <f t="shared" si="103"/>
        <v>1</v>
      </c>
      <c r="S269" t="b">
        <f t="shared" si="104"/>
        <v>1</v>
      </c>
      <c r="T269">
        <f t="shared" si="105"/>
        <v>4</v>
      </c>
      <c r="U269" t="b">
        <f t="shared" si="106"/>
        <v>0</v>
      </c>
      <c r="V269">
        <f t="shared" si="107"/>
        <v>16</v>
      </c>
      <c r="W269" t="b">
        <f>NOT(ISERROR(MATCH(LOWER(MID($I269,1,1)),{"a";"e";"i";"o";"u"},0)))</f>
        <v>0</v>
      </c>
      <c r="X269" t="b">
        <f t="shared" si="108"/>
        <v>0</v>
      </c>
      <c r="Y269" t="b">
        <f t="shared" si="109"/>
        <v>0</v>
      </c>
      <c r="Z269">
        <f t="shared" si="110"/>
        <v>9</v>
      </c>
      <c r="AA269" t="b">
        <f>NOT(ISERROR(MATCH(LOWER(MID($I269,2,1)),{"a";"e";"i";"o";"u"},0)))</f>
        <v>1</v>
      </c>
      <c r="AB269" t="b">
        <f t="shared" si="111"/>
        <v>1</v>
      </c>
      <c r="AC269" t="b">
        <f t="shared" si="112"/>
        <v>1</v>
      </c>
      <c r="AD269">
        <f t="shared" si="113"/>
        <v>11</v>
      </c>
      <c r="AE269" t="b">
        <f t="shared" si="114"/>
        <v>1</v>
      </c>
      <c r="AF269">
        <f t="shared" si="115"/>
        <v>11</v>
      </c>
      <c r="AG269" t="b">
        <f t="shared" si="116"/>
        <v>1</v>
      </c>
      <c r="AJ269" t="b">
        <f t="shared" si="117"/>
        <v>1</v>
      </c>
      <c r="AK269" t="b">
        <f t="shared" si="118"/>
        <v>1</v>
      </c>
      <c r="AL269" t="s">
        <v>575</v>
      </c>
      <c r="AM269" t="s">
        <v>575</v>
      </c>
      <c r="AN269" t="s">
        <v>575</v>
      </c>
      <c r="AO269" t="s">
        <v>575</v>
      </c>
    </row>
    <row r="270" spans="1:41">
      <c r="A270" t="s">
        <v>491</v>
      </c>
      <c r="B270" t="s">
        <v>492</v>
      </c>
      <c r="E270" t="s">
        <v>1</v>
      </c>
      <c r="F270" t="str">
        <f t="shared" si="119"/>
        <v>WINNER</v>
      </c>
      <c r="G270" t="str">
        <f t="shared" si="96"/>
        <v>EyalKushilevitz</v>
      </c>
      <c r="H270" t="s">
        <v>491</v>
      </c>
      <c r="I270" t="s">
        <v>492</v>
      </c>
      <c r="J270">
        <f t="shared" si="97"/>
        <v>4</v>
      </c>
      <c r="K270" t="b">
        <f t="shared" si="98"/>
        <v>0</v>
      </c>
      <c r="L270">
        <f t="shared" si="99"/>
        <v>5</v>
      </c>
      <c r="M270" t="b">
        <f>NOT(ISERROR(MATCH(LOWER(MID($H270,1,1)),{"a";"e";"i";"o";"u"},0)))</f>
        <v>1</v>
      </c>
      <c r="N270" t="b">
        <f t="shared" si="100"/>
        <v>1</v>
      </c>
      <c r="O270" t="b">
        <f t="shared" si="101"/>
        <v>1</v>
      </c>
      <c r="P270">
        <f t="shared" si="102"/>
        <v>25</v>
      </c>
      <c r="Q270" t="b">
        <f>NOT(ISERROR(MATCH(LOWER(MID($H270,2,1)),{"a";"e";"i";"o";"u"},0)))</f>
        <v>0</v>
      </c>
      <c r="R270" t="b">
        <f t="shared" si="103"/>
        <v>1</v>
      </c>
      <c r="S270" t="b">
        <f t="shared" si="104"/>
        <v>0</v>
      </c>
      <c r="T270">
        <f t="shared" si="105"/>
        <v>11</v>
      </c>
      <c r="U270" t="b">
        <f t="shared" si="106"/>
        <v>1</v>
      </c>
      <c r="V270">
        <f t="shared" si="107"/>
        <v>11</v>
      </c>
      <c r="W270" t="b">
        <f>NOT(ISERROR(MATCH(LOWER(MID($I270,1,1)),{"a";"e";"i";"o";"u"},0)))</f>
        <v>0</v>
      </c>
      <c r="X270" t="b">
        <f t="shared" si="108"/>
        <v>1</v>
      </c>
      <c r="Y270" t="b">
        <f t="shared" si="109"/>
        <v>1</v>
      </c>
      <c r="Z270">
        <f t="shared" si="110"/>
        <v>21</v>
      </c>
      <c r="AA270" t="b">
        <f>NOT(ISERROR(MATCH(LOWER(MID($I270,2,1)),{"a";"e";"i";"o";"u"},0)))</f>
        <v>1</v>
      </c>
      <c r="AB270" t="b">
        <f t="shared" si="111"/>
        <v>1</v>
      </c>
      <c r="AC270" t="b">
        <f t="shared" si="112"/>
        <v>0</v>
      </c>
      <c r="AD270">
        <f t="shared" si="113"/>
        <v>15</v>
      </c>
      <c r="AE270" t="b">
        <f t="shared" si="114"/>
        <v>1</v>
      </c>
      <c r="AF270">
        <f t="shared" si="115"/>
        <v>15</v>
      </c>
      <c r="AG270" t="b">
        <f t="shared" si="116"/>
        <v>1</v>
      </c>
      <c r="AJ270" t="b">
        <f t="shared" si="117"/>
        <v>1</v>
      </c>
      <c r="AK270" t="b">
        <f t="shared" si="118"/>
        <v>1</v>
      </c>
      <c r="AL270" t="s">
        <v>575</v>
      </c>
      <c r="AM270" t="s">
        <v>575</v>
      </c>
      <c r="AN270" t="s">
        <v>575</v>
      </c>
      <c r="AO270" t="s">
        <v>575</v>
      </c>
    </row>
    <row r="271" spans="1:41">
      <c r="A271" t="s">
        <v>493</v>
      </c>
      <c r="B271" t="s">
        <v>494</v>
      </c>
      <c r="E271" t="s">
        <v>1</v>
      </c>
      <c r="F271" t="str">
        <f t="shared" si="119"/>
        <v>WINNER</v>
      </c>
      <c r="G271" t="str">
        <f t="shared" si="96"/>
        <v>Long-JiLin</v>
      </c>
      <c r="H271" t="s">
        <v>493</v>
      </c>
      <c r="I271" t="s">
        <v>494</v>
      </c>
      <c r="J271">
        <f t="shared" si="97"/>
        <v>7</v>
      </c>
      <c r="K271" t="b">
        <f t="shared" si="98"/>
        <v>1</v>
      </c>
      <c r="L271">
        <f t="shared" si="99"/>
        <v>12</v>
      </c>
      <c r="M271" t="b">
        <f>NOT(ISERROR(MATCH(LOWER(MID($H271,1,1)),{"a";"e";"i";"o";"u"},0)))</f>
        <v>0</v>
      </c>
      <c r="N271" t="b">
        <f t="shared" si="100"/>
        <v>0</v>
      </c>
      <c r="O271" t="b">
        <f t="shared" si="101"/>
        <v>1</v>
      </c>
      <c r="P271">
        <f t="shared" si="102"/>
        <v>15</v>
      </c>
      <c r="Q271" t="b">
        <f>NOT(ISERROR(MATCH(LOWER(MID($H271,2,1)),{"a";"e";"i";"o";"u"},0)))</f>
        <v>1</v>
      </c>
      <c r="R271" t="b">
        <f t="shared" si="103"/>
        <v>1</v>
      </c>
      <c r="S271" t="b">
        <f t="shared" si="104"/>
        <v>0</v>
      </c>
      <c r="T271">
        <f t="shared" si="105"/>
        <v>3</v>
      </c>
      <c r="U271" t="b">
        <f t="shared" si="106"/>
        <v>1</v>
      </c>
      <c r="V271">
        <f t="shared" si="107"/>
        <v>12</v>
      </c>
      <c r="W271" t="b">
        <f>NOT(ISERROR(MATCH(LOWER(MID($I271,1,1)),{"a";"e";"i";"o";"u"},0)))</f>
        <v>0</v>
      </c>
      <c r="X271" t="b">
        <f t="shared" si="108"/>
        <v>0</v>
      </c>
      <c r="Y271" t="b">
        <f t="shared" si="109"/>
        <v>1</v>
      </c>
      <c r="Z271">
        <f t="shared" si="110"/>
        <v>9</v>
      </c>
      <c r="AA271" t="b">
        <f>NOT(ISERROR(MATCH(LOWER(MID($I271,2,1)),{"a";"e";"i";"o";"u"},0)))</f>
        <v>1</v>
      </c>
      <c r="AB271" t="b">
        <f t="shared" si="111"/>
        <v>1</v>
      </c>
      <c r="AC271" t="b">
        <f t="shared" si="112"/>
        <v>1</v>
      </c>
      <c r="AD271">
        <f t="shared" si="113"/>
        <v>10</v>
      </c>
      <c r="AE271" t="b">
        <f t="shared" si="114"/>
        <v>0</v>
      </c>
      <c r="AF271">
        <f t="shared" si="115"/>
        <v>10</v>
      </c>
      <c r="AG271" t="b">
        <f t="shared" si="116"/>
        <v>0</v>
      </c>
      <c r="AJ271" t="b">
        <f t="shared" si="117"/>
        <v>0</v>
      </c>
      <c r="AK271" t="b">
        <f t="shared" si="118"/>
        <v>1</v>
      </c>
      <c r="AL271" t="s">
        <v>575</v>
      </c>
      <c r="AM271" t="s">
        <v>575</v>
      </c>
      <c r="AN271" t="s">
        <v>575</v>
      </c>
      <c r="AO271" t="s">
        <v>575</v>
      </c>
    </row>
    <row r="272" spans="1:41">
      <c r="A272" t="s">
        <v>495</v>
      </c>
      <c r="B272" t="s">
        <v>496</v>
      </c>
      <c r="E272" t="s">
        <v>1</v>
      </c>
      <c r="F272" t="str">
        <f t="shared" si="119"/>
        <v>WINNER</v>
      </c>
      <c r="G272" t="str">
        <f t="shared" si="96"/>
        <v>AmeurFoued</v>
      </c>
      <c r="H272" t="s">
        <v>495</v>
      </c>
      <c r="I272" t="s">
        <v>496</v>
      </c>
      <c r="J272">
        <f t="shared" si="97"/>
        <v>5</v>
      </c>
      <c r="K272" t="b">
        <f t="shared" si="98"/>
        <v>1</v>
      </c>
      <c r="L272">
        <f t="shared" si="99"/>
        <v>1</v>
      </c>
      <c r="M272" t="b">
        <f>NOT(ISERROR(MATCH(LOWER(MID($H272,1,1)),{"a";"e";"i";"o";"u"},0)))</f>
        <v>1</v>
      </c>
      <c r="N272" t="b">
        <f t="shared" si="100"/>
        <v>1</v>
      </c>
      <c r="O272" t="b">
        <f t="shared" si="101"/>
        <v>1</v>
      </c>
      <c r="P272">
        <f t="shared" si="102"/>
        <v>13</v>
      </c>
      <c r="Q272" t="b">
        <f>NOT(ISERROR(MATCH(LOWER(MID($H272,2,1)),{"a";"e";"i";"o";"u"},0)))</f>
        <v>0</v>
      </c>
      <c r="R272" t="b">
        <f t="shared" si="103"/>
        <v>1</v>
      </c>
      <c r="S272" t="b">
        <f t="shared" si="104"/>
        <v>1</v>
      </c>
      <c r="T272">
        <f t="shared" si="105"/>
        <v>5</v>
      </c>
      <c r="U272" t="b">
        <f t="shared" si="106"/>
        <v>1</v>
      </c>
      <c r="V272">
        <f t="shared" si="107"/>
        <v>6</v>
      </c>
      <c r="W272" t="b">
        <f>NOT(ISERROR(MATCH(LOWER(MID($I272,1,1)),{"a";"e";"i";"o";"u"},0)))</f>
        <v>0</v>
      </c>
      <c r="X272" t="b">
        <f t="shared" si="108"/>
        <v>0</v>
      </c>
      <c r="Y272" t="b">
        <f t="shared" si="109"/>
        <v>1</v>
      </c>
      <c r="Z272">
        <f t="shared" si="110"/>
        <v>15</v>
      </c>
      <c r="AA272" t="b">
        <f>NOT(ISERROR(MATCH(LOWER(MID($I272,2,1)),{"a";"e";"i";"o";"u"},0)))</f>
        <v>1</v>
      </c>
      <c r="AB272" t="b">
        <f t="shared" si="111"/>
        <v>1</v>
      </c>
      <c r="AC272" t="b">
        <f t="shared" si="112"/>
        <v>0</v>
      </c>
      <c r="AD272">
        <f t="shared" si="113"/>
        <v>10</v>
      </c>
      <c r="AE272" t="b">
        <f t="shared" si="114"/>
        <v>0</v>
      </c>
      <c r="AF272">
        <f t="shared" si="115"/>
        <v>10</v>
      </c>
      <c r="AG272" t="b">
        <f t="shared" si="116"/>
        <v>0</v>
      </c>
      <c r="AJ272" t="b">
        <f t="shared" si="117"/>
        <v>1</v>
      </c>
      <c r="AK272" t="b">
        <f t="shared" si="118"/>
        <v>1</v>
      </c>
      <c r="AL272" t="s">
        <v>575</v>
      </c>
      <c r="AM272" t="s">
        <v>575</v>
      </c>
      <c r="AN272" t="s">
        <v>575</v>
      </c>
      <c r="AO272" t="s">
        <v>575</v>
      </c>
    </row>
    <row r="273" spans="1:41">
      <c r="A273" t="s">
        <v>497</v>
      </c>
      <c r="B273" t="s">
        <v>498</v>
      </c>
      <c r="E273" t="s">
        <v>0</v>
      </c>
      <c r="F273" t="str">
        <f t="shared" si="119"/>
        <v>LOSER</v>
      </c>
      <c r="G273" t="str">
        <f t="shared" si="96"/>
        <v>AntoineCornuejols</v>
      </c>
      <c r="H273" t="s">
        <v>497</v>
      </c>
      <c r="I273" t="s">
        <v>498</v>
      </c>
      <c r="J273">
        <f t="shared" si="97"/>
        <v>7</v>
      </c>
      <c r="K273" t="b">
        <f t="shared" si="98"/>
        <v>1</v>
      </c>
      <c r="L273">
        <f t="shared" si="99"/>
        <v>1</v>
      </c>
      <c r="M273" t="b">
        <f>NOT(ISERROR(MATCH(LOWER(MID($H273,1,1)),{"a";"e";"i";"o";"u"},0)))</f>
        <v>1</v>
      </c>
      <c r="N273" t="b">
        <f t="shared" si="100"/>
        <v>1</v>
      </c>
      <c r="O273" t="b">
        <f t="shared" si="101"/>
        <v>1</v>
      </c>
      <c r="P273">
        <f t="shared" si="102"/>
        <v>14</v>
      </c>
      <c r="Q273" t="b">
        <f>NOT(ISERROR(MATCH(LOWER(MID($H273,2,1)),{"a";"e";"i";"o";"u"},0)))</f>
        <v>0</v>
      </c>
      <c r="R273" t="b">
        <f t="shared" si="103"/>
        <v>0</v>
      </c>
      <c r="S273" t="b">
        <f t="shared" si="104"/>
        <v>0</v>
      </c>
      <c r="T273">
        <f t="shared" si="105"/>
        <v>10</v>
      </c>
      <c r="U273" t="b">
        <f t="shared" si="106"/>
        <v>0</v>
      </c>
      <c r="V273">
        <f t="shared" si="107"/>
        <v>3</v>
      </c>
      <c r="W273" t="b">
        <f>NOT(ISERROR(MATCH(LOWER(MID($I273,1,1)),{"a";"e";"i";"o";"u"},0)))</f>
        <v>0</v>
      </c>
      <c r="X273" t="b">
        <f t="shared" si="108"/>
        <v>1</v>
      </c>
      <c r="Y273" t="b">
        <f t="shared" si="109"/>
        <v>1</v>
      </c>
      <c r="Z273">
        <f t="shared" si="110"/>
        <v>15</v>
      </c>
      <c r="AA273" t="b">
        <f>NOT(ISERROR(MATCH(LOWER(MID($I273,2,1)),{"a";"e";"i";"o";"u"},0)))</f>
        <v>1</v>
      </c>
      <c r="AB273" t="b">
        <f t="shared" si="111"/>
        <v>1</v>
      </c>
      <c r="AC273" t="b">
        <f t="shared" si="112"/>
        <v>0</v>
      </c>
      <c r="AD273">
        <f t="shared" si="113"/>
        <v>17</v>
      </c>
      <c r="AE273" t="b">
        <f t="shared" si="114"/>
        <v>1</v>
      </c>
      <c r="AF273">
        <f t="shared" si="115"/>
        <v>17</v>
      </c>
      <c r="AG273" t="b">
        <f t="shared" si="116"/>
        <v>1</v>
      </c>
      <c r="AJ273" t="b">
        <f t="shared" si="117"/>
        <v>1</v>
      </c>
      <c r="AK273" t="b">
        <f t="shared" si="118"/>
        <v>1</v>
      </c>
      <c r="AL273" t="s">
        <v>575</v>
      </c>
      <c r="AM273" t="s">
        <v>575</v>
      </c>
      <c r="AN273" t="s">
        <v>575</v>
      </c>
      <c r="AO273" t="s">
        <v>575</v>
      </c>
    </row>
    <row r="274" spans="1:41">
      <c r="A274" t="s">
        <v>499</v>
      </c>
      <c r="B274" t="s">
        <v>500</v>
      </c>
      <c r="E274" t="s">
        <v>1</v>
      </c>
      <c r="F274" t="str">
        <f t="shared" si="119"/>
        <v>WINNER</v>
      </c>
      <c r="G274" t="str">
        <f t="shared" si="96"/>
        <v>WeltonBecket</v>
      </c>
      <c r="H274" t="s">
        <v>499</v>
      </c>
      <c r="I274" t="s">
        <v>500</v>
      </c>
      <c r="J274">
        <f t="shared" si="97"/>
        <v>6</v>
      </c>
      <c r="K274" t="b">
        <f t="shared" si="98"/>
        <v>0</v>
      </c>
      <c r="L274">
        <f t="shared" si="99"/>
        <v>23</v>
      </c>
      <c r="M274" t="b">
        <f>NOT(ISERROR(MATCH(LOWER(MID($H274,1,1)),{"a";"e";"i";"o";"u"},0)))</f>
        <v>0</v>
      </c>
      <c r="N274" t="b">
        <f t="shared" si="100"/>
        <v>1</v>
      </c>
      <c r="O274" t="b">
        <f t="shared" si="101"/>
        <v>0</v>
      </c>
      <c r="P274">
        <f t="shared" si="102"/>
        <v>5</v>
      </c>
      <c r="Q274" t="b">
        <f>NOT(ISERROR(MATCH(LOWER(MID($H274,2,1)),{"a";"e";"i";"o";"u"},0)))</f>
        <v>1</v>
      </c>
      <c r="R274" t="b">
        <f t="shared" si="103"/>
        <v>1</v>
      </c>
      <c r="S274" t="b">
        <f t="shared" si="104"/>
        <v>1</v>
      </c>
      <c r="T274">
        <f t="shared" si="105"/>
        <v>6</v>
      </c>
      <c r="U274" t="b">
        <f t="shared" si="106"/>
        <v>0</v>
      </c>
      <c r="V274">
        <f t="shared" si="107"/>
        <v>2</v>
      </c>
      <c r="W274" t="b">
        <f>NOT(ISERROR(MATCH(LOWER(MID($I274,1,1)),{"a";"e";"i";"o";"u"},0)))</f>
        <v>0</v>
      </c>
      <c r="X274" t="b">
        <f t="shared" si="108"/>
        <v>0</v>
      </c>
      <c r="Y274" t="b">
        <f t="shared" si="109"/>
        <v>1</v>
      </c>
      <c r="Z274">
        <f t="shared" si="110"/>
        <v>5</v>
      </c>
      <c r="AA274" t="b">
        <f>NOT(ISERROR(MATCH(LOWER(MID($I274,2,1)),{"a";"e";"i";"o";"u"},0)))</f>
        <v>1</v>
      </c>
      <c r="AB274" t="b">
        <f t="shared" si="111"/>
        <v>1</v>
      </c>
      <c r="AC274" t="b">
        <f t="shared" si="112"/>
        <v>1</v>
      </c>
      <c r="AD274">
        <f t="shared" si="113"/>
        <v>12</v>
      </c>
      <c r="AE274" t="b">
        <f t="shared" si="114"/>
        <v>0</v>
      </c>
      <c r="AF274">
        <f t="shared" si="115"/>
        <v>12</v>
      </c>
      <c r="AG274" t="b">
        <f t="shared" si="116"/>
        <v>0</v>
      </c>
      <c r="AJ274" t="b">
        <f t="shared" si="117"/>
        <v>1</v>
      </c>
      <c r="AK274" t="b">
        <f t="shared" si="118"/>
        <v>1</v>
      </c>
      <c r="AL274" t="s">
        <v>575</v>
      </c>
      <c r="AM274" t="s">
        <v>575</v>
      </c>
      <c r="AN274" t="s">
        <v>575</v>
      </c>
      <c r="AO274" t="s">
        <v>575</v>
      </c>
    </row>
    <row r="275" spans="1:41">
      <c r="A275" t="s">
        <v>501</v>
      </c>
      <c r="B275" t="s">
        <v>502</v>
      </c>
      <c r="E275" t="s">
        <v>1</v>
      </c>
      <c r="F275" t="str">
        <f t="shared" si="119"/>
        <v>WINNER</v>
      </c>
      <c r="G275" t="str">
        <f t="shared" si="96"/>
        <v>HaymHirsh</v>
      </c>
      <c r="H275" t="s">
        <v>501</v>
      </c>
      <c r="I275" t="s">
        <v>502</v>
      </c>
      <c r="J275">
        <f t="shared" si="97"/>
        <v>4</v>
      </c>
      <c r="K275" t="b">
        <f t="shared" si="98"/>
        <v>0</v>
      </c>
      <c r="L275">
        <f t="shared" si="99"/>
        <v>8</v>
      </c>
      <c r="M275" t="b">
        <f>NOT(ISERROR(MATCH(LOWER(MID($H275,1,1)),{"a";"e";"i";"o";"u"},0)))</f>
        <v>0</v>
      </c>
      <c r="N275" t="b">
        <f t="shared" si="100"/>
        <v>0</v>
      </c>
      <c r="O275" t="b">
        <f t="shared" si="101"/>
        <v>1</v>
      </c>
      <c r="P275">
        <f t="shared" si="102"/>
        <v>1</v>
      </c>
      <c r="Q275" t="b">
        <f>NOT(ISERROR(MATCH(LOWER(MID($H275,2,1)),{"a";"e";"i";"o";"u"},0)))</f>
        <v>1</v>
      </c>
      <c r="R275" t="b">
        <f t="shared" si="103"/>
        <v>1</v>
      </c>
      <c r="S275" t="b">
        <f t="shared" si="104"/>
        <v>1</v>
      </c>
      <c r="T275">
        <f t="shared" si="105"/>
        <v>5</v>
      </c>
      <c r="U275" t="b">
        <f t="shared" si="106"/>
        <v>1</v>
      </c>
      <c r="V275">
        <f t="shared" si="107"/>
        <v>8</v>
      </c>
      <c r="W275" t="b">
        <f>NOT(ISERROR(MATCH(LOWER(MID($I275,1,1)),{"a";"e";"i";"o";"u"},0)))</f>
        <v>0</v>
      </c>
      <c r="X275" t="b">
        <f t="shared" si="108"/>
        <v>0</v>
      </c>
      <c r="Y275" t="b">
        <f t="shared" si="109"/>
        <v>1</v>
      </c>
      <c r="Z275">
        <f t="shared" si="110"/>
        <v>9</v>
      </c>
      <c r="AA275" t="b">
        <f>NOT(ISERROR(MATCH(LOWER(MID($I275,2,1)),{"a";"e";"i";"o";"u"},0)))</f>
        <v>1</v>
      </c>
      <c r="AB275" t="b">
        <f t="shared" si="111"/>
        <v>1</v>
      </c>
      <c r="AC275" t="b">
        <f t="shared" si="112"/>
        <v>1</v>
      </c>
      <c r="AD275">
        <f t="shared" si="113"/>
        <v>9</v>
      </c>
      <c r="AE275" t="b">
        <f t="shared" si="114"/>
        <v>1</v>
      </c>
      <c r="AF275">
        <f t="shared" si="115"/>
        <v>9</v>
      </c>
      <c r="AG275" t="b">
        <f t="shared" si="116"/>
        <v>1</v>
      </c>
      <c r="AJ275" t="b">
        <f t="shared" si="117"/>
        <v>1</v>
      </c>
      <c r="AK275" t="b">
        <f t="shared" si="118"/>
        <v>1</v>
      </c>
      <c r="AL275" t="s">
        <v>575</v>
      </c>
      <c r="AM275" t="s">
        <v>575</v>
      </c>
      <c r="AN275" t="s">
        <v>575</v>
      </c>
      <c r="AO275" t="s">
        <v>575</v>
      </c>
    </row>
    <row r="276" spans="1:41">
      <c r="A276" t="s">
        <v>274</v>
      </c>
      <c r="B276" t="s">
        <v>503</v>
      </c>
      <c r="E276" t="s">
        <v>0</v>
      </c>
      <c r="F276" t="str">
        <f t="shared" si="119"/>
        <v>LOSER</v>
      </c>
      <c r="G276" t="str">
        <f t="shared" si="96"/>
        <v>HiroshiMotoda</v>
      </c>
      <c r="H276" t="s">
        <v>274</v>
      </c>
      <c r="I276" t="s">
        <v>503</v>
      </c>
      <c r="J276">
        <f t="shared" si="97"/>
        <v>7</v>
      </c>
      <c r="K276" t="b">
        <f t="shared" si="98"/>
        <v>1</v>
      </c>
      <c r="L276">
        <f t="shared" si="99"/>
        <v>8</v>
      </c>
      <c r="M276" t="b">
        <f>NOT(ISERROR(MATCH(LOWER(MID($H276,1,1)),{"a";"e";"i";"o";"u"},0)))</f>
        <v>0</v>
      </c>
      <c r="N276" t="b">
        <f t="shared" si="100"/>
        <v>0</v>
      </c>
      <c r="O276" t="b">
        <f t="shared" si="101"/>
        <v>1</v>
      </c>
      <c r="P276">
        <f t="shared" si="102"/>
        <v>9</v>
      </c>
      <c r="Q276" t="b">
        <f>NOT(ISERROR(MATCH(LOWER(MID($H276,2,1)),{"a";"e";"i";"o";"u"},0)))</f>
        <v>1</v>
      </c>
      <c r="R276" t="b">
        <f t="shared" si="103"/>
        <v>1</v>
      </c>
      <c r="S276" t="b">
        <f t="shared" si="104"/>
        <v>1</v>
      </c>
      <c r="T276">
        <f t="shared" si="105"/>
        <v>6</v>
      </c>
      <c r="U276" t="b">
        <f t="shared" si="106"/>
        <v>0</v>
      </c>
      <c r="V276">
        <f t="shared" si="107"/>
        <v>13</v>
      </c>
      <c r="W276" t="b">
        <f>NOT(ISERROR(MATCH(LOWER(MID($I276,1,1)),{"a";"e";"i";"o";"u"},0)))</f>
        <v>0</v>
      </c>
      <c r="X276" t="b">
        <f t="shared" si="108"/>
        <v>1</v>
      </c>
      <c r="Y276" t="b">
        <f t="shared" si="109"/>
        <v>1</v>
      </c>
      <c r="Z276">
        <f t="shared" si="110"/>
        <v>15</v>
      </c>
      <c r="AA276" t="b">
        <f>NOT(ISERROR(MATCH(LOWER(MID($I276,2,1)),{"a";"e";"i";"o";"u"},0)))</f>
        <v>1</v>
      </c>
      <c r="AB276" t="b">
        <f t="shared" si="111"/>
        <v>1</v>
      </c>
      <c r="AC276" t="b">
        <f t="shared" si="112"/>
        <v>0</v>
      </c>
      <c r="AD276">
        <f t="shared" si="113"/>
        <v>13</v>
      </c>
      <c r="AE276" t="b">
        <f t="shared" si="114"/>
        <v>1</v>
      </c>
      <c r="AF276">
        <f t="shared" si="115"/>
        <v>13</v>
      </c>
      <c r="AG276" t="b">
        <f t="shared" si="116"/>
        <v>1</v>
      </c>
      <c r="AJ276" t="b">
        <f t="shared" si="117"/>
        <v>1</v>
      </c>
      <c r="AK276" t="b">
        <f t="shared" si="118"/>
        <v>1</v>
      </c>
      <c r="AL276" t="s">
        <v>575</v>
      </c>
      <c r="AM276" t="s">
        <v>575</v>
      </c>
      <c r="AN276" t="s">
        <v>575</v>
      </c>
      <c r="AO276" t="s">
        <v>575</v>
      </c>
    </row>
    <row r="277" spans="1:41">
      <c r="A277" t="s">
        <v>241</v>
      </c>
      <c r="B277" t="s">
        <v>434</v>
      </c>
      <c r="E277" t="s">
        <v>0</v>
      </c>
      <c r="F277" t="str">
        <f t="shared" si="119"/>
        <v>LOSER</v>
      </c>
      <c r="G277" t="str">
        <f t="shared" si="96"/>
        <v>JohnFischer</v>
      </c>
      <c r="H277" t="s">
        <v>241</v>
      </c>
      <c r="I277" t="s">
        <v>434</v>
      </c>
      <c r="J277">
        <f t="shared" si="97"/>
        <v>4</v>
      </c>
      <c r="K277" t="b">
        <f t="shared" si="98"/>
        <v>0</v>
      </c>
      <c r="L277">
        <f t="shared" si="99"/>
        <v>10</v>
      </c>
      <c r="M277" t="b">
        <f>NOT(ISERROR(MATCH(LOWER(MID($H277,1,1)),{"a";"e";"i";"o";"u"},0)))</f>
        <v>0</v>
      </c>
      <c r="N277" t="b">
        <f t="shared" si="100"/>
        <v>0</v>
      </c>
      <c r="O277" t="b">
        <f t="shared" si="101"/>
        <v>1</v>
      </c>
      <c r="P277">
        <f t="shared" si="102"/>
        <v>15</v>
      </c>
      <c r="Q277" t="b">
        <f>NOT(ISERROR(MATCH(LOWER(MID($H277,2,1)),{"a";"e";"i";"o";"u"},0)))</f>
        <v>1</v>
      </c>
      <c r="R277" t="b">
        <f t="shared" si="103"/>
        <v>1</v>
      </c>
      <c r="S277" t="b">
        <f t="shared" si="104"/>
        <v>0</v>
      </c>
      <c r="T277">
        <f t="shared" si="105"/>
        <v>7</v>
      </c>
      <c r="U277" t="b">
        <f t="shared" si="106"/>
        <v>1</v>
      </c>
      <c r="V277">
        <f t="shared" si="107"/>
        <v>6</v>
      </c>
      <c r="W277" t="b">
        <f>NOT(ISERROR(MATCH(LOWER(MID($I277,1,1)),{"a";"e";"i";"o";"u"},0)))</f>
        <v>0</v>
      </c>
      <c r="X277" t="b">
        <f t="shared" si="108"/>
        <v>0</v>
      </c>
      <c r="Y277" t="b">
        <f t="shared" si="109"/>
        <v>1</v>
      </c>
      <c r="Z277">
        <f t="shared" si="110"/>
        <v>9</v>
      </c>
      <c r="AA277" t="b">
        <f>NOT(ISERROR(MATCH(LOWER(MID($I277,2,1)),{"a";"e";"i";"o";"u"},0)))</f>
        <v>1</v>
      </c>
      <c r="AB277" t="b">
        <f t="shared" si="111"/>
        <v>1</v>
      </c>
      <c r="AC277" t="b">
        <f t="shared" si="112"/>
        <v>1</v>
      </c>
      <c r="AD277">
        <f t="shared" si="113"/>
        <v>11</v>
      </c>
      <c r="AE277" t="b">
        <f t="shared" si="114"/>
        <v>1</v>
      </c>
      <c r="AF277">
        <f t="shared" si="115"/>
        <v>11</v>
      </c>
      <c r="AG277" t="b">
        <f t="shared" si="116"/>
        <v>1</v>
      </c>
      <c r="AJ277" t="b">
        <f t="shared" si="117"/>
        <v>1</v>
      </c>
      <c r="AK277" t="b">
        <f t="shared" si="118"/>
        <v>1</v>
      </c>
      <c r="AL277" t="s">
        <v>575</v>
      </c>
      <c r="AM277" t="s">
        <v>575</v>
      </c>
      <c r="AN277" t="s">
        <v>575</v>
      </c>
      <c r="AO277" t="s">
        <v>575</v>
      </c>
    </row>
    <row r="278" spans="1:41">
      <c r="A278" t="s">
        <v>46</v>
      </c>
      <c r="B278" t="s">
        <v>505</v>
      </c>
      <c r="E278" t="s">
        <v>1</v>
      </c>
      <c r="F278" t="str">
        <f t="shared" si="119"/>
        <v>WINNER</v>
      </c>
      <c r="G278" t="str">
        <f t="shared" si="96"/>
        <v>WilliamCohen</v>
      </c>
      <c r="H278" t="s">
        <v>46</v>
      </c>
      <c r="I278" t="s">
        <v>505</v>
      </c>
      <c r="J278">
        <f t="shared" si="97"/>
        <v>7</v>
      </c>
      <c r="K278" t="b">
        <f t="shared" si="98"/>
        <v>1</v>
      </c>
      <c r="L278">
        <f t="shared" si="99"/>
        <v>23</v>
      </c>
      <c r="M278" t="b">
        <f>NOT(ISERROR(MATCH(LOWER(MID($H278,1,1)),{"a";"e";"i";"o";"u"},0)))</f>
        <v>0</v>
      </c>
      <c r="N278" t="b">
        <f t="shared" si="100"/>
        <v>1</v>
      </c>
      <c r="O278" t="b">
        <f t="shared" si="101"/>
        <v>0</v>
      </c>
      <c r="P278">
        <f t="shared" si="102"/>
        <v>9</v>
      </c>
      <c r="Q278" t="b">
        <f>NOT(ISERROR(MATCH(LOWER(MID($H278,2,1)),{"a";"e";"i";"o";"u"},0)))</f>
        <v>1</v>
      </c>
      <c r="R278" t="b">
        <f t="shared" si="103"/>
        <v>1</v>
      </c>
      <c r="S278" t="b">
        <f t="shared" si="104"/>
        <v>1</v>
      </c>
      <c r="T278">
        <f t="shared" si="105"/>
        <v>5</v>
      </c>
      <c r="U278" t="b">
        <f t="shared" si="106"/>
        <v>1</v>
      </c>
      <c r="V278">
        <f t="shared" si="107"/>
        <v>3</v>
      </c>
      <c r="W278" t="b">
        <f>NOT(ISERROR(MATCH(LOWER(MID($I278,1,1)),{"a";"e";"i";"o";"u"},0)))</f>
        <v>0</v>
      </c>
      <c r="X278" t="b">
        <f t="shared" si="108"/>
        <v>1</v>
      </c>
      <c r="Y278" t="b">
        <f t="shared" si="109"/>
        <v>1</v>
      </c>
      <c r="Z278">
        <f t="shared" si="110"/>
        <v>15</v>
      </c>
      <c r="AA278" t="b">
        <f>NOT(ISERROR(MATCH(LOWER(MID($I278,2,1)),{"a";"e";"i";"o";"u"},0)))</f>
        <v>1</v>
      </c>
      <c r="AB278" t="b">
        <f t="shared" si="111"/>
        <v>1</v>
      </c>
      <c r="AC278" t="b">
        <f t="shared" si="112"/>
        <v>0</v>
      </c>
      <c r="AD278">
        <f t="shared" si="113"/>
        <v>12</v>
      </c>
      <c r="AE278" t="b">
        <f t="shared" si="114"/>
        <v>0</v>
      </c>
      <c r="AF278">
        <f t="shared" si="115"/>
        <v>12</v>
      </c>
      <c r="AG278" t="b">
        <f t="shared" si="116"/>
        <v>0</v>
      </c>
      <c r="AJ278" t="b">
        <f t="shared" si="117"/>
        <v>1</v>
      </c>
      <c r="AK278" t="b">
        <f t="shared" si="118"/>
        <v>1</v>
      </c>
      <c r="AL278" t="s">
        <v>575</v>
      </c>
      <c r="AM278" t="s">
        <v>575</v>
      </c>
      <c r="AN278" t="s">
        <v>575</v>
      </c>
      <c r="AO278" t="s">
        <v>575</v>
      </c>
    </row>
    <row r="279" spans="1:41">
      <c r="A279" t="s">
        <v>506</v>
      </c>
      <c r="B279" t="s">
        <v>507</v>
      </c>
      <c r="E279" t="s">
        <v>1</v>
      </c>
      <c r="F279" t="str">
        <f t="shared" si="119"/>
        <v>WINNER</v>
      </c>
      <c r="G279" t="str">
        <f t="shared" si="96"/>
        <v>JingPeng</v>
      </c>
      <c r="H279" t="s">
        <v>506</v>
      </c>
      <c r="I279" t="s">
        <v>507</v>
      </c>
      <c r="J279">
        <f t="shared" si="97"/>
        <v>4</v>
      </c>
      <c r="K279" t="b">
        <f t="shared" si="98"/>
        <v>0</v>
      </c>
      <c r="L279">
        <f t="shared" si="99"/>
        <v>10</v>
      </c>
      <c r="M279" t="b">
        <f>NOT(ISERROR(MATCH(LOWER(MID($H279,1,1)),{"a";"e";"i";"o";"u"},0)))</f>
        <v>0</v>
      </c>
      <c r="N279" t="b">
        <f t="shared" si="100"/>
        <v>0</v>
      </c>
      <c r="O279" t="b">
        <f t="shared" si="101"/>
        <v>1</v>
      </c>
      <c r="P279">
        <f t="shared" si="102"/>
        <v>9</v>
      </c>
      <c r="Q279" t="b">
        <f>NOT(ISERROR(MATCH(LOWER(MID($H279,2,1)),{"a";"e";"i";"o";"u"},0)))</f>
        <v>1</v>
      </c>
      <c r="R279" t="b">
        <f t="shared" si="103"/>
        <v>1</v>
      </c>
      <c r="S279" t="b">
        <f t="shared" si="104"/>
        <v>1</v>
      </c>
      <c r="T279">
        <f t="shared" si="105"/>
        <v>4</v>
      </c>
      <c r="U279" t="b">
        <f t="shared" si="106"/>
        <v>0</v>
      </c>
      <c r="V279">
        <f t="shared" si="107"/>
        <v>16</v>
      </c>
      <c r="W279" t="b">
        <f>NOT(ISERROR(MATCH(LOWER(MID($I279,1,1)),{"a";"e";"i";"o";"u"},0)))</f>
        <v>0</v>
      </c>
      <c r="X279" t="b">
        <f t="shared" si="108"/>
        <v>0</v>
      </c>
      <c r="Y279" t="b">
        <f t="shared" si="109"/>
        <v>0</v>
      </c>
      <c r="Z279">
        <f t="shared" si="110"/>
        <v>5</v>
      </c>
      <c r="AA279" t="b">
        <f>NOT(ISERROR(MATCH(LOWER(MID($I279,2,1)),{"a";"e";"i";"o";"u"},0)))</f>
        <v>1</v>
      </c>
      <c r="AB279" t="b">
        <f t="shared" si="111"/>
        <v>1</v>
      </c>
      <c r="AC279" t="b">
        <f t="shared" si="112"/>
        <v>1</v>
      </c>
      <c r="AD279">
        <f t="shared" si="113"/>
        <v>8</v>
      </c>
      <c r="AE279" t="b">
        <f t="shared" si="114"/>
        <v>0</v>
      </c>
      <c r="AF279">
        <f t="shared" si="115"/>
        <v>8</v>
      </c>
      <c r="AG279" t="b">
        <f t="shared" si="116"/>
        <v>0</v>
      </c>
      <c r="AJ279" t="b">
        <f t="shared" si="117"/>
        <v>1</v>
      </c>
      <c r="AK279" t="b">
        <f t="shared" si="118"/>
        <v>1</v>
      </c>
      <c r="AL279" t="s">
        <v>575</v>
      </c>
      <c r="AM279" t="s">
        <v>575</v>
      </c>
      <c r="AN279" t="s">
        <v>575</v>
      </c>
      <c r="AO279" t="s">
        <v>575</v>
      </c>
    </row>
    <row r="280" spans="1:41">
      <c r="A280" t="s">
        <v>508</v>
      </c>
      <c r="B280" t="s">
        <v>509</v>
      </c>
      <c r="E280" t="s">
        <v>0</v>
      </c>
      <c r="F280" t="str">
        <f t="shared" si="119"/>
        <v>LOSER</v>
      </c>
      <c r="G280" t="str">
        <f t="shared" si="96"/>
        <v>AlmaWhitten</v>
      </c>
      <c r="H280" t="s">
        <v>508</v>
      </c>
      <c r="I280" t="s">
        <v>509</v>
      </c>
      <c r="J280">
        <f t="shared" si="97"/>
        <v>4</v>
      </c>
      <c r="K280" t="b">
        <f t="shared" si="98"/>
        <v>0</v>
      </c>
      <c r="L280">
        <f t="shared" si="99"/>
        <v>1</v>
      </c>
      <c r="M280" t="b">
        <f>NOT(ISERROR(MATCH(LOWER(MID($H280,1,1)),{"a";"e";"i";"o";"u"},0)))</f>
        <v>1</v>
      </c>
      <c r="N280" t="b">
        <f t="shared" si="100"/>
        <v>1</v>
      </c>
      <c r="O280" t="b">
        <f t="shared" si="101"/>
        <v>1</v>
      </c>
      <c r="P280">
        <f t="shared" si="102"/>
        <v>12</v>
      </c>
      <c r="Q280" t="b">
        <f>NOT(ISERROR(MATCH(LOWER(MID($H280,2,1)),{"a";"e";"i";"o";"u"},0)))</f>
        <v>0</v>
      </c>
      <c r="R280" t="b">
        <f t="shared" si="103"/>
        <v>0</v>
      </c>
      <c r="S280" t="b">
        <f t="shared" si="104"/>
        <v>1</v>
      </c>
      <c r="T280">
        <f t="shared" si="105"/>
        <v>7</v>
      </c>
      <c r="U280" t="b">
        <f t="shared" si="106"/>
        <v>1</v>
      </c>
      <c r="V280">
        <f t="shared" si="107"/>
        <v>23</v>
      </c>
      <c r="W280" t="b">
        <f>NOT(ISERROR(MATCH(LOWER(MID($I280,1,1)),{"a";"e";"i";"o";"u"},0)))</f>
        <v>0</v>
      </c>
      <c r="X280" t="b">
        <f t="shared" si="108"/>
        <v>1</v>
      </c>
      <c r="Y280" t="b">
        <f t="shared" si="109"/>
        <v>0</v>
      </c>
      <c r="Z280">
        <f t="shared" si="110"/>
        <v>8</v>
      </c>
      <c r="AA280" t="b">
        <f>NOT(ISERROR(MATCH(LOWER(MID($I280,2,1)),{"a";"e";"i";"o";"u"},0)))</f>
        <v>0</v>
      </c>
      <c r="AB280" t="b">
        <f t="shared" si="111"/>
        <v>0</v>
      </c>
      <c r="AC280" t="b">
        <f t="shared" si="112"/>
        <v>1</v>
      </c>
      <c r="AD280">
        <f t="shared" si="113"/>
        <v>11</v>
      </c>
      <c r="AE280" t="b">
        <f t="shared" si="114"/>
        <v>1</v>
      </c>
      <c r="AF280">
        <f t="shared" si="115"/>
        <v>11</v>
      </c>
      <c r="AG280" t="b">
        <f t="shared" si="116"/>
        <v>1</v>
      </c>
      <c r="AJ280" t="b">
        <f t="shared" si="117"/>
        <v>1</v>
      </c>
      <c r="AK280" t="b">
        <f t="shared" si="118"/>
        <v>1</v>
      </c>
      <c r="AL280" t="s">
        <v>575</v>
      </c>
      <c r="AM280" t="s">
        <v>575</v>
      </c>
      <c r="AN280" t="s">
        <v>575</v>
      </c>
      <c r="AO280" t="s">
        <v>575</v>
      </c>
    </row>
    <row r="281" spans="1:41">
      <c r="A281" t="s">
        <v>179</v>
      </c>
      <c r="B281" t="s">
        <v>510</v>
      </c>
      <c r="E281" t="s">
        <v>0</v>
      </c>
      <c r="F281" t="str">
        <f t="shared" si="119"/>
        <v>LOSER</v>
      </c>
      <c r="G281" t="str">
        <f t="shared" si="96"/>
        <v>DavidHaussler</v>
      </c>
      <c r="H281" t="s">
        <v>179</v>
      </c>
      <c r="I281" t="s">
        <v>510</v>
      </c>
      <c r="J281">
        <f t="shared" si="97"/>
        <v>5</v>
      </c>
      <c r="K281" t="b">
        <f t="shared" si="98"/>
        <v>1</v>
      </c>
      <c r="L281">
        <f t="shared" si="99"/>
        <v>4</v>
      </c>
      <c r="M281" t="b">
        <f>NOT(ISERROR(MATCH(LOWER(MID($H281,1,1)),{"a";"e";"i";"o";"u"},0)))</f>
        <v>0</v>
      </c>
      <c r="N281" t="b">
        <f t="shared" si="100"/>
        <v>0</v>
      </c>
      <c r="O281" t="b">
        <f t="shared" si="101"/>
        <v>1</v>
      </c>
      <c r="P281">
        <f t="shared" si="102"/>
        <v>1</v>
      </c>
      <c r="Q281" t="b">
        <f>NOT(ISERROR(MATCH(LOWER(MID($H281,2,1)),{"a";"e";"i";"o";"u"},0)))</f>
        <v>1</v>
      </c>
      <c r="R281" t="b">
        <f t="shared" si="103"/>
        <v>1</v>
      </c>
      <c r="S281" t="b">
        <f t="shared" si="104"/>
        <v>1</v>
      </c>
      <c r="T281">
        <f t="shared" si="105"/>
        <v>8</v>
      </c>
      <c r="U281" t="b">
        <f t="shared" si="106"/>
        <v>0</v>
      </c>
      <c r="V281">
        <f t="shared" si="107"/>
        <v>8</v>
      </c>
      <c r="W281" t="b">
        <f>NOT(ISERROR(MATCH(LOWER(MID($I281,1,1)),{"a";"e";"i";"o";"u"},0)))</f>
        <v>0</v>
      </c>
      <c r="X281" t="b">
        <f t="shared" si="108"/>
        <v>0</v>
      </c>
      <c r="Y281" t="b">
        <f t="shared" si="109"/>
        <v>1</v>
      </c>
      <c r="Z281">
        <f t="shared" si="110"/>
        <v>1</v>
      </c>
      <c r="AA281" t="b">
        <f>NOT(ISERROR(MATCH(LOWER(MID($I281,2,1)),{"a";"e";"i";"o";"u"},0)))</f>
        <v>1</v>
      </c>
      <c r="AB281" t="b">
        <f t="shared" si="111"/>
        <v>1</v>
      </c>
      <c r="AC281" t="b">
        <f t="shared" si="112"/>
        <v>1</v>
      </c>
      <c r="AD281">
        <f t="shared" si="113"/>
        <v>13</v>
      </c>
      <c r="AE281" t="b">
        <f t="shared" si="114"/>
        <v>1</v>
      </c>
      <c r="AF281">
        <f t="shared" si="115"/>
        <v>13</v>
      </c>
      <c r="AG281" t="b">
        <f t="shared" si="116"/>
        <v>1</v>
      </c>
      <c r="AJ281" t="b">
        <f t="shared" si="117"/>
        <v>1</v>
      </c>
      <c r="AK281" t="b">
        <f t="shared" si="118"/>
        <v>1</v>
      </c>
      <c r="AL281" t="s">
        <v>575</v>
      </c>
      <c r="AM281" t="s">
        <v>575</v>
      </c>
      <c r="AN281" t="s">
        <v>575</v>
      </c>
      <c r="AO281" t="s">
        <v>575</v>
      </c>
    </row>
    <row r="282" spans="1:41">
      <c r="A282" t="s">
        <v>511</v>
      </c>
      <c r="B282" t="s">
        <v>512</v>
      </c>
      <c r="E282" t="s">
        <v>0</v>
      </c>
      <c r="F282" t="str">
        <f t="shared" si="119"/>
        <v>LOSER</v>
      </c>
      <c r="G282" t="str">
        <f t="shared" si="96"/>
        <v>JoelRatsaby</v>
      </c>
      <c r="H282" t="s">
        <v>511</v>
      </c>
      <c r="I282" t="s">
        <v>512</v>
      </c>
      <c r="J282">
        <f t="shared" si="97"/>
        <v>4</v>
      </c>
      <c r="K282" t="b">
        <f t="shared" si="98"/>
        <v>0</v>
      </c>
      <c r="L282">
        <f t="shared" si="99"/>
        <v>10</v>
      </c>
      <c r="M282" t="b">
        <f>NOT(ISERROR(MATCH(LOWER(MID($H282,1,1)),{"a";"e";"i";"o";"u"},0)))</f>
        <v>0</v>
      </c>
      <c r="N282" t="b">
        <f t="shared" si="100"/>
        <v>0</v>
      </c>
      <c r="O282" t="b">
        <f t="shared" si="101"/>
        <v>1</v>
      </c>
      <c r="P282">
        <f t="shared" si="102"/>
        <v>15</v>
      </c>
      <c r="Q282" t="b">
        <f>NOT(ISERROR(MATCH(LOWER(MID($H282,2,1)),{"a";"e";"i";"o";"u"},0)))</f>
        <v>1</v>
      </c>
      <c r="R282" t="b">
        <f t="shared" si="103"/>
        <v>1</v>
      </c>
      <c r="S282" t="b">
        <f t="shared" si="104"/>
        <v>0</v>
      </c>
      <c r="T282">
        <f t="shared" si="105"/>
        <v>7</v>
      </c>
      <c r="U282" t="b">
        <f t="shared" si="106"/>
        <v>1</v>
      </c>
      <c r="V282">
        <f t="shared" si="107"/>
        <v>18</v>
      </c>
      <c r="W282" t="b">
        <f>NOT(ISERROR(MATCH(LOWER(MID($I282,1,1)),{"a";"e";"i";"o";"u"},0)))</f>
        <v>0</v>
      </c>
      <c r="X282" t="b">
        <f t="shared" si="108"/>
        <v>0</v>
      </c>
      <c r="Y282" t="b">
        <f t="shared" si="109"/>
        <v>0</v>
      </c>
      <c r="Z282">
        <f t="shared" si="110"/>
        <v>1</v>
      </c>
      <c r="AA282" t="b">
        <f>NOT(ISERROR(MATCH(LOWER(MID($I282,2,1)),{"a";"e";"i";"o";"u"},0)))</f>
        <v>1</v>
      </c>
      <c r="AB282" t="b">
        <f t="shared" si="111"/>
        <v>1</v>
      </c>
      <c r="AC282" t="b">
        <f t="shared" si="112"/>
        <v>1</v>
      </c>
      <c r="AD282">
        <f t="shared" si="113"/>
        <v>11</v>
      </c>
      <c r="AE282" t="b">
        <f t="shared" si="114"/>
        <v>1</v>
      </c>
      <c r="AF282">
        <f t="shared" si="115"/>
        <v>11</v>
      </c>
      <c r="AG282" t="b">
        <f t="shared" si="116"/>
        <v>1</v>
      </c>
      <c r="AJ282" t="b">
        <f t="shared" si="117"/>
        <v>1</v>
      </c>
      <c r="AK282" t="b">
        <f t="shared" si="118"/>
        <v>1</v>
      </c>
      <c r="AL282" t="s">
        <v>575</v>
      </c>
      <c r="AM282" t="s">
        <v>575</v>
      </c>
      <c r="AN282" t="s">
        <v>575</v>
      </c>
      <c r="AO282" t="s">
        <v>575</v>
      </c>
    </row>
    <row r="283" spans="1:41">
      <c r="A283" t="s">
        <v>516</v>
      </c>
      <c r="B283" t="s">
        <v>517</v>
      </c>
      <c r="E283" t="s">
        <v>1</v>
      </c>
      <c r="F283" t="str">
        <f t="shared" si="119"/>
        <v>WINNER</v>
      </c>
      <c r="G283" t="str">
        <f t="shared" si="96"/>
        <v>KanDeng</v>
      </c>
      <c r="H283" t="s">
        <v>516</v>
      </c>
      <c r="I283" t="s">
        <v>517</v>
      </c>
      <c r="J283">
        <f t="shared" si="97"/>
        <v>3</v>
      </c>
      <c r="K283" t="b">
        <f t="shared" si="98"/>
        <v>1</v>
      </c>
      <c r="L283">
        <f t="shared" si="99"/>
        <v>11</v>
      </c>
      <c r="M283" t="b">
        <f>NOT(ISERROR(MATCH(LOWER(MID($H283,1,1)),{"a";"e";"i";"o";"u"},0)))</f>
        <v>0</v>
      </c>
      <c r="N283" t="b">
        <f t="shared" si="100"/>
        <v>1</v>
      </c>
      <c r="O283" t="b">
        <f t="shared" si="101"/>
        <v>1</v>
      </c>
      <c r="P283">
        <f t="shared" si="102"/>
        <v>1</v>
      </c>
      <c r="Q283" t="b">
        <f>NOT(ISERROR(MATCH(LOWER(MID($H283,2,1)),{"a";"e";"i";"o";"u"},0)))</f>
        <v>1</v>
      </c>
      <c r="R283" t="b">
        <f t="shared" si="103"/>
        <v>1</v>
      </c>
      <c r="S283" t="b">
        <f t="shared" si="104"/>
        <v>1</v>
      </c>
      <c r="T283">
        <f t="shared" si="105"/>
        <v>4</v>
      </c>
      <c r="U283" t="b">
        <f t="shared" si="106"/>
        <v>0</v>
      </c>
      <c r="V283">
        <f t="shared" si="107"/>
        <v>4</v>
      </c>
      <c r="W283" t="b">
        <f>NOT(ISERROR(MATCH(LOWER(MID($I283,1,1)),{"a";"e";"i";"o";"u"},0)))</f>
        <v>0</v>
      </c>
      <c r="X283" t="b">
        <f t="shared" si="108"/>
        <v>0</v>
      </c>
      <c r="Y283" t="b">
        <f t="shared" si="109"/>
        <v>1</v>
      </c>
      <c r="Z283">
        <f t="shared" si="110"/>
        <v>5</v>
      </c>
      <c r="AA283" t="b">
        <f>NOT(ISERROR(MATCH(LOWER(MID($I283,2,1)),{"a";"e";"i";"o";"u"},0)))</f>
        <v>1</v>
      </c>
      <c r="AB283" t="b">
        <f t="shared" si="111"/>
        <v>1</v>
      </c>
      <c r="AC283" t="b">
        <f t="shared" si="112"/>
        <v>1</v>
      </c>
      <c r="AD283">
        <f t="shared" si="113"/>
        <v>7</v>
      </c>
      <c r="AE283" t="b">
        <f t="shared" si="114"/>
        <v>1</v>
      </c>
      <c r="AF283">
        <f t="shared" si="115"/>
        <v>7</v>
      </c>
      <c r="AG283" t="b">
        <f t="shared" si="116"/>
        <v>1</v>
      </c>
      <c r="AJ283" t="b">
        <f t="shared" si="117"/>
        <v>1</v>
      </c>
      <c r="AK283" t="b">
        <f t="shared" si="118"/>
        <v>1</v>
      </c>
      <c r="AL283" t="s">
        <v>575</v>
      </c>
      <c r="AM283" t="s">
        <v>575</v>
      </c>
      <c r="AN283" t="s">
        <v>575</v>
      </c>
      <c r="AO283" t="s">
        <v>575</v>
      </c>
    </row>
    <row r="284" spans="1:41">
      <c r="A284" t="s">
        <v>518</v>
      </c>
      <c r="B284" t="s">
        <v>519</v>
      </c>
      <c r="E284" t="s">
        <v>1</v>
      </c>
      <c r="F284" t="str">
        <f t="shared" si="119"/>
        <v>WINNER</v>
      </c>
      <c r="G284" t="str">
        <f t="shared" si="96"/>
        <v>RussellGreiner</v>
      </c>
      <c r="H284" t="s">
        <v>518</v>
      </c>
      <c r="I284" t="s">
        <v>519</v>
      </c>
      <c r="J284">
        <f t="shared" si="97"/>
        <v>7</v>
      </c>
      <c r="K284" t="b">
        <f t="shared" si="98"/>
        <v>1</v>
      </c>
      <c r="L284">
        <f t="shared" si="99"/>
        <v>18</v>
      </c>
      <c r="M284" t="b">
        <f>NOT(ISERROR(MATCH(LOWER(MID($H284,1,1)),{"a";"e";"i";"o";"u"},0)))</f>
        <v>0</v>
      </c>
      <c r="N284" t="b">
        <f t="shared" si="100"/>
        <v>0</v>
      </c>
      <c r="O284" t="b">
        <f t="shared" si="101"/>
        <v>0</v>
      </c>
      <c r="P284">
        <f t="shared" si="102"/>
        <v>21</v>
      </c>
      <c r="Q284" t="b">
        <f>NOT(ISERROR(MATCH(LOWER(MID($H284,2,1)),{"a";"e";"i";"o";"u"},0)))</f>
        <v>1</v>
      </c>
      <c r="R284" t="b">
        <f t="shared" si="103"/>
        <v>1</v>
      </c>
      <c r="S284" t="b">
        <f t="shared" si="104"/>
        <v>0</v>
      </c>
      <c r="T284">
        <f t="shared" si="105"/>
        <v>7</v>
      </c>
      <c r="U284" t="b">
        <f t="shared" si="106"/>
        <v>1</v>
      </c>
      <c r="V284">
        <f t="shared" si="107"/>
        <v>7</v>
      </c>
      <c r="W284" t="b">
        <f>NOT(ISERROR(MATCH(LOWER(MID($I284,1,1)),{"a";"e";"i";"o";"u"},0)))</f>
        <v>0</v>
      </c>
      <c r="X284" t="b">
        <f t="shared" si="108"/>
        <v>1</v>
      </c>
      <c r="Y284" t="b">
        <f t="shared" si="109"/>
        <v>1</v>
      </c>
      <c r="Z284">
        <f t="shared" si="110"/>
        <v>18</v>
      </c>
      <c r="AA284" t="b">
        <f>NOT(ISERROR(MATCH(LOWER(MID($I284,2,1)),{"a";"e";"i";"o";"u"},0)))</f>
        <v>0</v>
      </c>
      <c r="AB284" t="b">
        <f t="shared" si="111"/>
        <v>0</v>
      </c>
      <c r="AC284" t="b">
        <f t="shared" si="112"/>
        <v>0</v>
      </c>
      <c r="AD284">
        <f t="shared" si="113"/>
        <v>14</v>
      </c>
      <c r="AE284" t="b">
        <f t="shared" si="114"/>
        <v>0</v>
      </c>
      <c r="AF284">
        <f t="shared" si="115"/>
        <v>14</v>
      </c>
      <c r="AG284" t="b">
        <f t="shared" si="116"/>
        <v>0</v>
      </c>
      <c r="AJ284" t="b">
        <f t="shared" si="117"/>
        <v>1</v>
      </c>
      <c r="AK284" t="b">
        <f t="shared" si="118"/>
        <v>1</v>
      </c>
      <c r="AL284" t="s">
        <v>575</v>
      </c>
      <c r="AM284" t="s">
        <v>575</v>
      </c>
      <c r="AN284" t="s">
        <v>575</v>
      </c>
      <c r="AO284" t="s">
        <v>575</v>
      </c>
    </row>
    <row r="285" spans="1:41">
      <c r="A285" t="s">
        <v>520</v>
      </c>
      <c r="B285" t="s">
        <v>521</v>
      </c>
      <c r="E285" t="s">
        <v>1</v>
      </c>
      <c r="F285" t="str">
        <f t="shared" si="119"/>
        <v>WINNER</v>
      </c>
      <c r="G285" t="str">
        <f t="shared" si="96"/>
        <v>SteffenLange</v>
      </c>
      <c r="H285" t="s">
        <v>520</v>
      </c>
      <c r="I285" t="s">
        <v>521</v>
      </c>
      <c r="J285">
        <f t="shared" si="97"/>
        <v>7</v>
      </c>
      <c r="K285" t="b">
        <f t="shared" si="98"/>
        <v>1</v>
      </c>
      <c r="L285">
        <f t="shared" si="99"/>
        <v>19</v>
      </c>
      <c r="M285" t="b">
        <f>NOT(ISERROR(MATCH(LOWER(MID($H285,1,1)),{"a";"e";"i";"o";"u"},0)))</f>
        <v>0</v>
      </c>
      <c r="N285" t="b">
        <f t="shared" si="100"/>
        <v>1</v>
      </c>
      <c r="O285" t="b">
        <f t="shared" si="101"/>
        <v>0</v>
      </c>
      <c r="P285">
        <f t="shared" si="102"/>
        <v>20</v>
      </c>
      <c r="Q285" t="b">
        <f>NOT(ISERROR(MATCH(LOWER(MID($H285,2,1)),{"a";"e";"i";"o";"u"},0)))</f>
        <v>0</v>
      </c>
      <c r="R285" t="b">
        <f t="shared" si="103"/>
        <v>0</v>
      </c>
      <c r="S285" t="b">
        <f t="shared" si="104"/>
        <v>0</v>
      </c>
      <c r="T285">
        <f t="shared" si="105"/>
        <v>5</v>
      </c>
      <c r="U285" t="b">
        <f t="shared" si="106"/>
        <v>1</v>
      </c>
      <c r="V285">
        <f t="shared" si="107"/>
        <v>12</v>
      </c>
      <c r="W285" t="b">
        <f>NOT(ISERROR(MATCH(LOWER(MID($I285,1,1)),{"a";"e";"i";"o";"u"},0)))</f>
        <v>0</v>
      </c>
      <c r="X285" t="b">
        <f t="shared" si="108"/>
        <v>0</v>
      </c>
      <c r="Y285" t="b">
        <f t="shared" si="109"/>
        <v>1</v>
      </c>
      <c r="Z285">
        <f t="shared" si="110"/>
        <v>1</v>
      </c>
      <c r="AA285" t="b">
        <f>NOT(ISERROR(MATCH(LOWER(MID($I285,2,1)),{"a";"e";"i";"o";"u"},0)))</f>
        <v>1</v>
      </c>
      <c r="AB285" t="b">
        <f t="shared" si="111"/>
        <v>1</v>
      </c>
      <c r="AC285" t="b">
        <f t="shared" si="112"/>
        <v>1</v>
      </c>
      <c r="AD285">
        <f t="shared" si="113"/>
        <v>12</v>
      </c>
      <c r="AE285" t="b">
        <f t="shared" si="114"/>
        <v>0</v>
      </c>
      <c r="AF285">
        <f t="shared" si="115"/>
        <v>12</v>
      </c>
      <c r="AG285" t="b">
        <f t="shared" si="116"/>
        <v>0</v>
      </c>
      <c r="AJ285" t="b">
        <f t="shared" si="117"/>
        <v>1</v>
      </c>
      <c r="AK285" t="b">
        <f t="shared" si="118"/>
        <v>1</v>
      </c>
      <c r="AL285" t="s">
        <v>575</v>
      </c>
      <c r="AM285" t="s">
        <v>575</v>
      </c>
      <c r="AN285" t="s">
        <v>575</v>
      </c>
      <c r="AO285" t="s">
        <v>575</v>
      </c>
    </row>
    <row r="286" spans="1:41">
      <c r="A286" t="s">
        <v>523</v>
      </c>
      <c r="B286" t="s">
        <v>524</v>
      </c>
      <c r="E286" t="s">
        <v>1</v>
      </c>
      <c r="F286" t="str">
        <f t="shared" si="119"/>
        <v>WINNER</v>
      </c>
      <c r="G286" t="str">
        <f t="shared" si="96"/>
        <v>ArmandPrieditis</v>
      </c>
      <c r="H286" t="s">
        <v>523</v>
      </c>
      <c r="I286" t="s">
        <v>524</v>
      </c>
      <c r="J286">
        <f t="shared" si="97"/>
        <v>6</v>
      </c>
      <c r="K286" t="b">
        <f t="shared" si="98"/>
        <v>0</v>
      </c>
      <c r="L286">
        <f t="shared" si="99"/>
        <v>1</v>
      </c>
      <c r="M286" t="b">
        <f>NOT(ISERROR(MATCH(LOWER(MID($H286,1,1)),{"a";"e";"i";"o";"u"},0)))</f>
        <v>1</v>
      </c>
      <c r="N286" t="b">
        <f t="shared" si="100"/>
        <v>1</v>
      </c>
      <c r="O286" t="b">
        <f t="shared" si="101"/>
        <v>1</v>
      </c>
      <c r="P286">
        <f t="shared" si="102"/>
        <v>18</v>
      </c>
      <c r="Q286" t="b">
        <f>NOT(ISERROR(MATCH(LOWER(MID($H286,2,1)),{"a";"e";"i";"o";"u"},0)))</f>
        <v>0</v>
      </c>
      <c r="R286" t="b">
        <f t="shared" si="103"/>
        <v>0</v>
      </c>
      <c r="S286" t="b">
        <f t="shared" si="104"/>
        <v>0</v>
      </c>
      <c r="T286">
        <f t="shared" si="105"/>
        <v>9</v>
      </c>
      <c r="U286" t="b">
        <f t="shared" si="106"/>
        <v>1</v>
      </c>
      <c r="V286">
        <f t="shared" si="107"/>
        <v>16</v>
      </c>
      <c r="W286" t="b">
        <f>NOT(ISERROR(MATCH(LOWER(MID($I286,1,1)),{"a";"e";"i";"o";"u"},0)))</f>
        <v>0</v>
      </c>
      <c r="X286" t="b">
        <f t="shared" si="108"/>
        <v>0</v>
      </c>
      <c r="Y286" t="b">
        <f t="shared" si="109"/>
        <v>0</v>
      </c>
      <c r="Z286">
        <f t="shared" si="110"/>
        <v>18</v>
      </c>
      <c r="AA286" t="b">
        <f>NOT(ISERROR(MATCH(LOWER(MID($I286,2,1)),{"a";"e";"i";"o";"u"},0)))</f>
        <v>0</v>
      </c>
      <c r="AB286" t="b">
        <f t="shared" si="111"/>
        <v>0</v>
      </c>
      <c r="AC286" t="b">
        <f t="shared" si="112"/>
        <v>0</v>
      </c>
      <c r="AD286">
        <f t="shared" si="113"/>
        <v>15</v>
      </c>
      <c r="AE286" t="b">
        <f t="shared" si="114"/>
        <v>1</v>
      </c>
      <c r="AF286">
        <f t="shared" si="115"/>
        <v>15</v>
      </c>
      <c r="AG286" t="b">
        <f t="shared" si="116"/>
        <v>1</v>
      </c>
      <c r="AJ286" t="b">
        <f t="shared" si="117"/>
        <v>1</v>
      </c>
      <c r="AK286" t="b">
        <f t="shared" si="118"/>
        <v>1</v>
      </c>
      <c r="AL286" t="s">
        <v>575</v>
      </c>
      <c r="AM286" t="s">
        <v>575</v>
      </c>
      <c r="AN286" t="s">
        <v>575</v>
      </c>
      <c r="AO286" t="s">
        <v>575</v>
      </c>
    </row>
    <row r="287" spans="1:41">
      <c r="A287" t="s">
        <v>525</v>
      </c>
      <c r="B287" t="s">
        <v>526</v>
      </c>
      <c r="E287" t="s">
        <v>1</v>
      </c>
      <c r="F287" t="str">
        <f t="shared" si="119"/>
        <v>WINNER</v>
      </c>
      <c r="G287" t="str">
        <f t="shared" si="96"/>
        <v>DunjaMladenic</v>
      </c>
      <c r="H287" t="s">
        <v>525</v>
      </c>
      <c r="I287" t="s">
        <v>526</v>
      </c>
      <c r="J287">
        <f t="shared" si="97"/>
        <v>5</v>
      </c>
      <c r="K287" t="b">
        <f t="shared" si="98"/>
        <v>1</v>
      </c>
      <c r="L287">
        <f t="shared" si="99"/>
        <v>4</v>
      </c>
      <c r="M287" t="b">
        <f>NOT(ISERROR(MATCH(LOWER(MID($H287,1,1)),{"a";"e";"i";"o";"u"},0)))</f>
        <v>0</v>
      </c>
      <c r="N287" t="b">
        <f t="shared" si="100"/>
        <v>0</v>
      </c>
      <c r="O287" t="b">
        <f t="shared" si="101"/>
        <v>1</v>
      </c>
      <c r="P287">
        <f t="shared" si="102"/>
        <v>21</v>
      </c>
      <c r="Q287" t="b">
        <f>NOT(ISERROR(MATCH(LOWER(MID($H287,2,1)),{"a";"e";"i";"o";"u"},0)))</f>
        <v>1</v>
      </c>
      <c r="R287" t="b">
        <f t="shared" si="103"/>
        <v>1</v>
      </c>
      <c r="S287" t="b">
        <f t="shared" si="104"/>
        <v>0</v>
      </c>
      <c r="T287">
        <f t="shared" si="105"/>
        <v>8</v>
      </c>
      <c r="U287" t="b">
        <f t="shared" si="106"/>
        <v>0</v>
      </c>
      <c r="V287">
        <f t="shared" si="107"/>
        <v>13</v>
      </c>
      <c r="W287" t="b">
        <f>NOT(ISERROR(MATCH(LOWER(MID($I287,1,1)),{"a";"e";"i";"o";"u"},0)))</f>
        <v>0</v>
      </c>
      <c r="X287" t="b">
        <f t="shared" si="108"/>
        <v>1</v>
      </c>
      <c r="Y287" t="b">
        <f t="shared" si="109"/>
        <v>1</v>
      </c>
      <c r="Z287">
        <f t="shared" si="110"/>
        <v>12</v>
      </c>
      <c r="AA287" t="b">
        <f>NOT(ISERROR(MATCH(LOWER(MID($I287,2,1)),{"a";"e";"i";"o";"u"},0)))</f>
        <v>0</v>
      </c>
      <c r="AB287" t="b">
        <f t="shared" si="111"/>
        <v>0</v>
      </c>
      <c r="AC287" t="b">
        <f t="shared" si="112"/>
        <v>1</v>
      </c>
      <c r="AD287">
        <f t="shared" si="113"/>
        <v>13</v>
      </c>
      <c r="AE287" t="b">
        <f t="shared" si="114"/>
        <v>1</v>
      </c>
      <c r="AF287">
        <f t="shared" si="115"/>
        <v>13</v>
      </c>
      <c r="AG287" t="b">
        <f t="shared" si="116"/>
        <v>1</v>
      </c>
      <c r="AJ287" t="b">
        <f t="shared" si="117"/>
        <v>1</v>
      </c>
      <c r="AK287" t="b">
        <f t="shared" si="118"/>
        <v>1</v>
      </c>
      <c r="AL287" t="s">
        <v>575</v>
      </c>
      <c r="AM287" t="s">
        <v>575</v>
      </c>
      <c r="AN287" t="s">
        <v>575</v>
      </c>
      <c r="AO287" t="s">
        <v>575</v>
      </c>
    </row>
    <row r="288" spans="1:41">
      <c r="A288" t="s">
        <v>527</v>
      </c>
      <c r="B288" t="s">
        <v>528</v>
      </c>
      <c r="E288" t="s">
        <v>1</v>
      </c>
      <c r="F288" t="str">
        <f t="shared" si="119"/>
        <v>WINNER</v>
      </c>
      <c r="G288" t="str">
        <f t="shared" si="96"/>
        <v>Jong-HoonOh</v>
      </c>
      <c r="H288" t="s">
        <v>527</v>
      </c>
      <c r="I288" t="s">
        <v>528</v>
      </c>
      <c r="J288">
        <f t="shared" si="97"/>
        <v>9</v>
      </c>
      <c r="K288" t="b">
        <f t="shared" si="98"/>
        <v>1</v>
      </c>
      <c r="L288">
        <f t="shared" si="99"/>
        <v>10</v>
      </c>
      <c r="M288" t="b">
        <f>NOT(ISERROR(MATCH(LOWER(MID($H288,1,1)),{"a";"e";"i";"o";"u"},0)))</f>
        <v>0</v>
      </c>
      <c r="N288" t="b">
        <f t="shared" si="100"/>
        <v>0</v>
      </c>
      <c r="O288" t="b">
        <f t="shared" si="101"/>
        <v>1</v>
      </c>
      <c r="P288">
        <f t="shared" si="102"/>
        <v>15</v>
      </c>
      <c r="Q288" t="b">
        <f>NOT(ISERROR(MATCH(LOWER(MID($H288,2,1)),{"a";"e";"i";"o";"u"},0)))</f>
        <v>1</v>
      </c>
      <c r="R288" t="b">
        <f t="shared" si="103"/>
        <v>1</v>
      </c>
      <c r="S288" t="b">
        <f t="shared" si="104"/>
        <v>0</v>
      </c>
      <c r="T288">
        <f t="shared" si="105"/>
        <v>2</v>
      </c>
      <c r="U288" t="b">
        <f t="shared" si="106"/>
        <v>0</v>
      </c>
      <c r="V288">
        <f t="shared" si="107"/>
        <v>15</v>
      </c>
      <c r="W288" t="b">
        <f>NOT(ISERROR(MATCH(LOWER(MID($I288,1,1)),{"a";"e";"i";"o";"u"},0)))</f>
        <v>1</v>
      </c>
      <c r="X288" t="b">
        <f t="shared" si="108"/>
        <v>1</v>
      </c>
      <c r="Y288" t="b">
        <f t="shared" si="109"/>
        <v>0</v>
      </c>
      <c r="Z288">
        <f t="shared" si="110"/>
        <v>8</v>
      </c>
      <c r="AA288" t="b">
        <f>NOT(ISERROR(MATCH(LOWER(MID($I288,2,1)),{"a";"e";"i";"o";"u"},0)))</f>
        <v>0</v>
      </c>
      <c r="AB288" t="b">
        <f t="shared" si="111"/>
        <v>0</v>
      </c>
      <c r="AC288" t="b">
        <f t="shared" si="112"/>
        <v>1</v>
      </c>
      <c r="AD288">
        <f t="shared" si="113"/>
        <v>11</v>
      </c>
      <c r="AE288" t="b">
        <f t="shared" si="114"/>
        <v>1</v>
      </c>
      <c r="AF288">
        <f t="shared" si="115"/>
        <v>11</v>
      </c>
      <c r="AG288" t="b">
        <f t="shared" si="116"/>
        <v>1</v>
      </c>
      <c r="AJ288" t="b">
        <f t="shared" si="117"/>
        <v>0</v>
      </c>
      <c r="AK288" t="b">
        <f t="shared" si="118"/>
        <v>1</v>
      </c>
      <c r="AL288" t="s">
        <v>575</v>
      </c>
      <c r="AM288" t="s">
        <v>575</v>
      </c>
      <c r="AN288" t="s">
        <v>575</v>
      </c>
      <c r="AO288" t="s">
        <v>575</v>
      </c>
    </row>
    <row r="289" spans="1:41">
      <c r="A289" t="s">
        <v>529</v>
      </c>
      <c r="B289" t="s">
        <v>530</v>
      </c>
      <c r="E289" t="s">
        <v>0</v>
      </c>
      <c r="F289" t="str">
        <f t="shared" si="119"/>
        <v>LOSER</v>
      </c>
      <c r="G289" t="str">
        <f t="shared" si="96"/>
        <v>KenLang</v>
      </c>
      <c r="H289" t="s">
        <v>529</v>
      </c>
      <c r="I289" t="s">
        <v>530</v>
      </c>
      <c r="J289">
        <f t="shared" si="97"/>
        <v>3</v>
      </c>
      <c r="K289" t="b">
        <f t="shared" si="98"/>
        <v>1</v>
      </c>
      <c r="L289">
        <f t="shared" si="99"/>
        <v>11</v>
      </c>
      <c r="M289" t="b">
        <f>NOT(ISERROR(MATCH(LOWER(MID($H289,1,1)),{"a";"e";"i";"o";"u"},0)))</f>
        <v>0</v>
      </c>
      <c r="N289" t="b">
        <f t="shared" si="100"/>
        <v>1</v>
      </c>
      <c r="O289" t="b">
        <f t="shared" si="101"/>
        <v>1</v>
      </c>
      <c r="P289">
        <f t="shared" si="102"/>
        <v>5</v>
      </c>
      <c r="Q289" t="b">
        <f>NOT(ISERROR(MATCH(LOWER(MID($H289,2,1)),{"a";"e";"i";"o";"u"},0)))</f>
        <v>1</v>
      </c>
      <c r="R289" t="b">
        <f t="shared" si="103"/>
        <v>1</v>
      </c>
      <c r="S289" t="b">
        <f t="shared" si="104"/>
        <v>1</v>
      </c>
      <c r="T289">
        <f t="shared" si="105"/>
        <v>4</v>
      </c>
      <c r="U289" t="b">
        <f t="shared" si="106"/>
        <v>0</v>
      </c>
      <c r="V289">
        <f t="shared" si="107"/>
        <v>12</v>
      </c>
      <c r="W289" t="b">
        <f>NOT(ISERROR(MATCH(LOWER(MID($I289,1,1)),{"a";"e";"i";"o";"u"},0)))</f>
        <v>0</v>
      </c>
      <c r="X289" t="b">
        <f t="shared" si="108"/>
        <v>0</v>
      </c>
      <c r="Y289" t="b">
        <f t="shared" si="109"/>
        <v>1</v>
      </c>
      <c r="Z289">
        <f t="shared" si="110"/>
        <v>1</v>
      </c>
      <c r="AA289" t="b">
        <f>NOT(ISERROR(MATCH(LOWER(MID($I289,2,1)),{"a";"e";"i";"o";"u"},0)))</f>
        <v>1</v>
      </c>
      <c r="AB289" t="b">
        <f t="shared" si="111"/>
        <v>1</v>
      </c>
      <c r="AC289" t="b">
        <f t="shared" si="112"/>
        <v>1</v>
      </c>
      <c r="AD289">
        <f t="shared" si="113"/>
        <v>7</v>
      </c>
      <c r="AE289" t="b">
        <f t="shared" si="114"/>
        <v>1</v>
      </c>
      <c r="AF289">
        <f t="shared" si="115"/>
        <v>7</v>
      </c>
      <c r="AG289" t="b">
        <f t="shared" si="116"/>
        <v>1</v>
      </c>
      <c r="AJ289" t="b">
        <f t="shared" si="117"/>
        <v>1</v>
      </c>
      <c r="AK289" t="b">
        <f t="shared" si="118"/>
        <v>1</v>
      </c>
      <c r="AL289" t="s">
        <v>575</v>
      </c>
      <c r="AM289" t="s">
        <v>575</v>
      </c>
      <c r="AN289" t="s">
        <v>575</v>
      </c>
      <c r="AO289" t="s">
        <v>575</v>
      </c>
    </row>
    <row r="290" spans="1:41">
      <c r="A290" t="s">
        <v>531</v>
      </c>
      <c r="B290" t="s">
        <v>532</v>
      </c>
      <c r="E290" t="s">
        <v>0</v>
      </c>
      <c r="F290" t="str">
        <f t="shared" si="119"/>
        <v>LOSER</v>
      </c>
      <c r="G290" t="str">
        <f t="shared" si="96"/>
        <v>BernhardPfahringer</v>
      </c>
      <c r="H290" t="s">
        <v>531</v>
      </c>
      <c r="I290" t="s">
        <v>532</v>
      </c>
      <c r="J290">
        <f t="shared" si="97"/>
        <v>8</v>
      </c>
      <c r="K290" t="b">
        <f t="shared" si="98"/>
        <v>0</v>
      </c>
      <c r="L290">
        <f t="shared" si="99"/>
        <v>2</v>
      </c>
      <c r="M290" t="b">
        <f>NOT(ISERROR(MATCH(LOWER(MID($H290,1,1)),{"a";"e";"i";"o";"u"},0)))</f>
        <v>0</v>
      </c>
      <c r="N290" t="b">
        <f t="shared" si="100"/>
        <v>0</v>
      </c>
      <c r="O290" t="b">
        <f t="shared" si="101"/>
        <v>1</v>
      </c>
      <c r="P290">
        <f t="shared" si="102"/>
        <v>5</v>
      </c>
      <c r="Q290" t="b">
        <f>NOT(ISERROR(MATCH(LOWER(MID($H290,2,1)),{"a";"e";"i";"o";"u"},0)))</f>
        <v>1</v>
      </c>
      <c r="R290" t="b">
        <f t="shared" si="103"/>
        <v>1</v>
      </c>
      <c r="S290" t="b">
        <f t="shared" si="104"/>
        <v>1</v>
      </c>
      <c r="T290">
        <f t="shared" si="105"/>
        <v>10</v>
      </c>
      <c r="U290" t="b">
        <f t="shared" si="106"/>
        <v>0</v>
      </c>
      <c r="V290">
        <f t="shared" si="107"/>
        <v>16</v>
      </c>
      <c r="W290" t="b">
        <f>NOT(ISERROR(MATCH(LOWER(MID($I290,1,1)),{"a";"e";"i";"o";"u"},0)))</f>
        <v>0</v>
      </c>
      <c r="X290" t="b">
        <f t="shared" si="108"/>
        <v>0</v>
      </c>
      <c r="Y290" t="b">
        <f t="shared" si="109"/>
        <v>0</v>
      </c>
      <c r="Z290">
        <f t="shared" si="110"/>
        <v>6</v>
      </c>
      <c r="AA290" t="b">
        <f>NOT(ISERROR(MATCH(LOWER(MID($I290,2,1)),{"a";"e";"i";"o";"u"},0)))</f>
        <v>0</v>
      </c>
      <c r="AB290" t="b">
        <f t="shared" si="111"/>
        <v>0</v>
      </c>
      <c r="AC290" t="b">
        <f t="shared" si="112"/>
        <v>1</v>
      </c>
      <c r="AD290">
        <f t="shared" si="113"/>
        <v>18</v>
      </c>
      <c r="AE290" t="b">
        <f t="shared" si="114"/>
        <v>0</v>
      </c>
      <c r="AF290">
        <f t="shared" si="115"/>
        <v>18</v>
      </c>
      <c r="AG290" t="b">
        <f t="shared" si="116"/>
        <v>0</v>
      </c>
      <c r="AJ290" t="b">
        <f t="shared" si="117"/>
        <v>1</v>
      </c>
      <c r="AK290" t="b">
        <f t="shared" si="118"/>
        <v>1</v>
      </c>
      <c r="AL290" t="s">
        <v>575</v>
      </c>
      <c r="AM290" t="s">
        <v>575</v>
      </c>
      <c r="AN290" t="s">
        <v>575</v>
      </c>
      <c r="AO290" t="s">
        <v>575</v>
      </c>
    </row>
    <row r="291" spans="1:41">
      <c r="A291" t="s">
        <v>13</v>
      </c>
      <c r="B291" t="s">
        <v>535</v>
      </c>
      <c r="E291" t="s">
        <v>0</v>
      </c>
      <c r="F291" t="str">
        <f t="shared" si="119"/>
        <v>LOSER</v>
      </c>
      <c r="G291" t="str">
        <f t="shared" si="96"/>
        <v>RobertWilliamson</v>
      </c>
      <c r="H291" t="s">
        <v>13</v>
      </c>
      <c r="I291" t="s">
        <v>535</v>
      </c>
      <c r="J291">
        <f t="shared" si="97"/>
        <v>6</v>
      </c>
      <c r="K291" t="b">
        <f t="shared" si="98"/>
        <v>0</v>
      </c>
      <c r="L291">
        <f t="shared" si="99"/>
        <v>18</v>
      </c>
      <c r="M291" t="b">
        <f>NOT(ISERROR(MATCH(LOWER(MID($H291,1,1)),{"a";"e";"i";"o";"u"},0)))</f>
        <v>0</v>
      </c>
      <c r="N291" t="b">
        <f t="shared" si="100"/>
        <v>0</v>
      </c>
      <c r="O291" t="b">
        <f t="shared" si="101"/>
        <v>0</v>
      </c>
      <c r="P291">
        <f t="shared" si="102"/>
        <v>15</v>
      </c>
      <c r="Q291" t="b">
        <f>NOT(ISERROR(MATCH(LOWER(MID($H291,2,1)),{"a";"e";"i";"o";"u"},0)))</f>
        <v>1</v>
      </c>
      <c r="R291" t="b">
        <f t="shared" si="103"/>
        <v>1</v>
      </c>
      <c r="S291" t="b">
        <f t="shared" si="104"/>
        <v>0</v>
      </c>
      <c r="T291">
        <f t="shared" si="105"/>
        <v>10</v>
      </c>
      <c r="U291" t="b">
        <f t="shared" si="106"/>
        <v>0</v>
      </c>
      <c r="V291">
        <f t="shared" si="107"/>
        <v>23</v>
      </c>
      <c r="W291" t="b">
        <f>NOT(ISERROR(MATCH(LOWER(MID($I291,1,1)),{"a";"e";"i";"o";"u"},0)))</f>
        <v>0</v>
      </c>
      <c r="X291" t="b">
        <f t="shared" si="108"/>
        <v>1</v>
      </c>
      <c r="Y291" t="b">
        <f t="shared" si="109"/>
        <v>0</v>
      </c>
      <c r="Z291">
        <f t="shared" si="110"/>
        <v>9</v>
      </c>
      <c r="AA291" t="b">
        <f>NOT(ISERROR(MATCH(LOWER(MID($I291,2,1)),{"a";"e";"i";"o";"u"},0)))</f>
        <v>1</v>
      </c>
      <c r="AB291" t="b">
        <f t="shared" si="111"/>
        <v>1</v>
      </c>
      <c r="AC291" t="b">
        <f t="shared" si="112"/>
        <v>1</v>
      </c>
      <c r="AD291">
        <f t="shared" si="113"/>
        <v>16</v>
      </c>
      <c r="AE291" t="b">
        <f t="shared" si="114"/>
        <v>0</v>
      </c>
      <c r="AF291">
        <f t="shared" si="115"/>
        <v>16</v>
      </c>
      <c r="AG291" t="b">
        <f t="shared" si="116"/>
        <v>0</v>
      </c>
      <c r="AJ291" t="b">
        <f t="shared" si="117"/>
        <v>1</v>
      </c>
      <c r="AK291" t="b">
        <f t="shared" si="118"/>
        <v>1</v>
      </c>
      <c r="AL291" t="s">
        <v>575</v>
      </c>
      <c r="AM291" t="s">
        <v>575</v>
      </c>
      <c r="AN291" t="s">
        <v>575</v>
      </c>
      <c r="AO291" t="s">
        <v>575</v>
      </c>
    </row>
    <row r="292" spans="1:41">
      <c r="A292" t="s">
        <v>536</v>
      </c>
      <c r="B292" t="s">
        <v>518</v>
      </c>
      <c r="E292" t="s">
        <v>1</v>
      </c>
      <c r="F292" t="str">
        <f t="shared" si="119"/>
        <v>WINNER</v>
      </c>
      <c r="G292" t="str">
        <f t="shared" si="96"/>
        <v>StuartRussell</v>
      </c>
      <c r="H292" t="s">
        <v>536</v>
      </c>
      <c r="I292" t="s">
        <v>518</v>
      </c>
      <c r="J292">
        <f t="shared" si="97"/>
        <v>6</v>
      </c>
      <c r="K292" t="b">
        <f t="shared" si="98"/>
        <v>0</v>
      </c>
      <c r="L292">
        <f t="shared" si="99"/>
        <v>19</v>
      </c>
      <c r="M292" t="b">
        <f>NOT(ISERROR(MATCH(LOWER(MID($H292,1,1)),{"a";"e";"i";"o";"u"},0)))</f>
        <v>0</v>
      </c>
      <c r="N292" t="b">
        <f t="shared" si="100"/>
        <v>1</v>
      </c>
      <c r="O292" t="b">
        <f t="shared" si="101"/>
        <v>0</v>
      </c>
      <c r="P292">
        <f t="shared" si="102"/>
        <v>20</v>
      </c>
      <c r="Q292" t="b">
        <f>NOT(ISERROR(MATCH(LOWER(MID($H292,2,1)),{"a";"e";"i";"o";"u"},0)))</f>
        <v>0</v>
      </c>
      <c r="R292" t="b">
        <f t="shared" si="103"/>
        <v>0</v>
      </c>
      <c r="S292" t="b">
        <f t="shared" si="104"/>
        <v>0</v>
      </c>
      <c r="T292">
        <f t="shared" si="105"/>
        <v>7</v>
      </c>
      <c r="U292" t="b">
        <f t="shared" si="106"/>
        <v>1</v>
      </c>
      <c r="V292">
        <f t="shared" si="107"/>
        <v>18</v>
      </c>
      <c r="W292" t="b">
        <f>NOT(ISERROR(MATCH(LOWER(MID($I292,1,1)),{"a";"e";"i";"o";"u"},0)))</f>
        <v>0</v>
      </c>
      <c r="X292" t="b">
        <f t="shared" si="108"/>
        <v>0</v>
      </c>
      <c r="Y292" t="b">
        <f t="shared" si="109"/>
        <v>0</v>
      </c>
      <c r="Z292">
        <f t="shared" si="110"/>
        <v>21</v>
      </c>
      <c r="AA292" t="b">
        <f>NOT(ISERROR(MATCH(LOWER(MID($I292,2,1)),{"a";"e";"i";"o";"u"},0)))</f>
        <v>1</v>
      </c>
      <c r="AB292" t="b">
        <f t="shared" si="111"/>
        <v>1</v>
      </c>
      <c r="AC292" t="b">
        <f t="shared" si="112"/>
        <v>0</v>
      </c>
      <c r="AD292">
        <f t="shared" si="113"/>
        <v>13</v>
      </c>
      <c r="AE292" t="b">
        <f t="shared" si="114"/>
        <v>1</v>
      </c>
      <c r="AF292">
        <f t="shared" si="115"/>
        <v>13</v>
      </c>
      <c r="AG292" t="b">
        <f t="shared" si="116"/>
        <v>1</v>
      </c>
      <c r="AJ292" t="b">
        <f t="shared" si="117"/>
        <v>1</v>
      </c>
      <c r="AK292" t="b">
        <f t="shared" si="118"/>
        <v>1</v>
      </c>
      <c r="AL292" t="s">
        <v>575</v>
      </c>
      <c r="AM292" t="s">
        <v>575</v>
      </c>
      <c r="AN292" t="s">
        <v>575</v>
      </c>
      <c r="AO292" t="s">
        <v>575</v>
      </c>
    </row>
    <row r="293" spans="1:41">
      <c r="A293" t="s">
        <v>538</v>
      </c>
      <c r="B293" t="s">
        <v>539</v>
      </c>
      <c r="E293" t="s">
        <v>1</v>
      </c>
      <c r="F293" t="str">
        <f t="shared" si="119"/>
        <v>WINNER</v>
      </c>
      <c r="G293" t="str">
        <f t="shared" si="96"/>
        <v>EfimKinber</v>
      </c>
      <c r="H293" t="s">
        <v>538</v>
      </c>
      <c r="I293" t="s">
        <v>539</v>
      </c>
      <c r="J293">
        <f t="shared" si="97"/>
        <v>4</v>
      </c>
      <c r="K293" t="b">
        <f t="shared" si="98"/>
        <v>0</v>
      </c>
      <c r="L293">
        <f t="shared" si="99"/>
        <v>5</v>
      </c>
      <c r="M293" t="b">
        <f>NOT(ISERROR(MATCH(LOWER(MID($H293,1,1)),{"a";"e";"i";"o";"u"},0)))</f>
        <v>1</v>
      </c>
      <c r="N293" t="b">
        <f t="shared" si="100"/>
        <v>1</v>
      </c>
      <c r="O293" t="b">
        <f t="shared" si="101"/>
        <v>1</v>
      </c>
      <c r="P293">
        <f t="shared" si="102"/>
        <v>6</v>
      </c>
      <c r="Q293" t="b">
        <f>NOT(ISERROR(MATCH(LOWER(MID($H293,2,1)),{"a";"e";"i";"o";"u"},0)))</f>
        <v>0</v>
      </c>
      <c r="R293" t="b">
        <f t="shared" si="103"/>
        <v>0</v>
      </c>
      <c r="S293" t="b">
        <f t="shared" si="104"/>
        <v>1</v>
      </c>
      <c r="T293">
        <f t="shared" si="105"/>
        <v>6</v>
      </c>
      <c r="U293" t="b">
        <f t="shared" si="106"/>
        <v>0</v>
      </c>
      <c r="V293">
        <f t="shared" si="107"/>
        <v>11</v>
      </c>
      <c r="W293" t="b">
        <f>NOT(ISERROR(MATCH(LOWER(MID($I293,1,1)),{"a";"e";"i";"o";"u"},0)))</f>
        <v>0</v>
      </c>
      <c r="X293" t="b">
        <f t="shared" si="108"/>
        <v>1</v>
      </c>
      <c r="Y293" t="b">
        <f t="shared" si="109"/>
        <v>1</v>
      </c>
      <c r="Z293">
        <f t="shared" si="110"/>
        <v>9</v>
      </c>
      <c r="AA293" t="b">
        <f>NOT(ISERROR(MATCH(LOWER(MID($I293,2,1)),{"a";"e";"i";"o";"u"},0)))</f>
        <v>1</v>
      </c>
      <c r="AB293" t="b">
        <f t="shared" si="111"/>
        <v>1</v>
      </c>
      <c r="AC293" t="b">
        <f t="shared" si="112"/>
        <v>1</v>
      </c>
      <c r="AD293">
        <f t="shared" si="113"/>
        <v>10</v>
      </c>
      <c r="AE293" t="b">
        <f t="shared" si="114"/>
        <v>0</v>
      </c>
      <c r="AF293">
        <f t="shared" si="115"/>
        <v>10</v>
      </c>
      <c r="AG293" t="b">
        <f t="shared" si="116"/>
        <v>0</v>
      </c>
      <c r="AJ293" t="b">
        <f t="shared" si="117"/>
        <v>1</v>
      </c>
      <c r="AK293" t="b">
        <f t="shared" si="118"/>
        <v>1</v>
      </c>
      <c r="AL293" t="s">
        <v>575</v>
      </c>
      <c r="AM293" t="s">
        <v>575</v>
      </c>
      <c r="AN293" t="s">
        <v>575</v>
      </c>
      <c r="AO293" t="s">
        <v>575</v>
      </c>
    </row>
    <row r="294" spans="1:41">
      <c r="A294" t="s">
        <v>179</v>
      </c>
      <c r="B294" t="s">
        <v>540</v>
      </c>
      <c r="E294" t="s">
        <v>1</v>
      </c>
      <c r="F294" t="str">
        <f t="shared" si="119"/>
        <v>WINNER</v>
      </c>
      <c r="G294" t="str">
        <f t="shared" si="96"/>
        <v>DavidFinton</v>
      </c>
      <c r="H294" t="s">
        <v>179</v>
      </c>
      <c r="I294" t="s">
        <v>540</v>
      </c>
      <c r="J294">
        <f t="shared" si="97"/>
        <v>5</v>
      </c>
      <c r="K294" t="b">
        <f t="shared" si="98"/>
        <v>1</v>
      </c>
      <c r="L294">
        <f t="shared" si="99"/>
        <v>4</v>
      </c>
      <c r="M294" t="b">
        <f>NOT(ISERROR(MATCH(LOWER(MID($H294,1,1)),{"a";"e";"i";"o";"u"},0)))</f>
        <v>0</v>
      </c>
      <c r="N294" t="b">
        <f t="shared" si="100"/>
        <v>0</v>
      </c>
      <c r="O294" t="b">
        <f t="shared" si="101"/>
        <v>1</v>
      </c>
      <c r="P294">
        <f t="shared" si="102"/>
        <v>1</v>
      </c>
      <c r="Q294" t="b">
        <f>NOT(ISERROR(MATCH(LOWER(MID($H294,2,1)),{"a";"e";"i";"o";"u"},0)))</f>
        <v>1</v>
      </c>
      <c r="R294" t="b">
        <f t="shared" si="103"/>
        <v>1</v>
      </c>
      <c r="S294" t="b">
        <f t="shared" si="104"/>
        <v>1</v>
      </c>
      <c r="T294">
        <f t="shared" si="105"/>
        <v>6</v>
      </c>
      <c r="U294" t="b">
        <f t="shared" si="106"/>
        <v>0</v>
      </c>
      <c r="V294">
        <f t="shared" si="107"/>
        <v>6</v>
      </c>
      <c r="W294" t="b">
        <f>NOT(ISERROR(MATCH(LOWER(MID($I294,1,1)),{"a";"e";"i";"o";"u"},0)))</f>
        <v>0</v>
      </c>
      <c r="X294" t="b">
        <f t="shared" si="108"/>
        <v>0</v>
      </c>
      <c r="Y294" t="b">
        <f t="shared" si="109"/>
        <v>1</v>
      </c>
      <c r="Z294">
        <f t="shared" si="110"/>
        <v>9</v>
      </c>
      <c r="AA294" t="b">
        <f>NOT(ISERROR(MATCH(LOWER(MID($I294,2,1)),{"a";"e";"i";"o";"u"},0)))</f>
        <v>1</v>
      </c>
      <c r="AB294" t="b">
        <f t="shared" si="111"/>
        <v>1</v>
      </c>
      <c r="AC294" t="b">
        <f t="shared" si="112"/>
        <v>1</v>
      </c>
      <c r="AD294">
        <f t="shared" si="113"/>
        <v>11</v>
      </c>
      <c r="AE294" t="b">
        <f t="shared" si="114"/>
        <v>1</v>
      </c>
      <c r="AF294">
        <f t="shared" si="115"/>
        <v>11</v>
      </c>
      <c r="AG294" t="b">
        <f t="shared" si="116"/>
        <v>1</v>
      </c>
      <c r="AJ294" t="b">
        <f t="shared" si="117"/>
        <v>1</v>
      </c>
      <c r="AK294" t="b">
        <f t="shared" si="118"/>
        <v>1</v>
      </c>
      <c r="AL294" t="s">
        <v>575</v>
      </c>
      <c r="AM294" t="s">
        <v>575</v>
      </c>
      <c r="AN294" t="s">
        <v>575</v>
      </c>
      <c r="AO294" t="s">
        <v>575</v>
      </c>
    </row>
    <row r="295" spans="1:41">
      <c r="A295" t="s">
        <v>252</v>
      </c>
      <c r="B295" t="s">
        <v>541</v>
      </c>
      <c r="E295" t="s">
        <v>1</v>
      </c>
      <c r="F295" t="str">
        <f t="shared" si="119"/>
        <v>WINNER</v>
      </c>
      <c r="G295" t="str">
        <f t="shared" si="96"/>
        <v>MarkStaley</v>
      </c>
      <c r="H295" t="s">
        <v>252</v>
      </c>
      <c r="I295" t="s">
        <v>541</v>
      </c>
      <c r="J295">
        <f t="shared" si="97"/>
        <v>4</v>
      </c>
      <c r="K295" t="b">
        <f t="shared" si="98"/>
        <v>0</v>
      </c>
      <c r="L295">
        <f t="shared" si="99"/>
        <v>13</v>
      </c>
      <c r="M295" t="b">
        <f>NOT(ISERROR(MATCH(LOWER(MID($H295,1,1)),{"a";"e";"i";"o";"u"},0)))</f>
        <v>0</v>
      </c>
      <c r="N295" t="b">
        <f t="shared" si="100"/>
        <v>1</v>
      </c>
      <c r="O295" t="b">
        <f t="shared" si="101"/>
        <v>1</v>
      </c>
      <c r="P295">
        <f t="shared" si="102"/>
        <v>1</v>
      </c>
      <c r="Q295" t="b">
        <f>NOT(ISERROR(MATCH(LOWER(MID($H295,2,1)),{"a";"e";"i";"o";"u"},0)))</f>
        <v>1</v>
      </c>
      <c r="R295" t="b">
        <f t="shared" si="103"/>
        <v>1</v>
      </c>
      <c r="S295" t="b">
        <f t="shared" si="104"/>
        <v>1</v>
      </c>
      <c r="T295">
        <f t="shared" si="105"/>
        <v>6</v>
      </c>
      <c r="U295" t="b">
        <f t="shared" si="106"/>
        <v>0</v>
      </c>
      <c r="V295">
        <f t="shared" si="107"/>
        <v>19</v>
      </c>
      <c r="W295" t="b">
        <f>NOT(ISERROR(MATCH(LOWER(MID($I295,1,1)),{"a";"e";"i";"o";"u"},0)))</f>
        <v>0</v>
      </c>
      <c r="X295" t="b">
        <f t="shared" si="108"/>
        <v>1</v>
      </c>
      <c r="Y295" t="b">
        <f t="shared" si="109"/>
        <v>0</v>
      </c>
      <c r="Z295">
        <f t="shared" si="110"/>
        <v>20</v>
      </c>
      <c r="AA295" t="b">
        <f>NOT(ISERROR(MATCH(LOWER(MID($I295,2,1)),{"a";"e";"i";"o";"u"},0)))</f>
        <v>0</v>
      </c>
      <c r="AB295" t="b">
        <f t="shared" si="111"/>
        <v>0</v>
      </c>
      <c r="AC295" t="b">
        <f t="shared" si="112"/>
        <v>0</v>
      </c>
      <c r="AD295">
        <f t="shared" si="113"/>
        <v>10</v>
      </c>
      <c r="AE295" t="b">
        <f t="shared" si="114"/>
        <v>0</v>
      </c>
      <c r="AF295">
        <f t="shared" si="115"/>
        <v>10</v>
      </c>
      <c r="AG295" t="b">
        <f t="shared" si="116"/>
        <v>0</v>
      </c>
      <c r="AJ295" t="b">
        <f t="shared" si="117"/>
        <v>1</v>
      </c>
      <c r="AK295" t="b">
        <f t="shared" si="118"/>
        <v>1</v>
      </c>
      <c r="AL295" t="s">
        <v>575</v>
      </c>
      <c r="AM295" t="s">
        <v>575</v>
      </c>
      <c r="AN295" t="s">
        <v>575</v>
      </c>
      <c r="AO295" t="s">
        <v>575</v>
      </c>
    </row>
    <row r="296" spans="1:41">
      <c r="A296" t="s">
        <v>542</v>
      </c>
      <c r="B296" t="s">
        <v>543</v>
      </c>
      <c r="E296" t="s">
        <v>1</v>
      </c>
      <c r="F296" t="str">
        <f t="shared" si="119"/>
        <v>WINNER</v>
      </c>
      <c r="G296" t="str">
        <f t="shared" si="96"/>
        <v>FilippoNeri</v>
      </c>
      <c r="H296" t="s">
        <v>542</v>
      </c>
      <c r="I296" t="s">
        <v>543</v>
      </c>
      <c r="J296">
        <f t="shared" si="97"/>
        <v>7</v>
      </c>
      <c r="K296" t="b">
        <f t="shared" si="98"/>
        <v>1</v>
      </c>
      <c r="L296">
        <f t="shared" si="99"/>
        <v>6</v>
      </c>
      <c r="M296" t="b">
        <f>NOT(ISERROR(MATCH(LOWER(MID($H296,1,1)),{"a";"e";"i";"o";"u"},0)))</f>
        <v>0</v>
      </c>
      <c r="N296" t="b">
        <f t="shared" si="100"/>
        <v>0</v>
      </c>
      <c r="O296" t="b">
        <f t="shared" si="101"/>
        <v>1</v>
      </c>
      <c r="P296">
        <f t="shared" si="102"/>
        <v>9</v>
      </c>
      <c r="Q296" t="b">
        <f>NOT(ISERROR(MATCH(LOWER(MID($H296,2,1)),{"a";"e";"i";"o";"u"},0)))</f>
        <v>1</v>
      </c>
      <c r="R296" t="b">
        <f t="shared" si="103"/>
        <v>1</v>
      </c>
      <c r="S296" t="b">
        <f t="shared" si="104"/>
        <v>1</v>
      </c>
      <c r="T296">
        <f t="shared" si="105"/>
        <v>4</v>
      </c>
      <c r="U296" t="b">
        <f t="shared" si="106"/>
        <v>0</v>
      </c>
      <c r="V296">
        <f t="shared" si="107"/>
        <v>14</v>
      </c>
      <c r="W296" t="b">
        <f>NOT(ISERROR(MATCH(LOWER(MID($I296,1,1)),{"a";"e";"i";"o";"u"},0)))</f>
        <v>0</v>
      </c>
      <c r="X296" t="b">
        <f t="shared" si="108"/>
        <v>0</v>
      </c>
      <c r="Y296" t="b">
        <f t="shared" si="109"/>
        <v>0</v>
      </c>
      <c r="Z296">
        <f t="shared" si="110"/>
        <v>5</v>
      </c>
      <c r="AA296" t="b">
        <f>NOT(ISERROR(MATCH(LOWER(MID($I296,2,1)),{"a";"e";"i";"o";"u"},0)))</f>
        <v>1</v>
      </c>
      <c r="AB296" t="b">
        <f t="shared" si="111"/>
        <v>1</v>
      </c>
      <c r="AC296" t="b">
        <f t="shared" si="112"/>
        <v>1</v>
      </c>
      <c r="AD296">
        <f t="shared" si="113"/>
        <v>11</v>
      </c>
      <c r="AE296" t="b">
        <f t="shared" si="114"/>
        <v>1</v>
      </c>
      <c r="AF296">
        <f t="shared" si="115"/>
        <v>11</v>
      </c>
      <c r="AG296" t="b">
        <f t="shared" si="116"/>
        <v>1</v>
      </c>
      <c r="AJ296" t="b">
        <f t="shared" si="117"/>
        <v>1</v>
      </c>
      <c r="AK296" t="b">
        <f t="shared" si="118"/>
        <v>1</v>
      </c>
      <c r="AL296" t="s">
        <v>575</v>
      </c>
      <c r="AM296" t="s">
        <v>575</v>
      </c>
      <c r="AN296" t="s">
        <v>575</v>
      </c>
      <c r="AO296" t="s">
        <v>575</v>
      </c>
    </row>
    <row r="297" spans="1:41">
      <c r="A297" t="s">
        <v>30</v>
      </c>
      <c r="B297" t="s">
        <v>544</v>
      </c>
      <c r="E297" t="s">
        <v>1</v>
      </c>
      <c r="F297" t="str">
        <f t="shared" si="119"/>
        <v>WINNER</v>
      </c>
      <c r="G297" t="str">
        <f t="shared" si="96"/>
        <v>JonathanHodgson</v>
      </c>
      <c r="H297" t="s">
        <v>30</v>
      </c>
      <c r="I297" t="s">
        <v>544</v>
      </c>
      <c r="J297">
        <f t="shared" si="97"/>
        <v>8</v>
      </c>
      <c r="K297" t="b">
        <f t="shared" si="98"/>
        <v>0</v>
      </c>
      <c r="L297">
        <f t="shared" si="99"/>
        <v>10</v>
      </c>
      <c r="M297" t="b">
        <f>NOT(ISERROR(MATCH(LOWER(MID($H297,1,1)),{"a";"e";"i";"o";"u"},0)))</f>
        <v>0</v>
      </c>
      <c r="N297" t="b">
        <f t="shared" si="100"/>
        <v>0</v>
      </c>
      <c r="O297" t="b">
        <f t="shared" si="101"/>
        <v>1</v>
      </c>
      <c r="P297">
        <f t="shared" si="102"/>
        <v>15</v>
      </c>
      <c r="Q297" t="b">
        <f>NOT(ISERROR(MATCH(LOWER(MID($H297,2,1)),{"a";"e";"i";"o";"u"},0)))</f>
        <v>1</v>
      </c>
      <c r="R297" t="b">
        <f t="shared" si="103"/>
        <v>1</v>
      </c>
      <c r="S297" t="b">
        <f t="shared" si="104"/>
        <v>0</v>
      </c>
      <c r="T297">
        <f t="shared" si="105"/>
        <v>7</v>
      </c>
      <c r="U297" t="b">
        <f t="shared" si="106"/>
        <v>1</v>
      </c>
      <c r="V297">
        <f t="shared" si="107"/>
        <v>8</v>
      </c>
      <c r="W297" t="b">
        <f>NOT(ISERROR(MATCH(LOWER(MID($I297,1,1)),{"a";"e";"i";"o";"u"},0)))</f>
        <v>0</v>
      </c>
      <c r="X297" t="b">
        <f t="shared" si="108"/>
        <v>0</v>
      </c>
      <c r="Y297" t="b">
        <f t="shared" si="109"/>
        <v>1</v>
      </c>
      <c r="Z297">
        <f t="shared" si="110"/>
        <v>15</v>
      </c>
      <c r="AA297" t="b">
        <f>NOT(ISERROR(MATCH(LOWER(MID($I297,2,1)),{"a";"e";"i";"o";"u"},0)))</f>
        <v>1</v>
      </c>
      <c r="AB297" t="b">
        <f t="shared" si="111"/>
        <v>1</v>
      </c>
      <c r="AC297" t="b">
        <f t="shared" si="112"/>
        <v>0</v>
      </c>
      <c r="AD297">
        <f t="shared" si="113"/>
        <v>15</v>
      </c>
      <c r="AE297" t="b">
        <f t="shared" si="114"/>
        <v>1</v>
      </c>
      <c r="AF297">
        <f t="shared" si="115"/>
        <v>15</v>
      </c>
      <c r="AG297" t="b">
        <f t="shared" si="116"/>
        <v>1</v>
      </c>
      <c r="AJ297" t="b">
        <f t="shared" si="117"/>
        <v>1</v>
      </c>
      <c r="AK297" t="b">
        <f t="shared" si="118"/>
        <v>1</v>
      </c>
      <c r="AL297" t="s">
        <v>575</v>
      </c>
      <c r="AM297" t="s">
        <v>575</v>
      </c>
      <c r="AN297" t="s">
        <v>575</v>
      </c>
      <c r="AO297" t="s">
        <v>575</v>
      </c>
    </row>
    <row r="299" spans="1:41">
      <c r="A299" t="s">
        <v>551</v>
      </c>
    </row>
    <row r="301" spans="1:41">
      <c r="A301" t="s">
        <v>106</v>
      </c>
      <c r="B301" t="s">
        <v>27</v>
      </c>
      <c r="C301" t="s">
        <v>132</v>
      </c>
      <c r="E301" t="s">
        <v>0</v>
      </c>
    </row>
    <row r="302" spans="1:41">
      <c r="A302" t="s">
        <v>73</v>
      </c>
      <c r="B302" t="s">
        <v>302</v>
      </c>
      <c r="C302" t="s">
        <v>303</v>
      </c>
      <c r="D302" t="s">
        <v>304</v>
      </c>
      <c r="E302" t="s">
        <v>1</v>
      </c>
    </row>
    <row r="303" spans="1:41">
      <c r="A303" t="s">
        <v>116</v>
      </c>
      <c r="B303" t="s">
        <v>117</v>
      </c>
      <c r="C303" t="s">
        <v>118</v>
      </c>
      <c r="D303" t="s">
        <v>119</v>
      </c>
      <c r="E303" t="s">
        <v>1</v>
      </c>
      <c r="H303" t="s">
        <v>116</v>
      </c>
      <c r="I303" t="s">
        <v>118</v>
      </c>
    </row>
  </sheetData>
  <sortState ref="A1:D298">
    <sortCondition ref="C1:C298"/>
    <sortCondition ref="D1:D298"/>
  </sortState>
  <mergeCells count="1">
    <mergeCell ref="AL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winners_losers_test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Aldaeron</dc:creator>
  <cp:lastModifiedBy>Aldaeron</cp:lastModifiedBy>
  <dcterms:created xsi:type="dcterms:W3CDTF">2011-10-07T04:20:57Z</dcterms:created>
  <dcterms:modified xsi:type="dcterms:W3CDTF">2011-10-08T05:42:21Z</dcterms:modified>
</cp:coreProperties>
</file>