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5315" windowHeight="25845"/>
  </bookViews>
  <sheets>
    <sheet name="winners_losers_test" sheetId="1" r:id="rId1"/>
  </sheets>
  <calcPr calcId="125725"/>
</workbook>
</file>

<file path=xl/calcChain.xml><?xml version="1.0" encoding="utf-8"?>
<calcChain xmlns="http://schemas.openxmlformats.org/spreadsheetml/2006/main">
  <c r="AJ298" i="1"/>
  <c r="AI298"/>
  <c r="AE298"/>
  <c r="AF298" s="1"/>
  <c r="AB298"/>
  <c r="AA298"/>
  <c r="AC298" s="1"/>
  <c r="X298"/>
  <c r="W298"/>
  <c r="Y298" s="1"/>
  <c r="U298"/>
  <c r="V298" s="1"/>
  <c r="T298"/>
  <c r="S298"/>
  <c r="R298"/>
  <c r="Q298"/>
  <c r="N298"/>
  <c r="M298"/>
  <c r="O298" s="1"/>
  <c r="L298"/>
  <c r="K298"/>
  <c r="H298"/>
  <c r="AG298" s="1"/>
  <c r="AH298" s="1"/>
  <c r="G298"/>
  <c r="AJ297"/>
  <c r="AI297"/>
  <c r="AE297"/>
  <c r="AF297" s="1"/>
  <c r="AB297"/>
  <c r="AA297"/>
  <c r="AC297" s="1"/>
  <c r="X297"/>
  <c r="W297"/>
  <c r="Y297" s="1"/>
  <c r="U297"/>
  <c r="V297" s="1"/>
  <c r="R297"/>
  <c r="Q297"/>
  <c r="S297" s="1"/>
  <c r="P297"/>
  <c r="O297"/>
  <c r="N297"/>
  <c r="M297"/>
  <c r="K297"/>
  <c r="L297" s="1"/>
  <c r="H297"/>
  <c r="AG297" s="1"/>
  <c r="AH297" s="1"/>
  <c r="G297"/>
  <c r="AJ296"/>
  <c r="AI296"/>
  <c r="AE296"/>
  <c r="AF296" s="1"/>
  <c r="AB296"/>
  <c r="AA296"/>
  <c r="AC296" s="1"/>
  <c r="X296"/>
  <c r="W296"/>
  <c r="Y296" s="1"/>
  <c r="U296"/>
  <c r="V296" s="1"/>
  <c r="R296"/>
  <c r="Q296"/>
  <c r="S296" s="1"/>
  <c r="N296"/>
  <c r="M296"/>
  <c r="P296" s="1"/>
  <c r="L296"/>
  <c r="K296"/>
  <c r="H296"/>
  <c r="AG296" s="1"/>
  <c r="AH296" s="1"/>
  <c r="G296"/>
  <c r="AB295"/>
  <c r="AA295"/>
  <c r="AD295" s="1"/>
  <c r="X295"/>
  <c r="W295"/>
  <c r="AB294"/>
  <c r="AA294"/>
  <c r="X294"/>
  <c r="W294"/>
  <c r="Z294" s="1"/>
  <c r="AB293"/>
  <c r="AA293"/>
  <c r="AD293" s="1"/>
  <c r="X293"/>
  <c r="W293"/>
  <c r="Z293" s="1"/>
  <c r="AB292"/>
  <c r="AA292"/>
  <c r="AD292" s="1"/>
  <c r="X292"/>
  <c r="W292"/>
  <c r="Y292" s="1"/>
  <c r="AC291"/>
  <c r="AB291"/>
  <c r="AA291"/>
  <c r="AD291" s="1"/>
  <c r="X291"/>
  <c r="W291"/>
  <c r="Z291" s="1"/>
  <c r="AB290"/>
  <c r="AA290"/>
  <c r="AD290" s="1"/>
  <c r="Y290"/>
  <c r="X290"/>
  <c r="W290"/>
  <c r="Z290" s="1"/>
  <c r="AB289"/>
  <c r="AA289"/>
  <c r="AC289" s="1"/>
  <c r="X289"/>
  <c r="W289"/>
  <c r="AB288"/>
  <c r="AA288"/>
  <c r="AD288" s="1"/>
  <c r="X288"/>
  <c r="W288"/>
  <c r="Z288" s="1"/>
  <c r="AB287"/>
  <c r="AA287"/>
  <c r="AC287" s="1"/>
  <c r="X287"/>
  <c r="W287"/>
  <c r="Z287" s="1"/>
  <c r="AB286"/>
  <c r="AA286"/>
  <c r="AD286" s="1"/>
  <c r="X286"/>
  <c r="W286"/>
  <c r="Z286" s="1"/>
  <c r="AB285"/>
  <c r="AA285"/>
  <c r="AC285" s="1"/>
  <c r="X285"/>
  <c r="W285"/>
  <c r="Z285" s="1"/>
  <c r="AB284"/>
  <c r="AA284"/>
  <c r="X284"/>
  <c r="W284"/>
  <c r="Y284" s="1"/>
  <c r="AB283"/>
  <c r="AA283"/>
  <c r="AC283" s="1"/>
  <c r="X283"/>
  <c r="W283"/>
  <c r="Z283" s="1"/>
  <c r="AB282"/>
  <c r="AA282"/>
  <c r="AD282" s="1"/>
  <c r="X282"/>
  <c r="W282"/>
  <c r="Y282" s="1"/>
  <c r="AB281"/>
  <c r="AA281"/>
  <c r="AD281" s="1"/>
  <c r="X281"/>
  <c r="W281"/>
  <c r="Z281" s="1"/>
  <c r="AB280"/>
  <c r="AA280"/>
  <c r="AD280" s="1"/>
  <c r="X280"/>
  <c r="W280"/>
  <c r="Y280" s="1"/>
  <c r="AB279"/>
  <c r="AA279"/>
  <c r="AD279" s="1"/>
  <c r="X279"/>
  <c r="W279"/>
  <c r="AB278"/>
  <c r="AA278"/>
  <c r="X278"/>
  <c r="W278"/>
  <c r="Z278" s="1"/>
  <c r="AB277"/>
  <c r="AA277"/>
  <c r="AC277" s="1"/>
  <c r="X277"/>
  <c r="W277"/>
  <c r="Z277" s="1"/>
  <c r="AB276"/>
  <c r="AA276"/>
  <c r="AD276" s="1"/>
  <c r="X276"/>
  <c r="W276"/>
  <c r="Y276" s="1"/>
  <c r="AB275"/>
  <c r="AA275"/>
  <c r="AC275" s="1"/>
  <c r="X275"/>
  <c r="W275"/>
  <c r="Z275" s="1"/>
  <c r="AC274"/>
  <c r="AB274"/>
  <c r="AA274"/>
  <c r="AD274" s="1"/>
  <c r="X274"/>
  <c r="W274"/>
  <c r="Z274" s="1"/>
  <c r="AB273"/>
  <c r="AA273"/>
  <c r="AC273" s="1"/>
  <c r="X273"/>
  <c r="W273"/>
  <c r="AB272"/>
  <c r="AA272"/>
  <c r="AD272" s="1"/>
  <c r="X272"/>
  <c r="W272"/>
  <c r="Y272" s="1"/>
  <c r="AB271"/>
  <c r="AA271"/>
  <c r="AD271" s="1"/>
  <c r="X271"/>
  <c r="W271"/>
  <c r="Z271" s="1"/>
  <c r="AB270"/>
  <c r="AA270"/>
  <c r="AD270" s="1"/>
  <c r="X270"/>
  <c r="W270"/>
  <c r="Y270" s="1"/>
  <c r="AB269"/>
  <c r="AA269"/>
  <c r="AC269" s="1"/>
  <c r="X269"/>
  <c r="W269"/>
  <c r="Z269" s="1"/>
  <c r="AB268"/>
  <c r="AA268"/>
  <c r="X268"/>
  <c r="W268"/>
  <c r="Z268" s="1"/>
  <c r="AB267"/>
  <c r="AA267"/>
  <c r="AC267" s="1"/>
  <c r="X267"/>
  <c r="W267"/>
  <c r="Z267" s="1"/>
  <c r="AB266"/>
  <c r="AA266"/>
  <c r="AD266" s="1"/>
  <c r="X266"/>
  <c r="W266"/>
  <c r="Z266" s="1"/>
  <c r="AB265"/>
  <c r="AA265"/>
  <c r="AC265" s="1"/>
  <c r="X265"/>
  <c r="W265"/>
  <c r="Z265" s="1"/>
  <c r="AB264"/>
  <c r="AA264"/>
  <c r="AD264" s="1"/>
  <c r="X264"/>
  <c r="W264"/>
  <c r="Y264" s="1"/>
  <c r="AB263"/>
  <c r="AA263"/>
  <c r="AD263" s="1"/>
  <c r="X263"/>
  <c r="W263"/>
  <c r="AB262"/>
  <c r="AA262"/>
  <c r="X262"/>
  <c r="W262"/>
  <c r="Z262" s="1"/>
  <c r="AB261"/>
  <c r="AA261"/>
  <c r="AD261" s="1"/>
  <c r="X261"/>
  <c r="W261"/>
  <c r="Z261" s="1"/>
  <c r="AB260"/>
  <c r="AA260"/>
  <c r="AD260" s="1"/>
  <c r="X260"/>
  <c r="W260"/>
  <c r="Z260" s="1"/>
  <c r="AB259"/>
  <c r="AA259"/>
  <c r="AC259" s="1"/>
  <c r="X259"/>
  <c r="W259"/>
  <c r="Z259" s="1"/>
  <c r="AB258"/>
  <c r="AA258"/>
  <c r="AD258" s="1"/>
  <c r="X258"/>
  <c r="W258"/>
  <c r="Y258" s="1"/>
  <c r="AB257"/>
  <c r="AA257"/>
  <c r="AC257" s="1"/>
  <c r="X257"/>
  <c r="W257"/>
  <c r="AB256"/>
  <c r="AA256"/>
  <c r="AD256" s="1"/>
  <c r="Y256"/>
  <c r="X256"/>
  <c r="W256"/>
  <c r="Z256" s="1"/>
  <c r="AB255"/>
  <c r="AA255"/>
  <c r="AC255" s="1"/>
  <c r="X255"/>
  <c r="W255"/>
  <c r="Z255" s="1"/>
  <c r="AB254"/>
  <c r="AA254"/>
  <c r="AD254" s="1"/>
  <c r="X254"/>
  <c r="W254"/>
  <c r="Z254" s="1"/>
  <c r="AB253"/>
  <c r="AA253"/>
  <c r="AC253" s="1"/>
  <c r="X253"/>
  <c r="W253"/>
  <c r="Z253" s="1"/>
  <c r="AB252"/>
  <c r="AA252"/>
  <c r="X252"/>
  <c r="W252"/>
  <c r="Y252" s="1"/>
  <c r="AC251"/>
  <c r="AB251"/>
  <c r="AA251"/>
  <c r="AD251" s="1"/>
  <c r="X251"/>
  <c r="W251"/>
  <c r="Z251" s="1"/>
  <c r="AB250"/>
  <c r="AA250"/>
  <c r="AD250" s="1"/>
  <c r="X250"/>
  <c r="W250"/>
  <c r="Y250" s="1"/>
  <c r="AB249"/>
  <c r="AA249"/>
  <c r="AD249" s="1"/>
  <c r="X249"/>
  <c r="W249"/>
  <c r="Z249" s="1"/>
  <c r="AB248"/>
  <c r="AA248"/>
  <c r="AD248" s="1"/>
  <c r="X248"/>
  <c r="W248"/>
  <c r="Y248" s="1"/>
  <c r="AB247"/>
  <c r="AA247"/>
  <c r="AC247" s="1"/>
  <c r="X247"/>
  <c r="W247"/>
  <c r="AB246"/>
  <c r="AA246"/>
  <c r="X246"/>
  <c r="W246"/>
  <c r="Y246" s="1"/>
  <c r="AB245"/>
  <c r="AA245"/>
  <c r="AD245" s="1"/>
  <c r="X245"/>
  <c r="W245"/>
  <c r="Z245" s="1"/>
  <c r="AB244"/>
  <c r="AA244"/>
  <c r="AD244" s="1"/>
  <c r="X244"/>
  <c r="W244"/>
  <c r="AB243"/>
  <c r="AA243"/>
  <c r="AC243" s="1"/>
  <c r="X243"/>
  <c r="W243"/>
  <c r="Z243" s="1"/>
  <c r="AB242"/>
  <c r="AA242"/>
  <c r="AD242" s="1"/>
  <c r="X242"/>
  <c r="W242"/>
  <c r="Y242" s="1"/>
  <c r="AB241"/>
  <c r="AA241"/>
  <c r="AD241" s="1"/>
  <c r="X241"/>
  <c r="W241"/>
  <c r="AB240"/>
  <c r="AA240"/>
  <c r="AD240" s="1"/>
  <c r="X240"/>
  <c r="W240"/>
  <c r="Z240" s="1"/>
  <c r="AB239"/>
  <c r="AA239"/>
  <c r="AD239" s="1"/>
  <c r="X239"/>
  <c r="W239"/>
  <c r="Z239" s="1"/>
  <c r="AB238"/>
  <c r="AA238"/>
  <c r="AD238" s="1"/>
  <c r="X238"/>
  <c r="W238"/>
  <c r="Y238" s="1"/>
  <c r="AB237"/>
  <c r="AA237"/>
  <c r="AD237" s="1"/>
  <c r="X237"/>
  <c r="W237"/>
  <c r="Z237" s="1"/>
  <c r="AB236"/>
  <c r="AA236"/>
  <c r="X236"/>
  <c r="W236"/>
  <c r="Y236" s="1"/>
  <c r="AB235"/>
  <c r="AA235"/>
  <c r="AD235" s="1"/>
  <c r="Y235"/>
  <c r="X235"/>
  <c r="W235"/>
  <c r="Z235" s="1"/>
  <c r="AB234"/>
  <c r="AA234"/>
  <c r="AD234" s="1"/>
  <c r="X234"/>
  <c r="W234"/>
  <c r="Z234" s="1"/>
  <c r="AB233"/>
  <c r="AA233"/>
  <c r="X233"/>
  <c r="W233"/>
  <c r="Z233" s="1"/>
  <c r="AB232"/>
  <c r="AA232"/>
  <c r="AD232" s="1"/>
  <c r="X232"/>
  <c r="W232"/>
  <c r="Z232" s="1"/>
  <c r="AD231"/>
  <c r="AB231"/>
  <c r="AA231"/>
  <c r="AC231" s="1"/>
  <c r="X231"/>
  <c r="W231"/>
  <c r="AB230"/>
  <c r="AA230"/>
  <c r="X230"/>
  <c r="W230"/>
  <c r="Y230" s="1"/>
  <c r="AB229"/>
  <c r="AA229"/>
  <c r="AC229" s="1"/>
  <c r="X229"/>
  <c r="W229"/>
  <c r="Z229" s="1"/>
  <c r="AB228"/>
  <c r="AA228"/>
  <c r="AD228" s="1"/>
  <c r="X228"/>
  <c r="W228"/>
  <c r="AB227"/>
  <c r="AA227"/>
  <c r="AC227" s="1"/>
  <c r="X227"/>
  <c r="W227"/>
  <c r="Z227" s="1"/>
  <c r="AB226"/>
  <c r="AA226"/>
  <c r="AD226" s="1"/>
  <c r="X226"/>
  <c r="W226"/>
  <c r="Y226" s="1"/>
  <c r="AB225"/>
  <c r="AA225"/>
  <c r="AD225" s="1"/>
  <c r="X225"/>
  <c r="W225"/>
  <c r="AB224"/>
  <c r="AA224"/>
  <c r="AD224" s="1"/>
  <c r="X224"/>
  <c r="W224"/>
  <c r="Z224" s="1"/>
  <c r="AB223"/>
  <c r="AA223"/>
  <c r="AD223" s="1"/>
  <c r="X223"/>
  <c r="W223"/>
  <c r="Z223" s="1"/>
  <c r="AB222"/>
  <c r="AA222"/>
  <c r="AD222" s="1"/>
  <c r="X222"/>
  <c r="W222"/>
  <c r="Y222" s="1"/>
  <c r="AB221"/>
  <c r="AA221"/>
  <c r="AD221" s="1"/>
  <c r="X221"/>
  <c r="W221"/>
  <c r="Z221" s="1"/>
  <c r="AB220"/>
  <c r="AA220"/>
  <c r="X220"/>
  <c r="W220"/>
  <c r="Y220" s="1"/>
  <c r="AB219"/>
  <c r="AA219"/>
  <c r="AC219" s="1"/>
  <c r="X219"/>
  <c r="W219"/>
  <c r="Z219" s="1"/>
  <c r="AB218"/>
  <c r="AA218"/>
  <c r="AD218" s="1"/>
  <c r="Y218"/>
  <c r="X218"/>
  <c r="W218"/>
  <c r="Z218" s="1"/>
  <c r="AB217"/>
  <c r="AA217"/>
  <c r="X217"/>
  <c r="W217"/>
  <c r="Z217" s="1"/>
  <c r="AB216"/>
  <c r="AA216"/>
  <c r="AD216" s="1"/>
  <c r="X216"/>
  <c r="W216"/>
  <c r="Z216" s="1"/>
  <c r="AB215"/>
  <c r="AA215"/>
  <c r="AC215" s="1"/>
  <c r="X215"/>
  <c r="W215"/>
  <c r="AB214"/>
  <c r="AA214"/>
  <c r="X214"/>
  <c r="W214"/>
  <c r="Y214" s="1"/>
  <c r="AB213"/>
  <c r="AA213"/>
  <c r="AC213" s="1"/>
  <c r="X213"/>
  <c r="W213"/>
  <c r="Z213" s="1"/>
  <c r="AB212"/>
  <c r="AA212"/>
  <c r="AD212" s="1"/>
  <c r="X212"/>
  <c r="W212"/>
  <c r="AB211"/>
  <c r="AA211"/>
  <c r="AC211" s="1"/>
  <c r="X211"/>
  <c r="W211"/>
  <c r="Z211" s="1"/>
  <c r="AB210"/>
  <c r="AA210"/>
  <c r="AD210" s="1"/>
  <c r="X210"/>
  <c r="W210"/>
  <c r="Y210" s="1"/>
  <c r="AB209"/>
  <c r="AA209"/>
  <c r="AD209" s="1"/>
  <c r="X209"/>
  <c r="W209"/>
  <c r="AB208"/>
  <c r="AA208"/>
  <c r="AD208" s="1"/>
  <c r="X208"/>
  <c r="W208"/>
  <c r="Y208" s="1"/>
  <c r="AB207"/>
  <c r="AA207"/>
  <c r="AD207" s="1"/>
  <c r="X207"/>
  <c r="W207"/>
  <c r="Z207" s="1"/>
  <c r="AB206"/>
  <c r="AA206"/>
  <c r="AD206" s="1"/>
  <c r="X206"/>
  <c r="W206"/>
  <c r="Y206" s="1"/>
  <c r="AB205"/>
  <c r="AA205"/>
  <c r="AD205" s="1"/>
  <c r="X205"/>
  <c r="W205"/>
  <c r="Z205" s="1"/>
  <c r="AB204"/>
  <c r="AA204"/>
  <c r="X204"/>
  <c r="W204"/>
  <c r="Y204" s="1"/>
  <c r="AB203"/>
  <c r="AA203"/>
  <c r="AC203" s="1"/>
  <c r="X203"/>
  <c r="W203"/>
  <c r="Z203" s="1"/>
  <c r="AB202"/>
  <c r="AA202"/>
  <c r="AD202" s="1"/>
  <c r="X202"/>
  <c r="W202"/>
  <c r="Z202" s="1"/>
  <c r="AB201"/>
  <c r="AA201"/>
  <c r="Y201"/>
  <c r="X201"/>
  <c r="W201"/>
  <c r="Z201" s="1"/>
  <c r="AB200"/>
  <c r="AA200"/>
  <c r="AD200" s="1"/>
  <c r="X200"/>
  <c r="W200"/>
  <c r="Z200" s="1"/>
  <c r="AB199"/>
  <c r="AA199"/>
  <c r="AC199" s="1"/>
  <c r="X199"/>
  <c r="W199"/>
  <c r="AB198"/>
  <c r="AA198"/>
  <c r="Y198"/>
  <c r="X198"/>
  <c r="W198"/>
  <c r="Z198" s="1"/>
  <c r="AB197"/>
  <c r="AA197"/>
  <c r="AD197" s="1"/>
  <c r="X197"/>
  <c r="W197"/>
  <c r="Z197" s="1"/>
  <c r="AB196"/>
  <c r="AA196"/>
  <c r="AD196" s="1"/>
  <c r="X196"/>
  <c r="W196"/>
  <c r="AB195"/>
  <c r="AA195"/>
  <c r="AC195" s="1"/>
  <c r="X195"/>
  <c r="W195"/>
  <c r="Z195" s="1"/>
  <c r="AB194"/>
  <c r="AA194"/>
  <c r="AD194" s="1"/>
  <c r="X194"/>
  <c r="W194"/>
  <c r="Y194" s="1"/>
  <c r="AB193"/>
  <c r="AA193"/>
  <c r="AC193" s="1"/>
  <c r="X193"/>
  <c r="W193"/>
  <c r="AC192"/>
  <c r="AB192"/>
  <c r="AA192"/>
  <c r="AD192" s="1"/>
  <c r="X192"/>
  <c r="W192"/>
  <c r="Y192" s="1"/>
  <c r="AB191"/>
  <c r="AA191"/>
  <c r="AD191" s="1"/>
  <c r="X191"/>
  <c r="W191"/>
  <c r="Z191" s="1"/>
  <c r="AB190"/>
  <c r="AA190"/>
  <c r="AD190" s="1"/>
  <c r="X190"/>
  <c r="W190"/>
  <c r="Y190" s="1"/>
  <c r="AB189"/>
  <c r="AA189"/>
  <c r="AD189" s="1"/>
  <c r="Y189"/>
  <c r="X189"/>
  <c r="W189"/>
  <c r="Z189" s="1"/>
  <c r="AB188"/>
  <c r="AA188"/>
  <c r="X188"/>
  <c r="W188"/>
  <c r="Y188" s="1"/>
  <c r="AB187"/>
  <c r="AA187"/>
  <c r="AC187" s="1"/>
  <c r="X187"/>
  <c r="W187"/>
  <c r="Z187" s="1"/>
  <c r="AB186"/>
  <c r="AA186"/>
  <c r="AD186" s="1"/>
  <c r="X186"/>
  <c r="W186"/>
  <c r="Z186" s="1"/>
  <c r="AB185"/>
  <c r="AA185"/>
  <c r="X185"/>
  <c r="W185"/>
  <c r="Z185" s="1"/>
  <c r="AB184"/>
  <c r="AA184"/>
  <c r="AD184" s="1"/>
  <c r="X184"/>
  <c r="W184"/>
  <c r="Z184" s="1"/>
  <c r="AB183"/>
  <c r="AA183"/>
  <c r="AC183" s="1"/>
  <c r="X183"/>
  <c r="W183"/>
  <c r="AB182"/>
  <c r="AA182"/>
  <c r="X182"/>
  <c r="W182"/>
  <c r="Y182" s="1"/>
  <c r="AB181"/>
  <c r="AA181"/>
  <c r="AD181" s="1"/>
  <c r="X181"/>
  <c r="W181"/>
  <c r="Z181" s="1"/>
  <c r="AB180"/>
  <c r="AA180"/>
  <c r="AD180" s="1"/>
  <c r="X180"/>
  <c r="W180"/>
  <c r="AB179"/>
  <c r="AA179"/>
  <c r="AC179" s="1"/>
  <c r="X179"/>
  <c r="W179"/>
  <c r="Z179" s="1"/>
  <c r="AB178"/>
  <c r="AA178"/>
  <c r="AD178" s="1"/>
  <c r="X178"/>
  <c r="W178"/>
  <c r="Y178" s="1"/>
  <c r="AB177"/>
  <c r="AA177"/>
  <c r="AC177" s="1"/>
  <c r="X177"/>
  <c r="W177"/>
  <c r="AB176"/>
  <c r="AA176"/>
  <c r="AD176" s="1"/>
  <c r="X176"/>
  <c r="W176"/>
  <c r="Y176" s="1"/>
  <c r="AB175"/>
  <c r="AA175"/>
  <c r="AD175" s="1"/>
  <c r="X175"/>
  <c r="W175"/>
  <c r="Z175" s="1"/>
  <c r="AB174"/>
  <c r="AA174"/>
  <c r="AD174" s="1"/>
  <c r="X174"/>
  <c r="W174"/>
  <c r="Y174" s="1"/>
  <c r="AB173"/>
  <c r="AA173"/>
  <c r="AD173" s="1"/>
  <c r="X173"/>
  <c r="W173"/>
  <c r="Z173" s="1"/>
  <c r="AB172"/>
  <c r="AA172"/>
  <c r="X172"/>
  <c r="W172"/>
  <c r="Y172" s="1"/>
  <c r="AB171"/>
  <c r="AA171"/>
  <c r="AC171" s="1"/>
  <c r="X171"/>
  <c r="W171"/>
  <c r="Z171" s="1"/>
  <c r="AB170"/>
  <c r="AA170"/>
  <c r="AD170" s="1"/>
  <c r="X170"/>
  <c r="W170"/>
  <c r="Z170" s="1"/>
  <c r="AB169"/>
  <c r="AA169"/>
  <c r="X169"/>
  <c r="W169"/>
  <c r="Z169" s="1"/>
  <c r="AB168"/>
  <c r="AA168"/>
  <c r="AD168" s="1"/>
  <c r="X168"/>
  <c r="W168"/>
  <c r="Z168" s="1"/>
  <c r="AB167"/>
  <c r="AA167"/>
  <c r="AC167" s="1"/>
  <c r="X167"/>
  <c r="W167"/>
  <c r="AB166"/>
  <c r="AA166"/>
  <c r="X166"/>
  <c r="W166"/>
  <c r="Y166" s="1"/>
  <c r="AC165"/>
  <c r="AB165"/>
  <c r="AA165"/>
  <c r="AD165" s="1"/>
  <c r="X165"/>
  <c r="W165"/>
  <c r="Z165" s="1"/>
  <c r="AB164"/>
  <c r="AA164"/>
  <c r="AD164" s="1"/>
  <c r="X164"/>
  <c r="W164"/>
  <c r="AB163"/>
  <c r="AA163"/>
  <c r="AC163" s="1"/>
  <c r="X163"/>
  <c r="W163"/>
  <c r="Z163" s="1"/>
  <c r="AB162"/>
  <c r="AA162"/>
  <c r="AD162" s="1"/>
  <c r="X162"/>
  <c r="W162"/>
  <c r="Y162" s="1"/>
  <c r="AB161"/>
  <c r="AA161"/>
  <c r="AC161" s="1"/>
  <c r="X161"/>
  <c r="W161"/>
  <c r="AB160"/>
  <c r="AA160"/>
  <c r="AD160" s="1"/>
  <c r="X160"/>
  <c r="W160"/>
  <c r="Y160" s="1"/>
  <c r="AB159"/>
  <c r="AA159"/>
  <c r="AD159" s="1"/>
  <c r="X159"/>
  <c r="W159"/>
  <c r="Z159" s="1"/>
  <c r="AB158"/>
  <c r="AA158"/>
  <c r="AD158" s="1"/>
  <c r="X158"/>
  <c r="W158"/>
  <c r="Y158" s="1"/>
  <c r="AB157"/>
  <c r="AA157"/>
  <c r="AD157" s="1"/>
  <c r="X157"/>
  <c r="W157"/>
  <c r="Z157" s="1"/>
  <c r="AB156"/>
  <c r="AA156"/>
  <c r="X156"/>
  <c r="W156"/>
  <c r="Y156" s="1"/>
  <c r="AB155"/>
  <c r="AA155"/>
  <c r="AC155" s="1"/>
  <c r="Y155"/>
  <c r="X155"/>
  <c r="W155"/>
  <c r="Z155" s="1"/>
  <c r="AB154"/>
  <c r="AA154"/>
  <c r="AD154" s="1"/>
  <c r="X154"/>
  <c r="W154"/>
  <c r="Z154" s="1"/>
  <c r="AB153"/>
  <c r="AA153"/>
  <c r="Y153"/>
  <c r="X153"/>
  <c r="W153"/>
  <c r="Z153" s="1"/>
  <c r="AB152"/>
  <c r="AA152"/>
  <c r="AD152" s="1"/>
  <c r="X152"/>
  <c r="W152"/>
  <c r="Z152" s="1"/>
  <c r="AD151"/>
  <c r="AB151"/>
  <c r="AA151"/>
  <c r="AC151" s="1"/>
  <c r="X151"/>
  <c r="W151"/>
  <c r="AB150"/>
  <c r="AA150"/>
  <c r="Z150"/>
  <c r="Y150"/>
  <c r="X150"/>
  <c r="W150"/>
  <c r="AB149"/>
  <c r="AA149"/>
  <c r="AC149" s="1"/>
  <c r="X149"/>
  <c r="W149"/>
  <c r="Z149" s="1"/>
  <c r="AB148"/>
  <c r="AA148"/>
  <c r="AD148" s="1"/>
  <c r="X148"/>
  <c r="W148"/>
  <c r="AB147"/>
  <c r="AA147"/>
  <c r="AC147" s="1"/>
  <c r="X147"/>
  <c r="W147"/>
  <c r="Z147" s="1"/>
  <c r="AC146"/>
  <c r="AB146"/>
  <c r="AA146"/>
  <c r="AD146" s="1"/>
  <c r="X146"/>
  <c r="W146"/>
  <c r="Y146" s="1"/>
  <c r="AB145"/>
  <c r="AA145"/>
  <c r="AC145" s="1"/>
  <c r="X145"/>
  <c r="W145"/>
  <c r="AB144"/>
  <c r="AA144"/>
  <c r="AD144" s="1"/>
  <c r="X144"/>
  <c r="W144"/>
  <c r="Y144" s="1"/>
  <c r="AB143"/>
  <c r="AA143"/>
  <c r="AD143" s="1"/>
  <c r="X143"/>
  <c r="W143"/>
  <c r="Z143" s="1"/>
  <c r="AB142"/>
  <c r="AA142"/>
  <c r="AD142" s="1"/>
  <c r="X142"/>
  <c r="W142"/>
  <c r="Y142" s="1"/>
  <c r="AB141"/>
  <c r="AA141"/>
  <c r="AD141" s="1"/>
  <c r="X141"/>
  <c r="W141"/>
  <c r="Z141" s="1"/>
  <c r="AB140"/>
  <c r="AA140"/>
  <c r="X140"/>
  <c r="W140"/>
  <c r="Z140" s="1"/>
  <c r="AB139"/>
  <c r="AA139"/>
  <c r="AC139" s="1"/>
  <c r="X139"/>
  <c r="W139"/>
  <c r="Z139" s="1"/>
  <c r="AB138"/>
  <c r="AA138"/>
  <c r="AD138" s="1"/>
  <c r="X138"/>
  <c r="W138"/>
  <c r="Z138" s="1"/>
  <c r="AB137"/>
  <c r="AA137"/>
  <c r="X137"/>
  <c r="W137"/>
  <c r="Z137" s="1"/>
  <c r="AB136"/>
  <c r="AA136"/>
  <c r="AD136" s="1"/>
  <c r="X136"/>
  <c r="W136"/>
  <c r="Z136" s="1"/>
  <c r="AB135"/>
  <c r="AA135"/>
  <c r="AC135" s="1"/>
  <c r="X135"/>
  <c r="W135"/>
  <c r="AB134"/>
  <c r="AA134"/>
  <c r="X134"/>
  <c r="W134"/>
  <c r="Y134" s="1"/>
  <c r="AB133"/>
  <c r="AA133"/>
  <c r="AC133" s="1"/>
  <c r="X133"/>
  <c r="W133"/>
  <c r="Z133" s="1"/>
  <c r="AB132"/>
  <c r="AA132"/>
  <c r="AD132" s="1"/>
  <c r="X132"/>
  <c r="W132"/>
  <c r="AB131"/>
  <c r="AA131"/>
  <c r="AC131" s="1"/>
  <c r="X131"/>
  <c r="W131"/>
  <c r="Z131" s="1"/>
  <c r="AB130"/>
  <c r="AA130"/>
  <c r="AD130" s="1"/>
  <c r="X130"/>
  <c r="W130"/>
  <c r="Y130" s="1"/>
  <c r="AB129"/>
  <c r="AA129"/>
  <c r="AC129" s="1"/>
  <c r="X129"/>
  <c r="W129"/>
  <c r="AC128"/>
  <c r="AB128"/>
  <c r="AA128"/>
  <c r="AD128" s="1"/>
  <c r="X128"/>
  <c r="W128"/>
  <c r="Z128" s="1"/>
  <c r="AB127"/>
  <c r="AA127"/>
  <c r="AD127" s="1"/>
  <c r="X127"/>
  <c r="W127"/>
  <c r="Z127" s="1"/>
  <c r="AB126"/>
  <c r="AA126"/>
  <c r="AD126" s="1"/>
  <c r="X126"/>
  <c r="W126"/>
  <c r="Y126" s="1"/>
  <c r="AB125"/>
  <c r="AA125"/>
  <c r="AD125" s="1"/>
  <c r="X125"/>
  <c r="W125"/>
  <c r="Z125" s="1"/>
  <c r="AB124"/>
  <c r="AA124"/>
  <c r="AC124" s="1"/>
  <c r="X124"/>
  <c r="W124"/>
  <c r="Z124" s="1"/>
  <c r="AB123"/>
  <c r="AA123"/>
  <c r="AD123" s="1"/>
  <c r="X123"/>
  <c r="W123"/>
  <c r="Y123" s="1"/>
  <c r="AB122"/>
  <c r="AA122"/>
  <c r="AC122" s="1"/>
  <c r="X122"/>
  <c r="W122"/>
  <c r="Z122" s="1"/>
  <c r="AB121"/>
  <c r="AA121"/>
  <c r="AD121" s="1"/>
  <c r="X121"/>
  <c r="W121"/>
  <c r="Y121" s="1"/>
  <c r="AB120"/>
  <c r="AA120"/>
  <c r="AC120" s="1"/>
  <c r="X120"/>
  <c r="W120"/>
  <c r="Z120" s="1"/>
  <c r="AB119"/>
  <c r="AA119"/>
  <c r="AD119" s="1"/>
  <c r="X119"/>
  <c r="W119"/>
  <c r="Y119" s="1"/>
  <c r="AB118"/>
  <c r="AA118"/>
  <c r="AC118" s="1"/>
  <c r="X118"/>
  <c r="W118"/>
  <c r="Z118" s="1"/>
  <c r="AB117"/>
  <c r="AA117"/>
  <c r="AD117" s="1"/>
  <c r="X117"/>
  <c r="W117"/>
  <c r="Z117" s="1"/>
  <c r="AB116"/>
  <c r="AA116"/>
  <c r="AD116" s="1"/>
  <c r="X116"/>
  <c r="W116"/>
  <c r="Z116" s="1"/>
  <c r="AB115"/>
  <c r="AA115"/>
  <c r="AD115" s="1"/>
  <c r="X115"/>
  <c r="W115"/>
  <c r="Y115" s="1"/>
  <c r="AB114"/>
  <c r="AA114"/>
  <c r="AD114" s="1"/>
  <c r="X114"/>
  <c r="W114"/>
  <c r="Z114" s="1"/>
  <c r="AB113"/>
  <c r="AA113"/>
  <c r="AD113" s="1"/>
  <c r="X113"/>
  <c r="W113"/>
  <c r="Y113" s="1"/>
  <c r="AB112"/>
  <c r="AA112"/>
  <c r="AC112" s="1"/>
  <c r="X112"/>
  <c r="W112"/>
  <c r="Z112" s="1"/>
  <c r="AC111"/>
  <c r="AB111"/>
  <c r="AA111"/>
  <c r="AD111" s="1"/>
  <c r="X111"/>
  <c r="W111"/>
  <c r="Z111" s="1"/>
  <c r="AB110"/>
  <c r="AA110"/>
  <c r="AC110" s="1"/>
  <c r="X110"/>
  <c r="W110"/>
  <c r="Z110" s="1"/>
  <c r="AC109"/>
  <c r="AB109"/>
  <c r="AA109"/>
  <c r="AD109" s="1"/>
  <c r="X109"/>
  <c r="W109"/>
  <c r="Z109" s="1"/>
  <c r="AB108"/>
  <c r="AA108"/>
  <c r="AC108" s="1"/>
  <c r="X108"/>
  <c r="W108"/>
  <c r="Z108" s="1"/>
  <c r="AC107"/>
  <c r="AB107"/>
  <c r="AA107"/>
  <c r="AD107" s="1"/>
  <c r="X107"/>
  <c r="W107"/>
  <c r="Y107" s="1"/>
  <c r="AB106"/>
  <c r="AA106"/>
  <c r="AC106" s="1"/>
  <c r="X106"/>
  <c r="W106"/>
  <c r="Z106" s="1"/>
  <c r="AB105"/>
  <c r="AA105"/>
  <c r="AD105" s="1"/>
  <c r="X105"/>
  <c r="W105"/>
  <c r="Y105" s="1"/>
  <c r="AB104"/>
  <c r="AA104"/>
  <c r="AC104" s="1"/>
  <c r="X104"/>
  <c r="W104"/>
  <c r="Z104" s="1"/>
  <c r="AB103"/>
  <c r="AA103"/>
  <c r="AD103" s="1"/>
  <c r="X103"/>
  <c r="W103"/>
  <c r="Y103" s="1"/>
  <c r="AB102"/>
  <c r="AA102"/>
  <c r="AD102" s="1"/>
  <c r="X102"/>
  <c r="W102"/>
  <c r="Z102" s="1"/>
  <c r="AB101"/>
  <c r="AA101"/>
  <c r="AD101" s="1"/>
  <c r="X101"/>
  <c r="W101"/>
  <c r="Y101" s="1"/>
  <c r="AB100"/>
  <c r="AA100"/>
  <c r="AD100" s="1"/>
  <c r="X100"/>
  <c r="W100"/>
  <c r="Z100" s="1"/>
  <c r="AB99"/>
  <c r="AA99"/>
  <c r="AD99" s="1"/>
  <c r="X99"/>
  <c r="W99"/>
  <c r="Y99" s="1"/>
  <c r="AB98"/>
  <c r="AA98"/>
  <c r="AD98" s="1"/>
  <c r="X98"/>
  <c r="W98"/>
  <c r="Z98" s="1"/>
  <c r="AB97"/>
  <c r="AA97"/>
  <c r="AD97" s="1"/>
  <c r="X97"/>
  <c r="W97"/>
  <c r="Y97" s="1"/>
  <c r="AB96"/>
  <c r="AA96"/>
  <c r="AC96" s="1"/>
  <c r="X96"/>
  <c r="W96"/>
  <c r="Z96" s="1"/>
  <c r="AB95"/>
  <c r="AA95"/>
  <c r="AD95" s="1"/>
  <c r="X95"/>
  <c r="W95"/>
  <c r="Z95" s="1"/>
  <c r="AB94"/>
  <c r="AA94"/>
  <c r="AC94" s="1"/>
  <c r="Y94"/>
  <c r="X94"/>
  <c r="W94"/>
  <c r="Z94" s="1"/>
  <c r="AB93"/>
  <c r="AA93"/>
  <c r="AD93" s="1"/>
  <c r="X93"/>
  <c r="W93"/>
  <c r="Z93" s="1"/>
  <c r="AB92"/>
  <c r="AA92"/>
  <c r="AC92" s="1"/>
  <c r="X92"/>
  <c r="W92"/>
  <c r="Z92" s="1"/>
  <c r="AB91"/>
  <c r="AA91"/>
  <c r="AD91" s="1"/>
  <c r="X91"/>
  <c r="W91"/>
  <c r="Y91" s="1"/>
  <c r="AB90"/>
  <c r="AA90"/>
  <c r="AD90" s="1"/>
  <c r="X90"/>
  <c r="W90"/>
  <c r="Z90" s="1"/>
  <c r="AB89"/>
  <c r="AA89"/>
  <c r="AD89" s="1"/>
  <c r="X89"/>
  <c r="W89"/>
  <c r="Y89" s="1"/>
  <c r="AB88"/>
  <c r="AA88"/>
  <c r="AC88" s="1"/>
  <c r="X88"/>
  <c r="W88"/>
  <c r="Z88" s="1"/>
  <c r="AB87"/>
  <c r="AA87"/>
  <c r="AD87" s="1"/>
  <c r="X87"/>
  <c r="W87"/>
  <c r="Y87" s="1"/>
  <c r="AB86"/>
  <c r="AA86"/>
  <c r="AC86" s="1"/>
  <c r="X86"/>
  <c r="W86"/>
  <c r="Z86" s="1"/>
  <c r="AB85"/>
  <c r="AA85"/>
  <c r="AD85" s="1"/>
  <c r="X85"/>
  <c r="W85"/>
  <c r="Y85" s="1"/>
  <c r="AB84"/>
  <c r="AA84"/>
  <c r="AD84" s="1"/>
  <c r="X84"/>
  <c r="W84"/>
  <c r="Z84" s="1"/>
  <c r="AB83"/>
  <c r="AA83"/>
  <c r="AD83" s="1"/>
  <c r="X83"/>
  <c r="W83"/>
  <c r="Y83" s="1"/>
  <c r="AB82"/>
  <c r="AA82"/>
  <c r="AD82" s="1"/>
  <c r="X82"/>
  <c r="W82"/>
  <c r="Z82" s="1"/>
  <c r="AB81"/>
  <c r="AA81"/>
  <c r="AD81" s="1"/>
  <c r="X81"/>
  <c r="W81"/>
  <c r="Z81" s="1"/>
  <c r="AB80"/>
  <c r="AA80"/>
  <c r="AC80" s="1"/>
  <c r="Y80"/>
  <c r="X80"/>
  <c r="W80"/>
  <c r="Z80" s="1"/>
  <c r="AB79"/>
  <c r="AA79"/>
  <c r="AD79" s="1"/>
  <c r="X79"/>
  <c r="W79"/>
  <c r="Z79" s="1"/>
  <c r="AB78"/>
  <c r="AA78"/>
  <c r="AC78" s="1"/>
  <c r="X78"/>
  <c r="W78"/>
  <c r="Z78" s="1"/>
  <c r="AB77"/>
  <c r="AA77"/>
  <c r="AD77" s="1"/>
  <c r="X77"/>
  <c r="W77"/>
  <c r="Z77" s="1"/>
  <c r="AB76"/>
  <c r="AA76"/>
  <c r="AC76" s="1"/>
  <c r="X76"/>
  <c r="W76"/>
  <c r="Z76" s="1"/>
  <c r="AB75"/>
  <c r="AA75"/>
  <c r="AD75" s="1"/>
  <c r="X75"/>
  <c r="W75"/>
  <c r="Y75" s="1"/>
  <c r="AD74"/>
  <c r="AB74"/>
  <c r="AA74"/>
  <c r="AC74" s="1"/>
  <c r="X74"/>
  <c r="W74"/>
  <c r="Z74" s="1"/>
  <c r="AB73"/>
  <c r="AA73"/>
  <c r="AD73" s="1"/>
  <c r="X73"/>
  <c r="W73"/>
  <c r="Y73" s="1"/>
  <c r="AB72"/>
  <c r="AA72"/>
  <c r="AC72" s="1"/>
  <c r="X72"/>
  <c r="W72"/>
  <c r="Z72" s="1"/>
  <c r="AC71"/>
  <c r="AB71"/>
  <c r="AA71"/>
  <c r="AD71" s="1"/>
  <c r="X71"/>
  <c r="W71"/>
  <c r="Y71" s="1"/>
  <c r="AB70"/>
  <c r="AA70"/>
  <c r="AC70" s="1"/>
  <c r="X70"/>
  <c r="W70"/>
  <c r="Z70" s="1"/>
  <c r="AB69"/>
  <c r="AA69"/>
  <c r="AD69" s="1"/>
  <c r="X69"/>
  <c r="W69"/>
  <c r="Z69" s="1"/>
  <c r="AB68"/>
  <c r="AA68"/>
  <c r="AD68" s="1"/>
  <c r="X68"/>
  <c r="W68"/>
  <c r="Z68" s="1"/>
  <c r="AB67"/>
  <c r="AA67"/>
  <c r="AD67" s="1"/>
  <c r="X67"/>
  <c r="W67"/>
  <c r="Y67" s="1"/>
  <c r="AB66"/>
  <c r="AA66"/>
  <c r="AD66" s="1"/>
  <c r="X66"/>
  <c r="W66"/>
  <c r="Z66" s="1"/>
  <c r="AB65"/>
  <c r="AA65"/>
  <c r="AD65" s="1"/>
  <c r="X65"/>
  <c r="W65"/>
  <c r="Z65" s="1"/>
  <c r="AB64"/>
  <c r="AA64"/>
  <c r="AC64" s="1"/>
  <c r="Y64"/>
  <c r="X64"/>
  <c r="W64"/>
  <c r="Z64" s="1"/>
  <c r="AB63"/>
  <c r="AA63"/>
  <c r="AD63" s="1"/>
  <c r="X63"/>
  <c r="W63"/>
  <c r="Z63" s="1"/>
  <c r="AB62"/>
  <c r="AA62"/>
  <c r="AC62" s="1"/>
  <c r="X62"/>
  <c r="W62"/>
  <c r="Z62" s="1"/>
  <c r="AB61"/>
  <c r="AA61"/>
  <c r="AD61" s="1"/>
  <c r="X61"/>
  <c r="W61"/>
  <c r="Z61" s="1"/>
  <c r="AB60"/>
  <c r="AA60"/>
  <c r="AC60" s="1"/>
  <c r="X60"/>
  <c r="W60"/>
  <c r="Z60" s="1"/>
  <c r="AB59"/>
  <c r="AA59"/>
  <c r="AD59" s="1"/>
  <c r="X59"/>
  <c r="W59"/>
  <c r="Y59" s="1"/>
  <c r="AB58"/>
  <c r="AA58"/>
  <c r="AC58" s="1"/>
  <c r="X58"/>
  <c r="W58"/>
  <c r="Z58" s="1"/>
  <c r="AB57"/>
  <c r="AA57"/>
  <c r="AD57" s="1"/>
  <c r="X57"/>
  <c r="W57"/>
  <c r="Y57" s="1"/>
  <c r="AB56"/>
  <c r="AA56"/>
  <c r="AC56" s="1"/>
  <c r="X56"/>
  <c r="W56"/>
  <c r="Z56" s="1"/>
  <c r="AB55"/>
  <c r="AA55"/>
  <c r="AD55" s="1"/>
  <c r="X55"/>
  <c r="W55"/>
  <c r="Y55" s="1"/>
  <c r="AB301"/>
  <c r="AA301"/>
  <c r="AC301" s="1"/>
  <c r="X301"/>
  <c r="W301"/>
  <c r="Z301" s="1"/>
  <c r="AB54"/>
  <c r="AA54"/>
  <c r="AD54" s="1"/>
  <c r="X54"/>
  <c r="W54"/>
  <c r="Y54" s="1"/>
  <c r="AB53"/>
  <c r="AA53"/>
  <c r="AD53" s="1"/>
  <c r="X53"/>
  <c r="W53"/>
  <c r="Z53" s="1"/>
  <c r="AB52"/>
  <c r="AA52"/>
  <c r="AD52" s="1"/>
  <c r="X52"/>
  <c r="W52"/>
  <c r="Y52" s="1"/>
  <c r="AB51"/>
  <c r="AA51"/>
  <c r="AD51" s="1"/>
  <c r="X51"/>
  <c r="W51"/>
  <c r="Z51" s="1"/>
  <c r="AB50"/>
  <c r="AA50"/>
  <c r="AD50" s="1"/>
  <c r="X50"/>
  <c r="W50"/>
  <c r="Z50" s="1"/>
  <c r="AB49"/>
  <c r="AA49"/>
  <c r="AC49" s="1"/>
  <c r="X49"/>
  <c r="W49"/>
  <c r="Z49" s="1"/>
  <c r="AB48"/>
  <c r="AA48"/>
  <c r="AD48" s="1"/>
  <c r="X48"/>
  <c r="W48"/>
  <c r="Z48" s="1"/>
  <c r="AB47"/>
  <c r="AA47"/>
  <c r="AC47" s="1"/>
  <c r="X47"/>
  <c r="W47"/>
  <c r="Z47" s="1"/>
  <c r="AB46"/>
  <c r="AA46"/>
  <c r="AD46" s="1"/>
  <c r="X46"/>
  <c r="W46"/>
  <c r="Z46" s="1"/>
  <c r="AB45"/>
  <c r="AA45"/>
  <c r="AC45" s="1"/>
  <c r="X45"/>
  <c r="W45"/>
  <c r="Z45" s="1"/>
  <c r="AB44"/>
  <c r="AA44"/>
  <c r="AD44" s="1"/>
  <c r="X44"/>
  <c r="W44"/>
  <c r="Y44" s="1"/>
  <c r="AB43"/>
  <c r="AA43"/>
  <c r="AD43" s="1"/>
  <c r="X43"/>
  <c r="W43"/>
  <c r="Z43" s="1"/>
  <c r="AB42"/>
  <c r="AA42"/>
  <c r="AD42" s="1"/>
  <c r="X42"/>
  <c r="W42"/>
  <c r="Y42" s="1"/>
  <c r="AB41"/>
  <c r="AA41"/>
  <c r="AC41" s="1"/>
  <c r="X41"/>
  <c r="W41"/>
  <c r="Z41" s="1"/>
  <c r="AB40"/>
  <c r="AA40"/>
  <c r="AD40" s="1"/>
  <c r="X40"/>
  <c r="W40"/>
  <c r="Y40" s="1"/>
  <c r="AB39"/>
  <c r="AA39"/>
  <c r="AC39" s="1"/>
  <c r="X39"/>
  <c r="W39"/>
  <c r="Z39" s="1"/>
  <c r="AB38"/>
  <c r="AA38"/>
  <c r="AD38" s="1"/>
  <c r="X38"/>
  <c r="W38"/>
  <c r="Y38" s="1"/>
  <c r="AB37"/>
  <c r="AA37"/>
  <c r="AD37" s="1"/>
  <c r="X37"/>
  <c r="W37"/>
  <c r="Z37" s="1"/>
  <c r="AB36"/>
  <c r="AA36"/>
  <c r="AD36" s="1"/>
  <c r="X36"/>
  <c r="W36"/>
  <c r="Y36" s="1"/>
  <c r="AB302"/>
  <c r="AA302"/>
  <c r="AD302" s="1"/>
  <c r="X302"/>
  <c r="W302"/>
  <c r="Z302" s="1"/>
  <c r="AB35"/>
  <c r="AA35"/>
  <c r="AD35" s="1"/>
  <c r="X35"/>
  <c r="W35"/>
  <c r="Z35" s="1"/>
  <c r="AB34"/>
  <c r="AA34"/>
  <c r="AC34" s="1"/>
  <c r="Y34"/>
  <c r="X34"/>
  <c r="W34"/>
  <c r="Z34" s="1"/>
  <c r="AB33"/>
  <c r="AA33"/>
  <c r="AD33" s="1"/>
  <c r="X33"/>
  <c r="W33"/>
  <c r="Z33" s="1"/>
  <c r="AB32"/>
  <c r="AA32"/>
  <c r="AC32" s="1"/>
  <c r="X32"/>
  <c r="W32"/>
  <c r="Z32" s="1"/>
  <c r="AB31"/>
  <c r="AA31"/>
  <c r="AD31" s="1"/>
  <c r="X31"/>
  <c r="W31"/>
  <c r="Z31" s="1"/>
  <c r="AB30"/>
  <c r="AA30"/>
  <c r="AC30" s="1"/>
  <c r="X30"/>
  <c r="W30"/>
  <c r="Z30" s="1"/>
  <c r="AB29"/>
  <c r="AA29"/>
  <c r="AD29" s="1"/>
  <c r="X29"/>
  <c r="W29"/>
  <c r="Y29" s="1"/>
  <c r="AB28"/>
  <c r="AA28"/>
  <c r="AD28" s="1"/>
  <c r="X28"/>
  <c r="W28"/>
  <c r="Z28" s="1"/>
  <c r="AB27"/>
  <c r="AA27"/>
  <c r="AD27" s="1"/>
  <c r="X27"/>
  <c r="W27"/>
  <c r="Y27" s="1"/>
  <c r="AB26"/>
  <c r="AA26"/>
  <c r="AC26" s="1"/>
  <c r="X26"/>
  <c r="W26"/>
  <c r="Z26" s="1"/>
  <c r="AB25"/>
  <c r="AA25"/>
  <c r="AD25" s="1"/>
  <c r="X25"/>
  <c r="W25"/>
  <c r="Y25" s="1"/>
  <c r="AB24"/>
  <c r="AA24"/>
  <c r="AD24" s="1"/>
  <c r="X24"/>
  <c r="W24"/>
  <c r="Z24" s="1"/>
  <c r="AB23"/>
  <c r="AA23"/>
  <c r="AD23" s="1"/>
  <c r="X23"/>
  <c r="W23"/>
  <c r="Y23" s="1"/>
  <c r="AB22"/>
  <c r="AA22"/>
  <c r="AD22" s="1"/>
  <c r="X22"/>
  <c r="W22"/>
  <c r="Z22" s="1"/>
  <c r="AB21"/>
  <c r="AA21"/>
  <c r="AD21" s="1"/>
  <c r="X21"/>
  <c r="W21"/>
  <c r="Y21" s="1"/>
  <c r="AB20"/>
  <c r="AA20"/>
  <c r="AD20" s="1"/>
  <c r="X20"/>
  <c r="W20"/>
  <c r="Z20" s="1"/>
  <c r="AB19"/>
  <c r="AA19"/>
  <c r="AD19" s="1"/>
  <c r="X19"/>
  <c r="W19"/>
  <c r="Z19" s="1"/>
  <c r="AB18"/>
  <c r="AA18"/>
  <c r="AD18" s="1"/>
  <c r="X18"/>
  <c r="W18"/>
  <c r="Z18" s="1"/>
  <c r="AB17"/>
  <c r="AA17"/>
  <c r="AD17" s="1"/>
  <c r="X17"/>
  <c r="W17"/>
  <c r="Z17" s="1"/>
  <c r="AB16"/>
  <c r="AA16"/>
  <c r="AC16" s="1"/>
  <c r="X16"/>
  <c r="W16"/>
  <c r="Z16" s="1"/>
  <c r="AB15"/>
  <c r="AA15"/>
  <c r="AD15" s="1"/>
  <c r="X15"/>
  <c r="W15"/>
  <c r="Z15" s="1"/>
  <c r="AB14"/>
  <c r="AA14"/>
  <c r="AC14" s="1"/>
  <c r="X14"/>
  <c r="W14"/>
  <c r="Z14" s="1"/>
  <c r="AB13"/>
  <c r="AA13"/>
  <c r="AD13" s="1"/>
  <c r="X13"/>
  <c r="W13"/>
  <c r="Y13" s="1"/>
  <c r="AB12"/>
  <c r="AA12"/>
  <c r="AC12" s="1"/>
  <c r="X12"/>
  <c r="W12"/>
  <c r="Z12" s="1"/>
  <c r="AB11"/>
  <c r="AA11"/>
  <c r="AD11" s="1"/>
  <c r="X11"/>
  <c r="W11"/>
  <c r="Y11" s="1"/>
  <c r="AB10"/>
  <c r="AA10"/>
  <c r="AC10" s="1"/>
  <c r="X10"/>
  <c r="W10"/>
  <c r="Z10" s="1"/>
  <c r="AB9"/>
  <c r="AA9"/>
  <c r="AD9" s="1"/>
  <c r="X9"/>
  <c r="W9"/>
  <c r="Y9" s="1"/>
  <c r="AB8"/>
  <c r="AA8"/>
  <c r="AD8" s="1"/>
  <c r="X8"/>
  <c r="W8"/>
  <c r="Z8" s="1"/>
  <c r="AB7"/>
  <c r="AA7"/>
  <c r="AC7" s="1"/>
  <c r="X7"/>
  <c r="W7"/>
  <c r="Y7" s="1"/>
  <c r="AB6"/>
  <c r="AA6"/>
  <c r="AD6" s="1"/>
  <c r="X6"/>
  <c r="W6"/>
  <c r="Y6" s="1"/>
  <c r="AB5"/>
  <c r="AA5"/>
  <c r="AC5" s="1"/>
  <c r="X5"/>
  <c r="W5"/>
  <c r="Z5" s="1"/>
  <c r="AB4"/>
  <c r="AA4"/>
  <c r="AC4" s="1"/>
  <c r="X4"/>
  <c r="W4"/>
  <c r="Y4" s="1"/>
  <c r="R295"/>
  <c r="Q295"/>
  <c r="S295" s="1"/>
  <c r="N295"/>
  <c r="M295"/>
  <c r="P295" s="1"/>
  <c r="R294"/>
  <c r="Q294"/>
  <c r="S294" s="1"/>
  <c r="N294"/>
  <c r="M294"/>
  <c r="O294" s="1"/>
  <c r="R293"/>
  <c r="Q293"/>
  <c r="S293" s="1"/>
  <c r="N293"/>
  <c r="M293"/>
  <c r="O293" s="1"/>
  <c r="R292"/>
  <c r="Q292"/>
  <c r="S292" s="1"/>
  <c r="P292"/>
  <c r="N292"/>
  <c r="M292"/>
  <c r="O292" s="1"/>
  <c r="R291"/>
  <c r="Q291"/>
  <c r="S291" s="1"/>
  <c r="N291"/>
  <c r="M291"/>
  <c r="O291" s="1"/>
  <c r="R290"/>
  <c r="Q290"/>
  <c r="S290" s="1"/>
  <c r="N290"/>
  <c r="M290"/>
  <c r="O290" s="1"/>
  <c r="R289"/>
  <c r="Q289"/>
  <c r="S289" s="1"/>
  <c r="N289"/>
  <c r="M289"/>
  <c r="O289" s="1"/>
  <c r="R288"/>
  <c r="Q288"/>
  <c r="N288"/>
  <c r="M288"/>
  <c r="O288" s="1"/>
  <c r="R287"/>
  <c r="Q287"/>
  <c r="S287" s="1"/>
  <c r="N287"/>
  <c r="M287"/>
  <c r="O287" s="1"/>
  <c r="R286"/>
  <c r="Q286"/>
  <c r="T286" s="1"/>
  <c r="N286"/>
  <c r="M286"/>
  <c r="O286" s="1"/>
  <c r="R285"/>
  <c r="Q285"/>
  <c r="S285" s="1"/>
  <c r="N285"/>
  <c r="M285"/>
  <c r="O285" s="1"/>
  <c r="R284"/>
  <c r="Q284"/>
  <c r="T284" s="1"/>
  <c r="N284"/>
  <c r="M284"/>
  <c r="O284" s="1"/>
  <c r="R283"/>
  <c r="Q283"/>
  <c r="S283" s="1"/>
  <c r="N283"/>
  <c r="M283"/>
  <c r="R282"/>
  <c r="Q282"/>
  <c r="S282" s="1"/>
  <c r="N282"/>
  <c r="M282"/>
  <c r="O282" s="1"/>
  <c r="R281"/>
  <c r="Q281"/>
  <c r="S281" s="1"/>
  <c r="O281"/>
  <c r="N281"/>
  <c r="M281"/>
  <c r="P281" s="1"/>
  <c r="R280"/>
  <c r="Q280"/>
  <c r="S280" s="1"/>
  <c r="N280"/>
  <c r="M280"/>
  <c r="O280" s="1"/>
  <c r="R279"/>
  <c r="Q279"/>
  <c r="S279" s="1"/>
  <c r="N279"/>
  <c r="M279"/>
  <c r="P279" s="1"/>
  <c r="R278"/>
  <c r="Q278"/>
  <c r="S278" s="1"/>
  <c r="N278"/>
  <c r="M278"/>
  <c r="O278" s="1"/>
  <c r="R277"/>
  <c r="Q277"/>
  <c r="S277" s="1"/>
  <c r="N277"/>
  <c r="M277"/>
  <c r="O277" s="1"/>
  <c r="R276"/>
  <c r="Q276"/>
  <c r="S276" s="1"/>
  <c r="N276"/>
  <c r="M276"/>
  <c r="O276" s="1"/>
  <c r="R275"/>
  <c r="Q275"/>
  <c r="S275" s="1"/>
  <c r="N275"/>
  <c r="M275"/>
  <c r="O275" s="1"/>
  <c r="T274"/>
  <c r="R274"/>
  <c r="Q274"/>
  <c r="S274" s="1"/>
  <c r="N274"/>
  <c r="M274"/>
  <c r="O274" s="1"/>
  <c r="R273"/>
  <c r="Q273"/>
  <c r="S273" s="1"/>
  <c r="N273"/>
  <c r="M273"/>
  <c r="O273" s="1"/>
  <c r="R272"/>
  <c r="Q272"/>
  <c r="N272"/>
  <c r="M272"/>
  <c r="O272" s="1"/>
  <c r="R271"/>
  <c r="Q271"/>
  <c r="S271" s="1"/>
  <c r="N271"/>
  <c r="M271"/>
  <c r="O271" s="1"/>
  <c r="R270"/>
  <c r="Q270"/>
  <c r="T270" s="1"/>
  <c r="N270"/>
  <c r="M270"/>
  <c r="O270" s="1"/>
  <c r="R269"/>
  <c r="Q269"/>
  <c r="S269" s="1"/>
  <c r="N269"/>
  <c r="M269"/>
  <c r="O269" s="1"/>
  <c r="R268"/>
  <c r="Q268"/>
  <c r="T268" s="1"/>
  <c r="N268"/>
  <c r="M268"/>
  <c r="O268" s="1"/>
  <c r="R267"/>
  <c r="Q267"/>
  <c r="S267" s="1"/>
  <c r="N267"/>
  <c r="M267"/>
  <c r="R266"/>
  <c r="Q266"/>
  <c r="S266" s="1"/>
  <c r="N266"/>
  <c r="M266"/>
  <c r="O266" s="1"/>
  <c r="R265"/>
  <c r="Q265"/>
  <c r="S265" s="1"/>
  <c r="N265"/>
  <c r="M265"/>
  <c r="P265" s="1"/>
  <c r="R264"/>
  <c r="Q264"/>
  <c r="S264" s="1"/>
  <c r="N264"/>
  <c r="M264"/>
  <c r="O264" s="1"/>
  <c r="R263"/>
  <c r="Q263"/>
  <c r="S263" s="1"/>
  <c r="N263"/>
  <c r="M263"/>
  <c r="P263" s="1"/>
  <c r="R262"/>
  <c r="Q262"/>
  <c r="S262" s="1"/>
  <c r="N262"/>
  <c r="M262"/>
  <c r="O262" s="1"/>
  <c r="R261"/>
  <c r="Q261"/>
  <c r="S261" s="1"/>
  <c r="N261"/>
  <c r="M261"/>
  <c r="O261" s="1"/>
  <c r="S260"/>
  <c r="R260"/>
  <c r="Q260"/>
  <c r="T260" s="1"/>
  <c r="N260"/>
  <c r="M260"/>
  <c r="O260" s="1"/>
  <c r="R259"/>
  <c r="Q259"/>
  <c r="S259" s="1"/>
  <c r="N259"/>
  <c r="M259"/>
  <c r="O259" s="1"/>
  <c r="R258"/>
  <c r="Q258"/>
  <c r="S258" s="1"/>
  <c r="N258"/>
  <c r="M258"/>
  <c r="O258" s="1"/>
  <c r="T257"/>
  <c r="R257"/>
  <c r="Q257"/>
  <c r="S257" s="1"/>
  <c r="N257"/>
  <c r="M257"/>
  <c r="O257" s="1"/>
  <c r="R256"/>
  <c r="Q256"/>
  <c r="P256"/>
  <c r="N256"/>
  <c r="M256"/>
  <c r="O256" s="1"/>
  <c r="R255"/>
  <c r="Q255"/>
  <c r="S255" s="1"/>
  <c r="N255"/>
  <c r="M255"/>
  <c r="O255" s="1"/>
  <c r="R254"/>
  <c r="Q254"/>
  <c r="T254" s="1"/>
  <c r="P254"/>
  <c r="N254"/>
  <c r="M254"/>
  <c r="O254" s="1"/>
  <c r="R253"/>
  <c r="Q253"/>
  <c r="S253" s="1"/>
  <c r="N253"/>
  <c r="M253"/>
  <c r="O253" s="1"/>
  <c r="S252"/>
  <c r="R252"/>
  <c r="Q252"/>
  <c r="T252" s="1"/>
  <c r="N252"/>
  <c r="M252"/>
  <c r="O252" s="1"/>
  <c r="R251"/>
  <c r="Q251"/>
  <c r="S251" s="1"/>
  <c r="N251"/>
  <c r="M251"/>
  <c r="R250"/>
  <c r="Q250"/>
  <c r="S250" s="1"/>
  <c r="N250"/>
  <c r="M250"/>
  <c r="O250" s="1"/>
  <c r="R249"/>
  <c r="Q249"/>
  <c r="S249" s="1"/>
  <c r="N249"/>
  <c r="M249"/>
  <c r="P249" s="1"/>
  <c r="R248"/>
  <c r="Q248"/>
  <c r="N248"/>
  <c r="M248"/>
  <c r="O248" s="1"/>
  <c r="R247"/>
  <c r="Q247"/>
  <c r="S247" s="1"/>
  <c r="O247"/>
  <c r="N247"/>
  <c r="M247"/>
  <c r="P247" s="1"/>
  <c r="R246"/>
  <c r="Q246"/>
  <c r="S246" s="1"/>
  <c r="N246"/>
  <c r="M246"/>
  <c r="O246" s="1"/>
  <c r="R245"/>
  <c r="Q245"/>
  <c r="S245" s="1"/>
  <c r="N245"/>
  <c r="M245"/>
  <c r="O245" s="1"/>
  <c r="R244"/>
  <c r="Q244"/>
  <c r="T244" s="1"/>
  <c r="N244"/>
  <c r="M244"/>
  <c r="O244" s="1"/>
  <c r="R243"/>
  <c r="Q243"/>
  <c r="S243" s="1"/>
  <c r="N243"/>
  <c r="M243"/>
  <c r="R242"/>
  <c r="Q242"/>
  <c r="S242" s="1"/>
  <c r="N242"/>
  <c r="M242"/>
  <c r="O242" s="1"/>
  <c r="R241"/>
  <c r="Q241"/>
  <c r="S241" s="1"/>
  <c r="N241"/>
  <c r="M241"/>
  <c r="O241" s="1"/>
  <c r="R240"/>
  <c r="Q240"/>
  <c r="N240"/>
  <c r="M240"/>
  <c r="O240" s="1"/>
  <c r="R239"/>
  <c r="Q239"/>
  <c r="S239" s="1"/>
  <c r="N239"/>
  <c r="M239"/>
  <c r="O239" s="1"/>
  <c r="R238"/>
  <c r="Q238"/>
  <c r="T238" s="1"/>
  <c r="N238"/>
  <c r="M238"/>
  <c r="O238" s="1"/>
  <c r="T237"/>
  <c r="R237"/>
  <c r="Q237"/>
  <c r="S237" s="1"/>
  <c r="N237"/>
  <c r="M237"/>
  <c r="O237" s="1"/>
  <c r="R236"/>
  <c r="Q236"/>
  <c r="T236" s="1"/>
  <c r="N236"/>
  <c r="M236"/>
  <c r="O236" s="1"/>
  <c r="R235"/>
  <c r="Q235"/>
  <c r="S235" s="1"/>
  <c r="N235"/>
  <c r="M235"/>
  <c r="R234"/>
  <c r="Q234"/>
  <c r="S234" s="1"/>
  <c r="P234"/>
  <c r="N234"/>
  <c r="M234"/>
  <c r="O234" s="1"/>
  <c r="R233"/>
  <c r="Q233"/>
  <c r="S233" s="1"/>
  <c r="N233"/>
  <c r="M233"/>
  <c r="P233" s="1"/>
  <c r="R232"/>
  <c r="Q232"/>
  <c r="N232"/>
  <c r="M232"/>
  <c r="O232" s="1"/>
  <c r="R231"/>
  <c r="Q231"/>
  <c r="S231" s="1"/>
  <c r="N231"/>
  <c r="M231"/>
  <c r="P231" s="1"/>
  <c r="R230"/>
  <c r="Q230"/>
  <c r="S230" s="1"/>
  <c r="N230"/>
  <c r="M230"/>
  <c r="O230" s="1"/>
  <c r="R229"/>
  <c r="Q229"/>
  <c r="S229" s="1"/>
  <c r="N229"/>
  <c r="M229"/>
  <c r="O229" s="1"/>
  <c r="R228"/>
  <c r="Q228"/>
  <c r="S228" s="1"/>
  <c r="N228"/>
  <c r="M228"/>
  <c r="O228" s="1"/>
  <c r="R227"/>
  <c r="Q227"/>
  <c r="S227" s="1"/>
  <c r="N227"/>
  <c r="M227"/>
  <c r="R226"/>
  <c r="Q226"/>
  <c r="S226" s="1"/>
  <c r="P226"/>
  <c r="N226"/>
  <c r="M226"/>
  <c r="O226" s="1"/>
  <c r="R225"/>
  <c r="Q225"/>
  <c r="S225" s="1"/>
  <c r="N225"/>
  <c r="M225"/>
  <c r="O225" s="1"/>
  <c r="R224"/>
  <c r="Q224"/>
  <c r="N224"/>
  <c r="M224"/>
  <c r="O224" s="1"/>
  <c r="R223"/>
  <c r="Q223"/>
  <c r="S223" s="1"/>
  <c r="N223"/>
  <c r="M223"/>
  <c r="O223" s="1"/>
  <c r="R222"/>
  <c r="Q222"/>
  <c r="T222" s="1"/>
  <c r="N222"/>
  <c r="M222"/>
  <c r="O222" s="1"/>
  <c r="R221"/>
  <c r="Q221"/>
  <c r="S221" s="1"/>
  <c r="N221"/>
  <c r="M221"/>
  <c r="O221" s="1"/>
  <c r="R220"/>
  <c r="Q220"/>
  <c r="T220" s="1"/>
  <c r="N220"/>
  <c r="M220"/>
  <c r="O220" s="1"/>
  <c r="R219"/>
  <c r="Q219"/>
  <c r="S219" s="1"/>
  <c r="N219"/>
  <c r="M219"/>
  <c r="R218"/>
  <c r="Q218"/>
  <c r="S218" s="1"/>
  <c r="N218"/>
  <c r="M218"/>
  <c r="O218" s="1"/>
  <c r="R217"/>
  <c r="Q217"/>
  <c r="S217" s="1"/>
  <c r="N217"/>
  <c r="M217"/>
  <c r="P217" s="1"/>
  <c r="R216"/>
  <c r="Q216"/>
  <c r="N216"/>
  <c r="M216"/>
  <c r="O216" s="1"/>
  <c r="R215"/>
  <c r="Q215"/>
  <c r="S215" s="1"/>
  <c r="N215"/>
  <c r="M215"/>
  <c r="P215" s="1"/>
  <c r="R214"/>
  <c r="Q214"/>
  <c r="S214" s="1"/>
  <c r="P214"/>
  <c r="N214"/>
  <c r="M214"/>
  <c r="O214" s="1"/>
  <c r="R213"/>
  <c r="Q213"/>
  <c r="S213" s="1"/>
  <c r="N213"/>
  <c r="M213"/>
  <c r="O213" s="1"/>
  <c r="S212"/>
  <c r="R212"/>
  <c r="Q212"/>
  <c r="T212" s="1"/>
  <c r="N212"/>
  <c r="M212"/>
  <c r="O212" s="1"/>
  <c r="R211"/>
  <c r="Q211"/>
  <c r="S211" s="1"/>
  <c r="N211"/>
  <c r="M211"/>
  <c r="R210"/>
  <c r="Q210"/>
  <c r="S210" s="1"/>
  <c r="N210"/>
  <c r="M210"/>
  <c r="O210" s="1"/>
  <c r="R209"/>
  <c r="Q209"/>
  <c r="S209" s="1"/>
  <c r="N209"/>
  <c r="M209"/>
  <c r="O209" s="1"/>
  <c r="R208"/>
  <c r="Q208"/>
  <c r="N208"/>
  <c r="M208"/>
  <c r="O208" s="1"/>
  <c r="R207"/>
  <c r="Q207"/>
  <c r="S207" s="1"/>
  <c r="N207"/>
  <c r="M207"/>
  <c r="O207" s="1"/>
  <c r="R206"/>
  <c r="Q206"/>
  <c r="T206" s="1"/>
  <c r="N206"/>
  <c r="M206"/>
  <c r="R205"/>
  <c r="Q205"/>
  <c r="S205" s="1"/>
  <c r="N205"/>
  <c r="M205"/>
  <c r="O205" s="1"/>
  <c r="R204"/>
  <c r="Q204"/>
  <c r="T204" s="1"/>
  <c r="N204"/>
  <c r="M204"/>
  <c r="O204" s="1"/>
  <c r="R203"/>
  <c r="Q203"/>
  <c r="N203"/>
  <c r="M203"/>
  <c r="R202"/>
  <c r="Q202"/>
  <c r="T202" s="1"/>
  <c r="N202"/>
  <c r="M202"/>
  <c r="O202" s="1"/>
  <c r="R201"/>
  <c r="Q201"/>
  <c r="S201" s="1"/>
  <c r="N201"/>
  <c r="M201"/>
  <c r="P201" s="1"/>
  <c r="R200"/>
  <c r="Q200"/>
  <c r="N200"/>
  <c r="M200"/>
  <c r="O200" s="1"/>
  <c r="R199"/>
  <c r="Q199"/>
  <c r="S199" s="1"/>
  <c r="N199"/>
  <c r="M199"/>
  <c r="P199" s="1"/>
  <c r="R198"/>
  <c r="Q198"/>
  <c r="S198" s="1"/>
  <c r="N198"/>
  <c r="M198"/>
  <c r="R197"/>
  <c r="Q197"/>
  <c r="N197"/>
  <c r="M197"/>
  <c r="P197" s="1"/>
  <c r="R196"/>
  <c r="Q196"/>
  <c r="S196" s="1"/>
  <c r="N196"/>
  <c r="M196"/>
  <c r="O196" s="1"/>
  <c r="R195"/>
  <c r="Q195"/>
  <c r="N195"/>
  <c r="M195"/>
  <c r="R194"/>
  <c r="Q194"/>
  <c r="S194" s="1"/>
  <c r="N194"/>
  <c r="M194"/>
  <c r="O194" s="1"/>
  <c r="T193"/>
  <c r="R193"/>
  <c r="Q193"/>
  <c r="S193" s="1"/>
  <c r="N193"/>
  <c r="M193"/>
  <c r="O193" s="1"/>
  <c r="R192"/>
  <c r="Q192"/>
  <c r="N192"/>
  <c r="M192"/>
  <c r="T191"/>
  <c r="R191"/>
  <c r="Q191"/>
  <c r="S191" s="1"/>
  <c r="N191"/>
  <c r="M191"/>
  <c r="O191" s="1"/>
  <c r="R190"/>
  <c r="Q190"/>
  <c r="T190" s="1"/>
  <c r="N190"/>
  <c r="M190"/>
  <c r="R189"/>
  <c r="Q189"/>
  <c r="S189" s="1"/>
  <c r="N189"/>
  <c r="M189"/>
  <c r="O189" s="1"/>
  <c r="R188"/>
  <c r="Q188"/>
  <c r="T188" s="1"/>
  <c r="N188"/>
  <c r="M188"/>
  <c r="O188" s="1"/>
  <c r="R187"/>
  <c r="Q187"/>
  <c r="N187"/>
  <c r="M187"/>
  <c r="R186"/>
  <c r="Q186"/>
  <c r="S186" s="1"/>
  <c r="N186"/>
  <c r="M186"/>
  <c r="O186" s="1"/>
  <c r="R185"/>
  <c r="Q185"/>
  <c r="S185" s="1"/>
  <c r="N185"/>
  <c r="M185"/>
  <c r="P185" s="1"/>
  <c r="R184"/>
  <c r="Q184"/>
  <c r="N184"/>
  <c r="M184"/>
  <c r="O184" s="1"/>
  <c r="R183"/>
  <c r="Q183"/>
  <c r="S183" s="1"/>
  <c r="N183"/>
  <c r="M183"/>
  <c r="P183" s="1"/>
  <c r="R182"/>
  <c r="Q182"/>
  <c r="S182" s="1"/>
  <c r="N182"/>
  <c r="M182"/>
  <c r="R181"/>
  <c r="Q181"/>
  <c r="P181"/>
  <c r="N181"/>
  <c r="M181"/>
  <c r="O181" s="1"/>
  <c r="R180"/>
  <c r="Q180"/>
  <c r="S180" s="1"/>
  <c r="N180"/>
  <c r="M180"/>
  <c r="O180" s="1"/>
  <c r="R179"/>
  <c r="Q179"/>
  <c r="N179"/>
  <c r="M179"/>
  <c r="R178"/>
  <c r="Q178"/>
  <c r="S178" s="1"/>
  <c r="P178"/>
  <c r="N178"/>
  <c r="M178"/>
  <c r="O178" s="1"/>
  <c r="R177"/>
  <c r="Q177"/>
  <c r="S177" s="1"/>
  <c r="N177"/>
  <c r="M177"/>
  <c r="O177" s="1"/>
  <c r="R176"/>
  <c r="Q176"/>
  <c r="N176"/>
  <c r="M176"/>
  <c r="R175"/>
  <c r="Q175"/>
  <c r="S175" s="1"/>
  <c r="O175"/>
  <c r="N175"/>
  <c r="M175"/>
  <c r="P175" s="1"/>
  <c r="R174"/>
  <c r="Q174"/>
  <c r="T174" s="1"/>
  <c r="N174"/>
  <c r="M174"/>
  <c r="R173"/>
  <c r="Q173"/>
  <c r="S173" s="1"/>
  <c r="N173"/>
  <c r="M173"/>
  <c r="O173" s="1"/>
  <c r="R172"/>
  <c r="Q172"/>
  <c r="T172" s="1"/>
  <c r="N172"/>
  <c r="M172"/>
  <c r="O172" s="1"/>
  <c r="R171"/>
  <c r="Q171"/>
  <c r="N171"/>
  <c r="M171"/>
  <c r="R170"/>
  <c r="Q170"/>
  <c r="S170" s="1"/>
  <c r="N170"/>
  <c r="M170"/>
  <c r="O170" s="1"/>
  <c r="R169"/>
  <c r="Q169"/>
  <c r="S169" s="1"/>
  <c r="N169"/>
  <c r="M169"/>
  <c r="P169" s="1"/>
  <c r="R168"/>
  <c r="Q168"/>
  <c r="N168"/>
  <c r="M168"/>
  <c r="O168" s="1"/>
  <c r="R167"/>
  <c r="Q167"/>
  <c r="S167" s="1"/>
  <c r="N167"/>
  <c r="M167"/>
  <c r="P167" s="1"/>
  <c r="R166"/>
  <c r="Q166"/>
  <c r="S166" s="1"/>
  <c r="N166"/>
  <c r="M166"/>
  <c r="R165"/>
  <c r="Q165"/>
  <c r="N165"/>
  <c r="M165"/>
  <c r="O165" s="1"/>
  <c r="R164"/>
  <c r="Q164"/>
  <c r="S164" s="1"/>
  <c r="N164"/>
  <c r="M164"/>
  <c r="O164" s="1"/>
  <c r="R163"/>
  <c r="Q163"/>
  <c r="N163"/>
  <c r="M163"/>
  <c r="R162"/>
  <c r="Q162"/>
  <c r="S162" s="1"/>
  <c r="N162"/>
  <c r="M162"/>
  <c r="O162" s="1"/>
  <c r="R161"/>
  <c r="Q161"/>
  <c r="S161" s="1"/>
  <c r="N161"/>
  <c r="M161"/>
  <c r="O161" s="1"/>
  <c r="R160"/>
  <c r="Q160"/>
  <c r="N160"/>
  <c r="M160"/>
  <c r="R159"/>
  <c r="Q159"/>
  <c r="S159" s="1"/>
  <c r="N159"/>
  <c r="M159"/>
  <c r="O159" s="1"/>
  <c r="R158"/>
  <c r="Q158"/>
  <c r="T158" s="1"/>
  <c r="N158"/>
  <c r="M158"/>
  <c r="R157"/>
  <c r="Q157"/>
  <c r="S157" s="1"/>
  <c r="N157"/>
  <c r="M157"/>
  <c r="O157" s="1"/>
  <c r="R156"/>
  <c r="Q156"/>
  <c r="T156" s="1"/>
  <c r="N156"/>
  <c r="M156"/>
  <c r="O156" s="1"/>
  <c r="R155"/>
  <c r="Q155"/>
  <c r="N155"/>
  <c r="M155"/>
  <c r="R154"/>
  <c r="Q154"/>
  <c r="T154" s="1"/>
  <c r="N154"/>
  <c r="M154"/>
  <c r="O154" s="1"/>
  <c r="R153"/>
  <c r="Q153"/>
  <c r="S153" s="1"/>
  <c r="N153"/>
  <c r="M153"/>
  <c r="P153" s="1"/>
  <c r="R152"/>
  <c r="Q152"/>
  <c r="N152"/>
  <c r="M152"/>
  <c r="O152" s="1"/>
  <c r="R151"/>
  <c r="Q151"/>
  <c r="S151" s="1"/>
  <c r="N151"/>
  <c r="M151"/>
  <c r="P151" s="1"/>
  <c r="R150"/>
  <c r="Q150"/>
  <c r="S150" s="1"/>
  <c r="N150"/>
  <c r="M150"/>
  <c r="R149"/>
  <c r="Q149"/>
  <c r="N149"/>
  <c r="M149"/>
  <c r="P149" s="1"/>
  <c r="R148"/>
  <c r="Q148"/>
  <c r="S148" s="1"/>
  <c r="N148"/>
  <c r="M148"/>
  <c r="O148" s="1"/>
  <c r="R147"/>
  <c r="Q147"/>
  <c r="N147"/>
  <c r="M147"/>
  <c r="R146"/>
  <c r="Q146"/>
  <c r="S146" s="1"/>
  <c r="N146"/>
  <c r="M146"/>
  <c r="O146" s="1"/>
  <c r="R145"/>
  <c r="Q145"/>
  <c r="S145" s="1"/>
  <c r="N145"/>
  <c r="M145"/>
  <c r="O145" s="1"/>
  <c r="R144"/>
  <c r="Q144"/>
  <c r="N144"/>
  <c r="M144"/>
  <c r="R143"/>
  <c r="Q143"/>
  <c r="S143" s="1"/>
  <c r="N143"/>
  <c r="M143"/>
  <c r="O143" s="1"/>
  <c r="R142"/>
  <c r="Q142"/>
  <c r="T142" s="1"/>
  <c r="N142"/>
  <c r="M142"/>
  <c r="R141"/>
  <c r="Q141"/>
  <c r="S141" s="1"/>
  <c r="N141"/>
  <c r="M141"/>
  <c r="O141" s="1"/>
  <c r="R140"/>
  <c r="Q140"/>
  <c r="T140" s="1"/>
  <c r="N140"/>
  <c r="M140"/>
  <c r="O140" s="1"/>
  <c r="R139"/>
  <c r="Q139"/>
  <c r="N139"/>
  <c r="M139"/>
  <c r="R138"/>
  <c r="Q138"/>
  <c r="S138" s="1"/>
  <c r="N138"/>
  <c r="M138"/>
  <c r="O138" s="1"/>
  <c r="R137"/>
  <c r="Q137"/>
  <c r="S137" s="1"/>
  <c r="N137"/>
  <c r="M137"/>
  <c r="P137" s="1"/>
  <c r="R136"/>
  <c r="Q136"/>
  <c r="N136"/>
  <c r="M136"/>
  <c r="O136" s="1"/>
  <c r="R135"/>
  <c r="Q135"/>
  <c r="S135" s="1"/>
  <c r="N135"/>
  <c r="M135"/>
  <c r="P135" s="1"/>
  <c r="R134"/>
  <c r="Q134"/>
  <c r="S134" s="1"/>
  <c r="N134"/>
  <c r="M134"/>
  <c r="R133"/>
  <c r="Q133"/>
  <c r="N133"/>
  <c r="M133"/>
  <c r="O133" s="1"/>
  <c r="S132"/>
  <c r="R132"/>
  <c r="Q132"/>
  <c r="T132" s="1"/>
  <c r="N132"/>
  <c r="M132"/>
  <c r="O132" s="1"/>
  <c r="R131"/>
  <c r="Q131"/>
  <c r="N131"/>
  <c r="M131"/>
  <c r="R130"/>
  <c r="Q130"/>
  <c r="S130" s="1"/>
  <c r="P130"/>
  <c r="N130"/>
  <c r="M130"/>
  <c r="O130" s="1"/>
  <c r="R129"/>
  <c r="Q129"/>
  <c r="S129" s="1"/>
  <c r="N129"/>
  <c r="M129"/>
  <c r="O129" s="1"/>
  <c r="R128"/>
  <c r="Q128"/>
  <c r="N128"/>
  <c r="M128"/>
  <c r="R127"/>
  <c r="Q127"/>
  <c r="S127" s="1"/>
  <c r="O127"/>
  <c r="N127"/>
  <c r="M127"/>
  <c r="P127" s="1"/>
  <c r="R126"/>
  <c r="Q126"/>
  <c r="T126" s="1"/>
  <c r="N126"/>
  <c r="M126"/>
  <c r="R125"/>
  <c r="Q125"/>
  <c r="S125" s="1"/>
  <c r="N125"/>
  <c r="M125"/>
  <c r="O125" s="1"/>
  <c r="R124"/>
  <c r="Q124"/>
  <c r="S124" s="1"/>
  <c r="N124"/>
  <c r="M124"/>
  <c r="P124" s="1"/>
  <c r="R123"/>
  <c r="Q123"/>
  <c r="S123" s="1"/>
  <c r="N123"/>
  <c r="M123"/>
  <c r="O123" s="1"/>
  <c r="R122"/>
  <c r="Q122"/>
  <c r="S122" s="1"/>
  <c r="N122"/>
  <c r="M122"/>
  <c r="O122" s="1"/>
  <c r="R121"/>
  <c r="Q121"/>
  <c r="T121" s="1"/>
  <c r="N121"/>
  <c r="M121"/>
  <c r="O121" s="1"/>
  <c r="R120"/>
  <c r="Q120"/>
  <c r="S120" s="1"/>
  <c r="N120"/>
  <c r="M120"/>
  <c r="O120" s="1"/>
  <c r="R119"/>
  <c r="Q119"/>
  <c r="S119" s="1"/>
  <c r="N119"/>
  <c r="M119"/>
  <c r="O119" s="1"/>
  <c r="R118"/>
  <c r="Q118"/>
  <c r="S118" s="1"/>
  <c r="N118"/>
  <c r="M118"/>
  <c r="O118" s="1"/>
  <c r="R117"/>
  <c r="Q117"/>
  <c r="S117" s="1"/>
  <c r="N117"/>
  <c r="M117"/>
  <c r="O117" s="1"/>
  <c r="R116"/>
  <c r="Q116"/>
  <c r="S116" s="1"/>
  <c r="N116"/>
  <c r="M116"/>
  <c r="O116" s="1"/>
  <c r="R115"/>
  <c r="Q115"/>
  <c r="T115" s="1"/>
  <c r="N115"/>
  <c r="M115"/>
  <c r="O115" s="1"/>
  <c r="R114"/>
  <c r="Q114"/>
  <c r="S114" s="1"/>
  <c r="N114"/>
  <c r="M114"/>
  <c r="O114" s="1"/>
  <c r="T113"/>
  <c r="S113"/>
  <c r="R113"/>
  <c r="Q113"/>
  <c r="N113"/>
  <c r="M113"/>
  <c r="O113" s="1"/>
  <c r="R112"/>
  <c r="Q112"/>
  <c r="S112" s="1"/>
  <c r="N112"/>
  <c r="M112"/>
  <c r="O112" s="1"/>
  <c r="R111"/>
  <c r="Q111"/>
  <c r="S111" s="1"/>
  <c r="N111"/>
  <c r="M111"/>
  <c r="O111" s="1"/>
  <c r="R110"/>
  <c r="Q110"/>
  <c r="S110" s="1"/>
  <c r="N110"/>
  <c r="M110"/>
  <c r="O110" s="1"/>
  <c r="R109"/>
  <c r="Q109"/>
  <c r="T109" s="1"/>
  <c r="N109"/>
  <c r="M109"/>
  <c r="O109" s="1"/>
  <c r="R108"/>
  <c r="Q108"/>
  <c r="S108" s="1"/>
  <c r="N108"/>
  <c r="M108"/>
  <c r="P108" s="1"/>
  <c r="R107"/>
  <c r="Q107"/>
  <c r="S107" s="1"/>
  <c r="N107"/>
  <c r="M107"/>
  <c r="O107" s="1"/>
  <c r="R106"/>
  <c r="Q106"/>
  <c r="S106" s="1"/>
  <c r="N106"/>
  <c r="M106"/>
  <c r="O106" s="1"/>
  <c r="R105"/>
  <c r="Q105"/>
  <c r="T105" s="1"/>
  <c r="N105"/>
  <c r="M105"/>
  <c r="O105" s="1"/>
  <c r="R104"/>
  <c r="Q104"/>
  <c r="S104" s="1"/>
  <c r="N104"/>
  <c r="M104"/>
  <c r="P104" s="1"/>
  <c r="R103"/>
  <c r="Q103"/>
  <c r="S103" s="1"/>
  <c r="N103"/>
  <c r="M103"/>
  <c r="O103" s="1"/>
  <c r="R102"/>
  <c r="Q102"/>
  <c r="S102" s="1"/>
  <c r="N102"/>
  <c r="M102"/>
  <c r="O102" s="1"/>
  <c r="R101"/>
  <c r="Q101"/>
  <c r="S101" s="1"/>
  <c r="N101"/>
  <c r="M101"/>
  <c r="O101" s="1"/>
  <c r="R100"/>
  <c r="Q100"/>
  <c r="S100" s="1"/>
  <c r="N100"/>
  <c r="M100"/>
  <c r="O100" s="1"/>
  <c r="R99"/>
  <c r="Q99"/>
  <c r="T99" s="1"/>
  <c r="N99"/>
  <c r="M99"/>
  <c r="O99" s="1"/>
  <c r="R98"/>
  <c r="Q98"/>
  <c r="S98" s="1"/>
  <c r="N98"/>
  <c r="M98"/>
  <c r="P98" s="1"/>
  <c r="R97"/>
  <c r="Q97"/>
  <c r="S97" s="1"/>
  <c r="N97"/>
  <c r="M97"/>
  <c r="O97" s="1"/>
  <c r="R96"/>
  <c r="Q96"/>
  <c r="S96" s="1"/>
  <c r="N96"/>
  <c r="M96"/>
  <c r="O96" s="1"/>
  <c r="R95"/>
  <c r="Q95"/>
  <c r="S95" s="1"/>
  <c r="N95"/>
  <c r="M95"/>
  <c r="O95" s="1"/>
  <c r="R94"/>
  <c r="Q94"/>
  <c r="S94" s="1"/>
  <c r="N94"/>
  <c r="M94"/>
  <c r="O94" s="1"/>
  <c r="R93"/>
  <c r="Q93"/>
  <c r="T93" s="1"/>
  <c r="N93"/>
  <c r="M93"/>
  <c r="O93" s="1"/>
  <c r="R92"/>
  <c r="Q92"/>
  <c r="S92" s="1"/>
  <c r="N92"/>
  <c r="M92"/>
  <c r="P92" s="1"/>
  <c r="R91"/>
  <c r="Q91"/>
  <c r="S91" s="1"/>
  <c r="N91"/>
  <c r="M91"/>
  <c r="O91" s="1"/>
  <c r="R90"/>
  <c r="Q90"/>
  <c r="S90" s="1"/>
  <c r="N90"/>
  <c r="M90"/>
  <c r="O90" s="1"/>
  <c r="R89"/>
  <c r="Q89"/>
  <c r="T89" s="1"/>
  <c r="N89"/>
  <c r="M89"/>
  <c r="O89" s="1"/>
  <c r="T88"/>
  <c r="R88"/>
  <c r="Q88"/>
  <c r="S88" s="1"/>
  <c r="N88"/>
  <c r="M88"/>
  <c r="O88" s="1"/>
  <c r="S87"/>
  <c r="R87"/>
  <c r="Q87"/>
  <c r="T87" s="1"/>
  <c r="N87"/>
  <c r="M87"/>
  <c r="O87" s="1"/>
  <c r="R86"/>
  <c r="Q86"/>
  <c r="S86" s="1"/>
  <c r="N86"/>
  <c r="M86"/>
  <c r="O86" s="1"/>
  <c r="R85"/>
  <c r="Q85"/>
  <c r="S85" s="1"/>
  <c r="N85"/>
  <c r="M85"/>
  <c r="O85" s="1"/>
  <c r="R84"/>
  <c r="Q84"/>
  <c r="S84" s="1"/>
  <c r="N84"/>
  <c r="M84"/>
  <c r="O84" s="1"/>
  <c r="R83"/>
  <c r="Q83"/>
  <c r="T83" s="1"/>
  <c r="N83"/>
  <c r="M83"/>
  <c r="O83" s="1"/>
  <c r="R82"/>
  <c r="Q82"/>
  <c r="S82" s="1"/>
  <c r="N82"/>
  <c r="M82"/>
  <c r="O82" s="1"/>
  <c r="R81"/>
  <c r="Q81"/>
  <c r="S81" s="1"/>
  <c r="P81"/>
  <c r="N81"/>
  <c r="M81"/>
  <c r="O81" s="1"/>
  <c r="R80"/>
  <c r="Q80"/>
  <c r="S80" s="1"/>
  <c r="N80"/>
  <c r="M80"/>
  <c r="P80" s="1"/>
  <c r="T79"/>
  <c r="S79"/>
  <c r="R79"/>
  <c r="Q79"/>
  <c r="N79"/>
  <c r="M79"/>
  <c r="O79" s="1"/>
  <c r="R78"/>
  <c r="Q78"/>
  <c r="S78" s="1"/>
  <c r="N78"/>
  <c r="M78"/>
  <c r="O78" s="1"/>
  <c r="R77"/>
  <c r="Q77"/>
  <c r="T77" s="1"/>
  <c r="N77"/>
  <c r="M77"/>
  <c r="O77" s="1"/>
  <c r="R76"/>
  <c r="Q76"/>
  <c r="S76" s="1"/>
  <c r="N76"/>
  <c r="M76"/>
  <c r="P76" s="1"/>
  <c r="R75"/>
  <c r="Q75"/>
  <c r="S75" s="1"/>
  <c r="N75"/>
  <c r="M75"/>
  <c r="O75" s="1"/>
  <c r="R74"/>
  <c r="Q74"/>
  <c r="S74" s="1"/>
  <c r="N74"/>
  <c r="M74"/>
  <c r="O74" s="1"/>
  <c r="R73"/>
  <c r="Q73"/>
  <c r="T73" s="1"/>
  <c r="N73"/>
  <c r="M73"/>
  <c r="O73" s="1"/>
  <c r="R72"/>
  <c r="Q72"/>
  <c r="S72" s="1"/>
  <c r="N72"/>
  <c r="M72"/>
  <c r="O72" s="1"/>
  <c r="R71"/>
  <c r="Q71"/>
  <c r="S71" s="1"/>
  <c r="N71"/>
  <c r="M71"/>
  <c r="O71" s="1"/>
  <c r="R70"/>
  <c r="Q70"/>
  <c r="S70" s="1"/>
  <c r="N70"/>
  <c r="M70"/>
  <c r="O70" s="1"/>
  <c r="R69"/>
  <c r="Q69"/>
  <c r="S69" s="1"/>
  <c r="N69"/>
  <c r="M69"/>
  <c r="O69" s="1"/>
  <c r="T68"/>
  <c r="R68"/>
  <c r="Q68"/>
  <c r="S68" s="1"/>
  <c r="N68"/>
  <c r="M68"/>
  <c r="O68" s="1"/>
  <c r="R67"/>
  <c r="Q67"/>
  <c r="T67" s="1"/>
  <c r="N67"/>
  <c r="M67"/>
  <c r="O67" s="1"/>
  <c r="R66"/>
  <c r="Q66"/>
  <c r="S66" s="1"/>
  <c r="N66"/>
  <c r="M66"/>
  <c r="P66" s="1"/>
  <c r="R65"/>
  <c r="Q65"/>
  <c r="S65" s="1"/>
  <c r="N65"/>
  <c r="M65"/>
  <c r="O65" s="1"/>
  <c r="R64"/>
  <c r="Q64"/>
  <c r="S64" s="1"/>
  <c r="N64"/>
  <c r="M64"/>
  <c r="O64" s="1"/>
  <c r="R63"/>
  <c r="Q63"/>
  <c r="S63" s="1"/>
  <c r="N63"/>
  <c r="M63"/>
  <c r="O63" s="1"/>
  <c r="R62"/>
  <c r="Q62"/>
  <c r="S62" s="1"/>
  <c r="N62"/>
  <c r="M62"/>
  <c r="O62" s="1"/>
  <c r="R61"/>
  <c r="Q61"/>
  <c r="T61" s="1"/>
  <c r="N61"/>
  <c r="M61"/>
  <c r="O61" s="1"/>
  <c r="R60"/>
  <c r="Q60"/>
  <c r="S60" s="1"/>
  <c r="N60"/>
  <c r="M60"/>
  <c r="P60" s="1"/>
  <c r="R59"/>
  <c r="Q59"/>
  <c r="S59" s="1"/>
  <c r="N59"/>
  <c r="M59"/>
  <c r="O59" s="1"/>
  <c r="R58"/>
  <c r="Q58"/>
  <c r="S58" s="1"/>
  <c r="N58"/>
  <c r="M58"/>
  <c r="O58" s="1"/>
  <c r="R57"/>
  <c r="Q57"/>
  <c r="T57" s="1"/>
  <c r="N57"/>
  <c r="M57"/>
  <c r="O57" s="1"/>
  <c r="R56"/>
  <c r="Q56"/>
  <c r="S56" s="1"/>
  <c r="N56"/>
  <c r="M56"/>
  <c r="P56" s="1"/>
  <c r="R55"/>
  <c r="Q55"/>
  <c r="S55" s="1"/>
  <c r="N55"/>
  <c r="M55"/>
  <c r="O55" s="1"/>
  <c r="R301"/>
  <c r="Q301"/>
  <c r="S301" s="1"/>
  <c r="N301"/>
  <c r="M301"/>
  <c r="O301" s="1"/>
  <c r="R54"/>
  <c r="Q54"/>
  <c r="T54" s="1"/>
  <c r="N54"/>
  <c r="M54"/>
  <c r="O54" s="1"/>
  <c r="R53"/>
  <c r="Q53"/>
  <c r="S53" s="1"/>
  <c r="N53"/>
  <c r="M53"/>
  <c r="P53" s="1"/>
  <c r="R52"/>
  <c r="Q52"/>
  <c r="S52" s="1"/>
  <c r="N52"/>
  <c r="M52"/>
  <c r="O52" s="1"/>
  <c r="R51"/>
  <c r="Q51"/>
  <c r="S51" s="1"/>
  <c r="N51"/>
  <c r="M51"/>
  <c r="O51" s="1"/>
  <c r="R50"/>
  <c r="Q50"/>
  <c r="T50" s="1"/>
  <c r="N50"/>
  <c r="M50"/>
  <c r="O50" s="1"/>
  <c r="R49"/>
  <c r="Q49"/>
  <c r="S49" s="1"/>
  <c r="N49"/>
  <c r="M49"/>
  <c r="P49" s="1"/>
  <c r="R48"/>
  <c r="Q48"/>
  <c r="S48" s="1"/>
  <c r="N48"/>
  <c r="M48"/>
  <c r="O48" s="1"/>
  <c r="R47"/>
  <c r="Q47"/>
  <c r="S47" s="1"/>
  <c r="N47"/>
  <c r="M47"/>
  <c r="O47" s="1"/>
  <c r="R46"/>
  <c r="Q46"/>
  <c r="T46" s="1"/>
  <c r="N46"/>
  <c r="M46"/>
  <c r="O46" s="1"/>
  <c r="R45"/>
  <c r="Q45"/>
  <c r="S45" s="1"/>
  <c r="N45"/>
  <c r="M45"/>
  <c r="P45" s="1"/>
  <c r="R44"/>
  <c r="Q44"/>
  <c r="S44" s="1"/>
  <c r="N44"/>
  <c r="M44"/>
  <c r="O44" s="1"/>
  <c r="R43"/>
  <c r="Q43"/>
  <c r="S43" s="1"/>
  <c r="N43"/>
  <c r="M43"/>
  <c r="O43" s="1"/>
  <c r="R42"/>
  <c r="Q42"/>
  <c r="T42" s="1"/>
  <c r="N42"/>
  <c r="M42"/>
  <c r="O42" s="1"/>
  <c r="R41"/>
  <c r="Q41"/>
  <c r="S41" s="1"/>
  <c r="N41"/>
  <c r="M41"/>
  <c r="P41" s="1"/>
  <c r="R40"/>
  <c r="Q40"/>
  <c r="S40" s="1"/>
  <c r="N40"/>
  <c r="M40"/>
  <c r="O40" s="1"/>
  <c r="R39"/>
  <c r="Q39"/>
  <c r="S39" s="1"/>
  <c r="N39"/>
  <c r="M39"/>
  <c r="O39" s="1"/>
  <c r="R38"/>
  <c r="Q38"/>
  <c r="T38" s="1"/>
  <c r="N38"/>
  <c r="M38"/>
  <c r="O38" s="1"/>
  <c r="R37"/>
  <c r="Q37"/>
  <c r="S37" s="1"/>
  <c r="N37"/>
  <c r="M37"/>
  <c r="P37" s="1"/>
  <c r="R36"/>
  <c r="Q36"/>
  <c r="S36" s="1"/>
  <c r="N36"/>
  <c r="M36"/>
  <c r="O36" s="1"/>
  <c r="R302"/>
  <c r="Q302"/>
  <c r="S302" s="1"/>
  <c r="N302"/>
  <c r="M302"/>
  <c r="O302" s="1"/>
  <c r="R35"/>
  <c r="Q35"/>
  <c r="T35" s="1"/>
  <c r="N35"/>
  <c r="M35"/>
  <c r="O35" s="1"/>
  <c r="R34"/>
  <c r="Q34"/>
  <c r="S34" s="1"/>
  <c r="N34"/>
  <c r="M34"/>
  <c r="P34" s="1"/>
  <c r="R33"/>
  <c r="Q33"/>
  <c r="S33" s="1"/>
  <c r="N33"/>
  <c r="M33"/>
  <c r="O33" s="1"/>
  <c r="R32"/>
  <c r="Q32"/>
  <c r="S32" s="1"/>
  <c r="N32"/>
  <c r="M32"/>
  <c r="O32" s="1"/>
  <c r="R31"/>
  <c r="Q31"/>
  <c r="T31" s="1"/>
  <c r="N31"/>
  <c r="M31"/>
  <c r="O31" s="1"/>
  <c r="R30"/>
  <c r="Q30"/>
  <c r="S30" s="1"/>
  <c r="N30"/>
  <c r="M30"/>
  <c r="P30" s="1"/>
  <c r="R29"/>
  <c r="Q29"/>
  <c r="S29" s="1"/>
  <c r="N29"/>
  <c r="M29"/>
  <c r="O29" s="1"/>
  <c r="R28"/>
  <c r="Q28"/>
  <c r="S28" s="1"/>
  <c r="N28"/>
  <c r="M28"/>
  <c r="O28" s="1"/>
  <c r="R27"/>
  <c r="Q27"/>
  <c r="T27" s="1"/>
  <c r="N27"/>
  <c r="M27"/>
  <c r="O27" s="1"/>
  <c r="R26"/>
  <c r="Q26"/>
  <c r="S26" s="1"/>
  <c r="N26"/>
  <c r="M26"/>
  <c r="P26" s="1"/>
  <c r="R25"/>
  <c r="Q25"/>
  <c r="S25" s="1"/>
  <c r="N25"/>
  <c r="M25"/>
  <c r="O25" s="1"/>
  <c r="R24"/>
  <c r="Q24"/>
  <c r="S24" s="1"/>
  <c r="N24"/>
  <c r="M24"/>
  <c r="O24" s="1"/>
  <c r="R23"/>
  <c r="Q23"/>
  <c r="T23" s="1"/>
  <c r="N23"/>
  <c r="M23"/>
  <c r="O23" s="1"/>
  <c r="R22"/>
  <c r="Q22"/>
  <c r="S22" s="1"/>
  <c r="N22"/>
  <c r="M22"/>
  <c r="P22" s="1"/>
  <c r="R21"/>
  <c r="Q21"/>
  <c r="S21" s="1"/>
  <c r="N21"/>
  <c r="M21"/>
  <c r="O21" s="1"/>
  <c r="R20"/>
  <c r="Q20"/>
  <c r="S20" s="1"/>
  <c r="N20"/>
  <c r="M20"/>
  <c r="O20" s="1"/>
  <c r="R19"/>
  <c r="Q19"/>
  <c r="T19" s="1"/>
  <c r="N19"/>
  <c r="M19"/>
  <c r="O19" s="1"/>
  <c r="R18"/>
  <c r="Q18"/>
  <c r="S18" s="1"/>
  <c r="N18"/>
  <c r="M18"/>
  <c r="P18" s="1"/>
  <c r="R17"/>
  <c r="Q17"/>
  <c r="S17" s="1"/>
  <c r="N17"/>
  <c r="M17"/>
  <c r="O17" s="1"/>
  <c r="R16"/>
  <c r="Q16"/>
  <c r="S16" s="1"/>
  <c r="N16"/>
  <c r="M16"/>
  <c r="O16" s="1"/>
  <c r="R15"/>
  <c r="Q15"/>
  <c r="T15" s="1"/>
  <c r="N15"/>
  <c r="M15"/>
  <c r="O15" s="1"/>
  <c r="R14"/>
  <c r="Q14"/>
  <c r="S14" s="1"/>
  <c r="N14"/>
  <c r="M14"/>
  <c r="P14" s="1"/>
  <c r="R13"/>
  <c r="Q13"/>
  <c r="S13" s="1"/>
  <c r="N13"/>
  <c r="M13"/>
  <c r="O13" s="1"/>
  <c r="R12"/>
  <c r="Q12"/>
  <c r="S12" s="1"/>
  <c r="N12"/>
  <c r="M12"/>
  <c r="O12" s="1"/>
  <c r="R11"/>
  <c r="Q11"/>
  <c r="T11" s="1"/>
  <c r="N11"/>
  <c r="M11"/>
  <c r="O11" s="1"/>
  <c r="R10"/>
  <c r="Q10"/>
  <c r="S10" s="1"/>
  <c r="N10"/>
  <c r="M10"/>
  <c r="P10" s="1"/>
  <c r="R9"/>
  <c r="Q9"/>
  <c r="S9" s="1"/>
  <c r="N9"/>
  <c r="M9"/>
  <c r="O9" s="1"/>
  <c r="R8"/>
  <c r="Q8"/>
  <c r="S8" s="1"/>
  <c r="N8"/>
  <c r="M8"/>
  <c r="O8" s="1"/>
  <c r="R7"/>
  <c r="Q7"/>
  <c r="T7" s="1"/>
  <c r="N7"/>
  <c r="M7"/>
  <c r="O7" s="1"/>
  <c r="R6"/>
  <c r="Q6"/>
  <c r="S6" s="1"/>
  <c r="N6"/>
  <c r="M6"/>
  <c r="P6" s="1"/>
  <c r="R5"/>
  <c r="Q5"/>
  <c r="S5" s="1"/>
  <c r="N5"/>
  <c r="M5"/>
  <c r="O5" s="1"/>
  <c r="R4"/>
  <c r="Q4"/>
  <c r="S4" s="1"/>
  <c r="N4"/>
  <c r="M4"/>
  <c r="O4" s="1"/>
  <c r="AB3"/>
  <c r="AA3"/>
  <c r="AD3" s="1"/>
  <c r="R3"/>
  <c r="Q3"/>
  <c r="S3" s="1"/>
  <c r="W3"/>
  <c r="Y3" s="1"/>
  <c r="M3"/>
  <c r="O3" s="1"/>
  <c r="N3"/>
  <c r="X3"/>
  <c r="AJ295"/>
  <c r="AI295"/>
  <c r="AF295"/>
  <c r="AE295"/>
  <c r="U295"/>
  <c r="V295" s="1"/>
  <c r="K295"/>
  <c r="L295" s="1"/>
  <c r="AJ294"/>
  <c r="AI294"/>
  <c r="AE294"/>
  <c r="AF294" s="1"/>
  <c r="U294"/>
  <c r="V294" s="1"/>
  <c r="K294"/>
  <c r="L294" s="1"/>
  <c r="AJ293"/>
  <c r="AI293"/>
  <c r="AE293"/>
  <c r="AF293" s="1"/>
  <c r="U293"/>
  <c r="V293" s="1"/>
  <c r="K293"/>
  <c r="L293" s="1"/>
  <c r="AJ292"/>
  <c r="AI292"/>
  <c r="AE292"/>
  <c r="AF292" s="1"/>
  <c r="U292"/>
  <c r="V292" s="1"/>
  <c r="K292"/>
  <c r="L292" s="1"/>
  <c r="AJ291"/>
  <c r="AI291"/>
  <c r="AE291"/>
  <c r="AF291" s="1"/>
  <c r="U291"/>
  <c r="V291" s="1"/>
  <c r="K291"/>
  <c r="L291" s="1"/>
  <c r="AJ290"/>
  <c r="AI290"/>
  <c r="AE290"/>
  <c r="AF290" s="1"/>
  <c r="U290"/>
  <c r="V290" s="1"/>
  <c r="K290"/>
  <c r="L290" s="1"/>
  <c r="AJ289"/>
  <c r="AI289"/>
  <c r="AE289"/>
  <c r="AF289" s="1"/>
  <c r="U289"/>
  <c r="V289" s="1"/>
  <c r="K289"/>
  <c r="L289" s="1"/>
  <c r="AJ288"/>
  <c r="AI288"/>
  <c r="AE288"/>
  <c r="AF288" s="1"/>
  <c r="U288"/>
  <c r="V288" s="1"/>
  <c r="K288"/>
  <c r="L288" s="1"/>
  <c r="AJ287"/>
  <c r="AI287"/>
  <c r="AE287"/>
  <c r="AF287" s="1"/>
  <c r="U287"/>
  <c r="V287" s="1"/>
  <c r="K287"/>
  <c r="L287" s="1"/>
  <c r="AJ286"/>
  <c r="AI286"/>
  <c r="AE286"/>
  <c r="AF286" s="1"/>
  <c r="U286"/>
  <c r="V286" s="1"/>
  <c r="K286"/>
  <c r="L286" s="1"/>
  <c r="AJ285"/>
  <c r="AI285"/>
  <c r="AE285"/>
  <c r="AF285" s="1"/>
  <c r="U285"/>
  <c r="V285" s="1"/>
  <c r="K285"/>
  <c r="L285" s="1"/>
  <c r="AJ284"/>
  <c r="AI284"/>
  <c r="AE284"/>
  <c r="AF284" s="1"/>
  <c r="U284"/>
  <c r="V284" s="1"/>
  <c r="K284"/>
  <c r="L284" s="1"/>
  <c r="AJ283"/>
  <c r="AI283"/>
  <c r="AE283"/>
  <c r="AF283" s="1"/>
  <c r="U283"/>
  <c r="V283" s="1"/>
  <c r="K283"/>
  <c r="L283" s="1"/>
  <c r="AJ282"/>
  <c r="AI282"/>
  <c r="AE282"/>
  <c r="AF282" s="1"/>
  <c r="U282"/>
  <c r="V282" s="1"/>
  <c r="K282"/>
  <c r="L282" s="1"/>
  <c r="AJ281"/>
  <c r="AI281"/>
  <c r="AE281"/>
  <c r="AF281" s="1"/>
  <c r="U281"/>
  <c r="V281" s="1"/>
  <c r="K281"/>
  <c r="L281" s="1"/>
  <c r="AJ280"/>
  <c r="AI280"/>
  <c r="AE280"/>
  <c r="AF280" s="1"/>
  <c r="U280"/>
  <c r="V280" s="1"/>
  <c r="K280"/>
  <c r="L280" s="1"/>
  <c r="AJ279"/>
  <c r="AI279"/>
  <c r="AE279"/>
  <c r="AF279" s="1"/>
  <c r="U279"/>
  <c r="V279" s="1"/>
  <c r="K279"/>
  <c r="L279" s="1"/>
  <c r="AJ278"/>
  <c r="AI278"/>
  <c r="AE278"/>
  <c r="AF278" s="1"/>
  <c r="U278"/>
  <c r="V278" s="1"/>
  <c r="K278"/>
  <c r="L278" s="1"/>
  <c r="AJ277"/>
  <c r="AI277"/>
  <c r="AE277"/>
  <c r="AF277" s="1"/>
  <c r="U277"/>
  <c r="V277" s="1"/>
  <c r="K277"/>
  <c r="L277" s="1"/>
  <c r="AJ276"/>
  <c r="AI276"/>
  <c r="AE276"/>
  <c r="AF276" s="1"/>
  <c r="U276"/>
  <c r="V276" s="1"/>
  <c r="K276"/>
  <c r="L276" s="1"/>
  <c r="AJ275"/>
  <c r="AI275"/>
  <c r="AE275"/>
  <c r="AF275" s="1"/>
  <c r="U275"/>
  <c r="V275" s="1"/>
  <c r="K275"/>
  <c r="L275" s="1"/>
  <c r="AJ274"/>
  <c r="AI274"/>
  <c r="AE274"/>
  <c r="AF274" s="1"/>
  <c r="U274"/>
  <c r="V274" s="1"/>
  <c r="K274"/>
  <c r="L274" s="1"/>
  <c r="AJ273"/>
  <c r="AI273"/>
  <c r="AE273"/>
  <c r="AF273" s="1"/>
  <c r="U273"/>
  <c r="V273" s="1"/>
  <c r="K273"/>
  <c r="L273" s="1"/>
  <c r="AJ272"/>
  <c r="AI272"/>
  <c r="AE272"/>
  <c r="AF272" s="1"/>
  <c r="U272"/>
  <c r="V272" s="1"/>
  <c r="K272"/>
  <c r="L272" s="1"/>
  <c r="AJ271"/>
  <c r="AI271"/>
  <c r="AE271"/>
  <c r="AF271" s="1"/>
  <c r="U271"/>
  <c r="V271" s="1"/>
  <c r="K271"/>
  <c r="L271" s="1"/>
  <c r="AJ270"/>
  <c r="AI270"/>
  <c r="AE270"/>
  <c r="AF270" s="1"/>
  <c r="U270"/>
  <c r="V270" s="1"/>
  <c r="K270"/>
  <c r="L270" s="1"/>
  <c r="AJ269"/>
  <c r="AI269"/>
  <c r="AE269"/>
  <c r="AF269" s="1"/>
  <c r="V269"/>
  <c r="U269"/>
  <c r="K269"/>
  <c r="L269" s="1"/>
  <c r="AJ268"/>
  <c r="AI268"/>
  <c r="AE268"/>
  <c r="AF268" s="1"/>
  <c r="U268"/>
  <c r="V268" s="1"/>
  <c r="K268"/>
  <c r="L268" s="1"/>
  <c r="AJ267"/>
  <c r="AI267"/>
  <c r="AE267"/>
  <c r="AF267" s="1"/>
  <c r="U267"/>
  <c r="V267" s="1"/>
  <c r="K267"/>
  <c r="L267" s="1"/>
  <c r="AJ266"/>
  <c r="AI266"/>
  <c r="AE266"/>
  <c r="AF266" s="1"/>
  <c r="U266"/>
  <c r="V266" s="1"/>
  <c r="K266"/>
  <c r="L266" s="1"/>
  <c r="AJ265"/>
  <c r="AI265"/>
  <c r="AE265"/>
  <c r="AF265" s="1"/>
  <c r="U265"/>
  <c r="V265" s="1"/>
  <c r="K265"/>
  <c r="L265" s="1"/>
  <c r="AJ264"/>
  <c r="AI264"/>
  <c r="AE264"/>
  <c r="AF264" s="1"/>
  <c r="U264"/>
  <c r="V264" s="1"/>
  <c r="K264"/>
  <c r="L264" s="1"/>
  <c r="AJ263"/>
  <c r="AI263"/>
  <c r="AE263"/>
  <c r="AF263" s="1"/>
  <c r="U263"/>
  <c r="V263" s="1"/>
  <c r="K263"/>
  <c r="L263" s="1"/>
  <c r="AJ262"/>
  <c r="AI262"/>
  <c r="AE262"/>
  <c r="AF262" s="1"/>
  <c r="U262"/>
  <c r="V262" s="1"/>
  <c r="K262"/>
  <c r="L262" s="1"/>
  <c r="AJ261"/>
  <c r="AI261"/>
  <c r="AF261"/>
  <c r="AE261"/>
  <c r="U261"/>
  <c r="V261" s="1"/>
  <c r="K261"/>
  <c r="L261" s="1"/>
  <c r="AJ260"/>
  <c r="AI260"/>
  <c r="AE260"/>
  <c r="AF260" s="1"/>
  <c r="V260"/>
  <c r="U260"/>
  <c r="K260"/>
  <c r="L260" s="1"/>
  <c r="AJ259"/>
  <c r="AI259"/>
  <c r="AE259"/>
  <c r="AF259" s="1"/>
  <c r="U259"/>
  <c r="V259" s="1"/>
  <c r="K259"/>
  <c r="L259" s="1"/>
  <c r="AJ258"/>
  <c r="AI258"/>
  <c r="AE258"/>
  <c r="AF258" s="1"/>
  <c r="U258"/>
  <c r="V258" s="1"/>
  <c r="K258"/>
  <c r="L258" s="1"/>
  <c r="AJ257"/>
  <c r="AI257"/>
  <c r="AE257"/>
  <c r="AF257" s="1"/>
  <c r="U257"/>
  <c r="V257" s="1"/>
  <c r="K257"/>
  <c r="L257" s="1"/>
  <c r="AJ256"/>
  <c r="AI256"/>
  <c r="AE256"/>
  <c r="AF256" s="1"/>
  <c r="U256"/>
  <c r="V256" s="1"/>
  <c r="K256"/>
  <c r="L256" s="1"/>
  <c r="AJ255"/>
  <c r="AI255"/>
  <c r="AE255"/>
  <c r="AF255" s="1"/>
  <c r="U255"/>
  <c r="V255" s="1"/>
  <c r="K255"/>
  <c r="L255" s="1"/>
  <c r="AJ254"/>
  <c r="AI254"/>
  <c r="AE254"/>
  <c r="AF254" s="1"/>
  <c r="U254"/>
  <c r="V254" s="1"/>
  <c r="K254"/>
  <c r="L254" s="1"/>
  <c r="AJ253"/>
  <c r="AI253"/>
  <c r="AE253"/>
  <c r="AF253" s="1"/>
  <c r="U253"/>
  <c r="V253" s="1"/>
  <c r="K253"/>
  <c r="L253" s="1"/>
  <c r="AJ252"/>
  <c r="AI252"/>
  <c r="AE252"/>
  <c r="AF252" s="1"/>
  <c r="U252"/>
  <c r="V252" s="1"/>
  <c r="K252"/>
  <c r="L252" s="1"/>
  <c r="AJ251"/>
  <c r="AI251"/>
  <c r="AE251"/>
  <c r="AF251" s="1"/>
  <c r="U251"/>
  <c r="V251" s="1"/>
  <c r="K251"/>
  <c r="L251" s="1"/>
  <c r="AJ250"/>
  <c r="AI250"/>
  <c r="AE250"/>
  <c r="AF250" s="1"/>
  <c r="U250"/>
  <c r="V250" s="1"/>
  <c r="K250"/>
  <c r="L250" s="1"/>
  <c r="AJ249"/>
  <c r="AI249"/>
  <c r="AE249"/>
  <c r="AF249" s="1"/>
  <c r="U249"/>
  <c r="V249" s="1"/>
  <c r="K249"/>
  <c r="L249" s="1"/>
  <c r="AJ248"/>
  <c r="AI248"/>
  <c r="AE248"/>
  <c r="AF248" s="1"/>
  <c r="V248"/>
  <c r="U248"/>
  <c r="K248"/>
  <c r="L248" s="1"/>
  <c r="AJ247"/>
  <c r="AI247"/>
  <c r="AE247"/>
  <c r="AF247" s="1"/>
  <c r="U247"/>
  <c r="V247" s="1"/>
  <c r="K247"/>
  <c r="L247" s="1"/>
  <c r="AJ246"/>
  <c r="AI246"/>
  <c r="AE246"/>
  <c r="AF246" s="1"/>
  <c r="U246"/>
  <c r="V246" s="1"/>
  <c r="K246"/>
  <c r="L246" s="1"/>
  <c r="AJ245"/>
  <c r="AI245"/>
  <c r="AE245"/>
  <c r="AF245" s="1"/>
  <c r="U245"/>
  <c r="V245" s="1"/>
  <c r="K245"/>
  <c r="L245" s="1"/>
  <c r="AJ244"/>
  <c r="AI244"/>
  <c r="AF244"/>
  <c r="AE244"/>
  <c r="U244"/>
  <c r="V244" s="1"/>
  <c r="K244"/>
  <c r="L244" s="1"/>
  <c r="AJ243"/>
  <c r="AI243"/>
  <c r="AE243"/>
  <c r="AF243" s="1"/>
  <c r="U243"/>
  <c r="V243" s="1"/>
  <c r="L243"/>
  <c r="K243"/>
  <c r="AJ242"/>
  <c r="AI242"/>
  <c r="AE242"/>
  <c r="AF242" s="1"/>
  <c r="U242"/>
  <c r="V242" s="1"/>
  <c r="K242"/>
  <c r="L242" s="1"/>
  <c r="AJ241"/>
  <c r="AI241"/>
  <c r="AE241"/>
  <c r="AF241" s="1"/>
  <c r="U241"/>
  <c r="V241" s="1"/>
  <c r="K241"/>
  <c r="L241" s="1"/>
  <c r="AJ240"/>
  <c r="AI240"/>
  <c r="AE240"/>
  <c r="AF240" s="1"/>
  <c r="U240"/>
  <c r="V240" s="1"/>
  <c r="K240"/>
  <c r="L240" s="1"/>
  <c r="AJ239"/>
  <c r="AI239"/>
  <c r="AE239"/>
  <c r="AF239" s="1"/>
  <c r="U239"/>
  <c r="V239" s="1"/>
  <c r="K239"/>
  <c r="L239" s="1"/>
  <c r="AJ238"/>
  <c r="AI238"/>
  <c r="AF238"/>
  <c r="AE238"/>
  <c r="U238"/>
  <c r="V238" s="1"/>
  <c r="K238"/>
  <c r="L238" s="1"/>
  <c r="AJ237"/>
  <c r="AI237"/>
  <c r="AE237"/>
  <c r="AF237" s="1"/>
  <c r="U237"/>
  <c r="V237" s="1"/>
  <c r="K237"/>
  <c r="L237" s="1"/>
  <c r="AJ236"/>
  <c r="AI236"/>
  <c r="AE236"/>
  <c r="AF236" s="1"/>
  <c r="U236"/>
  <c r="V236" s="1"/>
  <c r="K236"/>
  <c r="L236" s="1"/>
  <c r="AJ235"/>
  <c r="AI235"/>
  <c r="AE235"/>
  <c r="AF235" s="1"/>
  <c r="U235"/>
  <c r="V235" s="1"/>
  <c r="K235"/>
  <c r="L235" s="1"/>
  <c r="AJ234"/>
  <c r="AI234"/>
  <c r="AE234"/>
  <c r="AF234" s="1"/>
  <c r="U234"/>
  <c r="V234" s="1"/>
  <c r="K234"/>
  <c r="L234" s="1"/>
  <c r="AJ233"/>
  <c r="AI233"/>
  <c r="AE233"/>
  <c r="AF233" s="1"/>
  <c r="U233"/>
  <c r="V233" s="1"/>
  <c r="K233"/>
  <c r="L233" s="1"/>
  <c r="AJ232"/>
  <c r="AI232"/>
  <c r="AE232"/>
  <c r="AF232" s="1"/>
  <c r="U232"/>
  <c r="V232" s="1"/>
  <c r="L232"/>
  <c r="K232"/>
  <c r="AJ231"/>
  <c r="AI231"/>
  <c r="AE231"/>
  <c r="AF231" s="1"/>
  <c r="V231"/>
  <c r="U231"/>
  <c r="K231"/>
  <c r="L231" s="1"/>
  <c r="AJ230"/>
  <c r="AI230"/>
  <c r="AE230"/>
  <c r="AF230" s="1"/>
  <c r="U230"/>
  <c r="V230" s="1"/>
  <c r="K230"/>
  <c r="L230" s="1"/>
  <c r="AJ229"/>
  <c r="AI229"/>
  <c r="AE229"/>
  <c r="AF229" s="1"/>
  <c r="U229"/>
  <c r="V229" s="1"/>
  <c r="K229"/>
  <c r="L229" s="1"/>
  <c r="AJ228"/>
  <c r="AI228"/>
  <c r="AE228"/>
  <c r="AF228" s="1"/>
  <c r="U228"/>
  <c r="V228" s="1"/>
  <c r="K228"/>
  <c r="L228" s="1"/>
  <c r="AJ227"/>
  <c r="AI227"/>
  <c r="AE227"/>
  <c r="AF227" s="1"/>
  <c r="U227"/>
  <c r="V227" s="1"/>
  <c r="K227"/>
  <c r="L227" s="1"/>
  <c r="AJ226"/>
  <c r="AI226"/>
  <c r="AE226"/>
  <c r="AF226" s="1"/>
  <c r="U226"/>
  <c r="V226" s="1"/>
  <c r="K226"/>
  <c r="L226" s="1"/>
  <c r="AJ225"/>
  <c r="AI225"/>
  <c r="AE225"/>
  <c r="AF225" s="1"/>
  <c r="U225"/>
  <c r="V225" s="1"/>
  <c r="K225"/>
  <c r="L225" s="1"/>
  <c r="AJ224"/>
  <c r="AI224"/>
  <c r="AE224"/>
  <c r="AF224" s="1"/>
  <c r="U224"/>
  <c r="V224" s="1"/>
  <c r="K224"/>
  <c r="L224" s="1"/>
  <c r="AJ223"/>
  <c r="AI223"/>
  <c r="AE223"/>
  <c r="AF223" s="1"/>
  <c r="V223"/>
  <c r="U223"/>
  <c r="K223"/>
  <c r="L223" s="1"/>
  <c r="AJ222"/>
  <c r="AI222"/>
  <c r="AE222"/>
  <c r="AF222" s="1"/>
  <c r="U222"/>
  <c r="V222" s="1"/>
  <c r="K222"/>
  <c r="L222" s="1"/>
  <c r="AJ221"/>
  <c r="AI221"/>
  <c r="AE221"/>
  <c r="AF221" s="1"/>
  <c r="U221"/>
  <c r="V221" s="1"/>
  <c r="K221"/>
  <c r="L221" s="1"/>
  <c r="AJ220"/>
  <c r="AI220"/>
  <c r="AE220"/>
  <c r="AF220" s="1"/>
  <c r="U220"/>
  <c r="V220" s="1"/>
  <c r="K220"/>
  <c r="L220" s="1"/>
  <c r="AJ219"/>
  <c r="AI219"/>
  <c r="AE219"/>
  <c r="AF219" s="1"/>
  <c r="V219"/>
  <c r="U219"/>
  <c r="K219"/>
  <c r="L219" s="1"/>
  <c r="AJ218"/>
  <c r="AI218"/>
  <c r="AE218"/>
  <c r="AF218" s="1"/>
  <c r="U218"/>
  <c r="V218" s="1"/>
  <c r="K218"/>
  <c r="L218" s="1"/>
  <c r="AJ217"/>
  <c r="AI217"/>
  <c r="AE217"/>
  <c r="AF217" s="1"/>
  <c r="U217"/>
  <c r="V217" s="1"/>
  <c r="K217"/>
  <c r="L217" s="1"/>
  <c r="AJ216"/>
  <c r="AI216"/>
  <c r="AE216"/>
  <c r="AF216" s="1"/>
  <c r="U216"/>
  <c r="V216" s="1"/>
  <c r="K216"/>
  <c r="L216" s="1"/>
  <c r="AJ215"/>
  <c r="AI215"/>
  <c r="AE215"/>
  <c r="AF215" s="1"/>
  <c r="U215"/>
  <c r="V215" s="1"/>
  <c r="K215"/>
  <c r="L215" s="1"/>
  <c r="AJ214"/>
  <c r="AI214"/>
  <c r="AE214"/>
  <c r="AF214" s="1"/>
  <c r="U214"/>
  <c r="V214" s="1"/>
  <c r="L214"/>
  <c r="K214"/>
  <c r="AJ213"/>
  <c r="AI213"/>
  <c r="AE213"/>
  <c r="AF213" s="1"/>
  <c r="U213"/>
  <c r="V213" s="1"/>
  <c r="L213"/>
  <c r="K213"/>
  <c r="AJ212"/>
  <c r="AI212"/>
  <c r="AE212"/>
  <c r="AF212" s="1"/>
  <c r="U212"/>
  <c r="V212" s="1"/>
  <c r="K212"/>
  <c r="L212" s="1"/>
  <c r="AJ211"/>
  <c r="AI211"/>
  <c r="AE211"/>
  <c r="AF211" s="1"/>
  <c r="U211"/>
  <c r="V211" s="1"/>
  <c r="K211"/>
  <c r="L211" s="1"/>
  <c r="AJ210"/>
  <c r="AI210"/>
  <c r="AE210"/>
  <c r="AF210" s="1"/>
  <c r="U210"/>
  <c r="V210" s="1"/>
  <c r="K210"/>
  <c r="L210" s="1"/>
  <c r="AJ209"/>
  <c r="AI209"/>
  <c r="AE209"/>
  <c r="AF209" s="1"/>
  <c r="U209"/>
  <c r="V209" s="1"/>
  <c r="K209"/>
  <c r="L209" s="1"/>
  <c r="AJ208"/>
  <c r="AI208"/>
  <c r="AE208"/>
  <c r="AF208" s="1"/>
  <c r="U208"/>
  <c r="V208" s="1"/>
  <c r="K208"/>
  <c r="L208" s="1"/>
  <c r="AJ207"/>
  <c r="AI207"/>
  <c r="AE207"/>
  <c r="AF207" s="1"/>
  <c r="U207"/>
  <c r="V207" s="1"/>
  <c r="K207"/>
  <c r="L207" s="1"/>
  <c r="AJ206"/>
  <c r="AI206"/>
  <c r="AE206"/>
  <c r="AF206" s="1"/>
  <c r="U206"/>
  <c r="V206" s="1"/>
  <c r="K206"/>
  <c r="L206" s="1"/>
  <c r="AJ205"/>
  <c r="AI205"/>
  <c r="AE205"/>
  <c r="AF205" s="1"/>
  <c r="U205"/>
  <c r="V205" s="1"/>
  <c r="K205"/>
  <c r="L205" s="1"/>
  <c r="AJ204"/>
  <c r="AI204"/>
  <c r="AE204"/>
  <c r="AF204" s="1"/>
  <c r="U204"/>
  <c r="V204" s="1"/>
  <c r="K204"/>
  <c r="L204" s="1"/>
  <c r="AJ203"/>
  <c r="AI203"/>
  <c r="AF203"/>
  <c r="AE203"/>
  <c r="U203"/>
  <c r="V203" s="1"/>
  <c r="K203"/>
  <c r="L203" s="1"/>
  <c r="AJ202"/>
  <c r="AI202"/>
  <c r="AE202"/>
  <c r="AF202" s="1"/>
  <c r="U202"/>
  <c r="V202" s="1"/>
  <c r="K202"/>
  <c r="L202" s="1"/>
  <c r="AJ201"/>
  <c r="AI201"/>
  <c r="AE201"/>
  <c r="AF201" s="1"/>
  <c r="U201"/>
  <c r="V201" s="1"/>
  <c r="K201"/>
  <c r="L201" s="1"/>
  <c r="AJ200"/>
  <c r="AI200"/>
  <c r="AE200"/>
  <c r="AF200" s="1"/>
  <c r="U200"/>
  <c r="V200" s="1"/>
  <c r="K200"/>
  <c r="L200" s="1"/>
  <c r="AJ199"/>
  <c r="AI199"/>
  <c r="AE199"/>
  <c r="AF199" s="1"/>
  <c r="V199"/>
  <c r="U199"/>
  <c r="K199"/>
  <c r="L199" s="1"/>
  <c r="AJ198"/>
  <c r="AI198"/>
  <c r="AE198"/>
  <c r="AF198" s="1"/>
  <c r="U198"/>
  <c r="V198" s="1"/>
  <c r="K198"/>
  <c r="L198" s="1"/>
  <c r="AJ197"/>
  <c r="AI197"/>
  <c r="AE197"/>
  <c r="AF197" s="1"/>
  <c r="U197"/>
  <c r="V197" s="1"/>
  <c r="K197"/>
  <c r="L197" s="1"/>
  <c r="AJ196"/>
  <c r="AI196"/>
  <c r="AE196"/>
  <c r="AF196" s="1"/>
  <c r="U196"/>
  <c r="V196" s="1"/>
  <c r="K196"/>
  <c r="L196" s="1"/>
  <c r="AJ195"/>
  <c r="AI195"/>
  <c r="AE195"/>
  <c r="AF195" s="1"/>
  <c r="U195"/>
  <c r="V195" s="1"/>
  <c r="K195"/>
  <c r="L195" s="1"/>
  <c r="AJ194"/>
  <c r="AI194"/>
  <c r="AE194"/>
  <c r="AF194" s="1"/>
  <c r="U194"/>
  <c r="V194" s="1"/>
  <c r="K194"/>
  <c r="L194" s="1"/>
  <c r="AJ193"/>
  <c r="AI193"/>
  <c r="AE193"/>
  <c r="AF193" s="1"/>
  <c r="U193"/>
  <c r="V193" s="1"/>
  <c r="K193"/>
  <c r="L193" s="1"/>
  <c r="AJ192"/>
  <c r="AI192"/>
  <c r="AE192"/>
  <c r="AF192" s="1"/>
  <c r="U192"/>
  <c r="V192" s="1"/>
  <c r="K192"/>
  <c r="L192" s="1"/>
  <c r="AJ191"/>
  <c r="AI191"/>
  <c r="AE191"/>
  <c r="AF191" s="1"/>
  <c r="U191"/>
  <c r="V191" s="1"/>
  <c r="K191"/>
  <c r="L191" s="1"/>
  <c r="AJ190"/>
  <c r="AI190"/>
  <c r="AE190"/>
  <c r="AF190" s="1"/>
  <c r="U190"/>
  <c r="V190" s="1"/>
  <c r="K190"/>
  <c r="L190" s="1"/>
  <c r="AJ189"/>
  <c r="AI189"/>
  <c r="AE189"/>
  <c r="AF189" s="1"/>
  <c r="U189"/>
  <c r="V189" s="1"/>
  <c r="K189"/>
  <c r="L189" s="1"/>
  <c r="AJ188"/>
  <c r="AI188"/>
  <c r="AE188"/>
  <c r="AF188" s="1"/>
  <c r="U188"/>
  <c r="V188" s="1"/>
  <c r="K188"/>
  <c r="L188" s="1"/>
  <c r="AJ187"/>
  <c r="AI187"/>
  <c r="AE187"/>
  <c r="AF187" s="1"/>
  <c r="U187"/>
  <c r="V187" s="1"/>
  <c r="K187"/>
  <c r="L187" s="1"/>
  <c r="AJ186"/>
  <c r="AI186"/>
  <c r="AF186"/>
  <c r="AE186"/>
  <c r="U186"/>
  <c r="V186" s="1"/>
  <c r="K186"/>
  <c r="L186" s="1"/>
  <c r="AJ185"/>
  <c r="AI185"/>
  <c r="AE185"/>
  <c r="AF185" s="1"/>
  <c r="V185"/>
  <c r="U185"/>
  <c r="K185"/>
  <c r="L185" s="1"/>
  <c r="AJ184"/>
  <c r="AI184"/>
  <c r="AE184"/>
  <c r="AF184" s="1"/>
  <c r="U184"/>
  <c r="V184" s="1"/>
  <c r="K184"/>
  <c r="L184" s="1"/>
  <c r="AJ183"/>
  <c r="AI183"/>
  <c r="AE183"/>
  <c r="AF183" s="1"/>
  <c r="U183"/>
  <c r="V183" s="1"/>
  <c r="K183"/>
  <c r="L183" s="1"/>
  <c r="AJ182"/>
  <c r="AI182"/>
  <c r="AE182"/>
  <c r="AF182" s="1"/>
  <c r="U182"/>
  <c r="V182" s="1"/>
  <c r="K182"/>
  <c r="L182" s="1"/>
  <c r="AJ181"/>
  <c r="AI181"/>
  <c r="AE181"/>
  <c r="AF181" s="1"/>
  <c r="U181"/>
  <c r="V181" s="1"/>
  <c r="K181"/>
  <c r="L181" s="1"/>
  <c r="AJ180"/>
  <c r="AI180"/>
  <c r="AF180"/>
  <c r="AE180"/>
  <c r="U180"/>
  <c r="V180" s="1"/>
  <c r="K180"/>
  <c r="L180" s="1"/>
  <c r="AJ179"/>
  <c r="AI179"/>
  <c r="AE179"/>
  <c r="AF179" s="1"/>
  <c r="U179"/>
  <c r="V179" s="1"/>
  <c r="L179"/>
  <c r="K179"/>
  <c r="AJ178"/>
  <c r="AI178"/>
  <c r="AE178"/>
  <c r="AF178" s="1"/>
  <c r="U178"/>
  <c r="V178" s="1"/>
  <c r="K178"/>
  <c r="L178" s="1"/>
  <c r="AJ177"/>
  <c r="AI177"/>
  <c r="AE177"/>
  <c r="AF177" s="1"/>
  <c r="U177"/>
  <c r="V177" s="1"/>
  <c r="L177"/>
  <c r="K177"/>
  <c r="AJ176"/>
  <c r="AI176"/>
  <c r="AE176"/>
  <c r="AF176" s="1"/>
  <c r="U176"/>
  <c r="V176" s="1"/>
  <c r="K176"/>
  <c r="L176" s="1"/>
  <c r="AJ175"/>
  <c r="AI175"/>
  <c r="AE175"/>
  <c r="AF175" s="1"/>
  <c r="U175"/>
  <c r="V175" s="1"/>
  <c r="K175"/>
  <c r="L175" s="1"/>
  <c r="AJ174"/>
  <c r="AI174"/>
  <c r="AE174"/>
  <c r="AF174" s="1"/>
  <c r="U174"/>
  <c r="V174" s="1"/>
  <c r="K174"/>
  <c r="L174" s="1"/>
  <c r="AJ173"/>
  <c r="AI173"/>
  <c r="AE173"/>
  <c r="AF173" s="1"/>
  <c r="U173"/>
  <c r="V173" s="1"/>
  <c r="K173"/>
  <c r="L173" s="1"/>
  <c r="AJ172"/>
  <c r="AI172"/>
  <c r="AE172"/>
  <c r="AF172" s="1"/>
  <c r="U172"/>
  <c r="V172" s="1"/>
  <c r="K172"/>
  <c r="L172" s="1"/>
  <c r="AJ171"/>
  <c r="AI171"/>
  <c r="AE171"/>
  <c r="AF171" s="1"/>
  <c r="U171"/>
  <c r="V171" s="1"/>
  <c r="K171"/>
  <c r="L171" s="1"/>
  <c r="AJ170"/>
  <c r="AI170"/>
  <c r="AE170"/>
  <c r="AF170" s="1"/>
  <c r="U170"/>
  <c r="V170" s="1"/>
  <c r="K170"/>
  <c r="L170" s="1"/>
  <c r="AJ169"/>
  <c r="AI169"/>
  <c r="AE169"/>
  <c r="AF169" s="1"/>
  <c r="U169"/>
  <c r="V169" s="1"/>
  <c r="L169"/>
  <c r="K169"/>
  <c r="AJ168"/>
  <c r="AI168"/>
  <c r="AE168"/>
  <c r="AF168" s="1"/>
  <c r="U168"/>
  <c r="V168" s="1"/>
  <c r="K168"/>
  <c r="L168" s="1"/>
  <c r="AJ167"/>
  <c r="AI167"/>
  <c r="AE167"/>
  <c r="AF167" s="1"/>
  <c r="U167"/>
  <c r="V167" s="1"/>
  <c r="K167"/>
  <c r="L167" s="1"/>
  <c r="AJ166"/>
  <c r="AI166"/>
  <c r="AE166"/>
  <c r="AF166" s="1"/>
  <c r="U166"/>
  <c r="V166" s="1"/>
  <c r="K166"/>
  <c r="L166" s="1"/>
  <c r="AJ165"/>
  <c r="AI165"/>
  <c r="AE165"/>
  <c r="AF165" s="1"/>
  <c r="U165"/>
  <c r="V165" s="1"/>
  <c r="K165"/>
  <c r="L165" s="1"/>
  <c r="AJ164"/>
  <c r="AI164"/>
  <c r="AE164"/>
  <c r="AF164" s="1"/>
  <c r="U164"/>
  <c r="V164" s="1"/>
  <c r="K164"/>
  <c r="L164" s="1"/>
  <c r="AJ163"/>
  <c r="AI163"/>
  <c r="AE163"/>
  <c r="AF163" s="1"/>
  <c r="U163"/>
  <c r="V163" s="1"/>
  <c r="K163"/>
  <c r="L163" s="1"/>
  <c r="AJ162"/>
  <c r="AI162"/>
  <c r="AE162"/>
  <c r="AF162" s="1"/>
  <c r="U162"/>
  <c r="V162" s="1"/>
  <c r="K162"/>
  <c r="L162" s="1"/>
  <c r="AJ161"/>
  <c r="AI161"/>
  <c r="AE161"/>
  <c r="AF161" s="1"/>
  <c r="U161"/>
  <c r="V161" s="1"/>
  <c r="K161"/>
  <c r="L161" s="1"/>
  <c r="AJ160"/>
  <c r="AI160"/>
  <c r="AE160"/>
  <c r="AF160" s="1"/>
  <c r="U160"/>
  <c r="V160" s="1"/>
  <c r="K160"/>
  <c r="L160" s="1"/>
  <c r="AJ159"/>
  <c r="AI159"/>
  <c r="AE159"/>
  <c r="AF159" s="1"/>
  <c r="U159"/>
  <c r="V159" s="1"/>
  <c r="K159"/>
  <c r="L159" s="1"/>
  <c r="AJ158"/>
  <c r="AI158"/>
  <c r="AE158"/>
  <c r="AF158" s="1"/>
  <c r="V158"/>
  <c r="U158"/>
  <c r="K158"/>
  <c r="L158" s="1"/>
  <c r="AJ157"/>
  <c r="AI157"/>
  <c r="AE157"/>
  <c r="AF157" s="1"/>
  <c r="U157"/>
  <c r="V157" s="1"/>
  <c r="K157"/>
  <c r="L157" s="1"/>
  <c r="AJ156"/>
  <c r="AI156"/>
  <c r="AE156"/>
  <c r="AF156" s="1"/>
  <c r="U156"/>
  <c r="V156" s="1"/>
  <c r="K156"/>
  <c r="L156" s="1"/>
  <c r="AJ155"/>
  <c r="AI155"/>
  <c r="AE155"/>
  <c r="AF155" s="1"/>
  <c r="U155"/>
  <c r="V155" s="1"/>
  <c r="K155"/>
  <c r="L155" s="1"/>
  <c r="AJ154"/>
  <c r="AI154"/>
  <c r="AF154"/>
  <c r="AE154"/>
  <c r="U154"/>
  <c r="V154" s="1"/>
  <c r="K154"/>
  <c r="L154" s="1"/>
  <c r="AJ153"/>
  <c r="AI153"/>
  <c r="AE153"/>
  <c r="AF153" s="1"/>
  <c r="U153"/>
  <c r="V153" s="1"/>
  <c r="K153"/>
  <c r="L153" s="1"/>
  <c r="AJ152"/>
  <c r="AI152"/>
  <c r="AE152"/>
  <c r="AF152" s="1"/>
  <c r="U152"/>
  <c r="V152" s="1"/>
  <c r="K152"/>
  <c r="L152" s="1"/>
  <c r="AJ151"/>
  <c r="AI151"/>
  <c r="AE151"/>
  <c r="AF151" s="1"/>
  <c r="U151"/>
  <c r="V151" s="1"/>
  <c r="K151"/>
  <c r="L151" s="1"/>
  <c r="AJ150"/>
  <c r="AI150"/>
  <c r="AE150"/>
  <c r="AF150" s="1"/>
  <c r="U150"/>
  <c r="V150" s="1"/>
  <c r="K150"/>
  <c r="L150" s="1"/>
  <c r="AJ149"/>
  <c r="AI149"/>
  <c r="AE149"/>
  <c r="AF149" s="1"/>
  <c r="V149"/>
  <c r="U149"/>
  <c r="K149"/>
  <c r="L149" s="1"/>
  <c r="AJ148"/>
  <c r="AI148"/>
  <c r="AE148"/>
  <c r="AF148" s="1"/>
  <c r="U148"/>
  <c r="V148" s="1"/>
  <c r="K148"/>
  <c r="L148" s="1"/>
  <c r="AJ147"/>
  <c r="AI147"/>
  <c r="AF147"/>
  <c r="AE147"/>
  <c r="U147"/>
  <c r="V147" s="1"/>
  <c r="K147"/>
  <c r="L147" s="1"/>
  <c r="AJ146"/>
  <c r="AI146"/>
  <c r="AE146"/>
  <c r="AF146" s="1"/>
  <c r="U146"/>
  <c r="V146" s="1"/>
  <c r="K146"/>
  <c r="L146" s="1"/>
  <c r="AJ145"/>
  <c r="AI145"/>
  <c r="AE145"/>
  <c r="AF145" s="1"/>
  <c r="U145"/>
  <c r="V145" s="1"/>
  <c r="K145"/>
  <c r="L145" s="1"/>
  <c r="AJ144"/>
  <c r="AI144"/>
  <c r="AE144"/>
  <c r="AF144" s="1"/>
  <c r="U144"/>
  <c r="V144" s="1"/>
  <c r="K144"/>
  <c r="L144" s="1"/>
  <c r="AJ143"/>
  <c r="AI143"/>
  <c r="AE143"/>
  <c r="AF143" s="1"/>
  <c r="U143"/>
  <c r="V143" s="1"/>
  <c r="K143"/>
  <c r="L143" s="1"/>
  <c r="AJ142"/>
  <c r="AI142"/>
  <c r="AE142"/>
  <c r="AF142" s="1"/>
  <c r="U142"/>
  <c r="V142" s="1"/>
  <c r="K142"/>
  <c r="L142" s="1"/>
  <c r="AJ141"/>
  <c r="AI141"/>
  <c r="AE141"/>
  <c r="AF141" s="1"/>
  <c r="U141"/>
  <c r="V141" s="1"/>
  <c r="K141"/>
  <c r="L141" s="1"/>
  <c r="AJ140"/>
  <c r="AI140"/>
  <c r="AE140"/>
  <c r="AF140" s="1"/>
  <c r="U140"/>
  <c r="V140" s="1"/>
  <c r="K140"/>
  <c r="L140" s="1"/>
  <c r="AJ139"/>
  <c r="AI139"/>
  <c r="AE139"/>
  <c r="AF139" s="1"/>
  <c r="U139"/>
  <c r="V139" s="1"/>
  <c r="K139"/>
  <c r="L139" s="1"/>
  <c r="AJ138"/>
  <c r="AI138"/>
  <c r="AE138"/>
  <c r="AF138" s="1"/>
  <c r="V138"/>
  <c r="U138"/>
  <c r="K138"/>
  <c r="L138" s="1"/>
  <c r="AJ137"/>
  <c r="AI137"/>
  <c r="AF137"/>
  <c r="AE137"/>
  <c r="U137"/>
  <c r="V137" s="1"/>
  <c r="K137"/>
  <c r="L137" s="1"/>
  <c r="AJ136"/>
  <c r="AI136"/>
  <c r="AE136"/>
  <c r="AF136" s="1"/>
  <c r="U136"/>
  <c r="V136" s="1"/>
  <c r="K136"/>
  <c r="L136" s="1"/>
  <c r="AJ135"/>
  <c r="AI135"/>
  <c r="AE135"/>
  <c r="AF135" s="1"/>
  <c r="U135"/>
  <c r="V135" s="1"/>
  <c r="K135"/>
  <c r="L135" s="1"/>
  <c r="AJ134"/>
  <c r="AI134"/>
  <c r="AE134"/>
  <c r="AF134" s="1"/>
  <c r="U134"/>
  <c r="V134" s="1"/>
  <c r="K134"/>
  <c r="L134" s="1"/>
  <c r="AJ133"/>
  <c r="AI133"/>
  <c r="AE133"/>
  <c r="AF133" s="1"/>
  <c r="U133"/>
  <c r="V133" s="1"/>
  <c r="K133"/>
  <c r="L133" s="1"/>
  <c r="AJ132"/>
  <c r="AI132"/>
  <c r="AE132"/>
  <c r="AF132" s="1"/>
  <c r="U132"/>
  <c r="V132" s="1"/>
  <c r="K132"/>
  <c r="L132" s="1"/>
  <c r="AJ131"/>
  <c r="AI131"/>
  <c r="AE131"/>
  <c r="AF131" s="1"/>
  <c r="U131"/>
  <c r="V131" s="1"/>
  <c r="K131"/>
  <c r="L131" s="1"/>
  <c r="AJ130"/>
  <c r="AI130"/>
  <c r="AE130"/>
  <c r="AF130" s="1"/>
  <c r="U130"/>
  <c r="V130" s="1"/>
  <c r="K130"/>
  <c r="L130" s="1"/>
  <c r="AJ129"/>
  <c r="AI129"/>
  <c r="AE129"/>
  <c r="AF129" s="1"/>
  <c r="U129"/>
  <c r="V129" s="1"/>
  <c r="K129"/>
  <c r="L129" s="1"/>
  <c r="AJ128"/>
  <c r="AI128"/>
  <c r="AE128"/>
  <c r="AF128" s="1"/>
  <c r="U128"/>
  <c r="V128" s="1"/>
  <c r="K128"/>
  <c r="L128" s="1"/>
  <c r="AJ127"/>
  <c r="AI127"/>
  <c r="AE127"/>
  <c r="AF127" s="1"/>
  <c r="U127"/>
  <c r="V127" s="1"/>
  <c r="K127"/>
  <c r="L127" s="1"/>
  <c r="AJ126"/>
  <c r="AI126"/>
  <c r="AE126"/>
  <c r="AF126" s="1"/>
  <c r="U126"/>
  <c r="V126" s="1"/>
  <c r="K126"/>
  <c r="L126" s="1"/>
  <c r="AJ125"/>
  <c r="AI125"/>
  <c r="AE125"/>
  <c r="AF125" s="1"/>
  <c r="U125"/>
  <c r="V125" s="1"/>
  <c r="K125"/>
  <c r="L125" s="1"/>
  <c r="AJ124"/>
  <c r="AI124"/>
  <c r="AE124"/>
  <c r="AF124" s="1"/>
  <c r="U124"/>
  <c r="V124" s="1"/>
  <c r="K124"/>
  <c r="L124" s="1"/>
  <c r="AJ123"/>
  <c r="AI123"/>
  <c r="AE123"/>
  <c r="AF123" s="1"/>
  <c r="U123"/>
  <c r="V123" s="1"/>
  <c r="K123"/>
  <c r="L123" s="1"/>
  <c r="AJ122"/>
  <c r="AI122"/>
  <c r="AE122"/>
  <c r="AF122" s="1"/>
  <c r="U122"/>
  <c r="V122" s="1"/>
  <c r="K122"/>
  <c r="L122" s="1"/>
  <c r="AJ121"/>
  <c r="AI121"/>
  <c r="AE121"/>
  <c r="AF121" s="1"/>
  <c r="U121"/>
  <c r="V121" s="1"/>
  <c r="K121"/>
  <c r="L121" s="1"/>
  <c r="AJ120"/>
  <c r="AI120"/>
  <c r="AE120"/>
  <c r="AF120" s="1"/>
  <c r="U120"/>
  <c r="V120" s="1"/>
  <c r="K120"/>
  <c r="L120" s="1"/>
  <c r="AJ119"/>
  <c r="AI119"/>
  <c r="AE119"/>
  <c r="AF119" s="1"/>
  <c r="U119"/>
  <c r="V119" s="1"/>
  <c r="K119"/>
  <c r="L119" s="1"/>
  <c r="AJ118"/>
  <c r="AI118"/>
  <c r="AF118"/>
  <c r="AE118"/>
  <c r="U118"/>
  <c r="V118" s="1"/>
  <c r="K118"/>
  <c r="L118" s="1"/>
  <c r="AJ117"/>
  <c r="AI117"/>
  <c r="AE117"/>
  <c r="AF117" s="1"/>
  <c r="U117"/>
  <c r="V117" s="1"/>
  <c r="K117"/>
  <c r="L117" s="1"/>
  <c r="AJ116"/>
  <c r="AI116"/>
  <c r="AE116"/>
  <c r="AF116" s="1"/>
  <c r="U116"/>
  <c r="V116" s="1"/>
  <c r="K116"/>
  <c r="L116" s="1"/>
  <c r="AJ115"/>
  <c r="AI115"/>
  <c r="AE115"/>
  <c r="AF115" s="1"/>
  <c r="V115"/>
  <c r="U115"/>
  <c r="K115"/>
  <c r="L115" s="1"/>
  <c r="AJ114"/>
  <c r="AI114"/>
  <c r="AE114"/>
  <c r="AF114" s="1"/>
  <c r="U114"/>
  <c r="V114" s="1"/>
  <c r="K114"/>
  <c r="L114" s="1"/>
  <c r="AJ113"/>
  <c r="AI113"/>
  <c r="AE113"/>
  <c r="AF113" s="1"/>
  <c r="U113"/>
  <c r="V113" s="1"/>
  <c r="K113"/>
  <c r="L113" s="1"/>
  <c r="AJ112"/>
  <c r="AI112"/>
  <c r="AE112"/>
  <c r="AF112" s="1"/>
  <c r="U112"/>
  <c r="V112" s="1"/>
  <c r="K112"/>
  <c r="L112" s="1"/>
  <c r="AJ111"/>
  <c r="AI111"/>
  <c r="AE111"/>
  <c r="AF111" s="1"/>
  <c r="U111"/>
  <c r="V111" s="1"/>
  <c r="K111"/>
  <c r="L111" s="1"/>
  <c r="AJ110"/>
  <c r="AI110"/>
  <c r="AE110"/>
  <c r="AF110" s="1"/>
  <c r="U110"/>
  <c r="V110" s="1"/>
  <c r="K110"/>
  <c r="L110" s="1"/>
  <c r="AJ109"/>
  <c r="AI109"/>
  <c r="AE109"/>
  <c r="AF109" s="1"/>
  <c r="U109"/>
  <c r="V109" s="1"/>
  <c r="K109"/>
  <c r="L109" s="1"/>
  <c r="AJ108"/>
  <c r="AI108"/>
  <c r="AE108"/>
  <c r="AF108" s="1"/>
  <c r="U108"/>
  <c r="V108" s="1"/>
  <c r="K108"/>
  <c r="L108" s="1"/>
  <c r="AJ107"/>
  <c r="AI107"/>
  <c r="AE107"/>
  <c r="AF107" s="1"/>
  <c r="U107"/>
  <c r="V107" s="1"/>
  <c r="K107"/>
  <c r="L107" s="1"/>
  <c r="AJ106"/>
  <c r="AI106"/>
  <c r="AE106"/>
  <c r="AF106" s="1"/>
  <c r="U106"/>
  <c r="V106" s="1"/>
  <c r="K106"/>
  <c r="L106" s="1"/>
  <c r="AJ105"/>
  <c r="AI105"/>
  <c r="AE105"/>
  <c r="AF105" s="1"/>
  <c r="U105"/>
  <c r="V105" s="1"/>
  <c r="K105"/>
  <c r="L105" s="1"/>
  <c r="AJ104"/>
  <c r="AI104"/>
  <c r="AE104"/>
  <c r="AF104" s="1"/>
  <c r="U104"/>
  <c r="V104" s="1"/>
  <c r="K104"/>
  <c r="L104" s="1"/>
  <c r="AJ103"/>
  <c r="AI103"/>
  <c r="AE103"/>
  <c r="AF103" s="1"/>
  <c r="U103"/>
  <c r="V103" s="1"/>
  <c r="K103"/>
  <c r="L103" s="1"/>
  <c r="AJ102"/>
  <c r="AI102"/>
  <c r="AE102"/>
  <c r="AF102" s="1"/>
  <c r="U102"/>
  <c r="V102" s="1"/>
  <c r="K102"/>
  <c r="L102" s="1"/>
  <c r="AJ101"/>
  <c r="AI101"/>
  <c r="AE101"/>
  <c r="AF101" s="1"/>
  <c r="U101"/>
  <c r="V101" s="1"/>
  <c r="K101"/>
  <c r="L101" s="1"/>
  <c r="AJ100"/>
  <c r="AI100"/>
  <c r="AE100"/>
  <c r="AF100" s="1"/>
  <c r="U100"/>
  <c r="V100" s="1"/>
  <c r="K100"/>
  <c r="L100" s="1"/>
  <c r="AJ99"/>
  <c r="AI99"/>
  <c r="AE99"/>
  <c r="AF99" s="1"/>
  <c r="U99"/>
  <c r="V99" s="1"/>
  <c r="L99"/>
  <c r="K99"/>
  <c r="AJ98"/>
  <c r="AI98"/>
  <c r="AE98"/>
  <c r="AF98" s="1"/>
  <c r="U98"/>
  <c r="V98" s="1"/>
  <c r="K98"/>
  <c r="L98" s="1"/>
  <c r="AJ97"/>
  <c r="AI97"/>
  <c r="AE97"/>
  <c r="AF97" s="1"/>
  <c r="U97"/>
  <c r="V97" s="1"/>
  <c r="K97"/>
  <c r="L97" s="1"/>
  <c r="AJ96"/>
  <c r="AI96"/>
  <c r="AE96"/>
  <c r="AF96" s="1"/>
  <c r="U96"/>
  <c r="V96" s="1"/>
  <c r="L96"/>
  <c r="K96"/>
  <c r="AJ95"/>
  <c r="AI95"/>
  <c r="AE95"/>
  <c r="AF95" s="1"/>
  <c r="U95"/>
  <c r="V95" s="1"/>
  <c r="K95"/>
  <c r="L95" s="1"/>
  <c r="AJ94"/>
  <c r="AI94"/>
  <c r="AE94"/>
  <c r="AF94" s="1"/>
  <c r="U94"/>
  <c r="V94" s="1"/>
  <c r="K94"/>
  <c r="L94" s="1"/>
  <c r="AJ93"/>
  <c r="AI93"/>
  <c r="AE93"/>
  <c r="AF93" s="1"/>
  <c r="U93"/>
  <c r="V93" s="1"/>
  <c r="K93"/>
  <c r="L93" s="1"/>
  <c r="AJ92"/>
  <c r="AI92"/>
  <c r="AE92"/>
  <c r="AF92" s="1"/>
  <c r="U92"/>
  <c r="V92" s="1"/>
  <c r="K92"/>
  <c r="L92" s="1"/>
  <c r="AJ91"/>
  <c r="AI91"/>
  <c r="AE91"/>
  <c r="AF91" s="1"/>
  <c r="U91"/>
  <c r="V91" s="1"/>
  <c r="K91"/>
  <c r="L91" s="1"/>
  <c r="AJ90"/>
  <c r="AI90"/>
  <c r="AE90"/>
  <c r="AF90" s="1"/>
  <c r="U90"/>
  <c r="V90" s="1"/>
  <c r="K90"/>
  <c r="L90" s="1"/>
  <c r="AJ89"/>
  <c r="AI89"/>
  <c r="AE89"/>
  <c r="AF89" s="1"/>
  <c r="U89"/>
  <c r="V89" s="1"/>
  <c r="L89"/>
  <c r="K89"/>
  <c r="AJ88"/>
  <c r="AI88"/>
  <c r="AE88"/>
  <c r="AF88" s="1"/>
  <c r="U88"/>
  <c r="V88" s="1"/>
  <c r="K88"/>
  <c r="L88" s="1"/>
  <c r="AJ87"/>
  <c r="AI87"/>
  <c r="AE87"/>
  <c r="AF87" s="1"/>
  <c r="U87"/>
  <c r="V87" s="1"/>
  <c r="K87"/>
  <c r="L87" s="1"/>
  <c r="AJ86"/>
  <c r="AI86"/>
  <c r="AE86"/>
  <c r="AF86" s="1"/>
  <c r="U86"/>
  <c r="V86" s="1"/>
  <c r="K86"/>
  <c r="L86" s="1"/>
  <c r="AJ85"/>
  <c r="AI85"/>
  <c r="AE85"/>
  <c r="AF85" s="1"/>
  <c r="U85"/>
  <c r="V85" s="1"/>
  <c r="K85"/>
  <c r="L85" s="1"/>
  <c r="AJ84"/>
  <c r="AI84"/>
  <c r="AE84"/>
  <c r="AF84" s="1"/>
  <c r="U84"/>
  <c r="V84" s="1"/>
  <c r="K84"/>
  <c r="L84" s="1"/>
  <c r="AJ83"/>
  <c r="AI83"/>
  <c r="AE83"/>
  <c r="AF83" s="1"/>
  <c r="U83"/>
  <c r="V83" s="1"/>
  <c r="K83"/>
  <c r="L83" s="1"/>
  <c r="AJ82"/>
  <c r="AI82"/>
  <c r="AE82"/>
  <c r="AF82" s="1"/>
  <c r="U82"/>
  <c r="V82" s="1"/>
  <c r="K82"/>
  <c r="L82" s="1"/>
  <c r="AJ81"/>
  <c r="AI81"/>
  <c r="AE81"/>
  <c r="AF81" s="1"/>
  <c r="U81"/>
  <c r="V81" s="1"/>
  <c r="K81"/>
  <c r="L81" s="1"/>
  <c r="AJ80"/>
  <c r="AI80"/>
  <c r="AE80"/>
  <c r="AF80" s="1"/>
  <c r="U80"/>
  <c r="V80" s="1"/>
  <c r="K80"/>
  <c r="L80" s="1"/>
  <c r="AJ79"/>
  <c r="AI79"/>
  <c r="AE79"/>
  <c r="AF79" s="1"/>
  <c r="U79"/>
  <c r="V79" s="1"/>
  <c r="K79"/>
  <c r="L79" s="1"/>
  <c r="AJ78"/>
  <c r="AI78"/>
  <c r="AE78"/>
  <c r="AF78" s="1"/>
  <c r="U78"/>
  <c r="V78" s="1"/>
  <c r="K78"/>
  <c r="L78" s="1"/>
  <c r="AJ77"/>
  <c r="AI77"/>
  <c r="AE77"/>
  <c r="AF77" s="1"/>
  <c r="U77"/>
  <c r="V77" s="1"/>
  <c r="K77"/>
  <c r="L77" s="1"/>
  <c r="AJ76"/>
  <c r="AI76"/>
  <c r="AE76"/>
  <c r="AF76" s="1"/>
  <c r="U76"/>
  <c r="V76" s="1"/>
  <c r="K76"/>
  <c r="L76" s="1"/>
  <c r="AJ75"/>
  <c r="AI75"/>
  <c r="AE75"/>
  <c r="AF75" s="1"/>
  <c r="U75"/>
  <c r="V75" s="1"/>
  <c r="K75"/>
  <c r="L75" s="1"/>
  <c r="AJ74"/>
  <c r="AI74"/>
  <c r="AE74"/>
  <c r="AF74" s="1"/>
  <c r="U74"/>
  <c r="V74" s="1"/>
  <c r="K74"/>
  <c r="L74" s="1"/>
  <c r="AJ73"/>
  <c r="AI73"/>
  <c r="AE73"/>
  <c r="AF73" s="1"/>
  <c r="U73"/>
  <c r="V73" s="1"/>
  <c r="K73"/>
  <c r="L73" s="1"/>
  <c r="AJ72"/>
  <c r="AI72"/>
  <c r="AE72"/>
  <c r="AF72" s="1"/>
  <c r="V72"/>
  <c r="U72"/>
  <c r="K72"/>
  <c r="L72" s="1"/>
  <c r="AJ71"/>
  <c r="AI71"/>
  <c r="AE71"/>
  <c r="AF71" s="1"/>
  <c r="U71"/>
  <c r="V71" s="1"/>
  <c r="K71"/>
  <c r="L71" s="1"/>
  <c r="AJ70"/>
  <c r="AI70"/>
  <c r="AE70"/>
  <c r="AF70" s="1"/>
  <c r="V70"/>
  <c r="U70"/>
  <c r="K70"/>
  <c r="L70" s="1"/>
  <c r="AJ69"/>
  <c r="AI69"/>
  <c r="AE69"/>
  <c r="AF69" s="1"/>
  <c r="U69"/>
  <c r="V69" s="1"/>
  <c r="K69"/>
  <c r="L69" s="1"/>
  <c r="AJ68"/>
  <c r="AI68"/>
  <c r="AE68"/>
  <c r="AF68" s="1"/>
  <c r="U68"/>
  <c r="V68" s="1"/>
  <c r="K68"/>
  <c r="L68" s="1"/>
  <c r="AJ67"/>
  <c r="AI67"/>
  <c r="AE67"/>
  <c r="AF67" s="1"/>
  <c r="V67"/>
  <c r="U67"/>
  <c r="K67"/>
  <c r="L67" s="1"/>
  <c r="AJ66"/>
  <c r="AI66"/>
  <c r="AE66"/>
  <c r="AF66" s="1"/>
  <c r="U66"/>
  <c r="V66" s="1"/>
  <c r="K66"/>
  <c r="L66" s="1"/>
  <c r="AJ65"/>
  <c r="AI65"/>
  <c r="AE65"/>
  <c r="AF65" s="1"/>
  <c r="U65"/>
  <c r="V65" s="1"/>
  <c r="K65"/>
  <c r="L65" s="1"/>
  <c r="AJ64"/>
  <c r="AI64"/>
  <c r="AE64"/>
  <c r="AF64" s="1"/>
  <c r="U64"/>
  <c r="V64" s="1"/>
  <c r="K64"/>
  <c r="L64" s="1"/>
  <c r="AJ63"/>
  <c r="AI63"/>
  <c r="AE63"/>
  <c r="AF63" s="1"/>
  <c r="U63"/>
  <c r="V63" s="1"/>
  <c r="K63"/>
  <c r="L63" s="1"/>
  <c r="AJ62"/>
  <c r="AI62"/>
  <c r="AE62"/>
  <c r="AF62" s="1"/>
  <c r="U62"/>
  <c r="V62" s="1"/>
  <c r="K62"/>
  <c r="L62" s="1"/>
  <c r="AJ61"/>
  <c r="AI61"/>
  <c r="AE61"/>
  <c r="AF61" s="1"/>
  <c r="U61"/>
  <c r="V61" s="1"/>
  <c r="K61"/>
  <c r="L61" s="1"/>
  <c r="AJ60"/>
  <c r="AI60"/>
  <c r="AE60"/>
  <c r="AF60" s="1"/>
  <c r="U60"/>
  <c r="V60" s="1"/>
  <c r="K60"/>
  <c r="L60" s="1"/>
  <c r="AJ59"/>
  <c r="AI59"/>
  <c r="AE59"/>
  <c r="AF59" s="1"/>
  <c r="U59"/>
  <c r="V59" s="1"/>
  <c r="K59"/>
  <c r="L59" s="1"/>
  <c r="AJ58"/>
  <c r="AI58"/>
  <c r="AE58"/>
  <c r="AF58" s="1"/>
  <c r="U58"/>
  <c r="V58" s="1"/>
  <c r="K58"/>
  <c r="L58" s="1"/>
  <c r="AJ57"/>
  <c r="AI57"/>
  <c r="AE57"/>
  <c r="AF57" s="1"/>
  <c r="U57"/>
  <c r="V57" s="1"/>
  <c r="K57"/>
  <c r="L57" s="1"/>
  <c r="AJ56"/>
  <c r="AI56"/>
  <c r="AE56"/>
  <c r="AF56" s="1"/>
  <c r="U56"/>
  <c r="V56" s="1"/>
  <c r="K56"/>
  <c r="L56" s="1"/>
  <c r="AJ55"/>
  <c r="AI55"/>
  <c r="AE55"/>
  <c r="AF55" s="1"/>
  <c r="U55"/>
  <c r="V55" s="1"/>
  <c r="K55"/>
  <c r="L55" s="1"/>
  <c r="AJ301"/>
  <c r="AI301"/>
  <c r="AE301"/>
  <c r="AF301" s="1"/>
  <c r="U301"/>
  <c r="V301" s="1"/>
  <c r="K301"/>
  <c r="L301" s="1"/>
  <c r="AJ54"/>
  <c r="AI54"/>
  <c r="AE54"/>
  <c r="AF54" s="1"/>
  <c r="U54"/>
  <c r="V54" s="1"/>
  <c r="K54"/>
  <c r="L54" s="1"/>
  <c r="AJ53"/>
  <c r="AI53"/>
  <c r="AE53"/>
  <c r="AF53" s="1"/>
  <c r="U53"/>
  <c r="V53" s="1"/>
  <c r="K53"/>
  <c r="L53" s="1"/>
  <c r="AJ52"/>
  <c r="AI52"/>
  <c r="AE52"/>
  <c r="AF52" s="1"/>
  <c r="U52"/>
  <c r="V52" s="1"/>
  <c r="K52"/>
  <c r="L52" s="1"/>
  <c r="AJ51"/>
  <c r="AI51"/>
  <c r="AE51"/>
  <c r="AF51" s="1"/>
  <c r="U51"/>
  <c r="V51" s="1"/>
  <c r="K51"/>
  <c r="L51" s="1"/>
  <c r="AJ50"/>
  <c r="AI50"/>
  <c r="AE50"/>
  <c r="AF50" s="1"/>
  <c r="U50"/>
  <c r="V50" s="1"/>
  <c r="K50"/>
  <c r="L50" s="1"/>
  <c r="AJ49"/>
  <c r="AI49"/>
  <c r="AE49"/>
  <c r="AF49" s="1"/>
  <c r="U49"/>
  <c r="V49" s="1"/>
  <c r="K49"/>
  <c r="L49" s="1"/>
  <c r="AJ48"/>
  <c r="AI48"/>
  <c r="AE48"/>
  <c r="AF48" s="1"/>
  <c r="U48"/>
  <c r="V48" s="1"/>
  <c r="K48"/>
  <c r="L48" s="1"/>
  <c r="AJ47"/>
  <c r="AI47"/>
  <c r="AE47"/>
  <c r="AF47" s="1"/>
  <c r="U47"/>
  <c r="V47" s="1"/>
  <c r="K47"/>
  <c r="L47" s="1"/>
  <c r="AJ46"/>
  <c r="AI46"/>
  <c r="AE46"/>
  <c r="AF46" s="1"/>
  <c r="U46"/>
  <c r="V46" s="1"/>
  <c r="K46"/>
  <c r="L46" s="1"/>
  <c r="AJ45"/>
  <c r="AI45"/>
  <c r="AE45"/>
  <c r="AF45" s="1"/>
  <c r="U45"/>
  <c r="V45" s="1"/>
  <c r="K45"/>
  <c r="L45" s="1"/>
  <c r="AJ44"/>
  <c r="AI44"/>
  <c r="AE44"/>
  <c r="AF44" s="1"/>
  <c r="U44"/>
  <c r="V44" s="1"/>
  <c r="K44"/>
  <c r="L44" s="1"/>
  <c r="AJ43"/>
  <c r="AI43"/>
  <c r="AE43"/>
  <c r="AF43" s="1"/>
  <c r="U43"/>
  <c r="V43" s="1"/>
  <c r="K43"/>
  <c r="L43" s="1"/>
  <c r="AJ42"/>
  <c r="AI42"/>
  <c r="AE42"/>
  <c r="AF42" s="1"/>
  <c r="U42"/>
  <c r="V42" s="1"/>
  <c r="K42"/>
  <c r="L42" s="1"/>
  <c r="AJ41"/>
  <c r="AI41"/>
  <c r="AE41"/>
  <c r="AF41" s="1"/>
  <c r="U41"/>
  <c r="V41" s="1"/>
  <c r="K41"/>
  <c r="L41" s="1"/>
  <c r="AJ40"/>
  <c r="AI40"/>
  <c r="AE40"/>
  <c r="AF40" s="1"/>
  <c r="U40"/>
  <c r="V40" s="1"/>
  <c r="K40"/>
  <c r="L40" s="1"/>
  <c r="AJ39"/>
  <c r="AI39"/>
  <c r="AE39"/>
  <c r="AF39" s="1"/>
  <c r="U39"/>
  <c r="V39" s="1"/>
  <c r="K39"/>
  <c r="L39" s="1"/>
  <c r="AJ38"/>
  <c r="AI38"/>
  <c r="AE38"/>
  <c r="AF38" s="1"/>
  <c r="U38"/>
  <c r="V38" s="1"/>
  <c r="K38"/>
  <c r="L38" s="1"/>
  <c r="AJ37"/>
  <c r="AI37"/>
  <c r="AE37"/>
  <c r="AF37" s="1"/>
  <c r="U37"/>
  <c r="V37" s="1"/>
  <c r="K37"/>
  <c r="L37" s="1"/>
  <c r="AJ36"/>
  <c r="AI36"/>
  <c r="AE36"/>
  <c r="AF36" s="1"/>
  <c r="U36"/>
  <c r="V36" s="1"/>
  <c r="K36"/>
  <c r="L36" s="1"/>
  <c r="AJ302"/>
  <c r="AI302"/>
  <c r="AE302"/>
  <c r="AF302" s="1"/>
  <c r="U302"/>
  <c r="V302" s="1"/>
  <c r="K302"/>
  <c r="L302" s="1"/>
  <c r="AJ35"/>
  <c r="AI35"/>
  <c r="AE35"/>
  <c r="AF35" s="1"/>
  <c r="U35"/>
  <c r="V35" s="1"/>
  <c r="K35"/>
  <c r="L35" s="1"/>
  <c r="AJ34"/>
  <c r="AI34"/>
  <c r="AE34"/>
  <c r="AF34" s="1"/>
  <c r="U34"/>
  <c r="V34" s="1"/>
  <c r="K34"/>
  <c r="L34" s="1"/>
  <c r="AJ33"/>
  <c r="AI33"/>
  <c r="AE33"/>
  <c r="AF33" s="1"/>
  <c r="U33"/>
  <c r="V33" s="1"/>
  <c r="K33"/>
  <c r="L33" s="1"/>
  <c r="AJ32"/>
  <c r="AI32"/>
  <c r="AE32"/>
  <c r="AF32" s="1"/>
  <c r="U32"/>
  <c r="V32" s="1"/>
  <c r="K32"/>
  <c r="L32" s="1"/>
  <c r="AJ31"/>
  <c r="AI31"/>
  <c r="AE31"/>
  <c r="AF31" s="1"/>
  <c r="U31"/>
  <c r="V31" s="1"/>
  <c r="K31"/>
  <c r="L31" s="1"/>
  <c r="AJ30"/>
  <c r="AI30"/>
  <c r="AE30"/>
  <c r="AF30" s="1"/>
  <c r="U30"/>
  <c r="V30" s="1"/>
  <c r="K30"/>
  <c r="L30" s="1"/>
  <c r="AJ29"/>
  <c r="AI29"/>
  <c r="AE29"/>
  <c r="AF29" s="1"/>
  <c r="U29"/>
  <c r="V29" s="1"/>
  <c r="K29"/>
  <c r="L29" s="1"/>
  <c r="AJ28"/>
  <c r="AI28"/>
  <c r="AE28"/>
  <c r="AF28" s="1"/>
  <c r="U28"/>
  <c r="V28" s="1"/>
  <c r="K28"/>
  <c r="L28" s="1"/>
  <c r="AJ27"/>
  <c r="AI27"/>
  <c r="AE27"/>
  <c r="AF27" s="1"/>
  <c r="U27"/>
  <c r="V27" s="1"/>
  <c r="K27"/>
  <c r="L27" s="1"/>
  <c r="AJ26"/>
  <c r="AI26"/>
  <c r="AE26"/>
  <c r="AF26" s="1"/>
  <c r="U26"/>
  <c r="V26" s="1"/>
  <c r="K26"/>
  <c r="L26" s="1"/>
  <c r="AJ25"/>
  <c r="AI25"/>
  <c r="AE25"/>
  <c r="AF25" s="1"/>
  <c r="U25"/>
  <c r="V25" s="1"/>
  <c r="K25"/>
  <c r="L25" s="1"/>
  <c r="AJ24"/>
  <c r="AI24"/>
  <c r="AE24"/>
  <c r="AF24" s="1"/>
  <c r="U24"/>
  <c r="V24" s="1"/>
  <c r="K24"/>
  <c r="L24" s="1"/>
  <c r="AJ23"/>
  <c r="AI23"/>
  <c r="AE23"/>
  <c r="AF23" s="1"/>
  <c r="U23"/>
  <c r="V23" s="1"/>
  <c r="K23"/>
  <c r="L23" s="1"/>
  <c r="AJ22"/>
  <c r="AI22"/>
  <c r="AE22"/>
  <c r="AF22" s="1"/>
  <c r="U22"/>
  <c r="V22" s="1"/>
  <c r="K22"/>
  <c r="L22" s="1"/>
  <c r="AJ21"/>
  <c r="AI21"/>
  <c r="AE21"/>
  <c r="AF21" s="1"/>
  <c r="U21"/>
  <c r="V21" s="1"/>
  <c r="K21"/>
  <c r="L21" s="1"/>
  <c r="AJ20"/>
  <c r="AI20"/>
  <c r="AE20"/>
  <c r="AF20" s="1"/>
  <c r="U20"/>
  <c r="V20" s="1"/>
  <c r="K20"/>
  <c r="L20" s="1"/>
  <c r="AJ19"/>
  <c r="AI19"/>
  <c r="AE19"/>
  <c r="AF19" s="1"/>
  <c r="U19"/>
  <c r="V19" s="1"/>
  <c r="K19"/>
  <c r="L19" s="1"/>
  <c r="AJ18"/>
  <c r="AI18"/>
  <c r="AE18"/>
  <c r="AF18" s="1"/>
  <c r="U18"/>
  <c r="V18" s="1"/>
  <c r="L18"/>
  <c r="K18"/>
  <c r="AJ17"/>
  <c r="AI17"/>
  <c r="AE17"/>
  <c r="AF17" s="1"/>
  <c r="U17"/>
  <c r="V17" s="1"/>
  <c r="K17"/>
  <c r="L17" s="1"/>
  <c r="AJ16"/>
  <c r="AI16"/>
  <c r="AE16"/>
  <c r="AF16" s="1"/>
  <c r="U16"/>
  <c r="V16" s="1"/>
  <c r="K16"/>
  <c r="L16" s="1"/>
  <c r="AJ15"/>
  <c r="AI15"/>
  <c r="AE15"/>
  <c r="AF15" s="1"/>
  <c r="U15"/>
  <c r="V15" s="1"/>
  <c r="K15"/>
  <c r="L15" s="1"/>
  <c r="AJ14"/>
  <c r="AI14"/>
  <c r="AE14"/>
  <c r="AF14" s="1"/>
  <c r="U14"/>
  <c r="V14" s="1"/>
  <c r="K14"/>
  <c r="L14" s="1"/>
  <c r="AJ13"/>
  <c r="AI13"/>
  <c r="AE13"/>
  <c r="AF13" s="1"/>
  <c r="U13"/>
  <c r="V13" s="1"/>
  <c r="K13"/>
  <c r="L13" s="1"/>
  <c r="AJ12"/>
  <c r="AI12"/>
  <c r="AE12"/>
  <c r="AF12" s="1"/>
  <c r="U12"/>
  <c r="V12" s="1"/>
  <c r="K12"/>
  <c r="L12" s="1"/>
  <c r="AJ11"/>
  <c r="AI11"/>
  <c r="AE11"/>
  <c r="AF11" s="1"/>
  <c r="U11"/>
  <c r="V11" s="1"/>
  <c r="K11"/>
  <c r="L11" s="1"/>
  <c r="AJ10"/>
  <c r="AI10"/>
  <c r="AE10"/>
  <c r="AF10" s="1"/>
  <c r="U10"/>
  <c r="V10" s="1"/>
  <c r="K10"/>
  <c r="L10" s="1"/>
  <c r="AJ9"/>
  <c r="AI9"/>
  <c r="AE9"/>
  <c r="AF9" s="1"/>
  <c r="U9"/>
  <c r="V9" s="1"/>
  <c r="K9"/>
  <c r="L9" s="1"/>
  <c r="AJ8"/>
  <c r="AI8"/>
  <c r="AE8"/>
  <c r="AF8" s="1"/>
  <c r="U8"/>
  <c r="V8" s="1"/>
  <c r="K8"/>
  <c r="L8" s="1"/>
  <c r="AJ7"/>
  <c r="AI7"/>
  <c r="AE7"/>
  <c r="AF7" s="1"/>
  <c r="U7"/>
  <c r="V7" s="1"/>
  <c r="K7"/>
  <c r="L7" s="1"/>
  <c r="AJ6"/>
  <c r="AI6"/>
  <c r="AE6"/>
  <c r="AF6" s="1"/>
  <c r="U6"/>
  <c r="V6" s="1"/>
  <c r="K6"/>
  <c r="L6" s="1"/>
  <c r="AJ5"/>
  <c r="AI5"/>
  <c r="AE5"/>
  <c r="AF5" s="1"/>
  <c r="U5"/>
  <c r="V5" s="1"/>
  <c r="K5"/>
  <c r="L5" s="1"/>
  <c r="AJ4"/>
  <c r="AI4"/>
  <c r="AE4"/>
  <c r="AF4" s="1"/>
  <c r="U4"/>
  <c r="V4" s="1"/>
  <c r="K4"/>
  <c r="L4" s="1"/>
  <c r="AJ3"/>
  <c r="AI3"/>
  <c r="P3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301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02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H295"/>
  <c r="AG295" s="1"/>
  <c r="AH295" s="1"/>
  <c r="H294"/>
  <c r="AG294" s="1"/>
  <c r="AH294" s="1"/>
  <c r="H293"/>
  <c r="AG293" s="1"/>
  <c r="AH293" s="1"/>
  <c r="H292"/>
  <c r="AG292" s="1"/>
  <c r="AH292" s="1"/>
  <c r="H291"/>
  <c r="AG291" s="1"/>
  <c r="AH291" s="1"/>
  <c r="H290"/>
  <c r="AG290" s="1"/>
  <c r="AH290" s="1"/>
  <c r="H289"/>
  <c r="AG289" s="1"/>
  <c r="AH289" s="1"/>
  <c r="H288"/>
  <c r="AG288" s="1"/>
  <c r="AH288" s="1"/>
  <c r="H287"/>
  <c r="AG287" s="1"/>
  <c r="AH287" s="1"/>
  <c r="H286"/>
  <c r="AG286" s="1"/>
  <c r="AH286" s="1"/>
  <c r="H285"/>
  <c r="AG285" s="1"/>
  <c r="AH285" s="1"/>
  <c r="H284"/>
  <c r="AG284" s="1"/>
  <c r="AH284" s="1"/>
  <c r="H283"/>
  <c r="AG283" s="1"/>
  <c r="AH283" s="1"/>
  <c r="H282"/>
  <c r="AG282" s="1"/>
  <c r="AH282" s="1"/>
  <c r="H281"/>
  <c r="AG281" s="1"/>
  <c r="AH281" s="1"/>
  <c r="H280"/>
  <c r="AG280" s="1"/>
  <c r="AH280" s="1"/>
  <c r="H279"/>
  <c r="AG279" s="1"/>
  <c r="AH279" s="1"/>
  <c r="H278"/>
  <c r="AG278" s="1"/>
  <c r="AH278" s="1"/>
  <c r="H277"/>
  <c r="AG277" s="1"/>
  <c r="AH277" s="1"/>
  <c r="H276"/>
  <c r="AG276" s="1"/>
  <c r="AH276" s="1"/>
  <c r="H275"/>
  <c r="AG275" s="1"/>
  <c r="AH275" s="1"/>
  <c r="H274"/>
  <c r="AG274" s="1"/>
  <c r="AH274" s="1"/>
  <c r="H273"/>
  <c r="AG273" s="1"/>
  <c r="AH273" s="1"/>
  <c r="H272"/>
  <c r="AG272" s="1"/>
  <c r="AH272" s="1"/>
  <c r="H271"/>
  <c r="AG271" s="1"/>
  <c r="AH271" s="1"/>
  <c r="H270"/>
  <c r="AG270" s="1"/>
  <c r="AH270" s="1"/>
  <c r="H269"/>
  <c r="AG269" s="1"/>
  <c r="AH269" s="1"/>
  <c r="H268"/>
  <c r="AG268" s="1"/>
  <c r="AH268" s="1"/>
  <c r="H267"/>
  <c r="AG267" s="1"/>
  <c r="AH267" s="1"/>
  <c r="H266"/>
  <c r="AG266" s="1"/>
  <c r="AH266" s="1"/>
  <c r="H265"/>
  <c r="AG265" s="1"/>
  <c r="AH265" s="1"/>
  <c r="H264"/>
  <c r="AG264" s="1"/>
  <c r="AH264" s="1"/>
  <c r="H263"/>
  <c r="AG263" s="1"/>
  <c r="AH263" s="1"/>
  <c r="H262"/>
  <c r="AG262" s="1"/>
  <c r="AH262" s="1"/>
  <c r="H261"/>
  <c r="AG261" s="1"/>
  <c r="AH261" s="1"/>
  <c r="H260"/>
  <c r="AG260" s="1"/>
  <c r="AH260" s="1"/>
  <c r="H259"/>
  <c r="AG259" s="1"/>
  <c r="AH259" s="1"/>
  <c r="H258"/>
  <c r="AG258" s="1"/>
  <c r="AH258" s="1"/>
  <c r="H257"/>
  <c r="AG257" s="1"/>
  <c r="AH257" s="1"/>
  <c r="H256"/>
  <c r="AG256" s="1"/>
  <c r="AH256" s="1"/>
  <c r="H255"/>
  <c r="AG255" s="1"/>
  <c r="AH255" s="1"/>
  <c r="H254"/>
  <c r="AG254" s="1"/>
  <c r="AH254" s="1"/>
  <c r="H253"/>
  <c r="AG253" s="1"/>
  <c r="AH253" s="1"/>
  <c r="H252"/>
  <c r="AG252" s="1"/>
  <c r="AH252" s="1"/>
  <c r="H251"/>
  <c r="AG251" s="1"/>
  <c r="AH251" s="1"/>
  <c r="H250"/>
  <c r="AG250" s="1"/>
  <c r="AH250" s="1"/>
  <c r="H249"/>
  <c r="AG249" s="1"/>
  <c r="AH249" s="1"/>
  <c r="H248"/>
  <c r="AG248" s="1"/>
  <c r="AH248" s="1"/>
  <c r="H247"/>
  <c r="AG247" s="1"/>
  <c r="AH247" s="1"/>
  <c r="H246"/>
  <c r="AG246" s="1"/>
  <c r="AH246" s="1"/>
  <c r="H245"/>
  <c r="AG245" s="1"/>
  <c r="AH245" s="1"/>
  <c r="H244"/>
  <c r="AG244" s="1"/>
  <c r="AH244" s="1"/>
  <c r="H243"/>
  <c r="AG243" s="1"/>
  <c r="AH243" s="1"/>
  <c r="H242"/>
  <c r="AG242" s="1"/>
  <c r="AH242" s="1"/>
  <c r="H241"/>
  <c r="AG241" s="1"/>
  <c r="AH241" s="1"/>
  <c r="H240"/>
  <c r="AG240" s="1"/>
  <c r="AH240" s="1"/>
  <c r="H239"/>
  <c r="AG239" s="1"/>
  <c r="AH239" s="1"/>
  <c r="H238"/>
  <c r="AG238" s="1"/>
  <c r="AH238" s="1"/>
  <c r="H237"/>
  <c r="AG237" s="1"/>
  <c r="AH237" s="1"/>
  <c r="H236"/>
  <c r="AG236" s="1"/>
  <c r="AH236" s="1"/>
  <c r="H235"/>
  <c r="AG235" s="1"/>
  <c r="AH235" s="1"/>
  <c r="H234"/>
  <c r="AG234" s="1"/>
  <c r="AH234" s="1"/>
  <c r="H233"/>
  <c r="AG233" s="1"/>
  <c r="AH233" s="1"/>
  <c r="H232"/>
  <c r="AG232" s="1"/>
  <c r="AH232" s="1"/>
  <c r="H231"/>
  <c r="AG231" s="1"/>
  <c r="AH231" s="1"/>
  <c r="H230"/>
  <c r="AG230" s="1"/>
  <c r="AH230" s="1"/>
  <c r="H229"/>
  <c r="AG229" s="1"/>
  <c r="AH229" s="1"/>
  <c r="H228"/>
  <c r="AG228" s="1"/>
  <c r="AH228" s="1"/>
  <c r="H227"/>
  <c r="AG227" s="1"/>
  <c r="AH227" s="1"/>
  <c r="H226"/>
  <c r="AG226" s="1"/>
  <c r="AH226" s="1"/>
  <c r="H225"/>
  <c r="AG225" s="1"/>
  <c r="AH225" s="1"/>
  <c r="H224"/>
  <c r="AG224" s="1"/>
  <c r="AH224" s="1"/>
  <c r="H223"/>
  <c r="AG223" s="1"/>
  <c r="AH223" s="1"/>
  <c r="H222"/>
  <c r="AG222" s="1"/>
  <c r="AH222" s="1"/>
  <c r="H221"/>
  <c r="AG221" s="1"/>
  <c r="AH221" s="1"/>
  <c r="H220"/>
  <c r="AG220" s="1"/>
  <c r="AH220" s="1"/>
  <c r="H219"/>
  <c r="AG219" s="1"/>
  <c r="AH219" s="1"/>
  <c r="H218"/>
  <c r="AG218" s="1"/>
  <c r="AH218" s="1"/>
  <c r="H217"/>
  <c r="AG217" s="1"/>
  <c r="AH217" s="1"/>
  <c r="H216"/>
  <c r="AG216" s="1"/>
  <c r="AH216" s="1"/>
  <c r="H215"/>
  <c r="AG215" s="1"/>
  <c r="AH215" s="1"/>
  <c r="H214"/>
  <c r="AG214" s="1"/>
  <c r="AH214" s="1"/>
  <c r="H213"/>
  <c r="AG213" s="1"/>
  <c r="AH213" s="1"/>
  <c r="H212"/>
  <c r="AG212" s="1"/>
  <c r="AH212" s="1"/>
  <c r="H211"/>
  <c r="AG211" s="1"/>
  <c r="AH211" s="1"/>
  <c r="H210"/>
  <c r="AG210" s="1"/>
  <c r="AH210" s="1"/>
  <c r="H209"/>
  <c r="AG209" s="1"/>
  <c r="AH209" s="1"/>
  <c r="H208"/>
  <c r="AG208" s="1"/>
  <c r="AH208" s="1"/>
  <c r="H207"/>
  <c r="AG207" s="1"/>
  <c r="AH207" s="1"/>
  <c r="H206"/>
  <c r="AG206" s="1"/>
  <c r="AH206" s="1"/>
  <c r="H205"/>
  <c r="AG205" s="1"/>
  <c r="AH205" s="1"/>
  <c r="H204"/>
  <c r="AG204" s="1"/>
  <c r="AH204" s="1"/>
  <c r="H203"/>
  <c r="AG203" s="1"/>
  <c r="AH203" s="1"/>
  <c r="H202"/>
  <c r="AG202" s="1"/>
  <c r="AH202" s="1"/>
  <c r="H201"/>
  <c r="AG201" s="1"/>
  <c r="AH201" s="1"/>
  <c r="H200"/>
  <c r="AG200" s="1"/>
  <c r="AH200" s="1"/>
  <c r="H199"/>
  <c r="AG199" s="1"/>
  <c r="AH199" s="1"/>
  <c r="H198"/>
  <c r="AG198" s="1"/>
  <c r="AH198" s="1"/>
  <c r="H197"/>
  <c r="AG197" s="1"/>
  <c r="AH197" s="1"/>
  <c r="H196"/>
  <c r="AG196" s="1"/>
  <c r="AH196" s="1"/>
  <c r="H195"/>
  <c r="AG195" s="1"/>
  <c r="AH195" s="1"/>
  <c r="H194"/>
  <c r="AG194" s="1"/>
  <c r="AH194" s="1"/>
  <c r="H193"/>
  <c r="AG193" s="1"/>
  <c r="AH193" s="1"/>
  <c r="H192"/>
  <c r="AG192" s="1"/>
  <c r="AH192" s="1"/>
  <c r="H191"/>
  <c r="AG191" s="1"/>
  <c r="AH191" s="1"/>
  <c r="H190"/>
  <c r="AG190" s="1"/>
  <c r="AH190" s="1"/>
  <c r="H189"/>
  <c r="AG189" s="1"/>
  <c r="AH189" s="1"/>
  <c r="H188"/>
  <c r="AG188" s="1"/>
  <c r="AH188" s="1"/>
  <c r="H187"/>
  <c r="AG187" s="1"/>
  <c r="AH187" s="1"/>
  <c r="H186"/>
  <c r="AG186" s="1"/>
  <c r="AH186" s="1"/>
  <c r="H185"/>
  <c r="AG185" s="1"/>
  <c r="AH185" s="1"/>
  <c r="H184"/>
  <c r="AG184" s="1"/>
  <c r="AH184" s="1"/>
  <c r="H183"/>
  <c r="AG183" s="1"/>
  <c r="AH183" s="1"/>
  <c r="H182"/>
  <c r="AG182" s="1"/>
  <c r="AH182" s="1"/>
  <c r="H181"/>
  <c r="AG181" s="1"/>
  <c r="AH181" s="1"/>
  <c r="H180"/>
  <c r="AG180" s="1"/>
  <c r="AH180" s="1"/>
  <c r="H179"/>
  <c r="AG179" s="1"/>
  <c r="AH179" s="1"/>
  <c r="H178"/>
  <c r="AG178" s="1"/>
  <c r="AH178" s="1"/>
  <c r="H177"/>
  <c r="AG177" s="1"/>
  <c r="AH177" s="1"/>
  <c r="H176"/>
  <c r="AG176" s="1"/>
  <c r="AH176" s="1"/>
  <c r="H175"/>
  <c r="AG175" s="1"/>
  <c r="AH175" s="1"/>
  <c r="H174"/>
  <c r="AG174" s="1"/>
  <c r="AH174" s="1"/>
  <c r="H173"/>
  <c r="AG173" s="1"/>
  <c r="AH173" s="1"/>
  <c r="H172"/>
  <c r="AG172" s="1"/>
  <c r="AH172" s="1"/>
  <c r="H171"/>
  <c r="AG171" s="1"/>
  <c r="AH171" s="1"/>
  <c r="H170"/>
  <c r="AG170" s="1"/>
  <c r="AH170" s="1"/>
  <c r="H169"/>
  <c r="AG169" s="1"/>
  <c r="AH169" s="1"/>
  <c r="H168"/>
  <c r="AG168" s="1"/>
  <c r="AH168" s="1"/>
  <c r="H167"/>
  <c r="AG167" s="1"/>
  <c r="AH167" s="1"/>
  <c r="H166"/>
  <c r="AG166" s="1"/>
  <c r="AH166" s="1"/>
  <c r="H165"/>
  <c r="AG165" s="1"/>
  <c r="AH165" s="1"/>
  <c r="H164"/>
  <c r="AG164" s="1"/>
  <c r="AH164" s="1"/>
  <c r="H163"/>
  <c r="AG163" s="1"/>
  <c r="AH163" s="1"/>
  <c r="H162"/>
  <c r="AG162" s="1"/>
  <c r="AH162" s="1"/>
  <c r="H161"/>
  <c r="AG161" s="1"/>
  <c r="AH161" s="1"/>
  <c r="H160"/>
  <c r="AG160" s="1"/>
  <c r="AH160" s="1"/>
  <c r="H159"/>
  <c r="AG159" s="1"/>
  <c r="AH159" s="1"/>
  <c r="H158"/>
  <c r="AG158" s="1"/>
  <c r="AH158" s="1"/>
  <c r="H157"/>
  <c r="AG157" s="1"/>
  <c r="AH157" s="1"/>
  <c r="H156"/>
  <c r="AG156" s="1"/>
  <c r="AH156" s="1"/>
  <c r="H155"/>
  <c r="AG155" s="1"/>
  <c r="AH155" s="1"/>
  <c r="H154"/>
  <c r="AG154" s="1"/>
  <c r="AH154" s="1"/>
  <c r="H153"/>
  <c r="AG153" s="1"/>
  <c r="AH153" s="1"/>
  <c r="H152"/>
  <c r="AG152" s="1"/>
  <c r="AH152" s="1"/>
  <c r="H151"/>
  <c r="AG151" s="1"/>
  <c r="AH151" s="1"/>
  <c r="H150"/>
  <c r="AG150" s="1"/>
  <c r="AH150" s="1"/>
  <c r="H149"/>
  <c r="AG149" s="1"/>
  <c r="AH149" s="1"/>
  <c r="H148"/>
  <c r="AG148" s="1"/>
  <c r="AH148" s="1"/>
  <c r="H147"/>
  <c r="AG147" s="1"/>
  <c r="AH147" s="1"/>
  <c r="H146"/>
  <c r="AG146" s="1"/>
  <c r="AH146" s="1"/>
  <c r="H145"/>
  <c r="AG145" s="1"/>
  <c r="AH145" s="1"/>
  <c r="H144"/>
  <c r="AG144" s="1"/>
  <c r="AH144" s="1"/>
  <c r="H143"/>
  <c r="AG143" s="1"/>
  <c r="AH143" s="1"/>
  <c r="H142"/>
  <c r="AG142" s="1"/>
  <c r="AH142" s="1"/>
  <c r="H141"/>
  <c r="AG141" s="1"/>
  <c r="AH141" s="1"/>
  <c r="H140"/>
  <c r="AG140" s="1"/>
  <c r="AH140" s="1"/>
  <c r="H139"/>
  <c r="AG139" s="1"/>
  <c r="AH139" s="1"/>
  <c r="H138"/>
  <c r="AG138" s="1"/>
  <c r="AH138" s="1"/>
  <c r="H137"/>
  <c r="AG137" s="1"/>
  <c r="AH137" s="1"/>
  <c r="H136"/>
  <c r="AG136" s="1"/>
  <c r="AH136" s="1"/>
  <c r="H135"/>
  <c r="AG135" s="1"/>
  <c r="AH135" s="1"/>
  <c r="H134"/>
  <c r="AG134" s="1"/>
  <c r="AH134" s="1"/>
  <c r="H133"/>
  <c r="AG133" s="1"/>
  <c r="AH133" s="1"/>
  <c r="H132"/>
  <c r="AG132" s="1"/>
  <c r="AH132" s="1"/>
  <c r="H131"/>
  <c r="AG131" s="1"/>
  <c r="AH131" s="1"/>
  <c r="H130"/>
  <c r="AG130" s="1"/>
  <c r="AH130" s="1"/>
  <c r="H129"/>
  <c r="AG129" s="1"/>
  <c r="AH129" s="1"/>
  <c r="H128"/>
  <c r="AG128" s="1"/>
  <c r="AH128" s="1"/>
  <c r="H127"/>
  <c r="AG127" s="1"/>
  <c r="AH127" s="1"/>
  <c r="H126"/>
  <c r="AG126" s="1"/>
  <c r="AH126" s="1"/>
  <c r="H125"/>
  <c r="AG125" s="1"/>
  <c r="AH125" s="1"/>
  <c r="H124"/>
  <c r="AG124" s="1"/>
  <c r="AH124" s="1"/>
  <c r="H123"/>
  <c r="AG123" s="1"/>
  <c r="AH123" s="1"/>
  <c r="H122"/>
  <c r="AG122" s="1"/>
  <c r="AH122" s="1"/>
  <c r="H121"/>
  <c r="AG121" s="1"/>
  <c r="AH121" s="1"/>
  <c r="H120"/>
  <c r="AG120" s="1"/>
  <c r="AH120" s="1"/>
  <c r="H119"/>
  <c r="AG119" s="1"/>
  <c r="AH119" s="1"/>
  <c r="H118"/>
  <c r="AG118" s="1"/>
  <c r="AH118" s="1"/>
  <c r="H117"/>
  <c r="AG117" s="1"/>
  <c r="AH117" s="1"/>
  <c r="H116"/>
  <c r="AG116" s="1"/>
  <c r="AH116" s="1"/>
  <c r="H115"/>
  <c r="AG115" s="1"/>
  <c r="AH115" s="1"/>
  <c r="H114"/>
  <c r="AG114" s="1"/>
  <c r="AH114" s="1"/>
  <c r="H113"/>
  <c r="AG113" s="1"/>
  <c r="AH113" s="1"/>
  <c r="H112"/>
  <c r="AG112" s="1"/>
  <c r="AH112" s="1"/>
  <c r="H111"/>
  <c r="AG111" s="1"/>
  <c r="AH111" s="1"/>
  <c r="H110"/>
  <c r="AG110" s="1"/>
  <c r="AH110" s="1"/>
  <c r="H109"/>
  <c r="AG109" s="1"/>
  <c r="AH109" s="1"/>
  <c r="H108"/>
  <c r="AG108" s="1"/>
  <c r="AH108" s="1"/>
  <c r="H107"/>
  <c r="AG107" s="1"/>
  <c r="AH107" s="1"/>
  <c r="H106"/>
  <c r="AG106" s="1"/>
  <c r="AH106" s="1"/>
  <c r="H105"/>
  <c r="AG105" s="1"/>
  <c r="AH105" s="1"/>
  <c r="H104"/>
  <c r="AG104" s="1"/>
  <c r="AH104" s="1"/>
  <c r="H103"/>
  <c r="AG103" s="1"/>
  <c r="AH103" s="1"/>
  <c r="H102"/>
  <c r="AG102" s="1"/>
  <c r="AH102" s="1"/>
  <c r="H101"/>
  <c r="AG101" s="1"/>
  <c r="AH101" s="1"/>
  <c r="H100"/>
  <c r="AG100" s="1"/>
  <c r="AH100" s="1"/>
  <c r="H99"/>
  <c r="AG99" s="1"/>
  <c r="AH99" s="1"/>
  <c r="H98"/>
  <c r="AG98" s="1"/>
  <c r="AH98" s="1"/>
  <c r="H97"/>
  <c r="AG97" s="1"/>
  <c r="AH97" s="1"/>
  <c r="H96"/>
  <c r="AG96" s="1"/>
  <c r="AH96" s="1"/>
  <c r="H95"/>
  <c r="AG95" s="1"/>
  <c r="AH95" s="1"/>
  <c r="H94"/>
  <c r="AG94" s="1"/>
  <c r="AH94" s="1"/>
  <c r="H93"/>
  <c r="AG93" s="1"/>
  <c r="AH93" s="1"/>
  <c r="H92"/>
  <c r="AG92" s="1"/>
  <c r="AH92" s="1"/>
  <c r="H91"/>
  <c r="AG91" s="1"/>
  <c r="AH91" s="1"/>
  <c r="H90"/>
  <c r="AG90" s="1"/>
  <c r="AH90" s="1"/>
  <c r="H89"/>
  <c r="AG89" s="1"/>
  <c r="AH89" s="1"/>
  <c r="H88"/>
  <c r="AG88" s="1"/>
  <c r="AH88" s="1"/>
  <c r="H87"/>
  <c r="AG87" s="1"/>
  <c r="AH87" s="1"/>
  <c r="H86"/>
  <c r="AG86" s="1"/>
  <c r="AH86" s="1"/>
  <c r="H85"/>
  <c r="AG85" s="1"/>
  <c r="AH85" s="1"/>
  <c r="H84"/>
  <c r="AG84" s="1"/>
  <c r="AH84" s="1"/>
  <c r="H83"/>
  <c r="AG83" s="1"/>
  <c r="AH83" s="1"/>
  <c r="H82"/>
  <c r="AG82" s="1"/>
  <c r="AH82" s="1"/>
  <c r="H81"/>
  <c r="AG81" s="1"/>
  <c r="AH81" s="1"/>
  <c r="H80"/>
  <c r="AG80" s="1"/>
  <c r="AH80" s="1"/>
  <c r="H79"/>
  <c r="AG79" s="1"/>
  <c r="AH79" s="1"/>
  <c r="H78"/>
  <c r="AG78" s="1"/>
  <c r="AH78" s="1"/>
  <c r="H77"/>
  <c r="AG77" s="1"/>
  <c r="AH77" s="1"/>
  <c r="H76"/>
  <c r="AG76" s="1"/>
  <c r="AH76" s="1"/>
  <c r="H75"/>
  <c r="AG75" s="1"/>
  <c r="AH75" s="1"/>
  <c r="H74"/>
  <c r="AG74" s="1"/>
  <c r="AH74" s="1"/>
  <c r="H73"/>
  <c r="AG73" s="1"/>
  <c r="AH73" s="1"/>
  <c r="H72"/>
  <c r="AG72" s="1"/>
  <c r="AH72" s="1"/>
  <c r="H71"/>
  <c r="AG71" s="1"/>
  <c r="AH71" s="1"/>
  <c r="H70"/>
  <c r="AG70" s="1"/>
  <c r="AH70" s="1"/>
  <c r="H69"/>
  <c r="AG69" s="1"/>
  <c r="AH69" s="1"/>
  <c r="H68"/>
  <c r="AG68" s="1"/>
  <c r="AH68" s="1"/>
  <c r="H67"/>
  <c r="AG67" s="1"/>
  <c r="AH67" s="1"/>
  <c r="H66"/>
  <c r="AG66" s="1"/>
  <c r="AH66" s="1"/>
  <c r="H65"/>
  <c r="AG65" s="1"/>
  <c r="AH65" s="1"/>
  <c r="H64"/>
  <c r="AG64" s="1"/>
  <c r="AH64" s="1"/>
  <c r="H63"/>
  <c r="AG63" s="1"/>
  <c r="AH63" s="1"/>
  <c r="H62"/>
  <c r="AG62" s="1"/>
  <c r="AH62" s="1"/>
  <c r="H61"/>
  <c r="AG61" s="1"/>
  <c r="AH61" s="1"/>
  <c r="H60"/>
  <c r="AG60" s="1"/>
  <c r="AH60" s="1"/>
  <c r="H59"/>
  <c r="AG59" s="1"/>
  <c r="AH59" s="1"/>
  <c r="H58"/>
  <c r="AG58" s="1"/>
  <c r="AH58" s="1"/>
  <c r="H57"/>
  <c r="AG57" s="1"/>
  <c r="AH57" s="1"/>
  <c r="H56"/>
  <c r="AG56" s="1"/>
  <c r="AH56" s="1"/>
  <c r="H55"/>
  <c r="AG55" s="1"/>
  <c r="AH55" s="1"/>
  <c r="H301"/>
  <c r="AG301" s="1"/>
  <c r="AH301" s="1"/>
  <c r="H54"/>
  <c r="AG54" s="1"/>
  <c r="AH54" s="1"/>
  <c r="H53"/>
  <c r="AG53" s="1"/>
  <c r="AH53" s="1"/>
  <c r="H52"/>
  <c r="AG52" s="1"/>
  <c r="AH52" s="1"/>
  <c r="H51"/>
  <c r="AG51" s="1"/>
  <c r="AH51" s="1"/>
  <c r="H50"/>
  <c r="AG50" s="1"/>
  <c r="AH50" s="1"/>
  <c r="H49"/>
  <c r="AG49" s="1"/>
  <c r="AH49" s="1"/>
  <c r="H48"/>
  <c r="AG48" s="1"/>
  <c r="AH48" s="1"/>
  <c r="H47"/>
  <c r="AG47" s="1"/>
  <c r="AH47" s="1"/>
  <c r="H46"/>
  <c r="AG46" s="1"/>
  <c r="AH46" s="1"/>
  <c r="H45"/>
  <c r="AG45" s="1"/>
  <c r="AH45" s="1"/>
  <c r="H44"/>
  <c r="AG44" s="1"/>
  <c r="AH44" s="1"/>
  <c r="H43"/>
  <c r="AG43" s="1"/>
  <c r="AH43" s="1"/>
  <c r="H42"/>
  <c r="AG42" s="1"/>
  <c r="AH42" s="1"/>
  <c r="H41"/>
  <c r="AG41" s="1"/>
  <c r="AH41" s="1"/>
  <c r="H40"/>
  <c r="AG40" s="1"/>
  <c r="AH40" s="1"/>
  <c r="H39"/>
  <c r="AG39" s="1"/>
  <c r="AH39" s="1"/>
  <c r="H38"/>
  <c r="AG38" s="1"/>
  <c r="AH38" s="1"/>
  <c r="H37"/>
  <c r="AG37" s="1"/>
  <c r="AH37" s="1"/>
  <c r="H36"/>
  <c r="AG36" s="1"/>
  <c r="AH36" s="1"/>
  <c r="H302"/>
  <c r="AG302" s="1"/>
  <c r="AH302" s="1"/>
  <c r="H35"/>
  <c r="AG35" s="1"/>
  <c r="AH35" s="1"/>
  <c r="H34"/>
  <c r="AG34" s="1"/>
  <c r="AH34" s="1"/>
  <c r="H33"/>
  <c r="AG33" s="1"/>
  <c r="AH33" s="1"/>
  <c r="H32"/>
  <c r="AG32" s="1"/>
  <c r="AH32" s="1"/>
  <c r="H31"/>
  <c r="AG31" s="1"/>
  <c r="AH31" s="1"/>
  <c r="H30"/>
  <c r="AG30" s="1"/>
  <c r="AH30" s="1"/>
  <c r="H29"/>
  <c r="AG29" s="1"/>
  <c r="AH29" s="1"/>
  <c r="H28"/>
  <c r="AG28" s="1"/>
  <c r="AH28" s="1"/>
  <c r="H27"/>
  <c r="AG27" s="1"/>
  <c r="AH27" s="1"/>
  <c r="H26"/>
  <c r="AG26" s="1"/>
  <c r="AH26" s="1"/>
  <c r="H25"/>
  <c r="AG25" s="1"/>
  <c r="AH25" s="1"/>
  <c r="H24"/>
  <c r="AG24" s="1"/>
  <c r="AH24" s="1"/>
  <c r="H23"/>
  <c r="AG23" s="1"/>
  <c r="AH23" s="1"/>
  <c r="H22"/>
  <c r="AG22" s="1"/>
  <c r="AH22" s="1"/>
  <c r="H21"/>
  <c r="AG21" s="1"/>
  <c r="AH21" s="1"/>
  <c r="H20"/>
  <c r="AG20" s="1"/>
  <c r="AH20" s="1"/>
  <c r="H19"/>
  <c r="AG19" s="1"/>
  <c r="AH19" s="1"/>
  <c r="H18"/>
  <c r="AG18" s="1"/>
  <c r="AH18" s="1"/>
  <c r="H17"/>
  <c r="AG17" s="1"/>
  <c r="AH17" s="1"/>
  <c r="H16"/>
  <c r="AG16" s="1"/>
  <c r="AH16" s="1"/>
  <c r="H15"/>
  <c r="AG15" s="1"/>
  <c r="AH15" s="1"/>
  <c r="H14"/>
  <c r="AG14" s="1"/>
  <c r="AH14" s="1"/>
  <c r="H13"/>
  <c r="AG13" s="1"/>
  <c r="AH13" s="1"/>
  <c r="H12"/>
  <c r="AG12" s="1"/>
  <c r="AH12" s="1"/>
  <c r="H11"/>
  <c r="AG11" s="1"/>
  <c r="AH11" s="1"/>
  <c r="H10"/>
  <c r="AG10" s="1"/>
  <c r="AH10" s="1"/>
  <c r="H9"/>
  <c r="AG9" s="1"/>
  <c r="AH9" s="1"/>
  <c r="H8"/>
  <c r="AG8" s="1"/>
  <c r="AH8" s="1"/>
  <c r="H7"/>
  <c r="AG7" s="1"/>
  <c r="AH7" s="1"/>
  <c r="H6"/>
  <c r="AG6" s="1"/>
  <c r="AH6" s="1"/>
  <c r="H5"/>
  <c r="AG5" s="1"/>
  <c r="AH5" s="1"/>
  <c r="H4"/>
  <c r="AG4" s="1"/>
  <c r="AH4" s="1"/>
  <c r="H3"/>
  <c r="AG3" s="1"/>
  <c r="AH3" s="1"/>
  <c r="AE3"/>
  <c r="AF3" s="1"/>
  <c r="U3"/>
  <c r="V3" s="1"/>
  <c r="K3"/>
  <c r="L3" s="1"/>
  <c r="AD283" l="1"/>
  <c r="AC190"/>
  <c r="Z194"/>
  <c r="Y207"/>
  <c r="AC245"/>
  <c r="Y253"/>
  <c r="Y278"/>
  <c r="Y287"/>
  <c r="Y203"/>
  <c r="AC208"/>
  <c r="Z226"/>
  <c r="AC254"/>
  <c r="AC281"/>
  <c r="AC288"/>
  <c r="AD122"/>
  <c r="Y136"/>
  <c r="Z162"/>
  <c r="AC181"/>
  <c r="T296"/>
  <c r="P72"/>
  <c r="Y69"/>
  <c r="Y78"/>
  <c r="AC85"/>
  <c r="Z158"/>
  <c r="AD163"/>
  <c r="Y169"/>
  <c r="O92"/>
  <c r="T103"/>
  <c r="S202"/>
  <c r="T215"/>
  <c r="P223"/>
  <c r="P266"/>
  <c r="T196"/>
  <c r="P204"/>
  <c r="P236"/>
  <c r="T239"/>
  <c r="Y170"/>
  <c r="O18"/>
  <c r="S38"/>
  <c r="P114"/>
  <c r="P133"/>
  <c r="T148"/>
  <c r="P170"/>
  <c r="S188"/>
  <c r="S244"/>
  <c r="P276"/>
  <c r="AC90"/>
  <c r="Y92"/>
  <c r="AC97"/>
  <c r="AC114"/>
  <c r="AC221"/>
  <c r="Y255"/>
  <c r="AC256"/>
  <c r="Z258"/>
  <c r="S23"/>
  <c r="T110"/>
  <c r="P156"/>
  <c r="T173"/>
  <c r="T279"/>
  <c r="AC43"/>
  <c r="Y116"/>
  <c r="Y223"/>
  <c r="AC271"/>
  <c r="AC9"/>
  <c r="O34"/>
  <c r="O14"/>
  <c r="S19"/>
  <c r="O60"/>
  <c r="Y32"/>
  <c r="AC36"/>
  <c r="Y62"/>
  <c r="O56"/>
  <c r="S61"/>
  <c r="AC28"/>
  <c r="S35"/>
  <c r="P64"/>
  <c r="T65"/>
  <c r="AD12"/>
  <c r="Y18"/>
  <c r="Z29"/>
  <c r="AC54"/>
  <c r="Z59"/>
  <c r="Y16"/>
  <c r="AC23"/>
  <c r="T209"/>
  <c r="O10"/>
  <c r="S15"/>
  <c r="P63"/>
  <c r="P97"/>
  <c r="T111"/>
  <c r="P120"/>
  <c r="T161"/>
  <c r="S174"/>
  <c r="T227"/>
  <c r="S67"/>
  <c r="P82"/>
  <c r="T100"/>
  <c r="P113"/>
  <c r="S121"/>
  <c r="O167"/>
  <c r="O183"/>
  <c r="S190"/>
  <c r="O233"/>
  <c r="T245"/>
  <c r="T261"/>
  <c r="P269"/>
  <c r="P280"/>
  <c r="T281"/>
  <c r="O296"/>
  <c r="O30"/>
  <c r="O49"/>
  <c r="S54"/>
  <c r="S73"/>
  <c r="S83"/>
  <c r="S93"/>
  <c r="P95"/>
  <c r="T104"/>
  <c r="S115"/>
  <c r="S140"/>
  <c r="T177"/>
  <c r="P186"/>
  <c r="O217"/>
  <c r="T235"/>
  <c r="P237"/>
  <c r="P244"/>
  <c r="P250"/>
  <c r="S270"/>
  <c r="P284"/>
  <c r="T291"/>
  <c r="Y5"/>
  <c r="AC37"/>
  <c r="AC46"/>
  <c r="AC100"/>
  <c r="Y117"/>
  <c r="Y124"/>
  <c r="AC175"/>
  <c r="Y179"/>
  <c r="AD215"/>
  <c r="Y219"/>
  <c r="Y233"/>
  <c r="Z246"/>
  <c r="AD247"/>
  <c r="AC286"/>
  <c r="Y288"/>
  <c r="O26"/>
  <c r="S31"/>
  <c r="S50"/>
  <c r="T97"/>
  <c r="O108"/>
  <c r="T151"/>
  <c r="S156"/>
  <c r="P184"/>
  <c r="T194"/>
  <c r="S220"/>
  <c r="T223"/>
  <c r="P240"/>
  <c r="P245"/>
  <c r="P274"/>
  <c r="T275"/>
  <c r="T287"/>
  <c r="AC6"/>
  <c r="Y48"/>
  <c r="Y95"/>
  <c r="AC98"/>
  <c r="AC105"/>
  <c r="Z107"/>
  <c r="Y112"/>
  <c r="AC127"/>
  <c r="AC136"/>
  <c r="AC180"/>
  <c r="Z206"/>
  <c r="Y224"/>
  <c r="Y249"/>
  <c r="AC258"/>
  <c r="AC292"/>
  <c r="P298"/>
  <c r="S7"/>
  <c r="O45"/>
  <c r="T63"/>
  <c r="O80"/>
  <c r="P88"/>
  <c r="S89"/>
  <c r="P96"/>
  <c r="S109"/>
  <c r="P111"/>
  <c r="O153"/>
  <c r="T167"/>
  <c r="T170"/>
  <c r="T199"/>
  <c r="S204"/>
  <c r="T213"/>
  <c r="O215"/>
  <c r="P222"/>
  <c r="P230"/>
  <c r="P248"/>
  <c r="P258"/>
  <c r="P261"/>
  <c r="AC20"/>
  <c r="Y26"/>
  <c r="Y31"/>
  <c r="AC51"/>
  <c r="Y56"/>
  <c r="AC68"/>
  <c r="AC82"/>
  <c r="Y88"/>
  <c r="AC103"/>
  <c r="AC113"/>
  <c r="Y140"/>
  <c r="AD145"/>
  <c r="AC157"/>
  <c r="Y159"/>
  <c r="AC225"/>
  <c r="Y227"/>
  <c r="Y294"/>
  <c r="T297"/>
  <c r="O41"/>
  <c r="S46"/>
  <c r="O66"/>
  <c r="T78"/>
  <c r="T94"/>
  <c r="O104"/>
  <c r="T116"/>
  <c r="T125"/>
  <c r="S154"/>
  <c r="O169"/>
  <c r="P172"/>
  <c r="O201"/>
  <c r="P208"/>
  <c r="T226"/>
  <c r="P228"/>
  <c r="T231"/>
  <c r="T249"/>
  <c r="S254"/>
  <c r="T283"/>
  <c r="Y15"/>
  <c r="AC38"/>
  <c r="Y61"/>
  <c r="Y77"/>
  <c r="AC101"/>
  <c r="AC116"/>
  <c r="Y118"/>
  <c r="AC130"/>
  <c r="Y152"/>
  <c r="AC160"/>
  <c r="AC176"/>
  <c r="AD183"/>
  <c r="Y275"/>
  <c r="AC295"/>
  <c r="Z296"/>
  <c r="AD297"/>
  <c r="Z298"/>
  <c r="AD296"/>
  <c r="Z297"/>
  <c r="AD298"/>
  <c r="AC3"/>
  <c r="T71"/>
  <c r="P112"/>
  <c r="T186"/>
  <c r="P191"/>
  <c r="AD49"/>
  <c r="AD80"/>
  <c r="AD96"/>
  <c r="Z101"/>
  <c r="Z160"/>
  <c r="AD203"/>
  <c r="S11"/>
  <c r="S27"/>
  <c r="S42"/>
  <c r="S57"/>
  <c r="T72"/>
  <c r="O76"/>
  <c r="T81"/>
  <c r="T84"/>
  <c r="T95"/>
  <c r="O98"/>
  <c r="S99"/>
  <c r="T119"/>
  <c r="O149"/>
  <c r="P157"/>
  <c r="T175"/>
  <c r="T180"/>
  <c r="T183"/>
  <c r="O185"/>
  <c r="P188"/>
  <c r="T189"/>
  <c r="P194"/>
  <c r="O197"/>
  <c r="P205"/>
  <c r="P210"/>
  <c r="T219"/>
  <c r="T241"/>
  <c r="T250"/>
  <c r="O263"/>
  <c r="S268"/>
  <c r="P270"/>
  <c r="T271"/>
  <c r="S286"/>
  <c r="AC15"/>
  <c r="Y17"/>
  <c r="AC18"/>
  <c r="Y20"/>
  <c r="AC21"/>
  <c r="Z23"/>
  <c r="Y51"/>
  <c r="AC52"/>
  <c r="Z54"/>
  <c r="AC77"/>
  <c r="Y79"/>
  <c r="Y82"/>
  <c r="AC83"/>
  <c r="Z85"/>
  <c r="AC99"/>
  <c r="Y114"/>
  <c r="AC115"/>
  <c r="Y122"/>
  <c r="Y125"/>
  <c r="Z130"/>
  <c r="AD135"/>
  <c r="Z146"/>
  <c r="AD155"/>
  <c r="AC158"/>
  <c r="Y163"/>
  <c r="AC164"/>
  <c r="Y173"/>
  <c r="Z178"/>
  <c r="AD179"/>
  <c r="AC184"/>
  <c r="Z188"/>
  <c r="AC189"/>
  <c r="Z208"/>
  <c r="AC209"/>
  <c r="Y217"/>
  <c r="Z222"/>
  <c r="AC235"/>
  <c r="AC249"/>
  <c r="Y251"/>
  <c r="Y254"/>
  <c r="Y262"/>
  <c r="AC263"/>
  <c r="Y265"/>
  <c r="AC279"/>
  <c r="Y283"/>
  <c r="Z292"/>
  <c r="AC293"/>
  <c r="O6"/>
  <c r="O22"/>
  <c r="O37"/>
  <c r="O53"/>
  <c r="T62"/>
  <c r="P65"/>
  <c r="S77"/>
  <c r="P79"/>
  <c r="S105"/>
  <c r="T120"/>
  <c r="O124"/>
  <c r="P136"/>
  <c r="T143"/>
  <c r="P152"/>
  <c r="S158"/>
  <c r="P200"/>
  <c r="S206"/>
  <c r="T211"/>
  <c r="P216"/>
  <c r="T217"/>
  <c r="S222"/>
  <c r="P232"/>
  <c r="T233"/>
  <c r="P238"/>
  <c r="P252"/>
  <c r="T253"/>
  <c r="P278"/>
  <c r="AC302"/>
  <c r="AC40"/>
  <c r="Y90"/>
  <c r="Y93"/>
  <c r="Y120"/>
  <c r="AC126"/>
  <c r="Y154"/>
  <c r="Y157"/>
  <c r="Y171"/>
  <c r="AC174"/>
  <c r="Y200"/>
  <c r="AC206"/>
  <c r="Y232"/>
  <c r="AC290"/>
  <c r="P287"/>
  <c r="AD269"/>
  <c r="P262"/>
  <c r="T263"/>
  <c r="T266"/>
  <c r="P271"/>
  <c r="T285"/>
  <c r="Y260"/>
  <c r="Y268"/>
  <c r="Y271"/>
  <c r="Y286"/>
  <c r="O265"/>
  <c r="P282"/>
  <c r="P288"/>
  <c r="AC261"/>
  <c r="Y266"/>
  <c r="Y274"/>
  <c r="T69"/>
  <c r="T85"/>
  <c r="T101"/>
  <c r="T117"/>
  <c r="T164"/>
  <c r="T228"/>
  <c r="T276"/>
  <c r="P293"/>
  <c r="Z44"/>
  <c r="AD64"/>
  <c r="Z123"/>
  <c r="Z250"/>
  <c r="AD253"/>
  <c r="AD273"/>
  <c r="Z280"/>
  <c r="AD287"/>
  <c r="P4"/>
  <c r="T5"/>
  <c r="P8"/>
  <c r="T9"/>
  <c r="P12"/>
  <c r="T13"/>
  <c r="P16"/>
  <c r="T17"/>
  <c r="P20"/>
  <c r="T21"/>
  <c r="P24"/>
  <c r="T25"/>
  <c r="P28"/>
  <c r="T29"/>
  <c r="P32"/>
  <c r="T33"/>
  <c r="P302"/>
  <c r="T36"/>
  <c r="P39"/>
  <c r="T40"/>
  <c r="P43"/>
  <c r="T44"/>
  <c r="P47"/>
  <c r="T48"/>
  <c r="P51"/>
  <c r="T52"/>
  <c r="P301"/>
  <c r="T55"/>
  <c r="P58"/>
  <c r="T59"/>
  <c r="P62"/>
  <c r="P67"/>
  <c r="P68"/>
  <c r="T70"/>
  <c r="P73"/>
  <c r="P74"/>
  <c r="T75"/>
  <c r="P78"/>
  <c r="P83"/>
  <c r="P84"/>
  <c r="T86"/>
  <c r="P89"/>
  <c r="P90"/>
  <c r="T91"/>
  <c r="P94"/>
  <c r="P99"/>
  <c r="P100"/>
  <c r="T102"/>
  <c r="P105"/>
  <c r="P106"/>
  <c r="T107"/>
  <c r="P110"/>
  <c r="P115"/>
  <c r="P116"/>
  <c r="T118"/>
  <c r="P121"/>
  <c r="P122"/>
  <c r="T123"/>
  <c r="S126"/>
  <c r="T129"/>
  <c r="T138"/>
  <c r="P143"/>
  <c r="O151"/>
  <c r="P154"/>
  <c r="T159"/>
  <c r="O199"/>
  <c r="P202"/>
  <c r="T207"/>
  <c r="T210"/>
  <c r="P212"/>
  <c r="P213"/>
  <c r="T218"/>
  <c r="P220"/>
  <c r="T221"/>
  <c r="P224"/>
  <c r="T229"/>
  <c r="O231"/>
  <c r="S236"/>
  <c r="P239"/>
  <c r="P242"/>
  <c r="P246"/>
  <c r="T247"/>
  <c r="O249"/>
  <c r="P253"/>
  <c r="T255"/>
  <c r="P264"/>
  <c r="T265"/>
  <c r="T269"/>
  <c r="P272"/>
  <c r="T277"/>
  <c r="O279"/>
  <c r="S284"/>
  <c r="P286"/>
  <c r="Y33"/>
  <c r="Y302"/>
  <c r="Z38"/>
  <c r="Y41"/>
  <c r="AC53"/>
  <c r="AC55"/>
  <c r="AD58"/>
  <c r="AC61"/>
  <c r="AC91"/>
  <c r="AC93"/>
  <c r="AC95"/>
  <c r="Y98"/>
  <c r="Y100"/>
  <c r="AD106"/>
  <c r="AC119"/>
  <c r="AC121"/>
  <c r="AD139"/>
  <c r="Z182"/>
  <c r="AD187"/>
  <c r="AD193"/>
  <c r="AC194"/>
  <c r="AD195"/>
  <c r="AC196"/>
  <c r="AC197"/>
  <c r="AD199"/>
  <c r="AC205"/>
  <c r="Z230"/>
  <c r="Z236"/>
  <c r="Y237"/>
  <c r="Z238"/>
  <c r="Y239"/>
  <c r="Y240"/>
  <c r="Z242"/>
  <c r="AD257"/>
  <c r="Y259"/>
  <c r="Z264"/>
  <c r="AD267"/>
  <c r="Z270"/>
  <c r="AD277"/>
  <c r="Z284"/>
  <c r="T127"/>
  <c r="T135"/>
  <c r="O137"/>
  <c r="P140"/>
  <c r="T141"/>
  <c r="P146"/>
  <c r="T162"/>
  <c r="T225"/>
  <c r="T243"/>
  <c r="T251"/>
  <c r="P260"/>
  <c r="P268"/>
  <c r="T273"/>
  <c r="P290"/>
  <c r="P294"/>
  <c r="T295"/>
  <c r="Y46"/>
  <c r="Y47"/>
  <c r="Y49"/>
  <c r="AC66"/>
  <c r="AC67"/>
  <c r="AC69"/>
  <c r="Y96"/>
  <c r="Y108"/>
  <c r="Y109"/>
  <c r="Y110"/>
  <c r="Y111"/>
  <c r="AC117"/>
  <c r="AC141"/>
  <c r="AC142"/>
  <c r="AD167"/>
  <c r="Y184"/>
  <c r="Y185"/>
  <c r="Z210"/>
  <c r="AC272"/>
  <c r="P70"/>
  <c r="P86"/>
  <c r="P102"/>
  <c r="P118"/>
  <c r="P159"/>
  <c r="P165"/>
  <c r="P207"/>
  <c r="P229"/>
  <c r="T234"/>
  <c r="P255"/>
  <c r="P277"/>
  <c r="T282"/>
  <c r="T292"/>
  <c r="AD4"/>
  <c r="Z7"/>
  <c r="Z13"/>
  <c r="AD34"/>
  <c r="Z75"/>
  <c r="Z91"/>
  <c r="AD112"/>
  <c r="Z134"/>
  <c r="Z166"/>
  <c r="AD171"/>
  <c r="Z214"/>
  <c r="AD219"/>
  <c r="Z248"/>
  <c r="AD255"/>
  <c r="AD265"/>
  <c r="AD275"/>
  <c r="Z282"/>
  <c r="O135"/>
  <c r="P138"/>
  <c r="S142"/>
  <c r="T145"/>
  <c r="T157"/>
  <c r="P162"/>
  <c r="P168"/>
  <c r="S172"/>
  <c r="T178"/>
  <c r="T205"/>
  <c r="P218"/>
  <c r="S238"/>
  <c r="T259"/>
  <c r="T267"/>
  <c r="T289"/>
  <c r="T293"/>
  <c r="O295"/>
  <c r="Y10"/>
  <c r="AC22"/>
  <c r="AC25"/>
  <c r="AC31"/>
  <c r="Y63"/>
  <c r="Y66"/>
  <c r="Y72"/>
  <c r="AC84"/>
  <c r="AC87"/>
  <c r="AC89"/>
  <c r="Y102"/>
  <c r="Y104"/>
  <c r="Y106"/>
  <c r="AC123"/>
  <c r="AC125"/>
  <c r="Y137"/>
  <c r="Y138"/>
  <c r="Y139"/>
  <c r="AC144"/>
  <c r="Y147"/>
  <c r="Y168"/>
  <c r="AC173"/>
  <c r="Y187"/>
  <c r="Y216"/>
  <c r="AC222"/>
  <c r="AC223"/>
  <c r="AC224"/>
  <c r="AC232"/>
  <c r="Z252"/>
  <c r="AD259"/>
  <c r="Y267"/>
  <c r="Z272"/>
  <c r="Z276"/>
  <c r="AC280"/>
  <c r="AD285"/>
  <c r="AD289"/>
  <c r="AC237"/>
  <c r="AC238"/>
  <c r="AC239"/>
  <c r="AC240"/>
  <c r="AC242"/>
  <c r="AD243"/>
  <c r="AC244"/>
  <c r="AC270"/>
  <c r="Y281"/>
  <c r="Z135"/>
  <c r="Y135"/>
  <c r="Z145"/>
  <c r="Y145"/>
  <c r="AC201"/>
  <c r="AD201"/>
  <c r="AD220"/>
  <c r="AC220"/>
  <c r="AD230"/>
  <c r="AC230"/>
  <c r="Y244"/>
  <c r="Z244"/>
  <c r="AD252"/>
  <c r="AC252"/>
  <c r="Z295"/>
  <c r="Y295"/>
  <c r="AD140"/>
  <c r="AC140"/>
  <c r="AD150"/>
  <c r="AC150"/>
  <c r="Y164"/>
  <c r="Z164"/>
  <c r="Z183"/>
  <c r="Y183"/>
  <c r="Z193"/>
  <c r="Y193"/>
  <c r="Z257"/>
  <c r="Y257"/>
  <c r="AD268"/>
  <c r="AC268"/>
  <c r="AC169"/>
  <c r="AD169"/>
  <c r="AD188"/>
  <c r="AC188"/>
  <c r="AD198"/>
  <c r="AC198"/>
  <c r="Y212"/>
  <c r="Z212"/>
  <c r="Z231"/>
  <c r="Y231"/>
  <c r="Z241"/>
  <c r="Y241"/>
  <c r="Z273"/>
  <c r="Y273"/>
  <c r="AD284"/>
  <c r="AC284"/>
  <c r="Z4"/>
  <c r="AD5"/>
  <c r="Z6"/>
  <c r="AD7"/>
  <c r="AD10"/>
  <c r="Z21"/>
  <c r="AD26"/>
  <c r="Z36"/>
  <c r="AD41"/>
  <c r="Z52"/>
  <c r="AD56"/>
  <c r="Z67"/>
  <c r="AD72"/>
  <c r="Z83"/>
  <c r="AD88"/>
  <c r="Z99"/>
  <c r="AD104"/>
  <c r="Z115"/>
  <c r="AD120"/>
  <c r="AD129"/>
  <c r="Z144"/>
  <c r="Z172"/>
  <c r="AD229"/>
  <c r="Y8"/>
  <c r="Z11"/>
  <c r="AC13"/>
  <c r="AD16"/>
  <c r="Y24"/>
  <c r="Z27"/>
  <c r="AC29"/>
  <c r="AD32"/>
  <c r="Y39"/>
  <c r="Z42"/>
  <c r="AC44"/>
  <c r="AD47"/>
  <c r="Y301"/>
  <c r="Z57"/>
  <c r="AC59"/>
  <c r="AD62"/>
  <c r="Y70"/>
  <c r="Z73"/>
  <c r="AC75"/>
  <c r="AD78"/>
  <c r="Y86"/>
  <c r="Z89"/>
  <c r="AD94"/>
  <c r="Z105"/>
  <c r="AD110"/>
  <c r="Z121"/>
  <c r="Z142"/>
  <c r="Y143"/>
  <c r="AD149"/>
  <c r="AC159"/>
  <c r="AC168"/>
  <c r="AD177"/>
  <c r="AC178"/>
  <c r="Z192"/>
  <c r="Y202"/>
  <c r="Y211"/>
  <c r="Z220"/>
  <c r="Y221"/>
  <c r="AD227"/>
  <c r="AC228"/>
  <c r="Y269"/>
  <c r="Y14"/>
  <c r="AC19"/>
  <c r="Y30"/>
  <c r="AC35"/>
  <c r="Y45"/>
  <c r="AC50"/>
  <c r="Y60"/>
  <c r="AC65"/>
  <c r="Y76"/>
  <c r="AC81"/>
  <c r="Y131"/>
  <c r="Y141"/>
  <c r="AD147"/>
  <c r="AC148"/>
  <c r="Z190"/>
  <c r="Y191"/>
  <c r="AC207"/>
  <c r="AC216"/>
  <c r="AC226"/>
  <c r="Y285"/>
  <c r="Y132"/>
  <c r="Z132"/>
  <c r="Z151"/>
  <c r="Y151"/>
  <c r="Z161"/>
  <c r="Y161"/>
  <c r="AC217"/>
  <c r="AD217"/>
  <c r="AD236"/>
  <c r="AC236"/>
  <c r="AD246"/>
  <c r="AC246"/>
  <c r="Z289"/>
  <c r="Y289"/>
  <c r="AD156"/>
  <c r="AC156"/>
  <c r="AD166"/>
  <c r="AC166"/>
  <c r="Y180"/>
  <c r="Z180"/>
  <c r="Z199"/>
  <c r="Y199"/>
  <c r="Z209"/>
  <c r="Y209"/>
  <c r="AD262"/>
  <c r="AC262"/>
  <c r="Z129"/>
  <c r="Y129"/>
  <c r="AC185"/>
  <c r="AD185"/>
  <c r="Y228"/>
  <c r="Z228"/>
  <c r="Z247"/>
  <c r="Y247"/>
  <c r="AD278"/>
  <c r="AC278"/>
  <c r="AD134"/>
  <c r="AC134"/>
  <c r="Y148"/>
  <c r="Z148"/>
  <c r="Z167"/>
  <c r="Y167"/>
  <c r="Z177"/>
  <c r="Y177"/>
  <c r="AC233"/>
  <c r="AD233"/>
  <c r="Z263"/>
  <c r="Y263"/>
  <c r="AD294"/>
  <c r="AC294"/>
  <c r="AD39"/>
  <c r="AD301"/>
  <c r="AD70"/>
  <c r="AD86"/>
  <c r="Z97"/>
  <c r="Z113"/>
  <c r="AD118"/>
  <c r="Z156"/>
  <c r="AD213"/>
  <c r="AC8"/>
  <c r="Z9"/>
  <c r="AC11"/>
  <c r="AD14"/>
  <c r="Y19"/>
  <c r="Y22"/>
  <c r="AC24"/>
  <c r="Z25"/>
  <c r="AC27"/>
  <c r="AD30"/>
  <c r="Y35"/>
  <c r="Y37"/>
  <c r="Z40"/>
  <c r="AC42"/>
  <c r="AD45"/>
  <c r="Y50"/>
  <c r="Y53"/>
  <c r="Z55"/>
  <c r="AC57"/>
  <c r="AD60"/>
  <c r="Y65"/>
  <c r="Y68"/>
  <c r="Z71"/>
  <c r="AC73"/>
  <c r="AD76"/>
  <c r="Y81"/>
  <c r="Y84"/>
  <c r="Z87"/>
  <c r="AD92"/>
  <c r="AC102"/>
  <c r="Z103"/>
  <c r="AD108"/>
  <c r="Z119"/>
  <c r="AD124"/>
  <c r="Z126"/>
  <c r="Y127"/>
  <c r="Y128"/>
  <c r="AD133"/>
  <c r="AC143"/>
  <c r="AC152"/>
  <c r="AD161"/>
  <c r="AC162"/>
  <c r="Z176"/>
  <c r="Y186"/>
  <c r="Y195"/>
  <c r="Z204"/>
  <c r="Y205"/>
  <c r="AD211"/>
  <c r="AC212"/>
  <c r="AC241"/>
  <c r="AC248"/>
  <c r="AC260"/>
  <c r="Y291"/>
  <c r="AC137"/>
  <c r="AD137"/>
  <c r="AD204"/>
  <c r="AC204"/>
  <c r="AD214"/>
  <c r="AC214"/>
  <c r="AC153"/>
  <c r="AD153"/>
  <c r="AD172"/>
  <c r="AC172"/>
  <c r="AD182"/>
  <c r="AC182"/>
  <c r="Y196"/>
  <c r="Z196"/>
  <c r="Z215"/>
  <c r="Y215"/>
  <c r="Z225"/>
  <c r="Y225"/>
  <c r="Z279"/>
  <c r="Y279"/>
  <c r="Y12"/>
  <c r="AC17"/>
  <c r="Y28"/>
  <c r="AC33"/>
  <c r="Y43"/>
  <c r="AC48"/>
  <c r="Y58"/>
  <c r="AC63"/>
  <c r="Y74"/>
  <c r="AC79"/>
  <c r="AD131"/>
  <c r="AC132"/>
  <c r="Z174"/>
  <c r="Y175"/>
  <c r="AC191"/>
  <c r="AC200"/>
  <c r="AC210"/>
  <c r="Y234"/>
  <c r="Y243"/>
  <c r="AC264"/>
  <c r="AC276"/>
  <c r="Y133"/>
  <c r="AC138"/>
  <c r="Y149"/>
  <c r="AC154"/>
  <c r="Y165"/>
  <c r="AC170"/>
  <c r="Y181"/>
  <c r="AC186"/>
  <c r="Y197"/>
  <c r="AC202"/>
  <c r="Y213"/>
  <c r="AC218"/>
  <c r="Y229"/>
  <c r="AC234"/>
  <c r="Y245"/>
  <c r="AC250"/>
  <c r="Y261"/>
  <c r="AC266"/>
  <c r="Y277"/>
  <c r="AC282"/>
  <c r="Y293"/>
  <c r="O134"/>
  <c r="P134"/>
  <c r="O142"/>
  <c r="P142"/>
  <c r="S256"/>
  <c r="T256"/>
  <c r="S192"/>
  <c r="T192"/>
  <c r="S200"/>
  <c r="T200"/>
  <c r="S128"/>
  <c r="T128"/>
  <c r="S136"/>
  <c r="T136"/>
  <c r="S139"/>
  <c r="T139"/>
  <c r="S147"/>
  <c r="T147"/>
  <c r="O160"/>
  <c r="P160"/>
  <c r="O171"/>
  <c r="P171"/>
  <c r="O179"/>
  <c r="P179"/>
  <c r="O182"/>
  <c r="P182"/>
  <c r="O190"/>
  <c r="P190"/>
  <c r="S232"/>
  <c r="T232"/>
  <c r="S240"/>
  <c r="T240"/>
  <c r="O283"/>
  <c r="P283"/>
  <c r="S131"/>
  <c r="T131"/>
  <c r="O144"/>
  <c r="P144"/>
  <c r="P155"/>
  <c r="O155"/>
  <c r="O163"/>
  <c r="P163"/>
  <c r="O166"/>
  <c r="P166"/>
  <c r="O174"/>
  <c r="P174"/>
  <c r="T288"/>
  <c r="S288"/>
  <c r="O128"/>
  <c r="P128"/>
  <c r="P139"/>
  <c r="O139"/>
  <c r="O147"/>
  <c r="P147"/>
  <c r="O150"/>
  <c r="P150"/>
  <c r="O158"/>
  <c r="P158"/>
  <c r="S208"/>
  <c r="T208"/>
  <c r="O243"/>
  <c r="P243"/>
  <c r="O251"/>
  <c r="P251"/>
  <c r="T4"/>
  <c r="P5"/>
  <c r="T6"/>
  <c r="P7"/>
  <c r="T8"/>
  <c r="P9"/>
  <c r="T10"/>
  <c r="P11"/>
  <c r="T12"/>
  <c r="P13"/>
  <c r="T14"/>
  <c r="P15"/>
  <c r="T16"/>
  <c r="P17"/>
  <c r="T18"/>
  <c r="P19"/>
  <c r="T20"/>
  <c r="P21"/>
  <c r="T22"/>
  <c r="P23"/>
  <c r="T24"/>
  <c r="P25"/>
  <c r="T26"/>
  <c r="P27"/>
  <c r="T28"/>
  <c r="P29"/>
  <c r="T30"/>
  <c r="P31"/>
  <c r="T32"/>
  <c r="P33"/>
  <c r="T34"/>
  <c r="P35"/>
  <c r="T302"/>
  <c r="P36"/>
  <c r="T37"/>
  <c r="P38"/>
  <c r="T39"/>
  <c r="P40"/>
  <c r="T41"/>
  <c r="P42"/>
  <c r="T43"/>
  <c r="P44"/>
  <c r="T45"/>
  <c r="P46"/>
  <c r="T47"/>
  <c r="P48"/>
  <c r="T49"/>
  <c r="P50"/>
  <c r="T51"/>
  <c r="P52"/>
  <c r="T53"/>
  <c r="P54"/>
  <c r="T301"/>
  <c r="P55"/>
  <c r="T56"/>
  <c r="P57"/>
  <c r="T58"/>
  <c r="P59"/>
  <c r="T60"/>
  <c r="P71"/>
  <c r="T76"/>
  <c r="P87"/>
  <c r="T92"/>
  <c r="P103"/>
  <c r="T108"/>
  <c r="P119"/>
  <c r="T124"/>
  <c r="P141"/>
  <c r="T258"/>
  <c r="P61"/>
  <c r="T66"/>
  <c r="P77"/>
  <c r="T82"/>
  <c r="P93"/>
  <c r="T98"/>
  <c r="P109"/>
  <c r="T114"/>
  <c r="P125"/>
  <c r="P221"/>
  <c r="O131"/>
  <c r="P131"/>
  <c r="S197"/>
  <c r="T197"/>
  <c r="S248"/>
  <c r="T248"/>
  <c r="O126"/>
  <c r="P126"/>
  <c r="S181"/>
  <c r="T181"/>
  <c r="S203"/>
  <c r="T203"/>
  <c r="O211"/>
  <c r="P211"/>
  <c r="P219"/>
  <c r="O219"/>
  <c r="S165"/>
  <c r="T165"/>
  <c r="T176"/>
  <c r="S176"/>
  <c r="S184"/>
  <c r="T184"/>
  <c r="S187"/>
  <c r="T187"/>
  <c r="S195"/>
  <c r="T195"/>
  <c r="S216"/>
  <c r="T216"/>
  <c r="S224"/>
  <c r="T224"/>
  <c r="P267"/>
  <c r="O267"/>
  <c r="S149"/>
  <c r="T149"/>
  <c r="T160"/>
  <c r="S160"/>
  <c r="S168"/>
  <c r="T168"/>
  <c r="S171"/>
  <c r="T171"/>
  <c r="S179"/>
  <c r="T179"/>
  <c r="O192"/>
  <c r="P192"/>
  <c r="O203"/>
  <c r="P203"/>
  <c r="S272"/>
  <c r="T272"/>
  <c r="S133"/>
  <c r="T133"/>
  <c r="S144"/>
  <c r="T144"/>
  <c r="S152"/>
  <c r="T152"/>
  <c r="S155"/>
  <c r="T155"/>
  <c r="S163"/>
  <c r="T163"/>
  <c r="O176"/>
  <c r="P176"/>
  <c r="P187"/>
  <c r="O187"/>
  <c r="O195"/>
  <c r="P195"/>
  <c r="O198"/>
  <c r="P198"/>
  <c r="O206"/>
  <c r="P206"/>
  <c r="O227"/>
  <c r="P227"/>
  <c r="P235"/>
  <c r="O235"/>
  <c r="P69"/>
  <c r="T74"/>
  <c r="P85"/>
  <c r="T90"/>
  <c r="P101"/>
  <c r="T106"/>
  <c r="P117"/>
  <c r="T122"/>
  <c r="T146"/>
  <c r="P189"/>
  <c r="T242"/>
  <c r="P285"/>
  <c r="T64"/>
  <c r="P75"/>
  <c r="T80"/>
  <c r="P91"/>
  <c r="T96"/>
  <c r="P107"/>
  <c r="T112"/>
  <c r="P123"/>
  <c r="T130"/>
  <c r="P173"/>
  <c r="T290"/>
  <c r="P259"/>
  <c r="T264"/>
  <c r="P275"/>
  <c r="T280"/>
  <c r="P291"/>
  <c r="P129"/>
  <c r="T134"/>
  <c r="P145"/>
  <c r="T150"/>
  <c r="P161"/>
  <c r="T166"/>
  <c r="P177"/>
  <c r="T182"/>
  <c r="P193"/>
  <c r="T198"/>
  <c r="P209"/>
  <c r="T214"/>
  <c r="P225"/>
  <c r="T230"/>
  <c r="P241"/>
  <c r="T246"/>
  <c r="P257"/>
  <c r="T262"/>
  <c r="P273"/>
  <c r="T278"/>
  <c r="P289"/>
  <c r="T294"/>
  <c r="P132"/>
  <c r="T137"/>
  <c r="P148"/>
  <c r="T153"/>
  <c r="P164"/>
  <c r="T169"/>
  <c r="P180"/>
  <c r="T185"/>
  <c r="P196"/>
  <c r="T201"/>
  <c r="T3"/>
  <c r="Z3"/>
</calcChain>
</file>

<file path=xl/sharedStrings.xml><?xml version="1.0" encoding="utf-8"?>
<sst xmlns="http://schemas.openxmlformats.org/spreadsheetml/2006/main" count="2793" uniqueCount="586">
  <si>
    <t xml:space="preserve"> - </t>
  </si>
  <si>
    <t xml:space="preserve"> + </t>
  </si>
  <si>
    <t xml:space="preserve">+ </t>
  </si>
  <si>
    <t>Ed</t>
  </si>
  <si>
    <t>Pednault</t>
  </si>
  <si>
    <t>Neela</t>
  </si>
  <si>
    <t>Khan</t>
  </si>
  <si>
    <t>Bir</t>
  </si>
  <si>
    <t>Bhanu</t>
  </si>
  <si>
    <t>Arlindo</t>
  </si>
  <si>
    <t>Oliveira</t>
  </si>
  <si>
    <t>Irina</t>
  </si>
  <si>
    <t>Tchoumatchenko</t>
  </si>
  <si>
    <t>Robert</t>
  </si>
  <si>
    <t>C.</t>
  </si>
  <si>
    <t>Holte</t>
  </si>
  <si>
    <t>Michele</t>
  </si>
  <si>
    <t>Sebag</t>
  </si>
  <si>
    <t>Jorg-Uwe</t>
  </si>
  <si>
    <t>Kietz</t>
  </si>
  <si>
    <t>Yoshifumi</t>
  </si>
  <si>
    <t>Sakai</t>
  </si>
  <si>
    <t>Thomas</t>
  </si>
  <si>
    <t>E.</t>
  </si>
  <si>
    <t>Kammeyer</t>
  </si>
  <si>
    <t>Yoav</t>
  </si>
  <si>
    <t>Freund</t>
  </si>
  <si>
    <t>R.</t>
  </si>
  <si>
    <t>Andrew</t>
  </si>
  <si>
    <t>McCallum</t>
  </si>
  <si>
    <t>Jonathan</t>
  </si>
  <si>
    <t>Gratch</t>
  </si>
  <si>
    <t>Margo</t>
  </si>
  <si>
    <t>Guertin</t>
  </si>
  <si>
    <t>Huw</t>
  </si>
  <si>
    <t>Roberts</t>
  </si>
  <si>
    <t>Sally</t>
  </si>
  <si>
    <t>Goldman</t>
  </si>
  <si>
    <t>Bhaskar</t>
  </si>
  <si>
    <t>Dasgupta</t>
  </si>
  <si>
    <t>Fernando</t>
  </si>
  <si>
    <t>Pereira</t>
  </si>
  <si>
    <t>Nina</t>
  </si>
  <si>
    <t>Mishra</t>
  </si>
  <si>
    <t>Wray</t>
  </si>
  <si>
    <t>Buntine</t>
  </si>
  <si>
    <t>William</t>
  </si>
  <si>
    <t>A.</t>
  </si>
  <si>
    <t>Greene</t>
  </si>
  <si>
    <t>Yolanda</t>
  </si>
  <si>
    <t>Gil</t>
  </si>
  <si>
    <t>Chris</t>
  </si>
  <si>
    <t>Drummond</t>
  </si>
  <si>
    <t>Claude</t>
  </si>
  <si>
    <t>Sammut</t>
  </si>
  <si>
    <t>Charles</t>
  </si>
  <si>
    <t>X.</t>
  </si>
  <si>
    <t>Ling</t>
  </si>
  <si>
    <t>Sanjay</t>
  </si>
  <si>
    <t>Jain</t>
  </si>
  <si>
    <t>Stefan</t>
  </si>
  <si>
    <t>Kramer</t>
  </si>
  <si>
    <t>Cristina</t>
  </si>
  <si>
    <t>Baroglio</t>
  </si>
  <si>
    <t>Dwight</t>
  </si>
  <si>
    <t>Schrute</t>
  </si>
  <si>
    <t>Leslie</t>
  </si>
  <si>
    <t>Pack</t>
  </si>
  <si>
    <t>Kaelbling</t>
  </si>
  <si>
    <t>Philip</t>
  </si>
  <si>
    <t>Chan</t>
  </si>
  <si>
    <t>Yishay</t>
  </si>
  <si>
    <t>Mansour</t>
  </si>
  <si>
    <t>Michael</t>
  </si>
  <si>
    <t>I.</t>
  </si>
  <si>
    <t>Jordan</t>
  </si>
  <si>
    <t>Patrick</t>
  </si>
  <si>
    <t>M.</t>
  </si>
  <si>
    <t>Murphy</t>
  </si>
  <si>
    <t>Karsten</t>
  </si>
  <si>
    <t>Verbeurgt</t>
  </si>
  <si>
    <t>Attilio</t>
  </si>
  <si>
    <t>Giordana</t>
  </si>
  <si>
    <t>Gerald</t>
  </si>
  <si>
    <t>F.</t>
  </si>
  <si>
    <t>DeJong</t>
  </si>
  <si>
    <t>Zeugmann</t>
  </si>
  <si>
    <t>Mandayam</t>
  </si>
  <si>
    <t>T.</t>
  </si>
  <si>
    <t>Suraj</t>
  </si>
  <si>
    <t>Littman</t>
  </si>
  <si>
    <t>Shaul</t>
  </si>
  <si>
    <t>Markovitch</t>
  </si>
  <si>
    <t>Eric</t>
  </si>
  <si>
    <t>Allender</t>
  </si>
  <si>
    <t>Cullen</t>
  </si>
  <si>
    <t>Schaffer</t>
  </si>
  <si>
    <t>Roberto</t>
  </si>
  <si>
    <t>Piola</t>
  </si>
  <si>
    <t>Nader</t>
  </si>
  <si>
    <t>Bshouty</t>
  </si>
  <si>
    <t>Bruce</t>
  </si>
  <si>
    <t>MacDonald</t>
  </si>
  <si>
    <t>Kamal</t>
  </si>
  <si>
    <t>Ali</t>
  </si>
  <si>
    <t>Foster</t>
  </si>
  <si>
    <t>J.</t>
  </si>
  <si>
    <t>Provost</t>
  </si>
  <si>
    <t>Wolfgang</t>
  </si>
  <si>
    <t>Janko</t>
  </si>
  <si>
    <t>Seth</t>
  </si>
  <si>
    <t>Flanders</t>
  </si>
  <si>
    <t>Peter</t>
  </si>
  <si>
    <t>Bartlett</t>
  </si>
  <si>
    <t>Craig</t>
  </si>
  <si>
    <t>Knoblock</t>
  </si>
  <si>
    <t>Earl</t>
  </si>
  <si>
    <t>S.</t>
  </si>
  <si>
    <t>Harris</t>
  </si>
  <si>
    <t>Jr.</t>
  </si>
  <si>
    <t>Prasad</t>
  </si>
  <si>
    <t>Tadepalli</t>
  </si>
  <si>
    <t>Stan</t>
  </si>
  <si>
    <t>Matwin</t>
  </si>
  <si>
    <t>Pascal</t>
  </si>
  <si>
    <t>Koiran</t>
  </si>
  <si>
    <t>Sandra</t>
  </si>
  <si>
    <t>Panizza</t>
  </si>
  <si>
    <t>George</t>
  </si>
  <si>
    <t>Berg</t>
  </si>
  <si>
    <t>Stephen</t>
  </si>
  <si>
    <t>Kwek</t>
  </si>
  <si>
    <t>Quinlan</t>
  </si>
  <si>
    <t>Sebastian</t>
  </si>
  <si>
    <t>Seung</t>
  </si>
  <si>
    <t>Susan</t>
  </si>
  <si>
    <t>L.</t>
  </si>
  <si>
    <t>Epstein</t>
  </si>
  <si>
    <t>Priscilla</t>
  </si>
  <si>
    <t>Rasmussen</t>
  </si>
  <si>
    <t>Steven</t>
  </si>
  <si>
    <t>Minton</t>
  </si>
  <si>
    <t>Lance</t>
  </si>
  <si>
    <t>Riley</t>
  </si>
  <si>
    <t>Jose</t>
  </si>
  <si>
    <t>Balcazar</t>
  </si>
  <si>
    <t>Sakas</t>
  </si>
  <si>
    <t>Claudio</t>
  </si>
  <si>
    <t>Facchinetti</t>
  </si>
  <si>
    <t>Vijay</t>
  </si>
  <si>
    <t>Raghavan</t>
  </si>
  <si>
    <t>Bob</t>
  </si>
  <si>
    <t>Evans</t>
  </si>
  <si>
    <t>Neil</t>
  </si>
  <si>
    <t>Berkman</t>
  </si>
  <si>
    <t>Masayuki</t>
  </si>
  <si>
    <t>Inaba</t>
  </si>
  <si>
    <t>Shai</t>
  </si>
  <si>
    <t>Ben-David</t>
  </si>
  <si>
    <t>Dan</t>
  </si>
  <si>
    <t>Roth</t>
  </si>
  <si>
    <t>Lisa</t>
  </si>
  <si>
    <t>Hellerstein</t>
  </si>
  <si>
    <t>Geoffrey</t>
  </si>
  <si>
    <t>Gordon</t>
  </si>
  <si>
    <t>Paul</t>
  </si>
  <si>
    <t>Vitanyi</t>
  </si>
  <si>
    <t>Anselm</t>
  </si>
  <si>
    <t>Blumer</t>
  </si>
  <si>
    <t>Jeff</t>
  </si>
  <si>
    <t>Jackson</t>
  </si>
  <si>
    <t>W.</t>
  </si>
  <si>
    <t>Norton</t>
  </si>
  <si>
    <t>Bharat</t>
  </si>
  <si>
    <t>Rao</t>
  </si>
  <si>
    <t>Matthias</t>
  </si>
  <si>
    <t>Heger</t>
  </si>
  <si>
    <t>Nicolo</t>
  </si>
  <si>
    <t>Cesa-Bianchi</t>
  </si>
  <si>
    <t>David</t>
  </si>
  <si>
    <t>Montgomery</t>
  </si>
  <si>
    <t>Patricia</t>
  </si>
  <si>
    <t>Riddle</t>
  </si>
  <si>
    <t>Jeffrey</t>
  </si>
  <si>
    <t>Mahoney</t>
  </si>
  <si>
    <t>Kazushi</t>
  </si>
  <si>
    <t>Ikeda</t>
  </si>
  <si>
    <t>G.</t>
  </si>
  <si>
    <t>Dietterich</t>
  </si>
  <si>
    <t>Pang-Chieh</t>
  </si>
  <si>
    <t>Chen</t>
  </si>
  <si>
    <t>Utgoff</t>
  </si>
  <si>
    <t>Joseph</t>
  </si>
  <si>
    <t>O'Sullivan</t>
  </si>
  <si>
    <t>Toshiyasu</t>
  </si>
  <si>
    <t>Matsushima</t>
  </si>
  <si>
    <t>Timothy</t>
  </si>
  <si>
    <t>P.</t>
  </si>
  <si>
    <t>Barber</t>
  </si>
  <si>
    <t>Phil</t>
  </si>
  <si>
    <t>Long</t>
  </si>
  <si>
    <t>Tal</t>
  </si>
  <si>
    <t>Grossman</t>
  </si>
  <si>
    <t>Donna</t>
  </si>
  <si>
    <t>Slonim</t>
  </si>
  <si>
    <t>Tatsuo</t>
  </si>
  <si>
    <t>Unemi</t>
  </si>
  <si>
    <t>Krishnan</t>
  </si>
  <si>
    <t>Pillaipakkamnatt</t>
  </si>
  <si>
    <t>Lorenza</t>
  </si>
  <si>
    <t>Saitta</t>
  </si>
  <si>
    <t>Usama</t>
  </si>
  <si>
    <t>Fayyad</t>
  </si>
  <si>
    <t>Jude</t>
  </si>
  <si>
    <t>Shavlik</t>
  </si>
  <si>
    <t>Helmbold</t>
  </si>
  <si>
    <t>Grigoris</t>
  </si>
  <si>
    <t>Karakoulas</t>
  </si>
  <si>
    <t>Tom</t>
  </si>
  <si>
    <t>Hancock</t>
  </si>
  <si>
    <t>Drago</t>
  </si>
  <si>
    <t>Indjic</t>
  </si>
  <si>
    <t>Gary</t>
  </si>
  <si>
    <t>Weiss</t>
  </si>
  <si>
    <t>Frank</t>
  </si>
  <si>
    <t>Stephan</t>
  </si>
  <si>
    <t>Kenji</t>
  </si>
  <si>
    <t>Yamanishi</t>
  </si>
  <si>
    <t>Wan</t>
  </si>
  <si>
    <t>Chiang</t>
  </si>
  <si>
    <t>Yoram</t>
  </si>
  <si>
    <t>Singer</t>
  </si>
  <si>
    <t>Melinda</t>
  </si>
  <si>
    <t>Gervasio</t>
  </si>
  <si>
    <t>Kate</t>
  </si>
  <si>
    <t>Goelz</t>
  </si>
  <si>
    <t>Roni</t>
  </si>
  <si>
    <t>Khardon</t>
  </si>
  <si>
    <t>Nikolay</t>
  </si>
  <si>
    <t>Nikolaev</t>
  </si>
  <si>
    <t>H.</t>
  </si>
  <si>
    <t>John</t>
  </si>
  <si>
    <t>Diana</t>
  </si>
  <si>
    <t>Claire</t>
  </si>
  <si>
    <t>Cardie</t>
  </si>
  <si>
    <t>Moshe</t>
  </si>
  <si>
    <t>Koppel</t>
  </si>
  <si>
    <t>Andy</t>
  </si>
  <si>
    <t>Bernard</t>
  </si>
  <si>
    <t>Marcos</t>
  </si>
  <si>
    <t>Salganicoff</t>
  </si>
  <si>
    <t>Opitz</t>
  </si>
  <si>
    <t>Mark</t>
  </si>
  <si>
    <t>Changizi</t>
  </si>
  <si>
    <t>Lars</t>
  </si>
  <si>
    <t>Asker</t>
  </si>
  <si>
    <t>Dana</t>
  </si>
  <si>
    <t>Ron</t>
  </si>
  <si>
    <t>Andrey</t>
  </si>
  <si>
    <t>Burago</t>
  </si>
  <si>
    <t>Eddy</t>
  </si>
  <si>
    <t>Mayoraz</t>
  </si>
  <si>
    <t>Schwabacher</t>
  </si>
  <si>
    <t>Carl</t>
  </si>
  <si>
    <t>Smith</t>
  </si>
  <si>
    <t>Wee</t>
  </si>
  <si>
    <t>Sun</t>
  </si>
  <si>
    <t>Lee</t>
  </si>
  <si>
    <t>Mario</t>
  </si>
  <si>
    <t>Marchand</t>
  </si>
  <si>
    <t>Pierce</t>
  </si>
  <si>
    <t>Oblinger</t>
  </si>
  <si>
    <t>Lyle</t>
  </si>
  <si>
    <t>Ungar</t>
  </si>
  <si>
    <t>Hiroshi</t>
  </si>
  <si>
    <t>Tanaka</t>
  </si>
  <si>
    <t>Johanne</t>
  </si>
  <si>
    <t>Morin</t>
  </si>
  <si>
    <t>Wengerek</t>
  </si>
  <si>
    <t>Craven</t>
  </si>
  <si>
    <t>Fawcett</t>
  </si>
  <si>
    <t>Rose</t>
  </si>
  <si>
    <t>Richard</t>
  </si>
  <si>
    <t>Caruana</t>
  </si>
  <si>
    <t>Salzberg</t>
  </si>
  <si>
    <t>Barak</t>
  </si>
  <si>
    <t>Pearlmutter</t>
  </si>
  <si>
    <t>Darken</t>
  </si>
  <si>
    <t>Judy</t>
  </si>
  <si>
    <t>Franklin</t>
  </si>
  <si>
    <t>Xuemei</t>
  </si>
  <si>
    <t>Wang</t>
  </si>
  <si>
    <t>Nitin</t>
  </si>
  <si>
    <t>Indurkhya</t>
  </si>
  <si>
    <t>Oded</t>
  </si>
  <si>
    <t>Maron</t>
  </si>
  <si>
    <t>Takefumi</t>
  </si>
  <si>
    <t>Yamazaki</t>
  </si>
  <si>
    <t>Satinder</t>
  </si>
  <si>
    <t>Pal</t>
  </si>
  <si>
    <t>Singh</t>
  </si>
  <si>
    <t>Kohavi</t>
  </si>
  <si>
    <t>de</t>
  </si>
  <si>
    <t>la</t>
  </si>
  <si>
    <t>Maza</t>
  </si>
  <si>
    <t>Sloan</t>
  </si>
  <si>
    <t>Chun-Nan</t>
  </si>
  <si>
    <t>Hsu</t>
  </si>
  <si>
    <t>Daniel</t>
  </si>
  <si>
    <t>Kortenkamp</t>
  </si>
  <si>
    <t>Ricard</t>
  </si>
  <si>
    <t>Gavalda</t>
  </si>
  <si>
    <t>Joe</t>
  </si>
  <si>
    <t>Suzuki</t>
  </si>
  <si>
    <t>James</t>
  </si>
  <si>
    <t>Royer</t>
  </si>
  <si>
    <t>Jyrki</t>
  </si>
  <si>
    <t>Kivinen</t>
  </si>
  <si>
    <t>Tapio</t>
  </si>
  <si>
    <t>Elomaa</t>
  </si>
  <si>
    <t>Redmond</t>
  </si>
  <si>
    <t>Rich</t>
  </si>
  <si>
    <t>Maclin</t>
  </si>
  <si>
    <t>Jiarong</t>
  </si>
  <si>
    <t>Hong</t>
  </si>
  <si>
    <t>Janusz</t>
  </si>
  <si>
    <t>Wnek</t>
  </si>
  <si>
    <t>B.</t>
  </si>
  <si>
    <t>Skalak</t>
  </si>
  <si>
    <t>Hennessy</t>
  </si>
  <si>
    <t>Cohn</t>
  </si>
  <si>
    <t>Merrick</t>
  </si>
  <si>
    <t>Furst</t>
  </si>
  <si>
    <t>Lindley</t>
  </si>
  <si>
    <t>Darden</t>
  </si>
  <si>
    <t>Steve</t>
  </si>
  <si>
    <t>Chien</t>
  </si>
  <si>
    <t>Wai</t>
  </si>
  <si>
    <t>Lam</t>
  </si>
  <si>
    <t>Goldberg</t>
  </si>
  <si>
    <t>Muggleton</t>
  </si>
  <si>
    <t>Jason</t>
  </si>
  <si>
    <t>Catlett</t>
  </si>
  <si>
    <t>Justinian</t>
  </si>
  <si>
    <t>Rosca</t>
  </si>
  <si>
    <t>Sreerama</t>
  </si>
  <si>
    <t>K.</t>
  </si>
  <si>
    <t>Murthy</t>
  </si>
  <si>
    <t>Sutton</t>
  </si>
  <si>
    <t>Barley</t>
  </si>
  <si>
    <t>Grate</t>
  </si>
  <si>
    <t>Nathalie</t>
  </si>
  <si>
    <t>Japkowicz</t>
  </si>
  <si>
    <t>Randolph</t>
  </si>
  <si>
    <t>Jones</t>
  </si>
  <si>
    <t>Rachlin</t>
  </si>
  <si>
    <t>Leshno</t>
  </si>
  <si>
    <t>Emanuel</t>
  </si>
  <si>
    <t>Knill</t>
  </si>
  <si>
    <t>Sholom</t>
  </si>
  <si>
    <t>Darko</t>
  </si>
  <si>
    <t>Zupanic</t>
  </si>
  <si>
    <t>Spalthoff</t>
  </si>
  <si>
    <t>Kearns</t>
  </si>
  <si>
    <t>Holly</t>
  </si>
  <si>
    <t>Yanco</t>
  </si>
  <si>
    <t>Olivier</t>
  </si>
  <si>
    <t>De</t>
  </si>
  <si>
    <t>Vel</t>
  </si>
  <si>
    <t>Bylander</t>
  </si>
  <si>
    <t>Johannes</t>
  </si>
  <si>
    <t>Furnkranz</t>
  </si>
  <si>
    <t>Pat</t>
  </si>
  <si>
    <t>Langley</t>
  </si>
  <si>
    <t>Javed</t>
  </si>
  <si>
    <t>Aslam</t>
  </si>
  <si>
    <t>Jean</t>
  </si>
  <si>
    <t>Gabriel</t>
  </si>
  <si>
    <t>Ganascia</t>
  </si>
  <si>
    <t>Sean</t>
  </si>
  <si>
    <t>Slattery</t>
  </si>
  <si>
    <t>meystel</t>
  </si>
  <si>
    <t>Brian</t>
  </si>
  <si>
    <t>D.</t>
  </si>
  <si>
    <t>Davidson</t>
  </si>
  <si>
    <t>Gillman</t>
  </si>
  <si>
    <t>Matevz</t>
  </si>
  <si>
    <t>Kovacic</t>
  </si>
  <si>
    <t>Bala</t>
  </si>
  <si>
    <t>Kalyanasundaram</t>
  </si>
  <si>
    <t>Martin</t>
  </si>
  <si>
    <t>Kummer</t>
  </si>
  <si>
    <t>Manfred</t>
  </si>
  <si>
    <t>Warmuth</t>
  </si>
  <si>
    <t>Mathias</t>
  </si>
  <si>
    <t>Tester</t>
  </si>
  <si>
    <t>Nicolas</t>
  </si>
  <si>
    <t>Fiechter</t>
  </si>
  <si>
    <t>Aurora</t>
  </si>
  <si>
    <t>Perez</t>
  </si>
  <si>
    <t>Scott</t>
  </si>
  <si>
    <t>Naoki</t>
  </si>
  <si>
    <t>Abe</t>
  </si>
  <si>
    <t>Kimmen</t>
  </si>
  <si>
    <t>Sjolander</t>
  </si>
  <si>
    <t>Jeffery</t>
  </si>
  <si>
    <t>Clouse</t>
  </si>
  <si>
    <t>Daley</t>
  </si>
  <si>
    <t>Gasarch</t>
  </si>
  <si>
    <t>Reinhard</t>
  </si>
  <si>
    <t>Blasig</t>
  </si>
  <si>
    <t>Malini</t>
  </si>
  <si>
    <t>Bhandaru</t>
  </si>
  <si>
    <t>Schapire</t>
  </si>
  <si>
    <t>Selzer</t>
  </si>
  <si>
    <t>Clare</t>
  </si>
  <si>
    <t>Bates</t>
  </si>
  <si>
    <t>Congdon</t>
  </si>
  <si>
    <t>Martinch</t>
  </si>
  <si>
    <t>Krikis</t>
  </si>
  <si>
    <t>Case</t>
  </si>
  <si>
    <t>Fortnow</t>
  </si>
  <si>
    <t>Lorien</t>
  </si>
  <si>
    <t>Y.</t>
  </si>
  <si>
    <t>Pratt</t>
  </si>
  <si>
    <t>Klaus</t>
  </si>
  <si>
    <t>Jantke</t>
  </si>
  <si>
    <t>Haralabos</t>
  </si>
  <si>
    <t>Athanassiou</t>
  </si>
  <si>
    <t>Bradley</t>
  </si>
  <si>
    <t>Whitehall</t>
  </si>
  <si>
    <t>Sridhar</t>
  </si>
  <si>
    <t>Mahadevan</t>
  </si>
  <si>
    <t>Nevill-Manning</t>
  </si>
  <si>
    <t>Fischer</t>
  </si>
  <si>
    <t>Hal</t>
  </si>
  <si>
    <t>Duncan</t>
  </si>
  <si>
    <t>Von-Wun</t>
  </si>
  <si>
    <t>Soo</t>
  </si>
  <si>
    <t>Bill</t>
  </si>
  <si>
    <t>Byrne</t>
  </si>
  <si>
    <t>Myriam</t>
  </si>
  <si>
    <t>Abramson</t>
  </si>
  <si>
    <t>Creed</t>
  </si>
  <si>
    <t>Bratton</t>
  </si>
  <si>
    <t>Minoru</t>
  </si>
  <si>
    <t>Asada</t>
  </si>
  <si>
    <t>Mitchell</t>
  </si>
  <si>
    <t>Jean-Daniel</t>
  </si>
  <si>
    <t>Zucker</t>
  </si>
  <si>
    <t>Sonya</t>
  </si>
  <si>
    <t>Snedecor</t>
  </si>
  <si>
    <t>Glenn</t>
  </si>
  <si>
    <t>Silverstein</t>
  </si>
  <si>
    <t>Avrim</t>
  </si>
  <si>
    <t>Blum</t>
  </si>
  <si>
    <t>Decatur</t>
  </si>
  <si>
    <t>Angluin</t>
  </si>
  <si>
    <t>Maass</t>
  </si>
  <si>
    <t>Chidanand</t>
  </si>
  <si>
    <t>Apte</t>
  </si>
  <si>
    <t>Marko</t>
  </si>
  <si>
    <t>Grobelnik</t>
  </si>
  <si>
    <t>Mary</t>
  </si>
  <si>
    <t>Soon</t>
  </si>
  <si>
    <t>Zhixiang</t>
  </si>
  <si>
    <t>Mona</t>
  </si>
  <si>
    <t>Justin</t>
  </si>
  <si>
    <t>Boyan</t>
  </si>
  <si>
    <t>Silver</t>
  </si>
  <si>
    <t>Aha</t>
  </si>
  <si>
    <t>Roos</t>
  </si>
  <si>
    <t>Loewenstern</t>
  </si>
  <si>
    <t>Baum</t>
  </si>
  <si>
    <t>Zelle</t>
  </si>
  <si>
    <t>Arun</t>
  </si>
  <si>
    <t>Sharma</t>
  </si>
  <si>
    <t>Ronitt</t>
  </si>
  <si>
    <t>Rubinfeld</t>
  </si>
  <si>
    <t>Ellman</t>
  </si>
  <si>
    <t>Aaron</t>
  </si>
  <si>
    <t>Feigelson</t>
  </si>
  <si>
    <t>Drucker</t>
  </si>
  <si>
    <t>Carla</t>
  </si>
  <si>
    <t>Brodley</t>
  </si>
  <si>
    <t>Alexander</t>
  </si>
  <si>
    <t>Meystel</t>
  </si>
  <si>
    <t>Maja</t>
  </si>
  <si>
    <t>Mataric</t>
  </si>
  <si>
    <t>Leonard</t>
  </si>
  <si>
    <t>Pitt</t>
  </si>
  <si>
    <t>Eyal</t>
  </si>
  <si>
    <t>Kushilevitz</t>
  </si>
  <si>
    <t>Long-Ji</t>
  </si>
  <si>
    <t>Lin</t>
  </si>
  <si>
    <t>Ameur</t>
  </si>
  <si>
    <t>Foued</t>
  </si>
  <si>
    <t>Antoine</t>
  </si>
  <si>
    <t>Cornuejols</t>
  </si>
  <si>
    <t>Welton</t>
  </si>
  <si>
    <t>Becket</t>
  </si>
  <si>
    <t>Haym</t>
  </si>
  <si>
    <t>Hirsh</t>
  </si>
  <si>
    <t>Motoda</t>
  </si>
  <si>
    <t>Drastal</t>
  </si>
  <si>
    <t>Cohen</t>
  </si>
  <si>
    <t>Jing</t>
  </si>
  <si>
    <t>Peng</t>
  </si>
  <si>
    <t>Alma</t>
  </si>
  <si>
    <t>Whitten</t>
  </si>
  <si>
    <t>Haussler</t>
  </si>
  <si>
    <t>Joel</t>
  </si>
  <si>
    <t>Ratsaby</t>
  </si>
  <si>
    <t>Thorne</t>
  </si>
  <si>
    <t>McCarty</t>
  </si>
  <si>
    <t>Tham</t>
  </si>
  <si>
    <t>Kan</t>
  </si>
  <si>
    <t>Deng</t>
  </si>
  <si>
    <t>Russell</t>
  </si>
  <si>
    <t>Greiner</t>
  </si>
  <si>
    <t>Steffen</t>
  </si>
  <si>
    <t>Lange</t>
  </si>
  <si>
    <t>Moore</t>
  </si>
  <si>
    <t>Armand</t>
  </si>
  <si>
    <t>Prieditis</t>
  </si>
  <si>
    <t>Dunja</t>
  </si>
  <si>
    <t>Mladenic</t>
  </si>
  <si>
    <t>Jong-Hoon</t>
  </si>
  <si>
    <t>Oh</t>
  </si>
  <si>
    <t>Ken</t>
  </si>
  <si>
    <t>Lang</t>
  </si>
  <si>
    <t>Bernhard</t>
  </si>
  <si>
    <t>Pfahringer</t>
  </si>
  <si>
    <t>Ronald</t>
  </si>
  <si>
    <t>Rivest</t>
  </si>
  <si>
    <t>Williamson</t>
  </si>
  <si>
    <t>Stuart</t>
  </si>
  <si>
    <t>Ng</t>
  </si>
  <si>
    <t>Efim</t>
  </si>
  <si>
    <t>Kinber</t>
  </si>
  <si>
    <t>Finton</t>
  </si>
  <si>
    <t>Staley</t>
  </si>
  <si>
    <t>Filippo</t>
  </si>
  <si>
    <t>Neri</t>
  </si>
  <si>
    <t>Hodgson</t>
  </si>
  <si>
    <t>Dennis</t>
  </si>
  <si>
    <t>Kibler</t>
  </si>
  <si>
    <t>Donahue</t>
  </si>
  <si>
    <t>Class</t>
  </si>
  <si>
    <t>GivenName</t>
  </si>
  <si>
    <t>SurName</t>
  </si>
  <si>
    <t>GivenLength</t>
  </si>
  <si>
    <t>GivenLengthOdd</t>
  </si>
  <si>
    <t>GivenFirstLetterNumber</t>
  </si>
  <si>
    <t>GivenFirstLetterOdd</t>
  </si>
  <si>
    <t>GivenFirstLetterFirstHalf</t>
  </si>
  <si>
    <t>SurLength</t>
  </si>
  <si>
    <t>SurLengthOdd</t>
  </si>
  <si>
    <t>SurFirstLetterNumber</t>
  </si>
  <si>
    <t>SurFirstLetterOdd</t>
  </si>
  <si>
    <t>SurFirstLetterFirstHalf</t>
  </si>
  <si>
    <t>TotalLength</t>
  </si>
  <si>
    <t>TotalLengthOdd</t>
  </si>
  <si>
    <t>GivenHasNonAlpha</t>
  </si>
  <si>
    <t>SurHasNonAlpha</t>
  </si>
  <si>
    <t>HasMiddleInitial</t>
  </si>
  <si>
    <t>HasMiddleName</t>
  </si>
  <si>
    <t>GoesByMiddleName</t>
  </si>
  <si>
    <t>OriginalText</t>
  </si>
  <si>
    <t>FullFirstAndMiddleName</t>
  </si>
  <si>
    <t>GivenAndSurLength</t>
  </si>
  <si>
    <t>GivenAndSurLengthOdd</t>
  </si>
  <si>
    <t>TRUE</t>
  </si>
  <si>
    <t>FALSE</t>
  </si>
  <si>
    <t>GivenFirstLetterVowel</t>
  </si>
  <si>
    <t>SurFirstLetterVowel</t>
  </si>
  <si>
    <t>SurSecondLetterVowel</t>
  </si>
  <si>
    <t>SurSecondLetterOdd</t>
  </si>
  <si>
    <t>SurSecondLetterFirstHalf</t>
  </si>
  <si>
    <t>GivenSecondLetterVowel</t>
  </si>
  <si>
    <t>GivenSecondLetterOdd</t>
  </si>
  <si>
    <t>GivenSecondLetterFirstHalf</t>
  </si>
  <si>
    <t>GivenSecondLetterNumber</t>
  </si>
  <si>
    <t>SurSecondLetterNumber</t>
  </si>
  <si>
    <t>INPUT</t>
  </si>
  <si>
    <t>MANUAL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</si>
</sst>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02"/>
  <sheetViews>
    <sheetView tabSelected="1" workbookViewId="0">
      <selection sqref="A1:E1"/>
    </sheetView>
  </sheetViews>
  <sheetFormatPr defaultRowHeight="15"/>
  <cols>
    <col min="7" max="7" width="9.140625" customWidth="1"/>
    <col min="8" max="8" width="15.42578125" customWidth="1"/>
    <col min="9" max="9" width="11.85546875" customWidth="1"/>
    <col min="10" max="10" width="9.140625" customWidth="1"/>
    <col min="11" max="11" width="12.140625" customWidth="1"/>
    <col min="12" max="12" width="16" customWidth="1"/>
    <col min="13" max="14" width="23" customWidth="1"/>
    <col min="15" max="15" width="19.28515625" customWidth="1"/>
    <col min="16" max="20" width="23.140625" customWidth="1"/>
    <col min="21" max="21" width="9.85546875" customWidth="1"/>
    <col min="22" max="22" width="13.7109375" customWidth="1"/>
    <col min="23" max="24" width="20.5703125" customWidth="1"/>
    <col min="25" max="25" width="16.85546875" customWidth="1"/>
    <col min="26" max="30" width="20.7109375" customWidth="1"/>
    <col min="31" max="31" width="15.140625" customWidth="1"/>
    <col min="32" max="32" width="19" customWidth="1"/>
    <col min="33" max="33" width="11.42578125" customWidth="1"/>
    <col min="34" max="34" width="15.28515625" customWidth="1"/>
    <col min="35" max="35" width="18.42578125" customWidth="1"/>
    <col min="36" max="36" width="16" customWidth="1"/>
    <col min="37" max="37" width="15.7109375" bestFit="1" customWidth="1"/>
    <col min="38" max="38" width="15.85546875" bestFit="1" customWidth="1"/>
    <col min="39" max="39" width="19.42578125" bestFit="1" customWidth="1"/>
    <col min="40" max="40" width="20" bestFit="1" customWidth="1"/>
  </cols>
  <sheetData>
    <row r="1" spans="1:40">
      <c r="A1" s="5" t="s">
        <v>584</v>
      </c>
      <c r="B1" s="5"/>
      <c r="C1" s="5"/>
      <c r="D1" s="5"/>
      <c r="E1" s="5"/>
      <c r="I1" s="4" t="s">
        <v>585</v>
      </c>
      <c r="J1" s="4"/>
      <c r="AK1" s="4" t="s">
        <v>585</v>
      </c>
      <c r="AL1" s="4"/>
      <c r="AM1" s="4"/>
      <c r="AN1" s="4"/>
    </row>
    <row r="2" spans="1:40">
      <c r="F2" t="s">
        <v>548</v>
      </c>
      <c r="G2" t="s">
        <v>548</v>
      </c>
      <c r="H2" t="s">
        <v>568</v>
      </c>
      <c r="I2" s="2" t="s">
        <v>549</v>
      </c>
      <c r="J2" s="2" t="s">
        <v>550</v>
      </c>
      <c r="K2" t="s">
        <v>551</v>
      </c>
      <c r="L2" t="s">
        <v>552</v>
      </c>
      <c r="M2" t="s">
        <v>553</v>
      </c>
      <c r="N2" t="s">
        <v>574</v>
      </c>
      <c r="O2" t="s">
        <v>554</v>
      </c>
      <c r="P2" t="s">
        <v>555</v>
      </c>
      <c r="Q2" t="s">
        <v>582</v>
      </c>
      <c r="R2" t="s">
        <v>579</v>
      </c>
      <c r="S2" t="s">
        <v>580</v>
      </c>
      <c r="T2" t="s">
        <v>581</v>
      </c>
      <c r="U2" t="s">
        <v>556</v>
      </c>
      <c r="V2" t="s">
        <v>557</v>
      </c>
      <c r="W2" t="s">
        <v>558</v>
      </c>
      <c r="X2" t="s">
        <v>575</v>
      </c>
      <c r="Y2" t="s">
        <v>559</v>
      </c>
      <c r="Z2" t="s">
        <v>560</v>
      </c>
      <c r="AA2" t="s">
        <v>583</v>
      </c>
      <c r="AB2" t="s">
        <v>576</v>
      </c>
      <c r="AC2" t="s">
        <v>577</v>
      </c>
      <c r="AD2" t="s">
        <v>578</v>
      </c>
      <c r="AE2" t="s">
        <v>570</v>
      </c>
      <c r="AF2" t="s">
        <v>571</v>
      </c>
      <c r="AG2" t="s">
        <v>561</v>
      </c>
      <c r="AH2" t="s">
        <v>562</v>
      </c>
      <c r="AI2" t="s">
        <v>563</v>
      </c>
      <c r="AJ2" t="s">
        <v>564</v>
      </c>
      <c r="AK2" s="2" t="s">
        <v>565</v>
      </c>
      <c r="AL2" s="2" t="s">
        <v>566</v>
      </c>
      <c r="AM2" s="2" t="s">
        <v>567</v>
      </c>
      <c r="AN2" s="2" t="s">
        <v>569</v>
      </c>
    </row>
    <row r="3" spans="1:40">
      <c r="A3" s="1" t="s">
        <v>179</v>
      </c>
      <c r="B3" s="1" t="s">
        <v>171</v>
      </c>
      <c r="C3" s="1" t="s">
        <v>470</v>
      </c>
      <c r="D3" s="1"/>
      <c r="E3" s="1"/>
      <c r="F3" s="1" t="s">
        <v>1</v>
      </c>
      <c r="G3" t="str">
        <f>IF(TRIM(F3)="+","WINNER","LOSER")</f>
        <v>WINNER</v>
      </c>
      <c r="H3" t="str">
        <f>CONCATENATE(SUBSTITUTE(A3,".",""),SUBSTITUTE(B3,".",""),SUBSTITUTE(C3,".",""),SUBSTITUTE(D3,".",""))</f>
        <v>DavidWAha</v>
      </c>
      <c r="I3" s="2" t="s">
        <v>179</v>
      </c>
      <c r="J3" s="2" t="s">
        <v>470</v>
      </c>
      <c r="K3">
        <f>LEN(I3)</f>
        <v>5</v>
      </c>
      <c r="L3" t="b">
        <f>ISODD(K3)</f>
        <v>1</v>
      </c>
      <c r="M3">
        <f>CODE(LOWER(MID($I3,1,1)))-96</f>
        <v>4</v>
      </c>
      <c r="N3" t="b">
        <f>NOT(ISERROR(MATCH(LOWER(MID($I3,1,1)),{"a";"e";"i";"o";"u"},0)))</f>
        <v>0</v>
      </c>
      <c r="O3" t="b">
        <f>ISODD(M3)</f>
        <v>0</v>
      </c>
      <c r="P3" t="b">
        <f>AND(M3&gt;=1,M3&lt;=13)</f>
        <v>1</v>
      </c>
      <c r="Q3">
        <f>CODE(LOWER(MID($I3,2,1)))-96</f>
        <v>1</v>
      </c>
      <c r="R3" t="b">
        <f>NOT(ISERROR(MATCH(LOWER(MID($I3,2,1)),{"a";"e";"i";"o";"u"},0)))</f>
        <v>1</v>
      </c>
      <c r="S3" t="b">
        <f>ISODD(Q3)</f>
        <v>1</v>
      </c>
      <c r="T3" t="b">
        <f>AND(Q3&gt;=1,Q3&lt;=13)</f>
        <v>1</v>
      </c>
      <c r="U3">
        <f>LEN(J3)</f>
        <v>3</v>
      </c>
      <c r="V3" t="b">
        <f>ISODD(U3)</f>
        <v>1</v>
      </c>
      <c r="W3">
        <f>CODE(LOWER(MID($J3,1,1)))-96</f>
        <v>1</v>
      </c>
      <c r="X3" t="b">
        <f>NOT(ISERROR(MATCH(LOWER(MID($J3,1,1)),{"a";"e";"i";"o";"u"},0)))</f>
        <v>1</v>
      </c>
      <c r="Y3" t="b">
        <f>ISODD(W3)</f>
        <v>1</v>
      </c>
      <c r="Z3" t="b">
        <f>AND(W3&gt;=1,W3&lt;=13)</f>
        <v>1</v>
      </c>
      <c r="AA3">
        <f>CODE(LOWER(MID($J3,2,1)))-96</f>
        <v>8</v>
      </c>
      <c r="AB3" t="b">
        <f>NOT(ISERROR(MATCH(LOWER(MID($J3,2,1)),{"a";"e";"i";"o";"u"},0)))</f>
        <v>0</v>
      </c>
      <c r="AC3" t="b">
        <f>ISODD(AA3)</f>
        <v>0</v>
      </c>
      <c r="AD3" t="b">
        <f>AND(AA3&gt;=1,AA3&lt;=13)</f>
        <v>1</v>
      </c>
      <c r="AE3">
        <f>LEN(I3)+LEN(J3)</f>
        <v>8</v>
      </c>
      <c r="AF3" t="b">
        <f>ISODD(AE3)</f>
        <v>0</v>
      </c>
      <c r="AG3">
        <f>LEN(H3)</f>
        <v>9</v>
      </c>
      <c r="AH3" t="b">
        <f>ISODD(AG3)</f>
        <v>1</v>
      </c>
      <c r="AI3" t="b">
        <f>ISERROR(SEARCH("-",I3))</f>
        <v>1</v>
      </c>
      <c r="AJ3" t="b">
        <f>ISERROR(SEARCH("-",J3))</f>
        <v>1</v>
      </c>
      <c r="AK3" s="2" t="s">
        <v>572</v>
      </c>
      <c r="AL3" s="2" t="s">
        <v>573</v>
      </c>
      <c r="AM3" s="2" t="s">
        <v>573</v>
      </c>
      <c r="AN3" s="2" t="s">
        <v>573</v>
      </c>
    </row>
    <row r="4" spans="1:40">
      <c r="A4" s="1" t="s">
        <v>103</v>
      </c>
      <c r="B4" s="1" t="s">
        <v>77</v>
      </c>
      <c r="C4" s="1" t="s">
        <v>104</v>
      </c>
      <c r="D4" s="1"/>
      <c r="E4" s="1"/>
      <c r="F4" s="1" t="s">
        <v>1</v>
      </c>
      <c r="G4" t="str">
        <f>IF(TRIM(F4)="+","WINNER","LOSER")</f>
        <v>WINNER</v>
      </c>
      <c r="H4" t="str">
        <f t="shared" ref="H4:H65" si="0">CONCATENATE(SUBSTITUTE(A4,".",""),SUBSTITUTE(B4,".",""),SUBSTITUTE(C4,".",""),SUBSTITUTE(D4,".",""))</f>
        <v>KamalMAli</v>
      </c>
      <c r="I4" s="2" t="s">
        <v>103</v>
      </c>
      <c r="J4" s="2" t="s">
        <v>104</v>
      </c>
      <c r="K4">
        <f t="shared" ref="K4:K65" si="1">LEN(I4)</f>
        <v>5</v>
      </c>
      <c r="L4" t="b">
        <f t="shared" ref="L4:L65" si="2">ISODD(K4)</f>
        <v>1</v>
      </c>
      <c r="M4">
        <f t="shared" ref="M4:M65" si="3">CODE(LOWER(MID($I4,1,1)))-96</f>
        <v>11</v>
      </c>
      <c r="N4" t="b">
        <f>NOT(ISERROR(MATCH(LOWER(MID($I4,1,1)),{"a";"e";"i";"o";"u"},0)))</f>
        <v>0</v>
      </c>
      <c r="O4" t="b">
        <f t="shared" ref="O4:O65" si="4">ISODD(M4)</f>
        <v>1</v>
      </c>
      <c r="P4" t="b">
        <f t="shared" ref="P4:P65" si="5">AND(M4&gt;=1,M4&lt;=13)</f>
        <v>1</v>
      </c>
      <c r="Q4">
        <f t="shared" ref="Q4:Q65" si="6">CODE(LOWER(MID($I4,2,1)))-96</f>
        <v>1</v>
      </c>
      <c r="R4" t="b">
        <f>NOT(ISERROR(MATCH(LOWER(MID($I4,2,1)),{"a";"e";"i";"o";"u"},0)))</f>
        <v>1</v>
      </c>
      <c r="S4" t="b">
        <f t="shared" ref="S4:S65" si="7">ISODD(Q4)</f>
        <v>1</v>
      </c>
      <c r="T4" t="b">
        <f t="shared" ref="T4:T65" si="8">AND(Q4&gt;=1,Q4&lt;=13)</f>
        <v>1</v>
      </c>
      <c r="U4">
        <f t="shared" ref="U4:U65" si="9">LEN(J4)</f>
        <v>3</v>
      </c>
      <c r="V4" t="b">
        <f t="shared" ref="V4:V65" si="10">ISODD(U4)</f>
        <v>1</v>
      </c>
      <c r="W4">
        <f t="shared" ref="W4:W65" si="11">CODE(LOWER(MID($J4,1,1)))-96</f>
        <v>1</v>
      </c>
      <c r="X4" t="b">
        <f>NOT(ISERROR(MATCH(LOWER(MID($J4,1,1)),{"a";"e";"i";"o";"u"},0)))</f>
        <v>1</v>
      </c>
      <c r="Y4" t="b">
        <f t="shared" ref="Y4:Y65" si="12">ISODD(W4)</f>
        <v>1</v>
      </c>
      <c r="Z4" t="b">
        <f t="shared" ref="Z4:Z65" si="13">AND(W4&gt;=1,W4&lt;=13)</f>
        <v>1</v>
      </c>
      <c r="AA4">
        <f t="shared" ref="AA4:AA65" si="14">CODE(LOWER(MID($J4,2,1)))-96</f>
        <v>12</v>
      </c>
      <c r="AB4" t="b">
        <f>NOT(ISERROR(MATCH(LOWER(MID($J4,2,1)),{"a";"e";"i";"o";"u"},0)))</f>
        <v>0</v>
      </c>
      <c r="AC4" t="b">
        <f t="shared" ref="AC4:AC65" si="15">ISODD(AA4)</f>
        <v>0</v>
      </c>
      <c r="AD4" t="b">
        <f t="shared" ref="AD4:AD65" si="16">AND(AA4&gt;=1,AA4&lt;=13)</f>
        <v>1</v>
      </c>
      <c r="AE4">
        <f t="shared" ref="AE4:AE65" si="17">LEN(I4)+LEN(J4)</f>
        <v>8</v>
      </c>
      <c r="AF4" t="b">
        <f t="shared" ref="AF4:AF65" si="18">ISODD(AE4)</f>
        <v>0</v>
      </c>
      <c r="AG4">
        <f t="shared" ref="AG4:AG65" si="19">LEN(H4)</f>
        <v>9</v>
      </c>
      <c r="AH4" t="b">
        <f t="shared" ref="AH4:AH65" si="20">ISODD(AG4)</f>
        <v>1</v>
      </c>
      <c r="AI4" t="b">
        <f t="shared" ref="AI4:AI65" si="21">ISERROR(SEARCH("-",I4))</f>
        <v>1</v>
      </c>
      <c r="AJ4" t="b">
        <f t="shared" ref="AJ4:AJ65" si="22">ISERROR(SEARCH("-",J4))</f>
        <v>1</v>
      </c>
      <c r="AK4" s="2" t="s">
        <v>572</v>
      </c>
      <c r="AL4" s="2" t="s">
        <v>573</v>
      </c>
      <c r="AM4" s="2" t="s">
        <v>573</v>
      </c>
      <c r="AN4" s="2" t="s">
        <v>573</v>
      </c>
    </row>
    <row r="5" spans="1:40">
      <c r="A5" s="1" t="s">
        <v>144</v>
      </c>
      <c r="B5" s="1" t="s">
        <v>136</v>
      </c>
      <c r="C5" s="1" t="s">
        <v>145</v>
      </c>
      <c r="D5" s="1"/>
      <c r="E5" s="1"/>
      <c r="F5" s="1" t="s">
        <v>1</v>
      </c>
      <c r="G5" t="str">
        <f t="shared" ref="G5:G66" si="23">IF(TRIM(F5)="+","WINNER","LOSER")</f>
        <v>WINNER</v>
      </c>
      <c r="H5" t="str">
        <f t="shared" si="0"/>
        <v>JoseLBalcazar</v>
      </c>
      <c r="I5" s="2" t="s">
        <v>144</v>
      </c>
      <c r="J5" s="2" t="s">
        <v>145</v>
      </c>
      <c r="K5">
        <f t="shared" si="1"/>
        <v>4</v>
      </c>
      <c r="L5" t="b">
        <f t="shared" si="2"/>
        <v>0</v>
      </c>
      <c r="M5">
        <f t="shared" si="3"/>
        <v>10</v>
      </c>
      <c r="N5" t="b">
        <f>NOT(ISERROR(MATCH(LOWER(MID($I5,1,1)),{"a";"e";"i";"o";"u"},0)))</f>
        <v>0</v>
      </c>
      <c r="O5" t="b">
        <f t="shared" si="4"/>
        <v>0</v>
      </c>
      <c r="P5" t="b">
        <f t="shared" si="5"/>
        <v>1</v>
      </c>
      <c r="Q5">
        <f t="shared" si="6"/>
        <v>15</v>
      </c>
      <c r="R5" t="b">
        <f>NOT(ISERROR(MATCH(LOWER(MID($I5,2,1)),{"a";"e";"i";"o";"u"},0)))</f>
        <v>1</v>
      </c>
      <c r="S5" t="b">
        <f t="shared" si="7"/>
        <v>1</v>
      </c>
      <c r="T5" t="b">
        <f t="shared" si="8"/>
        <v>0</v>
      </c>
      <c r="U5">
        <f t="shared" si="9"/>
        <v>8</v>
      </c>
      <c r="V5" t="b">
        <f t="shared" si="10"/>
        <v>0</v>
      </c>
      <c r="W5">
        <f t="shared" si="11"/>
        <v>2</v>
      </c>
      <c r="X5" t="b">
        <f>NOT(ISERROR(MATCH(LOWER(MID($J5,1,1)),{"a";"e";"i";"o";"u"},0)))</f>
        <v>0</v>
      </c>
      <c r="Y5" t="b">
        <f t="shared" si="12"/>
        <v>0</v>
      </c>
      <c r="Z5" t="b">
        <f t="shared" si="13"/>
        <v>1</v>
      </c>
      <c r="AA5">
        <f t="shared" si="14"/>
        <v>1</v>
      </c>
      <c r="AB5" t="b">
        <f>NOT(ISERROR(MATCH(LOWER(MID($J5,2,1)),{"a";"e";"i";"o";"u"},0)))</f>
        <v>1</v>
      </c>
      <c r="AC5" t="b">
        <f t="shared" si="15"/>
        <v>1</v>
      </c>
      <c r="AD5" t="b">
        <f t="shared" si="16"/>
        <v>1</v>
      </c>
      <c r="AE5">
        <f t="shared" si="17"/>
        <v>12</v>
      </c>
      <c r="AF5" t="b">
        <f t="shared" si="18"/>
        <v>0</v>
      </c>
      <c r="AG5">
        <f t="shared" si="19"/>
        <v>13</v>
      </c>
      <c r="AH5" t="b">
        <f t="shared" si="20"/>
        <v>1</v>
      </c>
      <c r="AI5" t="b">
        <f t="shared" si="21"/>
        <v>1</v>
      </c>
      <c r="AJ5" t="b">
        <f t="shared" si="22"/>
        <v>1</v>
      </c>
      <c r="AK5" s="2" t="s">
        <v>572</v>
      </c>
      <c r="AL5" s="2" t="s">
        <v>573</v>
      </c>
      <c r="AM5" s="2" t="s">
        <v>573</v>
      </c>
      <c r="AN5" s="2" t="s">
        <v>573</v>
      </c>
    </row>
    <row r="6" spans="1:40">
      <c r="A6" s="1" t="s">
        <v>196</v>
      </c>
      <c r="B6" s="1" t="s">
        <v>197</v>
      </c>
      <c r="C6" s="1" t="s">
        <v>198</v>
      </c>
      <c r="D6" s="1"/>
      <c r="E6" s="1"/>
      <c r="F6" s="1" t="s">
        <v>1</v>
      </c>
      <c r="G6" t="str">
        <f t="shared" si="23"/>
        <v>WINNER</v>
      </c>
      <c r="H6" t="str">
        <f t="shared" si="0"/>
        <v>TimothyPBarber</v>
      </c>
      <c r="I6" s="2" t="s">
        <v>196</v>
      </c>
      <c r="J6" s="2" t="s">
        <v>198</v>
      </c>
      <c r="K6">
        <f t="shared" si="1"/>
        <v>7</v>
      </c>
      <c r="L6" t="b">
        <f t="shared" si="2"/>
        <v>1</v>
      </c>
      <c r="M6">
        <f t="shared" si="3"/>
        <v>20</v>
      </c>
      <c r="N6" t="b">
        <f>NOT(ISERROR(MATCH(LOWER(MID($I6,1,1)),{"a";"e";"i";"o";"u"},0)))</f>
        <v>0</v>
      </c>
      <c r="O6" t="b">
        <f t="shared" si="4"/>
        <v>0</v>
      </c>
      <c r="P6" t="b">
        <f t="shared" si="5"/>
        <v>0</v>
      </c>
      <c r="Q6">
        <f t="shared" si="6"/>
        <v>9</v>
      </c>
      <c r="R6" t="b">
        <f>NOT(ISERROR(MATCH(LOWER(MID($I6,2,1)),{"a";"e";"i";"o";"u"},0)))</f>
        <v>1</v>
      </c>
      <c r="S6" t="b">
        <f t="shared" si="7"/>
        <v>1</v>
      </c>
      <c r="T6" t="b">
        <f t="shared" si="8"/>
        <v>1</v>
      </c>
      <c r="U6">
        <f t="shared" si="9"/>
        <v>6</v>
      </c>
      <c r="V6" t="b">
        <f t="shared" si="10"/>
        <v>0</v>
      </c>
      <c r="W6">
        <f t="shared" si="11"/>
        <v>2</v>
      </c>
      <c r="X6" t="b">
        <f>NOT(ISERROR(MATCH(LOWER(MID($J6,1,1)),{"a";"e";"i";"o";"u"},0)))</f>
        <v>0</v>
      </c>
      <c r="Y6" t="b">
        <f t="shared" si="12"/>
        <v>0</v>
      </c>
      <c r="Z6" t="b">
        <f t="shared" si="13"/>
        <v>1</v>
      </c>
      <c r="AA6">
        <f t="shared" si="14"/>
        <v>1</v>
      </c>
      <c r="AB6" t="b">
        <f>NOT(ISERROR(MATCH(LOWER(MID($J6,2,1)),{"a";"e";"i";"o";"u"},0)))</f>
        <v>1</v>
      </c>
      <c r="AC6" t="b">
        <f t="shared" si="15"/>
        <v>1</v>
      </c>
      <c r="AD6" t="b">
        <f t="shared" si="16"/>
        <v>1</v>
      </c>
      <c r="AE6">
        <f t="shared" si="17"/>
        <v>13</v>
      </c>
      <c r="AF6" t="b">
        <f t="shared" si="18"/>
        <v>1</v>
      </c>
      <c r="AG6">
        <f t="shared" si="19"/>
        <v>14</v>
      </c>
      <c r="AH6" t="b">
        <f t="shared" si="20"/>
        <v>0</v>
      </c>
      <c r="AI6" t="b">
        <f t="shared" si="21"/>
        <v>1</v>
      </c>
      <c r="AJ6" t="b">
        <f t="shared" si="22"/>
        <v>1</v>
      </c>
      <c r="AK6" s="2" t="s">
        <v>572</v>
      </c>
      <c r="AL6" s="2" t="s">
        <v>573</v>
      </c>
      <c r="AM6" s="2" t="s">
        <v>573</v>
      </c>
      <c r="AN6" s="2" t="s">
        <v>573</v>
      </c>
    </row>
    <row r="7" spans="1:40">
      <c r="A7" s="1" t="s">
        <v>73</v>
      </c>
      <c r="B7" s="1" t="s">
        <v>171</v>
      </c>
      <c r="C7" s="1" t="s">
        <v>349</v>
      </c>
      <c r="D7" s="1"/>
      <c r="E7" s="1"/>
      <c r="F7" s="1" t="s">
        <v>1</v>
      </c>
      <c r="G7" t="str">
        <f t="shared" si="23"/>
        <v>WINNER</v>
      </c>
      <c r="H7" t="str">
        <f t="shared" si="0"/>
        <v>MichaelWBarley</v>
      </c>
      <c r="I7" s="2" t="s">
        <v>73</v>
      </c>
      <c r="J7" s="2" t="s">
        <v>349</v>
      </c>
      <c r="K7">
        <f t="shared" si="1"/>
        <v>7</v>
      </c>
      <c r="L7" t="b">
        <f t="shared" si="2"/>
        <v>1</v>
      </c>
      <c r="M7">
        <f t="shared" si="3"/>
        <v>13</v>
      </c>
      <c r="N7" t="b">
        <f>NOT(ISERROR(MATCH(LOWER(MID($I7,1,1)),{"a";"e";"i";"o";"u"},0)))</f>
        <v>0</v>
      </c>
      <c r="O7" t="b">
        <f t="shared" si="4"/>
        <v>1</v>
      </c>
      <c r="P7" t="b">
        <f t="shared" si="5"/>
        <v>1</v>
      </c>
      <c r="Q7">
        <f t="shared" si="6"/>
        <v>9</v>
      </c>
      <c r="R7" t="b">
        <f>NOT(ISERROR(MATCH(LOWER(MID($I7,2,1)),{"a";"e";"i";"o";"u"},0)))</f>
        <v>1</v>
      </c>
      <c r="S7" t="b">
        <f t="shared" si="7"/>
        <v>1</v>
      </c>
      <c r="T7" t="b">
        <f t="shared" si="8"/>
        <v>1</v>
      </c>
      <c r="U7">
        <f t="shared" si="9"/>
        <v>6</v>
      </c>
      <c r="V7" t="b">
        <f t="shared" si="10"/>
        <v>0</v>
      </c>
      <c r="W7">
        <f t="shared" si="11"/>
        <v>2</v>
      </c>
      <c r="X7" t="b">
        <f>NOT(ISERROR(MATCH(LOWER(MID($J7,1,1)),{"a";"e";"i";"o";"u"},0)))</f>
        <v>0</v>
      </c>
      <c r="Y7" t="b">
        <f t="shared" si="12"/>
        <v>0</v>
      </c>
      <c r="Z7" t="b">
        <f t="shared" si="13"/>
        <v>1</v>
      </c>
      <c r="AA7">
        <f t="shared" si="14"/>
        <v>1</v>
      </c>
      <c r="AB7" t="b">
        <f>NOT(ISERROR(MATCH(LOWER(MID($J7,2,1)),{"a";"e";"i";"o";"u"},0)))</f>
        <v>1</v>
      </c>
      <c r="AC7" t="b">
        <f t="shared" si="15"/>
        <v>1</v>
      </c>
      <c r="AD7" t="b">
        <f t="shared" si="16"/>
        <v>1</v>
      </c>
      <c r="AE7">
        <f t="shared" si="17"/>
        <v>13</v>
      </c>
      <c r="AF7" t="b">
        <f t="shared" si="18"/>
        <v>1</v>
      </c>
      <c r="AG7">
        <f t="shared" si="19"/>
        <v>14</v>
      </c>
      <c r="AH7" t="b">
        <f t="shared" si="20"/>
        <v>0</v>
      </c>
      <c r="AI7" t="b">
        <f t="shared" si="21"/>
        <v>1</v>
      </c>
      <c r="AJ7" t="b">
        <f t="shared" si="22"/>
        <v>1</v>
      </c>
      <c r="AK7" s="2" t="s">
        <v>572</v>
      </c>
      <c r="AL7" s="2" t="s">
        <v>573</v>
      </c>
      <c r="AM7" s="2" t="s">
        <v>573</v>
      </c>
      <c r="AN7" s="2" t="s">
        <v>573</v>
      </c>
    </row>
    <row r="8" spans="1:40">
      <c r="A8" s="1" t="s">
        <v>483</v>
      </c>
      <c r="B8" s="1" t="s">
        <v>23</v>
      </c>
      <c r="C8" s="1" t="s">
        <v>484</v>
      </c>
      <c r="D8" s="1"/>
      <c r="E8" s="1"/>
      <c r="F8" s="1" t="s">
        <v>1</v>
      </c>
      <c r="G8" t="str">
        <f t="shared" si="23"/>
        <v>WINNER</v>
      </c>
      <c r="H8" t="str">
        <f t="shared" si="0"/>
        <v>CarlaEBrodley</v>
      </c>
      <c r="I8" s="2" t="s">
        <v>483</v>
      </c>
      <c r="J8" s="2" t="s">
        <v>484</v>
      </c>
      <c r="K8">
        <f t="shared" si="1"/>
        <v>5</v>
      </c>
      <c r="L8" t="b">
        <f t="shared" si="2"/>
        <v>1</v>
      </c>
      <c r="M8">
        <f t="shared" si="3"/>
        <v>3</v>
      </c>
      <c r="N8" t="b">
        <f>NOT(ISERROR(MATCH(LOWER(MID($I8,1,1)),{"a";"e";"i";"o";"u"},0)))</f>
        <v>0</v>
      </c>
      <c r="O8" t="b">
        <f t="shared" si="4"/>
        <v>1</v>
      </c>
      <c r="P8" t="b">
        <f t="shared" si="5"/>
        <v>1</v>
      </c>
      <c r="Q8">
        <f t="shared" si="6"/>
        <v>1</v>
      </c>
      <c r="R8" t="b">
        <f>NOT(ISERROR(MATCH(LOWER(MID($I8,2,1)),{"a";"e";"i";"o";"u"},0)))</f>
        <v>1</v>
      </c>
      <c r="S8" t="b">
        <f t="shared" si="7"/>
        <v>1</v>
      </c>
      <c r="T8" t="b">
        <f t="shared" si="8"/>
        <v>1</v>
      </c>
      <c r="U8">
        <f t="shared" si="9"/>
        <v>7</v>
      </c>
      <c r="V8" t="b">
        <f t="shared" si="10"/>
        <v>1</v>
      </c>
      <c r="W8">
        <f t="shared" si="11"/>
        <v>2</v>
      </c>
      <c r="X8" t="b">
        <f>NOT(ISERROR(MATCH(LOWER(MID($J8,1,1)),{"a";"e";"i";"o";"u"},0)))</f>
        <v>0</v>
      </c>
      <c r="Y8" t="b">
        <f t="shared" si="12"/>
        <v>0</v>
      </c>
      <c r="Z8" t="b">
        <f t="shared" si="13"/>
        <v>1</v>
      </c>
      <c r="AA8">
        <f t="shared" si="14"/>
        <v>18</v>
      </c>
      <c r="AB8" t="b">
        <f>NOT(ISERROR(MATCH(LOWER(MID($J8,2,1)),{"a";"e";"i";"o";"u"},0)))</f>
        <v>0</v>
      </c>
      <c r="AC8" t="b">
        <f t="shared" si="15"/>
        <v>0</v>
      </c>
      <c r="AD8" t="b">
        <f t="shared" si="16"/>
        <v>0</v>
      </c>
      <c r="AE8">
        <f t="shared" si="17"/>
        <v>12</v>
      </c>
      <c r="AF8" t="b">
        <f t="shared" si="18"/>
        <v>0</v>
      </c>
      <c r="AG8">
        <f t="shared" si="19"/>
        <v>13</v>
      </c>
      <c r="AH8" t="b">
        <f t="shared" si="20"/>
        <v>1</v>
      </c>
      <c r="AI8" t="b">
        <f t="shared" si="21"/>
        <v>1</v>
      </c>
      <c r="AJ8" t="b">
        <f t="shared" si="22"/>
        <v>1</v>
      </c>
      <c r="AK8" s="2" t="s">
        <v>572</v>
      </c>
      <c r="AL8" s="2" t="s">
        <v>573</v>
      </c>
      <c r="AM8" s="2" t="s">
        <v>573</v>
      </c>
      <c r="AN8" s="2" t="s">
        <v>573</v>
      </c>
    </row>
    <row r="9" spans="1:40">
      <c r="A9" s="1" t="s">
        <v>282</v>
      </c>
      <c r="B9" s="1" t="s">
        <v>47</v>
      </c>
      <c r="C9" s="1" t="s">
        <v>283</v>
      </c>
      <c r="D9" s="1"/>
      <c r="E9" s="1"/>
      <c r="F9" s="1" t="s">
        <v>1</v>
      </c>
      <c r="G9" t="str">
        <f t="shared" si="23"/>
        <v>WINNER</v>
      </c>
      <c r="H9" t="str">
        <f t="shared" si="0"/>
        <v>RichardACaruana</v>
      </c>
      <c r="I9" s="2" t="s">
        <v>282</v>
      </c>
      <c r="J9" s="2" t="s">
        <v>283</v>
      </c>
      <c r="K9">
        <f t="shared" si="1"/>
        <v>7</v>
      </c>
      <c r="L9" t="b">
        <f t="shared" si="2"/>
        <v>1</v>
      </c>
      <c r="M9">
        <f t="shared" si="3"/>
        <v>18</v>
      </c>
      <c r="N9" t="b">
        <f>NOT(ISERROR(MATCH(LOWER(MID($I9,1,1)),{"a";"e";"i";"o";"u"},0)))</f>
        <v>0</v>
      </c>
      <c r="O9" t="b">
        <f t="shared" si="4"/>
        <v>0</v>
      </c>
      <c r="P9" t="b">
        <f t="shared" si="5"/>
        <v>0</v>
      </c>
      <c r="Q9">
        <f t="shared" si="6"/>
        <v>9</v>
      </c>
      <c r="R9" t="b">
        <f>NOT(ISERROR(MATCH(LOWER(MID($I9,2,1)),{"a";"e";"i";"o";"u"},0)))</f>
        <v>1</v>
      </c>
      <c r="S9" t="b">
        <f t="shared" si="7"/>
        <v>1</v>
      </c>
      <c r="T9" t="b">
        <f t="shared" si="8"/>
        <v>1</v>
      </c>
      <c r="U9">
        <f t="shared" si="9"/>
        <v>7</v>
      </c>
      <c r="V9" t="b">
        <f t="shared" si="10"/>
        <v>1</v>
      </c>
      <c r="W9">
        <f t="shared" si="11"/>
        <v>3</v>
      </c>
      <c r="X9" t="b">
        <f>NOT(ISERROR(MATCH(LOWER(MID($J9,1,1)),{"a";"e";"i";"o";"u"},0)))</f>
        <v>0</v>
      </c>
      <c r="Y9" t="b">
        <f t="shared" si="12"/>
        <v>1</v>
      </c>
      <c r="Z9" t="b">
        <f t="shared" si="13"/>
        <v>1</v>
      </c>
      <c r="AA9">
        <f t="shared" si="14"/>
        <v>1</v>
      </c>
      <c r="AB9" t="b">
        <f>NOT(ISERROR(MATCH(LOWER(MID($J9,2,1)),{"a";"e";"i";"o";"u"},0)))</f>
        <v>1</v>
      </c>
      <c r="AC9" t="b">
        <f t="shared" si="15"/>
        <v>1</v>
      </c>
      <c r="AD9" t="b">
        <f t="shared" si="16"/>
        <v>1</v>
      </c>
      <c r="AE9">
        <f t="shared" si="17"/>
        <v>14</v>
      </c>
      <c r="AF9" t="b">
        <f t="shared" si="18"/>
        <v>0</v>
      </c>
      <c r="AG9">
        <f t="shared" si="19"/>
        <v>15</v>
      </c>
      <c r="AH9" t="b">
        <f t="shared" si="20"/>
        <v>1</v>
      </c>
      <c r="AI9" t="b">
        <f t="shared" si="21"/>
        <v>1</v>
      </c>
      <c r="AJ9" t="b">
        <f t="shared" si="22"/>
        <v>1</v>
      </c>
      <c r="AK9" s="2" t="s">
        <v>572</v>
      </c>
      <c r="AL9" s="2" t="s">
        <v>573</v>
      </c>
      <c r="AM9" s="2" t="s">
        <v>573</v>
      </c>
      <c r="AN9" s="2" t="s">
        <v>573</v>
      </c>
    </row>
    <row r="10" spans="1:40">
      <c r="A10" s="1" t="s">
        <v>228</v>
      </c>
      <c r="B10" s="1" t="s">
        <v>197</v>
      </c>
      <c r="C10" s="1" t="s">
        <v>229</v>
      </c>
      <c r="D10" s="1"/>
      <c r="E10" s="1"/>
      <c r="F10" s="1" t="s">
        <v>1</v>
      </c>
      <c r="G10" t="str">
        <f t="shared" si="23"/>
        <v>WINNER</v>
      </c>
      <c r="H10" t="str">
        <f t="shared" si="0"/>
        <v>WanPChiang</v>
      </c>
      <c r="I10" s="2" t="s">
        <v>228</v>
      </c>
      <c r="J10" s="2" t="s">
        <v>229</v>
      </c>
      <c r="K10">
        <f t="shared" si="1"/>
        <v>3</v>
      </c>
      <c r="L10" t="b">
        <f t="shared" si="2"/>
        <v>1</v>
      </c>
      <c r="M10">
        <f t="shared" si="3"/>
        <v>23</v>
      </c>
      <c r="N10" t="b">
        <f>NOT(ISERROR(MATCH(LOWER(MID($I10,1,1)),{"a";"e";"i";"o";"u"},0)))</f>
        <v>0</v>
      </c>
      <c r="O10" t="b">
        <f t="shared" si="4"/>
        <v>1</v>
      </c>
      <c r="P10" t="b">
        <f t="shared" si="5"/>
        <v>0</v>
      </c>
      <c r="Q10">
        <f t="shared" si="6"/>
        <v>1</v>
      </c>
      <c r="R10" t="b">
        <f>NOT(ISERROR(MATCH(LOWER(MID($I10,2,1)),{"a";"e";"i";"o";"u"},0)))</f>
        <v>1</v>
      </c>
      <c r="S10" t="b">
        <f t="shared" si="7"/>
        <v>1</v>
      </c>
      <c r="T10" t="b">
        <f t="shared" si="8"/>
        <v>1</v>
      </c>
      <c r="U10">
        <f t="shared" si="9"/>
        <v>6</v>
      </c>
      <c r="V10" t="b">
        <f t="shared" si="10"/>
        <v>0</v>
      </c>
      <c r="W10">
        <f t="shared" si="11"/>
        <v>3</v>
      </c>
      <c r="X10" t="b">
        <f>NOT(ISERROR(MATCH(LOWER(MID($J10,1,1)),{"a";"e";"i";"o";"u"},0)))</f>
        <v>0</v>
      </c>
      <c r="Y10" t="b">
        <f t="shared" si="12"/>
        <v>1</v>
      </c>
      <c r="Z10" t="b">
        <f t="shared" si="13"/>
        <v>1</v>
      </c>
      <c r="AA10">
        <f t="shared" si="14"/>
        <v>8</v>
      </c>
      <c r="AB10" t="b">
        <f>NOT(ISERROR(MATCH(LOWER(MID($J10,2,1)),{"a";"e";"i";"o";"u"},0)))</f>
        <v>0</v>
      </c>
      <c r="AC10" t="b">
        <f t="shared" si="15"/>
        <v>0</v>
      </c>
      <c r="AD10" t="b">
        <f t="shared" si="16"/>
        <v>1</v>
      </c>
      <c r="AE10">
        <f t="shared" si="17"/>
        <v>9</v>
      </c>
      <c r="AF10" t="b">
        <f t="shared" si="18"/>
        <v>1</v>
      </c>
      <c r="AG10">
        <f t="shared" si="19"/>
        <v>10</v>
      </c>
      <c r="AH10" t="b">
        <f t="shared" si="20"/>
        <v>0</v>
      </c>
      <c r="AI10" t="b">
        <f t="shared" si="21"/>
        <v>1</v>
      </c>
      <c r="AJ10" t="b">
        <f t="shared" si="22"/>
        <v>1</v>
      </c>
      <c r="AK10" s="2" t="s">
        <v>572</v>
      </c>
      <c r="AL10" s="2" t="s">
        <v>573</v>
      </c>
      <c r="AM10" s="2" t="s">
        <v>573</v>
      </c>
      <c r="AN10" s="2" t="s">
        <v>573</v>
      </c>
    </row>
    <row r="11" spans="1:40">
      <c r="A11" s="1" t="s">
        <v>335</v>
      </c>
      <c r="B11" s="1" t="s">
        <v>47</v>
      </c>
      <c r="C11" s="1" t="s">
        <v>336</v>
      </c>
      <c r="D11" s="1"/>
      <c r="E11" s="1"/>
      <c r="F11" s="1" t="s">
        <v>0</v>
      </c>
      <c r="G11" t="str">
        <f t="shared" si="23"/>
        <v>LOSER</v>
      </c>
      <c r="H11" t="str">
        <f t="shared" si="0"/>
        <v>SteveAChien</v>
      </c>
      <c r="I11" s="2" t="s">
        <v>335</v>
      </c>
      <c r="J11" s="2" t="s">
        <v>336</v>
      </c>
      <c r="K11">
        <f t="shared" si="1"/>
        <v>5</v>
      </c>
      <c r="L11" t="b">
        <f t="shared" si="2"/>
        <v>1</v>
      </c>
      <c r="M11">
        <f t="shared" si="3"/>
        <v>19</v>
      </c>
      <c r="N11" t="b">
        <f>NOT(ISERROR(MATCH(LOWER(MID($I11,1,1)),{"a";"e";"i";"o";"u"},0)))</f>
        <v>0</v>
      </c>
      <c r="O11" t="b">
        <f t="shared" si="4"/>
        <v>1</v>
      </c>
      <c r="P11" t="b">
        <f t="shared" si="5"/>
        <v>0</v>
      </c>
      <c r="Q11">
        <f t="shared" si="6"/>
        <v>20</v>
      </c>
      <c r="R11" t="b">
        <f>NOT(ISERROR(MATCH(LOWER(MID($I11,2,1)),{"a";"e";"i";"o";"u"},0)))</f>
        <v>0</v>
      </c>
      <c r="S11" t="b">
        <f t="shared" si="7"/>
        <v>0</v>
      </c>
      <c r="T11" t="b">
        <f t="shared" si="8"/>
        <v>0</v>
      </c>
      <c r="U11">
        <f t="shared" si="9"/>
        <v>5</v>
      </c>
      <c r="V11" t="b">
        <f t="shared" si="10"/>
        <v>1</v>
      </c>
      <c r="W11">
        <f t="shared" si="11"/>
        <v>3</v>
      </c>
      <c r="X11" t="b">
        <f>NOT(ISERROR(MATCH(LOWER(MID($J11,1,1)),{"a";"e";"i";"o";"u"},0)))</f>
        <v>0</v>
      </c>
      <c r="Y11" t="b">
        <f t="shared" si="12"/>
        <v>1</v>
      </c>
      <c r="Z11" t="b">
        <f t="shared" si="13"/>
        <v>1</v>
      </c>
      <c r="AA11">
        <f t="shared" si="14"/>
        <v>8</v>
      </c>
      <c r="AB11" t="b">
        <f>NOT(ISERROR(MATCH(LOWER(MID($J11,2,1)),{"a";"e";"i";"o";"u"},0)))</f>
        <v>0</v>
      </c>
      <c r="AC11" t="b">
        <f t="shared" si="15"/>
        <v>0</v>
      </c>
      <c r="AD11" t="b">
        <f t="shared" si="16"/>
        <v>1</v>
      </c>
      <c r="AE11">
        <f t="shared" si="17"/>
        <v>10</v>
      </c>
      <c r="AF11" t="b">
        <f t="shared" si="18"/>
        <v>0</v>
      </c>
      <c r="AG11">
        <f t="shared" si="19"/>
        <v>11</v>
      </c>
      <c r="AH11" t="b">
        <f t="shared" si="20"/>
        <v>1</v>
      </c>
      <c r="AI11" t="b">
        <f t="shared" si="21"/>
        <v>1</v>
      </c>
      <c r="AJ11" t="b">
        <f t="shared" si="22"/>
        <v>1</v>
      </c>
      <c r="AK11" s="2" t="s">
        <v>572</v>
      </c>
      <c r="AL11" s="2" t="s">
        <v>573</v>
      </c>
      <c r="AM11" s="2" t="s">
        <v>573</v>
      </c>
      <c r="AN11" s="2" t="s">
        <v>573</v>
      </c>
    </row>
    <row r="12" spans="1:40">
      <c r="A12" s="1" t="s">
        <v>415</v>
      </c>
      <c r="B12" s="1" t="s">
        <v>416</v>
      </c>
      <c r="C12" s="1" t="s">
        <v>417</v>
      </c>
      <c r="D12" s="1"/>
      <c r="E12" s="1"/>
      <c r="F12" s="1" t="s">
        <v>0</v>
      </c>
      <c r="G12" t="str">
        <f t="shared" si="23"/>
        <v>LOSER</v>
      </c>
      <c r="H12" t="str">
        <f t="shared" si="0"/>
        <v>ClareBatesCongdon</v>
      </c>
      <c r="I12" s="2" t="s">
        <v>415</v>
      </c>
      <c r="J12" s="2" t="s">
        <v>417</v>
      </c>
      <c r="K12">
        <f t="shared" si="1"/>
        <v>5</v>
      </c>
      <c r="L12" t="b">
        <f t="shared" si="2"/>
        <v>1</v>
      </c>
      <c r="M12">
        <f t="shared" si="3"/>
        <v>3</v>
      </c>
      <c r="N12" t="b">
        <f>NOT(ISERROR(MATCH(LOWER(MID($I12,1,1)),{"a";"e";"i";"o";"u"},0)))</f>
        <v>0</v>
      </c>
      <c r="O12" t="b">
        <f t="shared" si="4"/>
        <v>1</v>
      </c>
      <c r="P12" t="b">
        <f t="shared" si="5"/>
        <v>1</v>
      </c>
      <c r="Q12">
        <f t="shared" si="6"/>
        <v>12</v>
      </c>
      <c r="R12" t="b">
        <f>NOT(ISERROR(MATCH(LOWER(MID($I12,2,1)),{"a";"e";"i";"o";"u"},0)))</f>
        <v>0</v>
      </c>
      <c r="S12" t="b">
        <f t="shared" si="7"/>
        <v>0</v>
      </c>
      <c r="T12" t="b">
        <f t="shared" si="8"/>
        <v>1</v>
      </c>
      <c r="U12">
        <f t="shared" si="9"/>
        <v>7</v>
      </c>
      <c r="V12" t="b">
        <f t="shared" si="10"/>
        <v>1</v>
      </c>
      <c r="W12">
        <f t="shared" si="11"/>
        <v>3</v>
      </c>
      <c r="X12" t="b">
        <f>NOT(ISERROR(MATCH(LOWER(MID($J12,1,1)),{"a";"e";"i";"o";"u"},0)))</f>
        <v>0</v>
      </c>
      <c r="Y12" t="b">
        <f t="shared" si="12"/>
        <v>1</v>
      </c>
      <c r="Z12" t="b">
        <f t="shared" si="13"/>
        <v>1</v>
      </c>
      <c r="AA12">
        <f t="shared" si="14"/>
        <v>15</v>
      </c>
      <c r="AB12" t="b">
        <f>NOT(ISERROR(MATCH(LOWER(MID($J12,2,1)),{"a";"e";"i";"o";"u"},0)))</f>
        <v>1</v>
      </c>
      <c r="AC12" t="b">
        <f t="shared" si="15"/>
        <v>1</v>
      </c>
      <c r="AD12" t="b">
        <f t="shared" si="16"/>
        <v>0</v>
      </c>
      <c r="AE12">
        <f t="shared" si="17"/>
        <v>12</v>
      </c>
      <c r="AF12" t="b">
        <f t="shared" si="18"/>
        <v>0</v>
      </c>
      <c r="AG12">
        <f t="shared" si="19"/>
        <v>17</v>
      </c>
      <c r="AH12" t="b">
        <f t="shared" si="20"/>
        <v>1</v>
      </c>
      <c r="AI12" t="b">
        <f t="shared" si="21"/>
        <v>1</v>
      </c>
      <c r="AJ12" t="b">
        <f t="shared" si="22"/>
        <v>1</v>
      </c>
      <c r="AK12" s="2" t="s">
        <v>572</v>
      </c>
      <c r="AL12" s="2" t="s">
        <v>572</v>
      </c>
      <c r="AM12" s="2" t="s">
        <v>573</v>
      </c>
      <c r="AN12" s="2" t="s">
        <v>572</v>
      </c>
    </row>
    <row r="13" spans="1:40">
      <c r="A13" s="1" t="s">
        <v>252</v>
      </c>
      <c r="B13" s="1" t="s">
        <v>171</v>
      </c>
      <c r="C13" s="1" t="s">
        <v>279</v>
      </c>
      <c r="D13" s="1"/>
      <c r="E13" s="1"/>
      <c r="F13" s="1" t="s">
        <v>1</v>
      </c>
      <c r="G13" t="str">
        <f t="shared" si="23"/>
        <v>WINNER</v>
      </c>
      <c r="H13" t="str">
        <f t="shared" si="0"/>
        <v>MarkWCraven</v>
      </c>
      <c r="I13" s="2" t="s">
        <v>252</v>
      </c>
      <c r="J13" s="2" t="s">
        <v>279</v>
      </c>
      <c r="K13">
        <f t="shared" si="1"/>
        <v>4</v>
      </c>
      <c r="L13" t="b">
        <f t="shared" si="2"/>
        <v>0</v>
      </c>
      <c r="M13">
        <f t="shared" si="3"/>
        <v>13</v>
      </c>
      <c r="N13" t="b">
        <f>NOT(ISERROR(MATCH(LOWER(MID($I13,1,1)),{"a";"e";"i";"o";"u"},0)))</f>
        <v>0</v>
      </c>
      <c r="O13" t="b">
        <f t="shared" si="4"/>
        <v>1</v>
      </c>
      <c r="P13" t="b">
        <f t="shared" si="5"/>
        <v>1</v>
      </c>
      <c r="Q13">
        <f t="shared" si="6"/>
        <v>1</v>
      </c>
      <c r="R13" t="b">
        <f>NOT(ISERROR(MATCH(LOWER(MID($I13,2,1)),{"a";"e";"i";"o";"u"},0)))</f>
        <v>1</v>
      </c>
      <c r="S13" t="b">
        <f t="shared" si="7"/>
        <v>1</v>
      </c>
      <c r="T13" t="b">
        <f t="shared" si="8"/>
        <v>1</v>
      </c>
      <c r="U13">
        <f t="shared" si="9"/>
        <v>6</v>
      </c>
      <c r="V13" t="b">
        <f t="shared" si="10"/>
        <v>0</v>
      </c>
      <c r="W13">
        <f t="shared" si="11"/>
        <v>3</v>
      </c>
      <c r="X13" t="b">
        <f>NOT(ISERROR(MATCH(LOWER(MID($J13,1,1)),{"a";"e";"i";"o";"u"},0)))</f>
        <v>0</v>
      </c>
      <c r="Y13" t="b">
        <f t="shared" si="12"/>
        <v>1</v>
      </c>
      <c r="Z13" t="b">
        <f t="shared" si="13"/>
        <v>1</v>
      </c>
      <c r="AA13">
        <f t="shared" si="14"/>
        <v>18</v>
      </c>
      <c r="AB13" t="b">
        <f>NOT(ISERROR(MATCH(LOWER(MID($J13,2,1)),{"a";"e";"i";"o";"u"},0)))</f>
        <v>0</v>
      </c>
      <c r="AC13" t="b">
        <f t="shared" si="15"/>
        <v>0</v>
      </c>
      <c r="AD13" t="b">
        <f t="shared" si="16"/>
        <v>0</v>
      </c>
      <c r="AE13">
        <f t="shared" si="17"/>
        <v>10</v>
      </c>
      <c r="AF13" t="b">
        <f t="shared" si="18"/>
        <v>0</v>
      </c>
      <c r="AG13">
        <f t="shared" si="19"/>
        <v>11</v>
      </c>
      <c r="AH13" t="b">
        <f t="shared" si="20"/>
        <v>1</v>
      </c>
      <c r="AI13" t="b">
        <f t="shared" si="21"/>
        <v>1</v>
      </c>
      <c r="AJ13" t="b">
        <f t="shared" si="22"/>
        <v>1</v>
      </c>
      <c r="AK13" s="2" t="s">
        <v>572</v>
      </c>
      <c r="AL13" s="2" t="s">
        <v>573</v>
      </c>
      <c r="AM13" s="2" t="s">
        <v>573</v>
      </c>
      <c r="AN13" s="2" t="s">
        <v>573</v>
      </c>
    </row>
    <row r="14" spans="1:40">
      <c r="A14" s="1" t="s">
        <v>13</v>
      </c>
      <c r="B14" s="1" t="s">
        <v>197</v>
      </c>
      <c r="C14" s="1" t="s">
        <v>407</v>
      </c>
      <c r="D14" s="1"/>
      <c r="E14" s="1"/>
      <c r="F14" s="1" t="s">
        <v>1</v>
      </c>
      <c r="G14" t="str">
        <f t="shared" si="23"/>
        <v>WINNER</v>
      </c>
      <c r="H14" t="str">
        <f t="shared" si="0"/>
        <v>RobertPDaley</v>
      </c>
      <c r="I14" s="2" t="s">
        <v>13</v>
      </c>
      <c r="J14" s="2" t="s">
        <v>407</v>
      </c>
      <c r="K14">
        <f t="shared" si="1"/>
        <v>6</v>
      </c>
      <c r="L14" t="b">
        <f t="shared" si="2"/>
        <v>0</v>
      </c>
      <c r="M14">
        <f t="shared" si="3"/>
        <v>18</v>
      </c>
      <c r="N14" t="b">
        <f>NOT(ISERROR(MATCH(LOWER(MID($I14,1,1)),{"a";"e";"i";"o";"u"},0)))</f>
        <v>0</v>
      </c>
      <c r="O14" t="b">
        <f t="shared" si="4"/>
        <v>0</v>
      </c>
      <c r="P14" t="b">
        <f t="shared" si="5"/>
        <v>0</v>
      </c>
      <c r="Q14">
        <f t="shared" si="6"/>
        <v>15</v>
      </c>
      <c r="R14" t="b">
        <f>NOT(ISERROR(MATCH(LOWER(MID($I14,2,1)),{"a";"e";"i";"o";"u"},0)))</f>
        <v>1</v>
      </c>
      <c r="S14" t="b">
        <f t="shared" si="7"/>
        <v>1</v>
      </c>
      <c r="T14" t="b">
        <f t="shared" si="8"/>
        <v>0</v>
      </c>
      <c r="U14">
        <f t="shared" si="9"/>
        <v>5</v>
      </c>
      <c r="V14" t="b">
        <f t="shared" si="10"/>
        <v>1</v>
      </c>
      <c r="W14">
        <f t="shared" si="11"/>
        <v>4</v>
      </c>
      <c r="X14" t="b">
        <f>NOT(ISERROR(MATCH(LOWER(MID($J14,1,1)),{"a";"e";"i";"o";"u"},0)))</f>
        <v>0</v>
      </c>
      <c r="Y14" t="b">
        <f t="shared" si="12"/>
        <v>0</v>
      </c>
      <c r="Z14" t="b">
        <f t="shared" si="13"/>
        <v>1</v>
      </c>
      <c r="AA14">
        <f t="shared" si="14"/>
        <v>1</v>
      </c>
      <c r="AB14" t="b">
        <f>NOT(ISERROR(MATCH(LOWER(MID($J14,2,1)),{"a";"e";"i";"o";"u"},0)))</f>
        <v>1</v>
      </c>
      <c r="AC14" t="b">
        <f t="shared" si="15"/>
        <v>1</v>
      </c>
      <c r="AD14" t="b">
        <f t="shared" si="16"/>
        <v>1</v>
      </c>
      <c r="AE14">
        <f t="shared" si="17"/>
        <v>11</v>
      </c>
      <c r="AF14" t="b">
        <f t="shared" si="18"/>
        <v>1</v>
      </c>
      <c r="AG14">
        <f t="shared" si="19"/>
        <v>12</v>
      </c>
      <c r="AH14" t="b">
        <f t="shared" si="20"/>
        <v>0</v>
      </c>
      <c r="AI14" t="b">
        <f t="shared" si="21"/>
        <v>1</v>
      </c>
      <c r="AJ14" t="b">
        <f t="shared" si="22"/>
        <v>1</v>
      </c>
      <c r="AK14" s="2" t="s">
        <v>572</v>
      </c>
      <c r="AL14" s="2" t="s">
        <v>573</v>
      </c>
      <c r="AM14" s="2" t="s">
        <v>573</v>
      </c>
      <c r="AN14" s="2" t="s">
        <v>573</v>
      </c>
    </row>
    <row r="15" spans="1:40">
      <c r="A15" s="1" t="s">
        <v>382</v>
      </c>
      <c r="B15" s="1" t="s">
        <v>383</v>
      </c>
      <c r="C15" s="1" t="s">
        <v>384</v>
      </c>
      <c r="D15" s="1"/>
      <c r="E15" s="1"/>
      <c r="F15" s="1" t="s">
        <v>0</v>
      </c>
      <c r="G15" t="str">
        <f t="shared" si="23"/>
        <v>LOSER</v>
      </c>
      <c r="H15" t="str">
        <f t="shared" si="0"/>
        <v>BrianDDavidson</v>
      </c>
      <c r="I15" s="2" t="s">
        <v>382</v>
      </c>
      <c r="J15" s="2" t="s">
        <v>384</v>
      </c>
      <c r="K15">
        <f t="shared" si="1"/>
        <v>5</v>
      </c>
      <c r="L15" t="b">
        <f t="shared" si="2"/>
        <v>1</v>
      </c>
      <c r="M15">
        <f t="shared" si="3"/>
        <v>2</v>
      </c>
      <c r="N15" t="b">
        <f>NOT(ISERROR(MATCH(LOWER(MID($I15,1,1)),{"a";"e";"i";"o";"u"},0)))</f>
        <v>0</v>
      </c>
      <c r="O15" t="b">
        <f t="shared" si="4"/>
        <v>0</v>
      </c>
      <c r="P15" t="b">
        <f t="shared" si="5"/>
        <v>1</v>
      </c>
      <c r="Q15">
        <f t="shared" si="6"/>
        <v>18</v>
      </c>
      <c r="R15" t="b">
        <f>NOT(ISERROR(MATCH(LOWER(MID($I15,2,1)),{"a";"e";"i";"o";"u"},0)))</f>
        <v>0</v>
      </c>
      <c r="S15" t="b">
        <f t="shared" si="7"/>
        <v>0</v>
      </c>
      <c r="T15" t="b">
        <f t="shared" si="8"/>
        <v>0</v>
      </c>
      <c r="U15">
        <f t="shared" si="9"/>
        <v>8</v>
      </c>
      <c r="V15" t="b">
        <f t="shared" si="10"/>
        <v>0</v>
      </c>
      <c r="W15">
        <f t="shared" si="11"/>
        <v>4</v>
      </c>
      <c r="X15" t="b">
        <f>NOT(ISERROR(MATCH(LOWER(MID($J15,1,1)),{"a";"e";"i";"o";"u"},0)))</f>
        <v>0</v>
      </c>
      <c r="Y15" t="b">
        <f t="shared" si="12"/>
        <v>0</v>
      </c>
      <c r="Z15" t="b">
        <f t="shared" si="13"/>
        <v>1</v>
      </c>
      <c r="AA15">
        <f t="shared" si="14"/>
        <v>1</v>
      </c>
      <c r="AB15" t="b">
        <f>NOT(ISERROR(MATCH(LOWER(MID($J15,2,1)),{"a";"e";"i";"o";"u"},0)))</f>
        <v>1</v>
      </c>
      <c r="AC15" t="b">
        <f t="shared" si="15"/>
        <v>1</v>
      </c>
      <c r="AD15" t="b">
        <f t="shared" si="16"/>
        <v>1</v>
      </c>
      <c r="AE15">
        <f t="shared" si="17"/>
        <v>13</v>
      </c>
      <c r="AF15" t="b">
        <f t="shared" si="18"/>
        <v>1</v>
      </c>
      <c r="AG15">
        <f t="shared" si="19"/>
        <v>14</v>
      </c>
      <c r="AH15" t="b">
        <f t="shared" si="20"/>
        <v>0</v>
      </c>
      <c r="AI15" t="b">
        <f t="shared" si="21"/>
        <v>1</v>
      </c>
      <c r="AJ15" t="b">
        <f t="shared" si="22"/>
        <v>1</v>
      </c>
      <c r="AK15" s="2" t="s">
        <v>572</v>
      </c>
      <c r="AL15" s="2" t="s">
        <v>573</v>
      </c>
      <c r="AM15" s="2" t="s">
        <v>573</v>
      </c>
      <c r="AN15" s="2" t="s">
        <v>573</v>
      </c>
    </row>
    <row r="16" spans="1:40">
      <c r="A16" s="1" t="s">
        <v>400</v>
      </c>
      <c r="B16" s="1" t="s">
        <v>23</v>
      </c>
      <c r="C16" s="1" t="s">
        <v>456</v>
      </c>
      <c r="D16" s="1"/>
      <c r="E16" s="1"/>
      <c r="F16" s="1" t="s">
        <v>0</v>
      </c>
      <c r="G16" t="str">
        <f t="shared" si="23"/>
        <v>LOSER</v>
      </c>
      <c r="H16" t="str">
        <f t="shared" si="0"/>
        <v>ScottEDecatur</v>
      </c>
      <c r="I16" s="2" t="s">
        <v>400</v>
      </c>
      <c r="J16" s="2" t="s">
        <v>456</v>
      </c>
      <c r="K16">
        <f t="shared" si="1"/>
        <v>5</v>
      </c>
      <c r="L16" t="b">
        <f t="shared" si="2"/>
        <v>1</v>
      </c>
      <c r="M16">
        <f t="shared" si="3"/>
        <v>19</v>
      </c>
      <c r="N16" t="b">
        <f>NOT(ISERROR(MATCH(LOWER(MID($I16,1,1)),{"a";"e";"i";"o";"u"},0)))</f>
        <v>0</v>
      </c>
      <c r="O16" t="b">
        <f t="shared" si="4"/>
        <v>1</v>
      </c>
      <c r="P16" t="b">
        <f t="shared" si="5"/>
        <v>0</v>
      </c>
      <c r="Q16">
        <f t="shared" si="6"/>
        <v>3</v>
      </c>
      <c r="R16" t="b">
        <f>NOT(ISERROR(MATCH(LOWER(MID($I16,2,1)),{"a";"e";"i";"o";"u"},0)))</f>
        <v>0</v>
      </c>
      <c r="S16" t="b">
        <f t="shared" si="7"/>
        <v>1</v>
      </c>
      <c r="T16" t="b">
        <f t="shared" si="8"/>
        <v>1</v>
      </c>
      <c r="U16">
        <f t="shared" si="9"/>
        <v>7</v>
      </c>
      <c r="V16" t="b">
        <f t="shared" si="10"/>
        <v>1</v>
      </c>
      <c r="W16">
        <f t="shared" si="11"/>
        <v>4</v>
      </c>
      <c r="X16" t="b">
        <f>NOT(ISERROR(MATCH(LOWER(MID($J16,1,1)),{"a";"e";"i";"o";"u"},0)))</f>
        <v>0</v>
      </c>
      <c r="Y16" t="b">
        <f t="shared" si="12"/>
        <v>0</v>
      </c>
      <c r="Z16" t="b">
        <f t="shared" si="13"/>
        <v>1</v>
      </c>
      <c r="AA16">
        <f t="shared" si="14"/>
        <v>5</v>
      </c>
      <c r="AB16" t="b">
        <f>NOT(ISERROR(MATCH(LOWER(MID($J16,2,1)),{"a";"e";"i";"o";"u"},0)))</f>
        <v>1</v>
      </c>
      <c r="AC16" t="b">
        <f t="shared" si="15"/>
        <v>1</v>
      </c>
      <c r="AD16" t="b">
        <f t="shared" si="16"/>
        <v>1</v>
      </c>
      <c r="AE16">
        <f t="shared" si="17"/>
        <v>12</v>
      </c>
      <c r="AF16" t="b">
        <f t="shared" si="18"/>
        <v>0</v>
      </c>
      <c r="AG16">
        <f t="shared" si="19"/>
        <v>13</v>
      </c>
      <c r="AH16" t="b">
        <f t="shared" si="20"/>
        <v>1</v>
      </c>
      <c r="AI16" t="b">
        <f t="shared" si="21"/>
        <v>1</v>
      </c>
      <c r="AJ16" t="b">
        <f t="shared" si="22"/>
        <v>1</v>
      </c>
      <c r="AK16" s="2" t="s">
        <v>572</v>
      </c>
      <c r="AL16" s="2" t="s">
        <v>573</v>
      </c>
      <c r="AM16" s="2" t="s">
        <v>573</v>
      </c>
      <c r="AN16" s="2" t="s">
        <v>573</v>
      </c>
    </row>
    <row r="17" spans="1:40">
      <c r="A17" s="1" t="s">
        <v>83</v>
      </c>
      <c r="B17" s="1" t="s">
        <v>84</v>
      </c>
      <c r="C17" s="1" t="s">
        <v>85</v>
      </c>
      <c r="D17" s="1"/>
      <c r="E17" s="1"/>
      <c r="F17" s="1" t="s">
        <v>1</v>
      </c>
      <c r="G17" t="str">
        <f t="shared" si="23"/>
        <v>WINNER</v>
      </c>
      <c r="H17" t="str">
        <f t="shared" si="0"/>
        <v>GeraldFDeJong</v>
      </c>
      <c r="I17" s="2" t="s">
        <v>83</v>
      </c>
      <c r="J17" s="2" t="s">
        <v>85</v>
      </c>
      <c r="K17">
        <f t="shared" si="1"/>
        <v>6</v>
      </c>
      <c r="L17" t="b">
        <f t="shared" si="2"/>
        <v>0</v>
      </c>
      <c r="M17">
        <f t="shared" si="3"/>
        <v>7</v>
      </c>
      <c r="N17" t="b">
        <f>NOT(ISERROR(MATCH(LOWER(MID($I17,1,1)),{"a";"e";"i";"o";"u"},0)))</f>
        <v>0</v>
      </c>
      <c r="O17" t="b">
        <f t="shared" si="4"/>
        <v>1</v>
      </c>
      <c r="P17" t="b">
        <f t="shared" si="5"/>
        <v>1</v>
      </c>
      <c r="Q17">
        <f t="shared" si="6"/>
        <v>5</v>
      </c>
      <c r="R17" t="b">
        <f>NOT(ISERROR(MATCH(LOWER(MID($I17,2,1)),{"a";"e";"i";"o";"u"},0)))</f>
        <v>1</v>
      </c>
      <c r="S17" t="b">
        <f t="shared" si="7"/>
        <v>1</v>
      </c>
      <c r="T17" t="b">
        <f t="shared" si="8"/>
        <v>1</v>
      </c>
      <c r="U17">
        <f t="shared" si="9"/>
        <v>6</v>
      </c>
      <c r="V17" t="b">
        <f t="shared" si="10"/>
        <v>0</v>
      </c>
      <c r="W17">
        <f t="shared" si="11"/>
        <v>4</v>
      </c>
      <c r="X17" t="b">
        <f>NOT(ISERROR(MATCH(LOWER(MID($J17,1,1)),{"a";"e";"i";"o";"u"},0)))</f>
        <v>0</v>
      </c>
      <c r="Y17" t="b">
        <f t="shared" si="12"/>
        <v>0</v>
      </c>
      <c r="Z17" t="b">
        <f t="shared" si="13"/>
        <v>1</v>
      </c>
      <c r="AA17">
        <f t="shared" si="14"/>
        <v>5</v>
      </c>
      <c r="AB17" t="b">
        <f>NOT(ISERROR(MATCH(LOWER(MID($J17,2,1)),{"a";"e";"i";"o";"u"},0)))</f>
        <v>1</v>
      </c>
      <c r="AC17" t="b">
        <f t="shared" si="15"/>
        <v>1</v>
      </c>
      <c r="AD17" t="b">
        <f t="shared" si="16"/>
        <v>1</v>
      </c>
      <c r="AE17">
        <f t="shared" si="17"/>
        <v>12</v>
      </c>
      <c r="AF17" t="b">
        <f t="shared" si="18"/>
        <v>0</v>
      </c>
      <c r="AG17">
        <f t="shared" si="19"/>
        <v>13</v>
      </c>
      <c r="AH17" t="b">
        <f t="shared" si="20"/>
        <v>1</v>
      </c>
      <c r="AI17" t="b">
        <f t="shared" si="21"/>
        <v>1</v>
      </c>
      <c r="AJ17" t="b">
        <f t="shared" si="22"/>
        <v>1</v>
      </c>
      <c r="AK17" s="2" t="s">
        <v>572</v>
      </c>
      <c r="AL17" s="2" t="s">
        <v>573</v>
      </c>
      <c r="AM17" s="2" t="s">
        <v>573</v>
      </c>
      <c r="AN17" s="2" t="s">
        <v>573</v>
      </c>
    </row>
    <row r="18" spans="1:40">
      <c r="A18" s="1" t="s">
        <v>22</v>
      </c>
      <c r="B18" s="1" t="s">
        <v>187</v>
      </c>
      <c r="C18" s="1" t="s">
        <v>188</v>
      </c>
      <c r="D18" s="1"/>
      <c r="E18" s="1"/>
      <c r="F18" s="1" t="s">
        <v>0</v>
      </c>
      <c r="G18" t="str">
        <f t="shared" si="23"/>
        <v>LOSER</v>
      </c>
      <c r="H18" t="str">
        <f t="shared" si="0"/>
        <v>ThomasGDietterich</v>
      </c>
      <c r="I18" s="2" t="s">
        <v>22</v>
      </c>
      <c r="J18" s="2" t="s">
        <v>188</v>
      </c>
      <c r="K18">
        <f t="shared" si="1"/>
        <v>6</v>
      </c>
      <c r="L18" t="b">
        <f t="shared" si="2"/>
        <v>0</v>
      </c>
      <c r="M18">
        <f t="shared" si="3"/>
        <v>20</v>
      </c>
      <c r="N18" t="b">
        <f>NOT(ISERROR(MATCH(LOWER(MID($I18,1,1)),{"a";"e";"i";"o";"u"},0)))</f>
        <v>0</v>
      </c>
      <c r="O18" t="b">
        <f t="shared" si="4"/>
        <v>0</v>
      </c>
      <c r="P18" t="b">
        <f t="shared" si="5"/>
        <v>0</v>
      </c>
      <c r="Q18">
        <f t="shared" si="6"/>
        <v>8</v>
      </c>
      <c r="R18" t="b">
        <f>NOT(ISERROR(MATCH(LOWER(MID($I18,2,1)),{"a";"e";"i";"o";"u"},0)))</f>
        <v>0</v>
      </c>
      <c r="S18" t="b">
        <f t="shared" si="7"/>
        <v>0</v>
      </c>
      <c r="T18" t="b">
        <f t="shared" si="8"/>
        <v>1</v>
      </c>
      <c r="U18">
        <f t="shared" si="9"/>
        <v>10</v>
      </c>
      <c r="V18" t="b">
        <f t="shared" si="10"/>
        <v>0</v>
      </c>
      <c r="W18">
        <f t="shared" si="11"/>
        <v>4</v>
      </c>
      <c r="X18" t="b">
        <f>NOT(ISERROR(MATCH(LOWER(MID($J18,1,1)),{"a";"e";"i";"o";"u"},0)))</f>
        <v>0</v>
      </c>
      <c r="Y18" t="b">
        <f t="shared" si="12"/>
        <v>0</v>
      </c>
      <c r="Z18" t="b">
        <f t="shared" si="13"/>
        <v>1</v>
      </c>
      <c r="AA18">
        <f t="shared" si="14"/>
        <v>9</v>
      </c>
      <c r="AB18" t="b">
        <f>NOT(ISERROR(MATCH(LOWER(MID($J18,2,1)),{"a";"e";"i";"o";"u"},0)))</f>
        <v>1</v>
      </c>
      <c r="AC18" t="b">
        <f t="shared" si="15"/>
        <v>1</v>
      </c>
      <c r="AD18" t="b">
        <f t="shared" si="16"/>
        <v>1</v>
      </c>
      <c r="AE18">
        <f t="shared" si="17"/>
        <v>16</v>
      </c>
      <c r="AF18" t="b">
        <f t="shared" si="18"/>
        <v>0</v>
      </c>
      <c r="AG18">
        <f t="shared" si="19"/>
        <v>17</v>
      </c>
      <c r="AH18" t="b">
        <f t="shared" si="20"/>
        <v>1</v>
      </c>
      <c r="AI18" t="b">
        <f t="shared" si="21"/>
        <v>1</v>
      </c>
      <c r="AJ18" t="b">
        <f t="shared" si="22"/>
        <v>1</v>
      </c>
      <c r="AK18" s="2" t="s">
        <v>572</v>
      </c>
      <c r="AL18" s="2" t="s">
        <v>573</v>
      </c>
      <c r="AM18" s="2" t="s">
        <v>573</v>
      </c>
      <c r="AN18" s="2" t="s">
        <v>573</v>
      </c>
    </row>
    <row r="19" spans="1:40">
      <c r="A19" s="1" t="s">
        <v>73</v>
      </c>
      <c r="B19" s="1" t="s">
        <v>106</v>
      </c>
      <c r="C19" s="1" t="s">
        <v>547</v>
      </c>
      <c r="D19" s="1"/>
      <c r="E19" s="1"/>
      <c r="F19" s="1" t="s">
        <v>1</v>
      </c>
      <c r="G19" t="str">
        <f t="shared" si="23"/>
        <v>WINNER</v>
      </c>
      <c r="H19" t="str">
        <f t="shared" si="0"/>
        <v>MichaelJDonahue</v>
      </c>
      <c r="I19" s="2" t="s">
        <v>73</v>
      </c>
      <c r="J19" s="2" t="s">
        <v>547</v>
      </c>
      <c r="K19">
        <f t="shared" si="1"/>
        <v>7</v>
      </c>
      <c r="L19" t="b">
        <f t="shared" si="2"/>
        <v>1</v>
      </c>
      <c r="M19">
        <f t="shared" si="3"/>
        <v>13</v>
      </c>
      <c r="N19" t="b">
        <f>NOT(ISERROR(MATCH(LOWER(MID($I19,1,1)),{"a";"e";"i";"o";"u"},0)))</f>
        <v>0</v>
      </c>
      <c r="O19" t="b">
        <f t="shared" si="4"/>
        <v>1</v>
      </c>
      <c r="P19" t="b">
        <f t="shared" si="5"/>
        <v>1</v>
      </c>
      <c r="Q19">
        <f t="shared" si="6"/>
        <v>9</v>
      </c>
      <c r="R19" t="b">
        <f>NOT(ISERROR(MATCH(LOWER(MID($I19,2,1)),{"a";"e";"i";"o";"u"},0)))</f>
        <v>1</v>
      </c>
      <c r="S19" t="b">
        <f t="shared" si="7"/>
        <v>1</v>
      </c>
      <c r="T19" t="b">
        <f t="shared" si="8"/>
        <v>1</v>
      </c>
      <c r="U19">
        <f t="shared" si="9"/>
        <v>7</v>
      </c>
      <c r="V19" t="b">
        <f t="shared" si="10"/>
        <v>1</v>
      </c>
      <c r="W19">
        <f t="shared" si="11"/>
        <v>4</v>
      </c>
      <c r="X19" t="b">
        <f>NOT(ISERROR(MATCH(LOWER(MID($J19,1,1)),{"a";"e";"i";"o";"u"},0)))</f>
        <v>0</v>
      </c>
      <c r="Y19" t="b">
        <f t="shared" si="12"/>
        <v>0</v>
      </c>
      <c r="Z19" t="b">
        <f t="shared" si="13"/>
        <v>1</v>
      </c>
      <c r="AA19">
        <f t="shared" si="14"/>
        <v>15</v>
      </c>
      <c r="AB19" t="b">
        <f>NOT(ISERROR(MATCH(LOWER(MID($J19,2,1)),{"a";"e";"i";"o";"u"},0)))</f>
        <v>1</v>
      </c>
      <c r="AC19" t="b">
        <f t="shared" si="15"/>
        <v>1</v>
      </c>
      <c r="AD19" t="b">
        <f t="shared" si="16"/>
        <v>0</v>
      </c>
      <c r="AE19">
        <f t="shared" si="17"/>
        <v>14</v>
      </c>
      <c r="AF19" t="b">
        <f t="shared" si="18"/>
        <v>0</v>
      </c>
      <c r="AG19">
        <f t="shared" si="19"/>
        <v>15</v>
      </c>
      <c r="AH19" t="b">
        <f t="shared" si="20"/>
        <v>1</v>
      </c>
      <c r="AI19" t="b">
        <f t="shared" si="21"/>
        <v>1</v>
      </c>
      <c r="AJ19" t="b">
        <f t="shared" si="22"/>
        <v>1</v>
      </c>
      <c r="AK19" s="2" t="s">
        <v>572</v>
      </c>
      <c r="AL19" s="2" t="s">
        <v>573</v>
      </c>
      <c r="AM19" s="2" t="s">
        <v>573</v>
      </c>
      <c r="AN19" s="2" t="s">
        <v>573</v>
      </c>
    </row>
    <row r="20" spans="1:40">
      <c r="A20" s="1" t="s">
        <v>128</v>
      </c>
      <c r="B20" s="1" t="s">
        <v>47</v>
      </c>
      <c r="C20" s="1" t="s">
        <v>504</v>
      </c>
      <c r="D20" s="1"/>
      <c r="E20" s="1"/>
      <c r="F20" s="1" t="s">
        <v>1</v>
      </c>
      <c r="G20" t="str">
        <f t="shared" si="23"/>
        <v>WINNER</v>
      </c>
      <c r="H20" t="str">
        <f t="shared" si="0"/>
        <v>GeorgeADrastal</v>
      </c>
      <c r="I20" s="2" t="s">
        <v>128</v>
      </c>
      <c r="J20" s="2" t="s">
        <v>504</v>
      </c>
      <c r="K20">
        <f t="shared" si="1"/>
        <v>6</v>
      </c>
      <c r="L20" t="b">
        <f t="shared" si="2"/>
        <v>0</v>
      </c>
      <c r="M20">
        <f t="shared" si="3"/>
        <v>7</v>
      </c>
      <c r="N20" t="b">
        <f>NOT(ISERROR(MATCH(LOWER(MID($I20,1,1)),{"a";"e";"i";"o";"u"},0)))</f>
        <v>0</v>
      </c>
      <c r="O20" t="b">
        <f t="shared" si="4"/>
        <v>1</v>
      </c>
      <c r="P20" t="b">
        <f t="shared" si="5"/>
        <v>1</v>
      </c>
      <c r="Q20">
        <f t="shared" si="6"/>
        <v>5</v>
      </c>
      <c r="R20" t="b">
        <f>NOT(ISERROR(MATCH(LOWER(MID($I20,2,1)),{"a";"e";"i";"o";"u"},0)))</f>
        <v>1</v>
      </c>
      <c r="S20" t="b">
        <f t="shared" si="7"/>
        <v>1</v>
      </c>
      <c r="T20" t="b">
        <f t="shared" si="8"/>
        <v>1</v>
      </c>
      <c r="U20">
        <f t="shared" si="9"/>
        <v>7</v>
      </c>
      <c r="V20" t="b">
        <f t="shared" si="10"/>
        <v>1</v>
      </c>
      <c r="W20">
        <f t="shared" si="11"/>
        <v>4</v>
      </c>
      <c r="X20" t="b">
        <f>NOT(ISERROR(MATCH(LOWER(MID($J20,1,1)),{"a";"e";"i";"o";"u"},0)))</f>
        <v>0</v>
      </c>
      <c r="Y20" t="b">
        <f t="shared" si="12"/>
        <v>0</v>
      </c>
      <c r="Z20" t="b">
        <f t="shared" si="13"/>
        <v>1</v>
      </c>
      <c r="AA20">
        <f t="shared" si="14"/>
        <v>18</v>
      </c>
      <c r="AB20" t="b">
        <f>NOT(ISERROR(MATCH(LOWER(MID($J20,2,1)),{"a";"e";"i";"o";"u"},0)))</f>
        <v>0</v>
      </c>
      <c r="AC20" t="b">
        <f t="shared" si="15"/>
        <v>0</v>
      </c>
      <c r="AD20" t="b">
        <f t="shared" si="16"/>
        <v>0</v>
      </c>
      <c r="AE20">
        <f t="shared" si="17"/>
        <v>13</v>
      </c>
      <c r="AF20" t="b">
        <f t="shared" si="18"/>
        <v>1</v>
      </c>
      <c r="AG20">
        <f t="shared" si="19"/>
        <v>14</v>
      </c>
      <c r="AH20" t="b">
        <f t="shared" si="20"/>
        <v>0</v>
      </c>
      <c r="AI20" t="b">
        <f t="shared" si="21"/>
        <v>1</v>
      </c>
      <c r="AJ20" t="b">
        <f t="shared" si="22"/>
        <v>1</v>
      </c>
      <c r="AK20" s="2" t="s">
        <v>572</v>
      </c>
      <c r="AL20" s="2" t="s">
        <v>573</v>
      </c>
      <c r="AM20" s="2" t="s">
        <v>573</v>
      </c>
      <c r="AN20" s="2" t="s">
        <v>573</v>
      </c>
    </row>
    <row r="21" spans="1:40">
      <c r="A21" s="1" t="s">
        <v>135</v>
      </c>
      <c r="B21" s="1" t="s">
        <v>136</v>
      </c>
      <c r="C21" s="1" t="s">
        <v>137</v>
      </c>
      <c r="D21" s="1"/>
      <c r="E21" s="1"/>
      <c r="F21" s="1" t="s">
        <v>1</v>
      </c>
      <c r="G21" t="str">
        <f t="shared" si="23"/>
        <v>WINNER</v>
      </c>
      <c r="H21" t="str">
        <f t="shared" si="0"/>
        <v>SusanLEpstein</v>
      </c>
      <c r="I21" s="2" t="s">
        <v>135</v>
      </c>
      <c r="J21" s="2" t="s">
        <v>137</v>
      </c>
      <c r="K21">
        <f t="shared" si="1"/>
        <v>5</v>
      </c>
      <c r="L21" t="b">
        <f t="shared" si="2"/>
        <v>1</v>
      </c>
      <c r="M21">
        <f t="shared" si="3"/>
        <v>19</v>
      </c>
      <c r="N21" t="b">
        <f>NOT(ISERROR(MATCH(LOWER(MID($I21,1,1)),{"a";"e";"i";"o";"u"},0)))</f>
        <v>0</v>
      </c>
      <c r="O21" t="b">
        <f t="shared" si="4"/>
        <v>1</v>
      </c>
      <c r="P21" t="b">
        <f t="shared" si="5"/>
        <v>0</v>
      </c>
      <c r="Q21">
        <f t="shared" si="6"/>
        <v>21</v>
      </c>
      <c r="R21" t="b">
        <f>NOT(ISERROR(MATCH(LOWER(MID($I21,2,1)),{"a";"e";"i";"o";"u"},0)))</f>
        <v>1</v>
      </c>
      <c r="S21" t="b">
        <f t="shared" si="7"/>
        <v>1</v>
      </c>
      <c r="T21" t="b">
        <f t="shared" si="8"/>
        <v>0</v>
      </c>
      <c r="U21">
        <f t="shared" si="9"/>
        <v>7</v>
      </c>
      <c r="V21" t="b">
        <f t="shared" si="10"/>
        <v>1</v>
      </c>
      <c r="W21">
        <f t="shared" si="11"/>
        <v>5</v>
      </c>
      <c r="X21" t="b">
        <f>NOT(ISERROR(MATCH(LOWER(MID($J21,1,1)),{"a";"e";"i";"o";"u"},0)))</f>
        <v>1</v>
      </c>
      <c r="Y21" t="b">
        <f t="shared" si="12"/>
        <v>1</v>
      </c>
      <c r="Z21" t="b">
        <f t="shared" si="13"/>
        <v>1</v>
      </c>
      <c r="AA21">
        <f t="shared" si="14"/>
        <v>16</v>
      </c>
      <c r="AB21" t="b">
        <f>NOT(ISERROR(MATCH(LOWER(MID($J21,2,1)),{"a";"e";"i";"o";"u"},0)))</f>
        <v>0</v>
      </c>
      <c r="AC21" t="b">
        <f t="shared" si="15"/>
        <v>0</v>
      </c>
      <c r="AD21" t="b">
        <f t="shared" si="16"/>
        <v>0</v>
      </c>
      <c r="AE21">
        <f t="shared" si="17"/>
        <v>12</v>
      </c>
      <c r="AF21" t="b">
        <f t="shared" si="18"/>
        <v>0</v>
      </c>
      <c r="AG21">
        <f t="shared" si="19"/>
        <v>13</v>
      </c>
      <c r="AH21" t="b">
        <f t="shared" si="20"/>
        <v>1</v>
      </c>
      <c r="AI21" t="b">
        <f t="shared" si="21"/>
        <v>1</v>
      </c>
      <c r="AJ21" t="b">
        <f t="shared" si="22"/>
        <v>1</v>
      </c>
      <c r="AK21" s="2" t="s">
        <v>572</v>
      </c>
      <c r="AL21" s="2" t="s">
        <v>573</v>
      </c>
      <c r="AM21" s="2" t="s">
        <v>573</v>
      </c>
      <c r="AN21" s="2" t="s">
        <v>573</v>
      </c>
    </row>
    <row r="22" spans="1:40">
      <c r="A22" s="1" t="s">
        <v>288</v>
      </c>
      <c r="B22" s="1" t="s">
        <v>47</v>
      </c>
      <c r="C22" s="1" t="s">
        <v>289</v>
      </c>
      <c r="D22" s="1"/>
      <c r="E22" s="1"/>
      <c r="F22" s="1" t="s">
        <v>1</v>
      </c>
      <c r="G22" t="str">
        <f t="shared" si="23"/>
        <v>WINNER</v>
      </c>
      <c r="H22" t="str">
        <f t="shared" si="0"/>
        <v>JudyAFranklin</v>
      </c>
      <c r="I22" s="2" t="s">
        <v>288</v>
      </c>
      <c r="J22" s="2" t="s">
        <v>289</v>
      </c>
      <c r="K22">
        <f t="shared" si="1"/>
        <v>4</v>
      </c>
      <c r="L22" t="b">
        <f t="shared" si="2"/>
        <v>0</v>
      </c>
      <c r="M22">
        <f t="shared" si="3"/>
        <v>10</v>
      </c>
      <c r="N22" t="b">
        <f>NOT(ISERROR(MATCH(LOWER(MID($I22,1,1)),{"a";"e";"i";"o";"u"},0)))</f>
        <v>0</v>
      </c>
      <c r="O22" t="b">
        <f t="shared" si="4"/>
        <v>0</v>
      </c>
      <c r="P22" t="b">
        <f t="shared" si="5"/>
        <v>1</v>
      </c>
      <c r="Q22">
        <f t="shared" si="6"/>
        <v>21</v>
      </c>
      <c r="R22" t="b">
        <f>NOT(ISERROR(MATCH(LOWER(MID($I22,2,1)),{"a";"e";"i";"o";"u"},0)))</f>
        <v>1</v>
      </c>
      <c r="S22" t="b">
        <f t="shared" si="7"/>
        <v>1</v>
      </c>
      <c r="T22" t="b">
        <f t="shared" si="8"/>
        <v>0</v>
      </c>
      <c r="U22">
        <f t="shared" si="9"/>
        <v>8</v>
      </c>
      <c r="V22" t="b">
        <f t="shared" si="10"/>
        <v>0</v>
      </c>
      <c r="W22">
        <f t="shared" si="11"/>
        <v>6</v>
      </c>
      <c r="X22" t="b">
        <f>NOT(ISERROR(MATCH(LOWER(MID($J22,1,1)),{"a";"e";"i";"o";"u"},0)))</f>
        <v>0</v>
      </c>
      <c r="Y22" t="b">
        <f t="shared" si="12"/>
        <v>0</v>
      </c>
      <c r="Z22" t="b">
        <f t="shared" si="13"/>
        <v>1</v>
      </c>
      <c r="AA22">
        <f t="shared" si="14"/>
        <v>18</v>
      </c>
      <c r="AB22" t="b">
        <f>NOT(ISERROR(MATCH(LOWER(MID($J22,2,1)),{"a";"e";"i";"o";"u"},0)))</f>
        <v>0</v>
      </c>
      <c r="AC22" t="b">
        <f t="shared" si="15"/>
        <v>0</v>
      </c>
      <c r="AD22" t="b">
        <f t="shared" si="16"/>
        <v>0</v>
      </c>
      <c r="AE22">
        <f t="shared" si="17"/>
        <v>12</v>
      </c>
      <c r="AF22" t="b">
        <f t="shared" si="18"/>
        <v>0</v>
      </c>
      <c r="AG22">
        <f t="shared" si="19"/>
        <v>13</v>
      </c>
      <c r="AH22" t="b">
        <f t="shared" si="20"/>
        <v>1</v>
      </c>
      <c r="AI22" t="b">
        <f t="shared" si="21"/>
        <v>1</v>
      </c>
      <c r="AJ22" t="b">
        <f t="shared" si="22"/>
        <v>1</v>
      </c>
      <c r="AK22" s="2" t="s">
        <v>572</v>
      </c>
      <c r="AL22" s="2" t="s">
        <v>573</v>
      </c>
      <c r="AM22" s="2" t="s">
        <v>573</v>
      </c>
      <c r="AN22" s="2" t="s">
        <v>573</v>
      </c>
    </row>
    <row r="23" spans="1:40">
      <c r="A23" s="1" t="s">
        <v>331</v>
      </c>
      <c r="B23" s="1" t="s">
        <v>136</v>
      </c>
      <c r="C23" s="1" t="s">
        <v>332</v>
      </c>
      <c r="D23" s="1"/>
      <c r="E23" s="1"/>
      <c r="F23" s="1" t="s">
        <v>1</v>
      </c>
      <c r="G23" t="str">
        <f t="shared" si="23"/>
        <v>WINNER</v>
      </c>
      <c r="H23" t="str">
        <f t="shared" si="0"/>
        <v>MerrickLFurst</v>
      </c>
      <c r="I23" s="2" t="s">
        <v>331</v>
      </c>
      <c r="J23" s="2" t="s">
        <v>332</v>
      </c>
      <c r="K23">
        <f t="shared" si="1"/>
        <v>7</v>
      </c>
      <c r="L23" t="b">
        <f t="shared" si="2"/>
        <v>1</v>
      </c>
      <c r="M23">
        <f t="shared" si="3"/>
        <v>13</v>
      </c>
      <c r="N23" t="b">
        <f>NOT(ISERROR(MATCH(LOWER(MID($I23,1,1)),{"a";"e";"i";"o";"u"},0)))</f>
        <v>0</v>
      </c>
      <c r="O23" t="b">
        <f t="shared" si="4"/>
        <v>1</v>
      </c>
      <c r="P23" t="b">
        <f t="shared" si="5"/>
        <v>1</v>
      </c>
      <c r="Q23">
        <f t="shared" si="6"/>
        <v>5</v>
      </c>
      <c r="R23" t="b">
        <f>NOT(ISERROR(MATCH(LOWER(MID($I23,2,1)),{"a";"e";"i";"o";"u"},0)))</f>
        <v>1</v>
      </c>
      <c r="S23" t="b">
        <f t="shared" si="7"/>
        <v>1</v>
      </c>
      <c r="T23" t="b">
        <f t="shared" si="8"/>
        <v>1</v>
      </c>
      <c r="U23">
        <f t="shared" si="9"/>
        <v>5</v>
      </c>
      <c r="V23" t="b">
        <f t="shared" si="10"/>
        <v>1</v>
      </c>
      <c r="W23">
        <f t="shared" si="11"/>
        <v>6</v>
      </c>
      <c r="X23" t="b">
        <f>NOT(ISERROR(MATCH(LOWER(MID($J23,1,1)),{"a";"e";"i";"o";"u"},0)))</f>
        <v>0</v>
      </c>
      <c r="Y23" t="b">
        <f t="shared" si="12"/>
        <v>0</v>
      </c>
      <c r="Z23" t="b">
        <f t="shared" si="13"/>
        <v>1</v>
      </c>
      <c r="AA23">
        <f t="shared" si="14"/>
        <v>21</v>
      </c>
      <c r="AB23" t="b">
        <f>NOT(ISERROR(MATCH(LOWER(MID($J23,2,1)),{"a";"e";"i";"o";"u"},0)))</f>
        <v>1</v>
      </c>
      <c r="AC23" t="b">
        <f t="shared" si="15"/>
        <v>1</v>
      </c>
      <c r="AD23" t="b">
        <f t="shared" si="16"/>
        <v>0</v>
      </c>
      <c r="AE23">
        <f t="shared" si="17"/>
        <v>12</v>
      </c>
      <c r="AF23" t="b">
        <f t="shared" si="18"/>
        <v>0</v>
      </c>
      <c r="AG23">
        <f t="shared" si="19"/>
        <v>13</v>
      </c>
      <c r="AH23" t="b">
        <f t="shared" si="20"/>
        <v>1</v>
      </c>
      <c r="AI23" t="b">
        <f t="shared" si="21"/>
        <v>1</v>
      </c>
      <c r="AJ23" t="b">
        <f t="shared" si="22"/>
        <v>1</v>
      </c>
      <c r="AK23" s="2" t="s">
        <v>572</v>
      </c>
      <c r="AL23" s="2" t="s">
        <v>573</v>
      </c>
      <c r="AM23" s="2" t="s">
        <v>573</v>
      </c>
      <c r="AN23" s="2" t="s">
        <v>573</v>
      </c>
    </row>
    <row r="24" spans="1:40">
      <c r="A24" s="1" t="s">
        <v>376</v>
      </c>
      <c r="B24" s="1" t="s">
        <v>377</v>
      </c>
      <c r="C24" s="1" t="s">
        <v>378</v>
      </c>
      <c r="D24" s="1"/>
      <c r="E24" s="1"/>
      <c r="F24" s="1" t="s">
        <v>1</v>
      </c>
      <c r="G24" t="str">
        <f t="shared" si="23"/>
        <v>WINNER</v>
      </c>
      <c r="H24" t="str">
        <f t="shared" si="0"/>
        <v>JeanGabrielGanascia</v>
      </c>
      <c r="I24" s="2" t="s">
        <v>376</v>
      </c>
      <c r="J24" s="2" t="s">
        <v>378</v>
      </c>
      <c r="K24">
        <f t="shared" si="1"/>
        <v>4</v>
      </c>
      <c r="L24" t="b">
        <f t="shared" si="2"/>
        <v>0</v>
      </c>
      <c r="M24">
        <f t="shared" si="3"/>
        <v>10</v>
      </c>
      <c r="N24" t="b">
        <f>NOT(ISERROR(MATCH(LOWER(MID($I24,1,1)),{"a";"e";"i";"o";"u"},0)))</f>
        <v>0</v>
      </c>
      <c r="O24" t="b">
        <f t="shared" si="4"/>
        <v>0</v>
      </c>
      <c r="P24" t="b">
        <f t="shared" si="5"/>
        <v>1</v>
      </c>
      <c r="Q24">
        <f t="shared" si="6"/>
        <v>5</v>
      </c>
      <c r="R24" t="b">
        <f>NOT(ISERROR(MATCH(LOWER(MID($I24,2,1)),{"a";"e";"i";"o";"u"},0)))</f>
        <v>1</v>
      </c>
      <c r="S24" t="b">
        <f t="shared" si="7"/>
        <v>1</v>
      </c>
      <c r="T24" t="b">
        <f t="shared" si="8"/>
        <v>1</v>
      </c>
      <c r="U24">
        <f t="shared" si="9"/>
        <v>8</v>
      </c>
      <c r="V24" t="b">
        <f t="shared" si="10"/>
        <v>0</v>
      </c>
      <c r="W24">
        <f t="shared" si="11"/>
        <v>7</v>
      </c>
      <c r="X24" t="b">
        <f>NOT(ISERROR(MATCH(LOWER(MID($J24,1,1)),{"a";"e";"i";"o";"u"},0)))</f>
        <v>0</v>
      </c>
      <c r="Y24" t="b">
        <f t="shared" si="12"/>
        <v>1</v>
      </c>
      <c r="Z24" t="b">
        <f t="shared" si="13"/>
        <v>1</v>
      </c>
      <c r="AA24">
        <f t="shared" si="14"/>
        <v>1</v>
      </c>
      <c r="AB24" t="b">
        <f>NOT(ISERROR(MATCH(LOWER(MID($J24,2,1)),{"a";"e";"i";"o";"u"},0)))</f>
        <v>1</v>
      </c>
      <c r="AC24" t="b">
        <f t="shared" si="15"/>
        <v>1</v>
      </c>
      <c r="AD24" t="b">
        <f t="shared" si="16"/>
        <v>1</v>
      </c>
      <c r="AE24">
        <f t="shared" si="17"/>
        <v>12</v>
      </c>
      <c r="AF24" t="b">
        <f t="shared" si="18"/>
        <v>0</v>
      </c>
      <c r="AG24">
        <f t="shared" si="19"/>
        <v>19</v>
      </c>
      <c r="AH24" t="b">
        <f t="shared" si="20"/>
        <v>1</v>
      </c>
      <c r="AI24" t="b">
        <f t="shared" si="21"/>
        <v>1</v>
      </c>
      <c r="AJ24" t="b">
        <f t="shared" si="22"/>
        <v>1</v>
      </c>
      <c r="AK24" s="2" t="s">
        <v>572</v>
      </c>
      <c r="AL24" s="2" t="s">
        <v>572</v>
      </c>
      <c r="AM24" s="2" t="s">
        <v>573</v>
      </c>
      <c r="AN24" s="2" t="s">
        <v>572</v>
      </c>
    </row>
    <row r="25" spans="1:40">
      <c r="A25" s="1" t="s">
        <v>232</v>
      </c>
      <c r="B25" s="1" t="s">
        <v>88</v>
      </c>
      <c r="C25" s="1" t="s">
        <v>233</v>
      </c>
      <c r="D25" s="1"/>
      <c r="E25" s="1"/>
      <c r="F25" s="1" t="s">
        <v>1</v>
      </c>
      <c r="G25" t="str">
        <f t="shared" si="23"/>
        <v>WINNER</v>
      </c>
      <c r="H25" t="str">
        <f t="shared" si="0"/>
        <v>MelindaTGervasio</v>
      </c>
      <c r="I25" s="2" t="s">
        <v>232</v>
      </c>
      <c r="J25" s="2" t="s">
        <v>233</v>
      </c>
      <c r="K25">
        <f t="shared" si="1"/>
        <v>7</v>
      </c>
      <c r="L25" t="b">
        <f t="shared" si="2"/>
        <v>1</v>
      </c>
      <c r="M25">
        <f t="shared" si="3"/>
        <v>13</v>
      </c>
      <c r="N25" t="b">
        <f>NOT(ISERROR(MATCH(LOWER(MID($I25,1,1)),{"a";"e";"i";"o";"u"},0)))</f>
        <v>0</v>
      </c>
      <c r="O25" t="b">
        <f t="shared" si="4"/>
        <v>1</v>
      </c>
      <c r="P25" t="b">
        <f t="shared" si="5"/>
        <v>1</v>
      </c>
      <c r="Q25">
        <f t="shared" si="6"/>
        <v>5</v>
      </c>
      <c r="R25" t="b">
        <f>NOT(ISERROR(MATCH(LOWER(MID($I25,2,1)),{"a";"e";"i";"o";"u"},0)))</f>
        <v>1</v>
      </c>
      <c r="S25" t="b">
        <f t="shared" si="7"/>
        <v>1</v>
      </c>
      <c r="T25" t="b">
        <f t="shared" si="8"/>
        <v>1</v>
      </c>
      <c r="U25">
        <f t="shared" si="9"/>
        <v>8</v>
      </c>
      <c r="V25" t="b">
        <f t="shared" si="10"/>
        <v>0</v>
      </c>
      <c r="W25">
        <f t="shared" si="11"/>
        <v>7</v>
      </c>
      <c r="X25" t="b">
        <f>NOT(ISERROR(MATCH(LOWER(MID($J25,1,1)),{"a";"e";"i";"o";"u"},0)))</f>
        <v>0</v>
      </c>
      <c r="Y25" t="b">
        <f t="shared" si="12"/>
        <v>1</v>
      </c>
      <c r="Z25" t="b">
        <f t="shared" si="13"/>
        <v>1</v>
      </c>
      <c r="AA25">
        <f t="shared" si="14"/>
        <v>5</v>
      </c>
      <c r="AB25" t="b">
        <f>NOT(ISERROR(MATCH(LOWER(MID($J25,2,1)),{"a";"e";"i";"o";"u"},0)))</f>
        <v>1</v>
      </c>
      <c r="AC25" t="b">
        <f t="shared" si="15"/>
        <v>1</v>
      </c>
      <c r="AD25" t="b">
        <f t="shared" si="16"/>
        <v>1</v>
      </c>
      <c r="AE25">
        <f t="shared" si="17"/>
        <v>15</v>
      </c>
      <c r="AF25" t="b">
        <f t="shared" si="18"/>
        <v>1</v>
      </c>
      <c r="AG25">
        <f t="shared" si="19"/>
        <v>16</v>
      </c>
      <c r="AH25" t="b">
        <f t="shared" si="20"/>
        <v>0</v>
      </c>
      <c r="AI25" t="b">
        <f t="shared" si="21"/>
        <v>1</v>
      </c>
      <c r="AJ25" t="b">
        <f t="shared" si="22"/>
        <v>1</v>
      </c>
      <c r="AK25" s="2" t="s">
        <v>572</v>
      </c>
      <c r="AL25" s="2" t="s">
        <v>573</v>
      </c>
      <c r="AM25" s="2" t="s">
        <v>573</v>
      </c>
      <c r="AN25" s="2" t="s">
        <v>573</v>
      </c>
    </row>
    <row r="26" spans="1:40">
      <c r="A26" s="1" t="s">
        <v>165</v>
      </c>
      <c r="B26" s="1" t="s">
        <v>171</v>
      </c>
      <c r="C26" s="1" t="s">
        <v>339</v>
      </c>
      <c r="D26" s="1"/>
      <c r="E26" s="1"/>
      <c r="F26" s="1" t="s">
        <v>1</v>
      </c>
      <c r="G26" t="str">
        <f t="shared" si="23"/>
        <v>WINNER</v>
      </c>
      <c r="H26" t="str">
        <f t="shared" si="0"/>
        <v>PaulWGoldberg</v>
      </c>
      <c r="I26" s="2" t="s">
        <v>165</v>
      </c>
      <c r="J26" s="2" t="s">
        <v>339</v>
      </c>
      <c r="K26">
        <f t="shared" si="1"/>
        <v>4</v>
      </c>
      <c r="L26" t="b">
        <f t="shared" si="2"/>
        <v>0</v>
      </c>
      <c r="M26">
        <f t="shared" si="3"/>
        <v>16</v>
      </c>
      <c r="N26" t="b">
        <f>NOT(ISERROR(MATCH(LOWER(MID($I26,1,1)),{"a";"e";"i";"o";"u"},0)))</f>
        <v>0</v>
      </c>
      <c r="O26" t="b">
        <f t="shared" si="4"/>
        <v>0</v>
      </c>
      <c r="P26" t="b">
        <f t="shared" si="5"/>
        <v>0</v>
      </c>
      <c r="Q26">
        <f t="shared" si="6"/>
        <v>1</v>
      </c>
      <c r="R26" t="b">
        <f>NOT(ISERROR(MATCH(LOWER(MID($I26,2,1)),{"a";"e";"i";"o";"u"},0)))</f>
        <v>1</v>
      </c>
      <c r="S26" t="b">
        <f t="shared" si="7"/>
        <v>1</v>
      </c>
      <c r="T26" t="b">
        <f t="shared" si="8"/>
        <v>1</v>
      </c>
      <c r="U26">
        <f t="shared" si="9"/>
        <v>8</v>
      </c>
      <c r="V26" t="b">
        <f t="shared" si="10"/>
        <v>0</v>
      </c>
      <c r="W26">
        <f t="shared" si="11"/>
        <v>7</v>
      </c>
      <c r="X26" t="b">
        <f>NOT(ISERROR(MATCH(LOWER(MID($J26,1,1)),{"a";"e";"i";"o";"u"},0)))</f>
        <v>0</v>
      </c>
      <c r="Y26" t="b">
        <f t="shared" si="12"/>
        <v>1</v>
      </c>
      <c r="Z26" t="b">
        <f t="shared" si="13"/>
        <v>1</v>
      </c>
      <c r="AA26">
        <f t="shared" si="14"/>
        <v>15</v>
      </c>
      <c r="AB26" t="b">
        <f>NOT(ISERROR(MATCH(LOWER(MID($J26,2,1)),{"a";"e";"i";"o";"u"},0)))</f>
        <v>1</v>
      </c>
      <c r="AC26" t="b">
        <f t="shared" si="15"/>
        <v>1</v>
      </c>
      <c r="AD26" t="b">
        <f t="shared" si="16"/>
        <v>0</v>
      </c>
      <c r="AE26">
        <f t="shared" si="17"/>
        <v>12</v>
      </c>
      <c r="AF26" t="b">
        <f t="shared" si="18"/>
        <v>0</v>
      </c>
      <c r="AG26">
        <f t="shared" si="19"/>
        <v>13</v>
      </c>
      <c r="AH26" t="b">
        <f t="shared" si="20"/>
        <v>1</v>
      </c>
      <c r="AI26" t="b">
        <f t="shared" si="21"/>
        <v>1</v>
      </c>
      <c r="AJ26" t="b">
        <f t="shared" si="22"/>
        <v>1</v>
      </c>
      <c r="AK26" s="2" t="s">
        <v>572</v>
      </c>
      <c r="AL26" s="2" t="s">
        <v>573</v>
      </c>
      <c r="AM26" s="2" t="s">
        <v>573</v>
      </c>
      <c r="AN26" s="2" t="s">
        <v>573</v>
      </c>
    </row>
    <row r="27" spans="1:40">
      <c r="A27" s="1" t="s">
        <v>46</v>
      </c>
      <c r="B27" s="1" t="s">
        <v>47</v>
      </c>
      <c r="C27" s="1" t="s">
        <v>48</v>
      </c>
      <c r="D27" s="1"/>
      <c r="E27" s="1"/>
      <c r="F27" s="1" t="s">
        <v>1</v>
      </c>
      <c r="G27" t="str">
        <f t="shared" si="23"/>
        <v>WINNER</v>
      </c>
      <c r="H27" t="str">
        <f t="shared" si="0"/>
        <v>WilliamAGreene</v>
      </c>
      <c r="I27" s="2" t="s">
        <v>46</v>
      </c>
      <c r="J27" s="2" t="s">
        <v>48</v>
      </c>
      <c r="K27">
        <f t="shared" si="1"/>
        <v>7</v>
      </c>
      <c r="L27" t="b">
        <f t="shared" si="2"/>
        <v>1</v>
      </c>
      <c r="M27">
        <f t="shared" si="3"/>
        <v>23</v>
      </c>
      <c r="N27" t="b">
        <f>NOT(ISERROR(MATCH(LOWER(MID($I27,1,1)),{"a";"e";"i";"o";"u"},0)))</f>
        <v>0</v>
      </c>
      <c r="O27" t="b">
        <f t="shared" si="4"/>
        <v>1</v>
      </c>
      <c r="P27" t="b">
        <f t="shared" si="5"/>
        <v>0</v>
      </c>
      <c r="Q27">
        <f t="shared" si="6"/>
        <v>9</v>
      </c>
      <c r="R27" t="b">
        <f>NOT(ISERROR(MATCH(LOWER(MID($I27,2,1)),{"a";"e";"i";"o";"u"},0)))</f>
        <v>1</v>
      </c>
      <c r="S27" t="b">
        <f t="shared" si="7"/>
        <v>1</v>
      </c>
      <c r="T27" t="b">
        <f t="shared" si="8"/>
        <v>1</v>
      </c>
      <c r="U27">
        <f t="shared" si="9"/>
        <v>6</v>
      </c>
      <c r="V27" t="b">
        <f t="shared" si="10"/>
        <v>0</v>
      </c>
      <c r="W27">
        <f t="shared" si="11"/>
        <v>7</v>
      </c>
      <c r="X27" t="b">
        <f>NOT(ISERROR(MATCH(LOWER(MID($J27,1,1)),{"a";"e";"i";"o";"u"},0)))</f>
        <v>0</v>
      </c>
      <c r="Y27" t="b">
        <f t="shared" si="12"/>
        <v>1</v>
      </c>
      <c r="Z27" t="b">
        <f t="shared" si="13"/>
        <v>1</v>
      </c>
      <c r="AA27">
        <f t="shared" si="14"/>
        <v>18</v>
      </c>
      <c r="AB27" t="b">
        <f>NOT(ISERROR(MATCH(LOWER(MID($J27,2,1)),{"a";"e";"i";"o";"u"},0)))</f>
        <v>0</v>
      </c>
      <c r="AC27" t="b">
        <f t="shared" si="15"/>
        <v>0</v>
      </c>
      <c r="AD27" t="b">
        <f t="shared" si="16"/>
        <v>0</v>
      </c>
      <c r="AE27">
        <f t="shared" si="17"/>
        <v>13</v>
      </c>
      <c r="AF27" t="b">
        <f t="shared" si="18"/>
        <v>1</v>
      </c>
      <c r="AG27">
        <f t="shared" si="19"/>
        <v>14</v>
      </c>
      <c r="AH27" t="b">
        <f t="shared" si="20"/>
        <v>0</v>
      </c>
      <c r="AI27" t="b">
        <f t="shared" si="21"/>
        <v>1</v>
      </c>
      <c r="AJ27" t="b">
        <f t="shared" si="22"/>
        <v>1</v>
      </c>
      <c r="AK27" s="2" t="s">
        <v>572</v>
      </c>
      <c r="AL27" s="2" t="s">
        <v>573</v>
      </c>
      <c r="AM27" s="2" t="s">
        <v>573</v>
      </c>
      <c r="AN27" s="2" t="s">
        <v>573</v>
      </c>
    </row>
    <row r="28" spans="1:40">
      <c r="A28" s="1" t="s">
        <v>116</v>
      </c>
      <c r="B28" s="1" t="s">
        <v>117</v>
      </c>
      <c r="C28" s="1" t="s">
        <v>118</v>
      </c>
      <c r="D28" s="1" t="s">
        <v>119</v>
      </c>
      <c r="E28" s="1"/>
      <c r="F28" s="1" t="s">
        <v>1</v>
      </c>
      <c r="G28" t="str">
        <f t="shared" si="23"/>
        <v>WINNER</v>
      </c>
      <c r="H28" t="str">
        <f t="shared" si="0"/>
        <v>EarlSHarrisJr</v>
      </c>
      <c r="I28" s="2" t="s">
        <v>116</v>
      </c>
      <c r="J28" s="2" t="s">
        <v>118</v>
      </c>
      <c r="K28">
        <f t="shared" si="1"/>
        <v>4</v>
      </c>
      <c r="L28" t="b">
        <f t="shared" si="2"/>
        <v>0</v>
      </c>
      <c r="M28">
        <f t="shared" si="3"/>
        <v>5</v>
      </c>
      <c r="N28" t="b">
        <f>NOT(ISERROR(MATCH(LOWER(MID($I28,1,1)),{"a";"e";"i";"o";"u"},0)))</f>
        <v>1</v>
      </c>
      <c r="O28" t="b">
        <f t="shared" si="4"/>
        <v>1</v>
      </c>
      <c r="P28" t="b">
        <f t="shared" si="5"/>
        <v>1</v>
      </c>
      <c r="Q28">
        <f t="shared" si="6"/>
        <v>1</v>
      </c>
      <c r="R28" t="b">
        <f>NOT(ISERROR(MATCH(LOWER(MID($I28,2,1)),{"a";"e";"i";"o";"u"},0)))</f>
        <v>1</v>
      </c>
      <c r="S28" t="b">
        <f t="shared" si="7"/>
        <v>1</v>
      </c>
      <c r="T28" t="b">
        <f t="shared" si="8"/>
        <v>1</v>
      </c>
      <c r="U28">
        <f t="shared" si="9"/>
        <v>6</v>
      </c>
      <c r="V28" t="b">
        <f t="shared" si="10"/>
        <v>0</v>
      </c>
      <c r="W28">
        <f t="shared" si="11"/>
        <v>8</v>
      </c>
      <c r="X28" t="b">
        <f>NOT(ISERROR(MATCH(LOWER(MID($J28,1,1)),{"a";"e";"i";"o";"u"},0)))</f>
        <v>0</v>
      </c>
      <c r="Y28" t="b">
        <f t="shared" si="12"/>
        <v>0</v>
      </c>
      <c r="Z28" t="b">
        <f t="shared" si="13"/>
        <v>1</v>
      </c>
      <c r="AA28">
        <f t="shared" si="14"/>
        <v>1</v>
      </c>
      <c r="AB28" t="b">
        <f>NOT(ISERROR(MATCH(LOWER(MID($J28,2,1)),{"a";"e";"i";"o";"u"},0)))</f>
        <v>1</v>
      </c>
      <c r="AC28" t="b">
        <f t="shared" si="15"/>
        <v>1</v>
      </c>
      <c r="AD28" t="b">
        <f t="shared" si="16"/>
        <v>1</v>
      </c>
      <c r="AE28">
        <f t="shared" si="17"/>
        <v>10</v>
      </c>
      <c r="AF28" t="b">
        <f t="shared" si="18"/>
        <v>0</v>
      </c>
      <c r="AG28">
        <f t="shared" si="19"/>
        <v>13</v>
      </c>
      <c r="AH28" t="b">
        <f t="shared" si="20"/>
        <v>1</v>
      </c>
      <c r="AI28" t="b">
        <f t="shared" si="21"/>
        <v>1</v>
      </c>
      <c r="AJ28" t="b">
        <f t="shared" si="22"/>
        <v>1</v>
      </c>
      <c r="AK28" s="2" t="s">
        <v>572</v>
      </c>
      <c r="AL28" s="2" t="s">
        <v>573</v>
      </c>
      <c r="AM28" s="2" t="s">
        <v>573</v>
      </c>
      <c r="AN28" s="2" t="s">
        <v>573</v>
      </c>
    </row>
    <row r="29" spans="1:40">
      <c r="A29" s="1" t="s">
        <v>13</v>
      </c>
      <c r="B29" s="1" t="s">
        <v>14</v>
      </c>
      <c r="C29" s="1" t="s">
        <v>15</v>
      </c>
      <c r="D29" s="1"/>
      <c r="E29" s="1"/>
      <c r="F29" s="1" t="s">
        <v>1</v>
      </c>
      <c r="G29" t="str">
        <f t="shared" si="23"/>
        <v>WINNER</v>
      </c>
      <c r="H29" t="str">
        <f t="shared" si="0"/>
        <v>RobertCHolte</v>
      </c>
      <c r="I29" s="2" t="s">
        <v>13</v>
      </c>
      <c r="J29" s="2" t="s">
        <v>15</v>
      </c>
      <c r="K29">
        <f t="shared" si="1"/>
        <v>6</v>
      </c>
      <c r="L29" t="b">
        <f t="shared" si="2"/>
        <v>0</v>
      </c>
      <c r="M29">
        <f t="shared" si="3"/>
        <v>18</v>
      </c>
      <c r="N29" t="b">
        <f>NOT(ISERROR(MATCH(LOWER(MID($I29,1,1)),{"a";"e";"i";"o";"u"},0)))</f>
        <v>0</v>
      </c>
      <c r="O29" t="b">
        <f t="shared" si="4"/>
        <v>0</v>
      </c>
      <c r="P29" t="b">
        <f t="shared" si="5"/>
        <v>0</v>
      </c>
      <c r="Q29">
        <f t="shared" si="6"/>
        <v>15</v>
      </c>
      <c r="R29" t="b">
        <f>NOT(ISERROR(MATCH(LOWER(MID($I29,2,1)),{"a";"e";"i";"o";"u"},0)))</f>
        <v>1</v>
      </c>
      <c r="S29" t="b">
        <f t="shared" si="7"/>
        <v>1</v>
      </c>
      <c r="T29" t="b">
        <f t="shared" si="8"/>
        <v>0</v>
      </c>
      <c r="U29">
        <f t="shared" si="9"/>
        <v>5</v>
      </c>
      <c r="V29" t="b">
        <f t="shared" si="10"/>
        <v>1</v>
      </c>
      <c r="W29">
        <f t="shared" si="11"/>
        <v>8</v>
      </c>
      <c r="X29" t="b">
        <f>NOT(ISERROR(MATCH(LOWER(MID($J29,1,1)),{"a";"e";"i";"o";"u"},0)))</f>
        <v>0</v>
      </c>
      <c r="Y29" t="b">
        <f t="shared" si="12"/>
        <v>0</v>
      </c>
      <c r="Z29" t="b">
        <f t="shared" si="13"/>
        <v>1</v>
      </c>
      <c r="AA29">
        <f t="shared" si="14"/>
        <v>15</v>
      </c>
      <c r="AB29" t="b">
        <f>NOT(ISERROR(MATCH(LOWER(MID($J29,2,1)),{"a";"e";"i";"o";"u"},0)))</f>
        <v>1</v>
      </c>
      <c r="AC29" t="b">
        <f t="shared" si="15"/>
        <v>1</v>
      </c>
      <c r="AD29" t="b">
        <f t="shared" si="16"/>
        <v>0</v>
      </c>
      <c r="AE29">
        <f t="shared" si="17"/>
        <v>11</v>
      </c>
      <c r="AF29" t="b">
        <f t="shared" si="18"/>
        <v>1</v>
      </c>
      <c r="AG29">
        <f t="shared" si="19"/>
        <v>12</v>
      </c>
      <c r="AH29" t="b">
        <f t="shared" si="20"/>
        <v>0</v>
      </c>
      <c r="AI29" t="b">
        <f t="shared" si="21"/>
        <v>1</v>
      </c>
      <c r="AJ29" t="b">
        <f t="shared" si="22"/>
        <v>1</v>
      </c>
      <c r="AK29" s="2" t="s">
        <v>572</v>
      </c>
      <c r="AL29" s="2" t="s">
        <v>573</v>
      </c>
      <c r="AM29" s="2" t="s">
        <v>573</v>
      </c>
      <c r="AN29" s="2" t="s">
        <v>573</v>
      </c>
    </row>
    <row r="30" spans="1:40">
      <c r="A30" s="1" t="s">
        <v>425</v>
      </c>
      <c r="B30" s="1" t="s">
        <v>197</v>
      </c>
      <c r="C30" s="1" t="s">
        <v>426</v>
      </c>
      <c r="D30" s="1"/>
      <c r="E30" s="1"/>
      <c r="F30" s="1" t="s">
        <v>0</v>
      </c>
      <c r="G30" t="str">
        <f t="shared" si="23"/>
        <v>LOSER</v>
      </c>
      <c r="H30" t="str">
        <f t="shared" si="0"/>
        <v>KlausPJantke</v>
      </c>
      <c r="I30" s="2" t="s">
        <v>425</v>
      </c>
      <c r="J30" s="2" t="s">
        <v>426</v>
      </c>
      <c r="K30">
        <f t="shared" si="1"/>
        <v>5</v>
      </c>
      <c r="L30" t="b">
        <f t="shared" si="2"/>
        <v>1</v>
      </c>
      <c r="M30">
        <f t="shared" si="3"/>
        <v>11</v>
      </c>
      <c r="N30" t="b">
        <f>NOT(ISERROR(MATCH(LOWER(MID($I30,1,1)),{"a";"e";"i";"o";"u"},0)))</f>
        <v>0</v>
      </c>
      <c r="O30" t="b">
        <f t="shared" si="4"/>
        <v>1</v>
      </c>
      <c r="P30" t="b">
        <f t="shared" si="5"/>
        <v>1</v>
      </c>
      <c r="Q30">
        <f t="shared" si="6"/>
        <v>12</v>
      </c>
      <c r="R30" t="b">
        <f>NOT(ISERROR(MATCH(LOWER(MID($I30,2,1)),{"a";"e";"i";"o";"u"},0)))</f>
        <v>0</v>
      </c>
      <c r="S30" t="b">
        <f t="shared" si="7"/>
        <v>0</v>
      </c>
      <c r="T30" t="b">
        <f t="shared" si="8"/>
        <v>1</v>
      </c>
      <c r="U30">
        <f t="shared" si="9"/>
        <v>6</v>
      </c>
      <c r="V30" t="b">
        <f t="shared" si="10"/>
        <v>0</v>
      </c>
      <c r="W30">
        <f t="shared" si="11"/>
        <v>10</v>
      </c>
      <c r="X30" t="b">
        <f>NOT(ISERROR(MATCH(LOWER(MID($J30,1,1)),{"a";"e";"i";"o";"u"},0)))</f>
        <v>0</v>
      </c>
      <c r="Y30" t="b">
        <f t="shared" si="12"/>
        <v>0</v>
      </c>
      <c r="Z30" t="b">
        <f t="shared" si="13"/>
        <v>1</v>
      </c>
      <c r="AA30">
        <f t="shared" si="14"/>
        <v>1</v>
      </c>
      <c r="AB30" t="b">
        <f>NOT(ISERROR(MATCH(LOWER(MID($J30,2,1)),{"a";"e";"i";"o";"u"},0)))</f>
        <v>1</v>
      </c>
      <c r="AC30" t="b">
        <f t="shared" si="15"/>
        <v>1</v>
      </c>
      <c r="AD30" t="b">
        <f t="shared" si="16"/>
        <v>1</v>
      </c>
      <c r="AE30">
        <f t="shared" si="17"/>
        <v>11</v>
      </c>
      <c r="AF30" t="b">
        <f t="shared" si="18"/>
        <v>1</v>
      </c>
      <c r="AG30">
        <f t="shared" si="19"/>
        <v>12</v>
      </c>
      <c r="AH30" t="b">
        <f t="shared" si="20"/>
        <v>0</v>
      </c>
      <c r="AI30" t="b">
        <f t="shared" si="21"/>
        <v>1</v>
      </c>
      <c r="AJ30" t="b">
        <f t="shared" si="22"/>
        <v>1</v>
      </c>
      <c r="AK30" s="2" t="s">
        <v>572</v>
      </c>
      <c r="AL30" s="2" t="s">
        <v>573</v>
      </c>
      <c r="AM30" s="2" t="s">
        <v>573</v>
      </c>
      <c r="AN30" s="2" t="s">
        <v>573</v>
      </c>
    </row>
    <row r="31" spans="1:40">
      <c r="A31" s="1" t="s">
        <v>128</v>
      </c>
      <c r="B31" s="1" t="s">
        <v>240</v>
      </c>
      <c r="C31" s="1" t="s">
        <v>241</v>
      </c>
      <c r="D31" s="1"/>
      <c r="E31" s="1"/>
      <c r="F31" s="1" t="s">
        <v>1</v>
      </c>
      <c r="G31" t="str">
        <f t="shared" si="23"/>
        <v>WINNER</v>
      </c>
      <c r="H31" t="str">
        <f t="shared" si="0"/>
        <v>GeorgeHJohn</v>
      </c>
      <c r="I31" s="2" t="s">
        <v>128</v>
      </c>
      <c r="J31" s="2" t="s">
        <v>241</v>
      </c>
      <c r="K31">
        <f t="shared" si="1"/>
        <v>6</v>
      </c>
      <c r="L31" t="b">
        <f t="shared" si="2"/>
        <v>0</v>
      </c>
      <c r="M31">
        <f t="shared" si="3"/>
        <v>7</v>
      </c>
      <c r="N31" t="b">
        <f>NOT(ISERROR(MATCH(LOWER(MID($I31,1,1)),{"a";"e";"i";"o";"u"},0)))</f>
        <v>0</v>
      </c>
      <c r="O31" t="b">
        <f t="shared" si="4"/>
        <v>1</v>
      </c>
      <c r="P31" t="b">
        <f t="shared" si="5"/>
        <v>1</v>
      </c>
      <c r="Q31">
        <f t="shared" si="6"/>
        <v>5</v>
      </c>
      <c r="R31" t="b">
        <f>NOT(ISERROR(MATCH(LOWER(MID($I31,2,1)),{"a";"e";"i";"o";"u"},0)))</f>
        <v>1</v>
      </c>
      <c r="S31" t="b">
        <f t="shared" si="7"/>
        <v>1</v>
      </c>
      <c r="T31" t="b">
        <f t="shared" si="8"/>
        <v>1</v>
      </c>
      <c r="U31">
        <f t="shared" si="9"/>
        <v>4</v>
      </c>
      <c r="V31" t="b">
        <f t="shared" si="10"/>
        <v>0</v>
      </c>
      <c r="W31">
        <f t="shared" si="11"/>
        <v>10</v>
      </c>
      <c r="X31" t="b">
        <f>NOT(ISERROR(MATCH(LOWER(MID($J31,1,1)),{"a";"e";"i";"o";"u"},0)))</f>
        <v>0</v>
      </c>
      <c r="Y31" t="b">
        <f t="shared" si="12"/>
        <v>0</v>
      </c>
      <c r="Z31" t="b">
        <f t="shared" si="13"/>
        <v>1</v>
      </c>
      <c r="AA31">
        <f t="shared" si="14"/>
        <v>15</v>
      </c>
      <c r="AB31" t="b">
        <f>NOT(ISERROR(MATCH(LOWER(MID($J31,2,1)),{"a";"e";"i";"o";"u"},0)))</f>
        <v>1</v>
      </c>
      <c r="AC31" t="b">
        <f t="shared" si="15"/>
        <v>1</v>
      </c>
      <c r="AD31" t="b">
        <f t="shared" si="16"/>
        <v>0</v>
      </c>
      <c r="AE31">
        <f t="shared" si="17"/>
        <v>10</v>
      </c>
      <c r="AF31" t="b">
        <f t="shared" si="18"/>
        <v>0</v>
      </c>
      <c r="AG31">
        <f t="shared" si="19"/>
        <v>11</v>
      </c>
      <c r="AH31" t="b">
        <f t="shared" si="20"/>
        <v>1</v>
      </c>
      <c r="AI31" t="b">
        <f t="shared" si="21"/>
        <v>1</v>
      </c>
      <c r="AJ31" t="b">
        <f t="shared" si="22"/>
        <v>1</v>
      </c>
      <c r="AK31" s="2" t="s">
        <v>572</v>
      </c>
      <c r="AL31" s="2" t="s">
        <v>573</v>
      </c>
      <c r="AM31" s="2" t="s">
        <v>573</v>
      </c>
      <c r="AN31" s="2" t="s">
        <v>573</v>
      </c>
    </row>
    <row r="32" spans="1:40">
      <c r="A32" s="1" t="s">
        <v>73</v>
      </c>
      <c r="B32" s="1" t="s">
        <v>74</v>
      </c>
      <c r="C32" s="1" t="s">
        <v>75</v>
      </c>
      <c r="D32" s="1"/>
      <c r="E32" s="1"/>
      <c r="F32" s="1" t="s">
        <v>1</v>
      </c>
      <c r="G32" t="str">
        <f t="shared" si="23"/>
        <v>WINNER</v>
      </c>
      <c r="H32" t="str">
        <f t="shared" si="0"/>
        <v>MichaelIJordan</v>
      </c>
      <c r="I32" s="2" t="s">
        <v>73</v>
      </c>
      <c r="J32" s="2" t="s">
        <v>75</v>
      </c>
      <c r="K32">
        <f t="shared" si="1"/>
        <v>7</v>
      </c>
      <c r="L32" t="b">
        <f t="shared" si="2"/>
        <v>1</v>
      </c>
      <c r="M32">
        <f t="shared" si="3"/>
        <v>13</v>
      </c>
      <c r="N32" t="b">
        <f>NOT(ISERROR(MATCH(LOWER(MID($I32,1,1)),{"a";"e";"i";"o";"u"},0)))</f>
        <v>0</v>
      </c>
      <c r="O32" t="b">
        <f t="shared" si="4"/>
        <v>1</v>
      </c>
      <c r="P32" t="b">
        <f t="shared" si="5"/>
        <v>1</v>
      </c>
      <c r="Q32">
        <f t="shared" si="6"/>
        <v>9</v>
      </c>
      <c r="R32" t="b">
        <f>NOT(ISERROR(MATCH(LOWER(MID($I32,2,1)),{"a";"e";"i";"o";"u"},0)))</f>
        <v>1</v>
      </c>
      <c r="S32" t="b">
        <f t="shared" si="7"/>
        <v>1</v>
      </c>
      <c r="T32" t="b">
        <f t="shared" si="8"/>
        <v>1</v>
      </c>
      <c r="U32">
        <f t="shared" si="9"/>
        <v>6</v>
      </c>
      <c r="V32" t="b">
        <f t="shared" si="10"/>
        <v>0</v>
      </c>
      <c r="W32">
        <f t="shared" si="11"/>
        <v>10</v>
      </c>
      <c r="X32" t="b">
        <f>NOT(ISERROR(MATCH(LOWER(MID($J32,1,1)),{"a";"e";"i";"o";"u"},0)))</f>
        <v>0</v>
      </c>
      <c r="Y32" t="b">
        <f t="shared" si="12"/>
        <v>0</v>
      </c>
      <c r="Z32" t="b">
        <f t="shared" si="13"/>
        <v>1</v>
      </c>
      <c r="AA32">
        <f t="shared" si="14"/>
        <v>15</v>
      </c>
      <c r="AB32" t="b">
        <f>NOT(ISERROR(MATCH(LOWER(MID($J32,2,1)),{"a";"e";"i";"o";"u"},0)))</f>
        <v>1</v>
      </c>
      <c r="AC32" t="b">
        <f t="shared" si="15"/>
        <v>1</v>
      </c>
      <c r="AD32" t="b">
        <f t="shared" si="16"/>
        <v>0</v>
      </c>
      <c r="AE32">
        <f t="shared" si="17"/>
        <v>13</v>
      </c>
      <c r="AF32" t="b">
        <f t="shared" si="18"/>
        <v>1</v>
      </c>
      <c r="AG32">
        <f t="shared" si="19"/>
        <v>14</v>
      </c>
      <c r="AH32" t="b">
        <f t="shared" si="20"/>
        <v>0</v>
      </c>
      <c r="AI32" t="b">
        <f t="shared" si="21"/>
        <v>1</v>
      </c>
      <c r="AJ32" t="b">
        <f t="shared" si="22"/>
        <v>1</v>
      </c>
      <c r="AK32" s="2" t="s">
        <v>572</v>
      </c>
      <c r="AL32" s="2" t="s">
        <v>573</v>
      </c>
      <c r="AM32" s="2" t="s">
        <v>573</v>
      </c>
      <c r="AN32" s="2" t="s">
        <v>573</v>
      </c>
    </row>
    <row r="33" spans="1:40">
      <c r="A33" s="1" t="s">
        <v>66</v>
      </c>
      <c r="B33" s="1" t="s">
        <v>67</v>
      </c>
      <c r="C33" s="1" t="s">
        <v>68</v>
      </c>
      <c r="D33" s="1"/>
      <c r="E33" s="1"/>
      <c r="F33" s="1" t="s">
        <v>1</v>
      </c>
      <c r="G33" t="str">
        <f t="shared" si="23"/>
        <v>WINNER</v>
      </c>
      <c r="H33" t="str">
        <f t="shared" si="0"/>
        <v>LesliePackKaelbling</v>
      </c>
      <c r="I33" s="2" t="s">
        <v>66</v>
      </c>
      <c r="J33" s="2" t="s">
        <v>68</v>
      </c>
      <c r="K33">
        <f t="shared" si="1"/>
        <v>6</v>
      </c>
      <c r="L33" t="b">
        <f t="shared" si="2"/>
        <v>0</v>
      </c>
      <c r="M33">
        <f t="shared" si="3"/>
        <v>12</v>
      </c>
      <c r="N33" t="b">
        <f>NOT(ISERROR(MATCH(LOWER(MID($I33,1,1)),{"a";"e";"i";"o";"u"},0)))</f>
        <v>0</v>
      </c>
      <c r="O33" t="b">
        <f t="shared" si="4"/>
        <v>0</v>
      </c>
      <c r="P33" t="b">
        <f t="shared" si="5"/>
        <v>1</v>
      </c>
      <c r="Q33">
        <f t="shared" si="6"/>
        <v>5</v>
      </c>
      <c r="R33" t="b">
        <f>NOT(ISERROR(MATCH(LOWER(MID($I33,2,1)),{"a";"e";"i";"o";"u"},0)))</f>
        <v>1</v>
      </c>
      <c r="S33" t="b">
        <f t="shared" si="7"/>
        <v>1</v>
      </c>
      <c r="T33" t="b">
        <f t="shared" si="8"/>
        <v>1</v>
      </c>
      <c r="U33">
        <f t="shared" si="9"/>
        <v>9</v>
      </c>
      <c r="V33" t="b">
        <f t="shared" si="10"/>
        <v>1</v>
      </c>
      <c r="W33">
        <f t="shared" si="11"/>
        <v>11</v>
      </c>
      <c r="X33" t="b">
        <f>NOT(ISERROR(MATCH(LOWER(MID($J33,1,1)),{"a";"e";"i";"o";"u"},0)))</f>
        <v>0</v>
      </c>
      <c r="Y33" t="b">
        <f t="shared" si="12"/>
        <v>1</v>
      </c>
      <c r="Z33" t="b">
        <f t="shared" si="13"/>
        <v>1</v>
      </c>
      <c r="AA33">
        <f t="shared" si="14"/>
        <v>1</v>
      </c>
      <c r="AB33" t="b">
        <f>NOT(ISERROR(MATCH(LOWER(MID($J33,2,1)),{"a";"e";"i";"o";"u"},0)))</f>
        <v>1</v>
      </c>
      <c r="AC33" t="b">
        <f t="shared" si="15"/>
        <v>1</v>
      </c>
      <c r="AD33" t="b">
        <f t="shared" si="16"/>
        <v>1</v>
      </c>
      <c r="AE33">
        <f t="shared" si="17"/>
        <v>15</v>
      </c>
      <c r="AF33" t="b">
        <f t="shared" si="18"/>
        <v>1</v>
      </c>
      <c r="AG33">
        <f t="shared" si="19"/>
        <v>19</v>
      </c>
      <c r="AH33" t="b">
        <f t="shared" si="20"/>
        <v>1</v>
      </c>
      <c r="AI33" t="b">
        <f t="shared" si="21"/>
        <v>1</v>
      </c>
      <c r="AJ33" t="b">
        <f t="shared" si="22"/>
        <v>1</v>
      </c>
      <c r="AK33" s="2" t="s">
        <v>572</v>
      </c>
      <c r="AL33" s="2" t="s">
        <v>572</v>
      </c>
      <c r="AM33" s="2" t="s">
        <v>573</v>
      </c>
      <c r="AN33" s="2" t="s">
        <v>572</v>
      </c>
    </row>
    <row r="34" spans="1:40">
      <c r="A34" s="1" t="s">
        <v>22</v>
      </c>
      <c r="B34" s="1" t="s">
        <v>23</v>
      </c>
      <c r="C34" s="1" t="s">
        <v>24</v>
      </c>
      <c r="D34" s="1"/>
      <c r="E34" s="1"/>
      <c r="F34" s="1" t="s">
        <v>0</v>
      </c>
      <c r="G34" t="str">
        <f t="shared" si="23"/>
        <v>LOSER</v>
      </c>
      <c r="H34" t="str">
        <f t="shared" si="0"/>
        <v>ThomasEKammeyer</v>
      </c>
      <c r="I34" s="2" t="s">
        <v>22</v>
      </c>
      <c r="J34" s="2" t="s">
        <v>24</v>
      </c>
      <c r="K34">
        <f t="shared" si="1"/>
        <v>6</v>
      </c>
      <c r="L34" t="b">
        <f t="shared" si="2"/>
        <v>0</v>
      </c>
      <c r="M34">
        <f t="shared" si="3"/>
        <v>20</v>
      </c>
      <c r="N34" t="b">
        <f>NOT(ISERROR(MATCH(LOWER(MID($I34,1,1)),{"a";"e";"i";"o";"u"},0)))</f>
        <v>0</v>
      </c>
      <c r="O34" t="b">
        <f t="shared" si="4"/>
        <v>0</v>
      </c>
      <c r="P34" t="b">
        <f t="shared" si="5"/>
        <v>0</v>
      </c>
      <c r="Q34">
        <f t="shared" si="6"/>
        <v>8</v>
      </c>
      <c r="R34" t="b">
        <f>NOT(ISERROR(MATCH(LOWER(MID($I34,2,1)),{"a";"e";"i";"o";"u"},0)))</f>
        <v>0</v>
      </c>
      <c r="S34" t="b">
        <f t="shared" si="7"/>
        <v>0</v>
      </c>
      <c r="T34" t="b">
        <f t="shared" si="8"/>
        <v>1</v>
      </c>
      <c r="U34">
        <f t="shared" si="9"/>
        <v>8</v>
      </c>
      <c r="V34" t="b">
        <f t="shared" si="10"/>
        <v>0</v>
      </c>
      <c r="W34">
        <f t="shared" si="11"/>
        <v>11</v>
      </c>
      <c r="X34" t="b">
        <f>NOT(ISERROR(MATCH(LOWER(MID($J34,1,1)),{"a";"e";"i";"o";"u"},0)))</f>
        <v>0</v>
      </c>
      <c r="Y34" t="b">
        <f t="shared" si="12"/>
        <v>1</v>
      </c>
      <c r="Z34" t="b">
        <f t="shared" si="13"/>
        <v>1</v>
      </c>
      <c r="AA34">
        <f t="shared" si="14"/>
        <v>1</v>
      </c>
      <c r="AB34" t="b">
        <f>NOT(ISERROR(MATCH(LOWER(MID($J34,2,1)),{"a";"e";"i";"o";"u"},0)))</f>
        <v>1</v>
      </c>
      <c r="AC34" t="b">
        <f t="shared" si="15"/>
        <v>1</v>
      </c>
      <c r="AD34" t="b">
        <f t="shared" si="16"/>
        <v>1</v>
      </c>
      <c r="AE34">
        <f t="shared" si="17"/>
        <v>14</v>
      </c>
      <c r="AF34" t="b">
        <f t="shared" si="18"/>
        <v>0</v>
      </c>
      <c r="AG34">
        <f t="shared" si="19"/>
        <v>15</v>
      </c>
      <c r="AH34" t="b">
        <f t="shared" si="20"/>
        <v>1</v>
      </c>
      <c r="AI34" t="b">
        <f t="shared" si="21"/>
        <v>1</v>
      </c>
      <c r="AJ34" t="b">
        <f t="shared" si="22"/>
        <v>1</v>
      </c>
      <c r="AK34" s="2" t="s">
        <v>572</v>
      </c>
      <c r="AL34" s="2" t="s">
        <v>573</v>
      </c>
      <c r="AM34" s="2" t="s">
        <v>573</v>
      </c>
      <c r="AN34" s="2" t="s">
        <v>573</v>
      </c>
    </row>
    <row r="35" spans="1:40">
      <c r="A35" s="1" t="s">
        <v>545</v>
      </c>
      <c r="B35" s="1" t="s">
        <v>84</v>
      </c>
      <c r="C35" s="1" t="s">
        <v>546</v>
      </c>
      <c r="D35" s="1"/>
      <c r="E35" s="1"/>
      <c r="F35" s="1" t="s">
        <v>1</v>
      </c>
      <c r="G35" t="str">
        <f t="shared" si="23"/>
        <v>WINNER</v>
      </c>
      <c r="H35" t="str">
        <f t="shared" si="0"/>
        <v>DennisFKibler</v>
      </c>
      <c r="I35" s="2" t="s">
        <v>545</v>
      </c>
      <c r="J35" s="2" t="s">
        <v>546</v>
      </c>
      <c r="K35">
        <f t="shared" si="1"/>
        <v>6</v>
      </c>
      <c r="L35" t="b">
        <f t="shared" si="2"/>
        <v>0</v>
      </c>
      <c r="M35">
        <f t="shared" si="3"/>
        <v>4</v>
      </c>
      <c r="N35" t="b">
        <f>NOT(ISERROR(MATCH(LOWER(MID($I35,1,1)),{"a";"e";"i";"o";"u"},0)))</f>
        <v>0</v>
      </c>
      <c r="O35" t="b">
        <f t="shared" si="4"/>
        <v>0</v>
      </c>
      <c r="P35" t="b">
        <f t="shared" si="5"/>
        <v>1</v>
      </c>
      <c r="Q35">
        <f t="shared" si="6"/>
        <v>5</v>
      </c>
      <c r="R35" t="b">
        <f>NOT(ISERROR(MATCH(LOWER(MID($I35,2,1)),{"a";"e";"i";"o";"u"},0)))</f>
        <v>1</v>
      </c>
      <c r="S35" t="b">
        <f t="shared" si="7"/>
        <v>1</v>
      </c>
      <c r="T35" t="b">
        <f t="shared" si="8"/>
        <v>1</v>
      </c>
      <c r="U35">
        <f t="shared" si="9"/>
        <v>6</v>
      </c>
      <c r="V35" t="b">
        <f t="shared" si="10"/>
        <v>0</v>
      </c>
      <c r="W35">
        <f t="shared" si="11"/>
        <v>11</v>
      </c>
      <c r="X35" t="b">
        <f>NOT(ISERROR(MATCH(LOWER(MID($J35,1,1)),{"a";"e";"i";"o";"u"},0)))</f>
        <v>0</v>
      </c>
      <c r="Y35" t="b">
        <f t="shared" si="12"/>
        <v>1</v>
      </c>
      <c r="Z35" t="b">
        <f t="shared" si="13"/>
        <v>1</v>
      </c>
      <c r="AA35">
        <f t="shared" si="14"/>
        <v>9</v>
      </c>
      <c r="AB35" t="b">
        <f>NOT(ISERROR(MATCH(LOWER(MID($J35,2,1)),{"a";"e";"i";"o";"u"},0)))</f>
        <v>1</v>
      </c>
      <c r="AC35" t="b">
        <f t="shared" si="15"/>
        <v>1</v>
      </c>
      <c r="AD35" t="b">
        <f t="shared" si="16"/>
        <v>1</v>
      </c>
      <c r="AE35">
        <f t="shared" si="17"/>
        <v>12</v>
      </c>
      <c r="AF35" t="b">
        <f t="shared" si="18"/>
        <v>0</v>
      </c>
      <c r="AG35">
        <f t="shared" si="19"/>
        <v>13</v>
      </c>
      <c r="AH35" t="b">
        <f t="shared" si="20"/>
        <v>1</v>
      </c>
      <c r="AI35" t="b">
        <f t="shared" si="21"/>
        <v>1</v>
      </c>
      <c r="AJ35" t="b">
        <f t="shared" si="22"/>
        <v>1</v>
      </c>
      <c r="AK35" s="2" t="s">
        <v>572</v>
      </c>
      <c r="AL35" s="2" t="s">
        <v>573</v>
      </c>
      <c r="AM35" s="2" t="s">
        <v>573</v>
      </c>
      <c r="AN35" s="2" t="s">
        <v>573</v>
      </c>
    </row>
    <row r="36" spans="1:40">
      <c r="A36" s="1" t="s">
        <v>265</v>
      </c>
      <c r="B36" s="1" t="s">
        <v>266</v>
      </c>
      <c r="C36" s="1" t="s">
        <v>267</v>
      </c>
      <c r="D36" s="1"/>
      <c r="E36" s="1"/>
      <c r="F36" s="1" t="s">
        <v>1</v>
      </c>
      <c r="G36" t="str">
        <f t="shared" si="23"/>
        <v>WINNER</v>
      </c>
      <c r="H36" t="str">
        <f t="shared" si="0"/>
        <v>WeeSunLee</v>
      </c>
      <c r="I36" s="2" t="s">
        <v>265</v>
      </c>
      <c r="J36" s="2" t="s">
        <v>267</v>
      </c>
      <c r="K36">
        <f t="shared" si="1"/>
        <v>3</v>
      </c>
      <c r="L36" t="b">
        <f t="shared" si="2"/>
        <v>1</v>
      </c>
      <c r="M36">
        <f t="shared" si="3"/>
        <v>23</v>
      </c>
      <c r="N36" t="b">
        <f>NOT(ISERROR(MATCH(LOWER(MID($I36,1,1)),{"a";"e";"i";"o";"u"},0)))</f>
        <v>0</v>
      </c>
      <c r="O36" t="b">
        <f t="shared" si="4"/>
        <v>1</v>
      </c>
      <c r="P36" t="b">
        <f t="shared" si="5"/>
        <v>0</v>
      </c>
      <c r="Q36">
        <f t="shared" si="6"/>
        <v>5</v>
      </c>
      <c r="R36" t="b">
        <f>NOT(ISERROR(MATCH(LOWER(MID($I36,2,1)),{"a";"e";"i";"o";"u"},0)))</f>
        <v>1</v>
      </c>
      <c r="S36" t="b">
        <f t="shared" si="7"/>
        <v>1</v>
      </c>
      <c r="T36" t="b">
        <f t="shared" si="8"/>
        <v>1</v>
      </c>
      <c r="U36">
        <f t="shared" si="9"/>
        <v>3</v>
      </c>
      <c r="V36" t="b">
        <f t="shared" si="10"/>
        <v>1</v>
      </c>
      <c r="W36">
        <f t="shared" si="11"/>
        <v>12</v>
      </c>
      <c r="X36" t="b">
        <f>NOT(ISERROR(MATCH(LOWER(MID($J36,1,1)),{"a";"e";"i";"o";"u"},0)))</f>
        <v>0</v>
      </c>
      <c r="Y36" t="b">
        <f t="shared" si="12"/>
        <v>0</v>
      </c>
      <c r="Z36" t="b">
        <f t="shared" si="13"/>
        <v>1</v>
      </c>
      <c r="AA36">
        <f t="shared" si="14"/>
        <v>5</v>
      </c>
      <c r="AB36" t="b">
        <f>NOT(ISERROR(MATCH(LOWER(MID($J36,2,1)),{"a";"e";"i";"o";"u"},0)))</f>
        <v>1</v>
      </c>
      <c r="AC36" t="b">
        <f t="shared" si="15"/>
        <v>1</v>
      </c>
      <c r="AD36" t="b">
        <f t="shared" si="16"/>
        <v>1</v>
      </c>
      <c r="AE36">
        <f t="shared" si="17"/>
        <v>6</v>
      </c>
      <c r="AF36" t="b">
        <f t="shared" si="18"/>
        <v>0</v>
      </c>
      <c r="AG36">
        <f t="shared" si="19"/>
        <v>9</v>
      </c>
      <c r="AH36" t="b">
        <f t="shared" si="20"/>
        <v>1</v>
      </c>
      <c r="AI36" t="b">
        <f t="shared" si="21"/>
        <v>1</v>
      </c>
      <c r="AJ36" t="b">
        <f t="shared" si="22"/>
        <v>1</v>
      </c>
      <c r="AK36" s="2" t="s">
        <v>572</v>
      </c>
      <c r="AL36" s="2" t="s">
        <v>572</v>
      </c>
      <c r="AM36" s="2" t="s">
        <v>573</v>
      </c>
      <c r="AN36" s="2" t="s">
        <v>572</v>
      </c>
    </row>
    <row r="37" spans="1:40">
      <c r="A37" s="1" t="s">
        <v>463</v>
      </c>
      <c r="B37" s="1" t="s">
        <v>464</v>
      </c>
      <c r="C37" s="1" t="s">
        <v>267</v>
      </c>
      <c r="D37" s="1"/>
      <c r="E37" s="1"/>
      <c r="F37" s="1" t="s">
        <v>1</v>
      </c>
      <c r="G37" t="str">
        <f t="shared" si="23"/>
        <v>WINNER</v>
      </c>
      <c r="H37" t="str">
        <f t="shared" si="0"/>
        <v>MarySoonLee</v>
      </c>
      <c r="I37" s="2" t="s">
        <v>463</v>
      </c>
      <c r="J37" s="2" t="s">
        <v>267</v>
      </c>
      <c r="K37">
        <f t="shared" si="1"/>
        <v>4</v>
      </c>
      <c r="L37" t="b">
        <f t="shared" si="2"/>
        <v>0</v>
      </c>
      <c r="M37">
        <f t="shared" si="3"/>
        <v>13</v>
      </c>
      <c r="N37" t="b">
        <f>NOT(ISERROR(MATCH(LOWER(MID($I37,1,1)),{"a";"e";"i";"o";"u"},0)))</f>
        <v>0</v>
      </c>
      <c r="O37" t="b">
        <f t="shared" si="4"/>
        <v>1</v>
      </c>
      <c r="P37" t="b">
        <f t="shared" si="5"/>
        <v>1</v>
      </c>
      <c r="Q37">
        <f t="shared" si="6"/>
        <v>1</v>
      </c>
      <c r="R37" t="b">
        <f>NOT(ISERROR(MATCH(LOWER(MID($I37,2,1)),{"a";"e";"i";"o";"u"},0)))</f>
        <v>1</v>
      </c>
      <c r="S37" t="b">
        <f t="shared" si="7"/>
        <v>1</v>
      </c>
      <c r="T37" t="b">
        <f t="shared" si="8"/>
        <v>1</v>
      </c>
      <c r="U37">
        <f t="shared" si="9"/>
        <v>3</v>
      </c>
      <c r="V37" t="b">
        <f t="shared" si="10"/>
        <v>1</v>
      </c>
      <c r="W37">
        <f t="shared" si="11"/>
        <v>12</v>
      </c>
      <c r="X37" t="b">
        <f>NOT(ISERROR(MATCH(LOWER(MID($J37,1,1)),{"a";"e";"i";"o";"u"},0)))</f>
        <v>0</v>
      </c>
      <c r="Y37" t="b">
        <f t="shared" si="12"/>
        <v>0</v>
      </c>
      <c r="Z37" t="b">
        <f t="shared" si="13"/>
        <v>1</v>
      </c>
      <c r="AA37">
        <f t="shared" si="14"/>
        <v>5</v>
      </c>
      <c r="AB37" t="b">
        <f>NOT(ISERROR(MATCH(LOWER(MID($J37,2,1)),{"a";"e";"i";"o";"u"},0)))</f>
        <v>1</v>
      </c>
      <c r="AC37" t="b">
        <f t="shared" si="15"/>
        <v>1</v>
      </c>
      <c r="AD37" t="b">
        <f t="shared" si="16"/>
        <v>1</v>
      </c>
      <c r="AE37">
        <f t="shared" si="17"/>
        <v>7</v>
      </c>
      <c r="AF37" t="b">
        <f t="shared" si="18"/>
        <v>1</v>
      </c>
      <c r="AG37">
        <f t="shared" si="19"/>
        <v>11</v>
      </c>
      <c r="AH37" t="b">
        <f t="shared" si="20"/>
        <v>1</v>
      </c>
      <c r="AI37" t="b">
        <f t="shared" si="21"/>
        <v>1</v>
      </c>
      <c r="AJ37" t="b">
        <f t="shared" si="22"/>
        <v>1</v>
      </c>
      <c r="AK37" s="2" t="s">
        <v>572</v>
      </c>
      <c r="AL37" s="2" t="s">
        <v>572</v>
      </c>
      <c r="AM37" s="2" t="s">
        <v>573</v>
      </c>
      <c r="AN37" s="2" t="s">
        <v>572</v>
      </c>
    </row>
    <row r="38" spans="1:40">
      <c r="A38" s="1" t="s">
        <v>55</v>
      </c>
      <c r="B38" s="1" t="s">
        <v>56</v>
      </c>
      <c r="C38" s="1" t="s">
        <v>57</v>
      </c>
      <c r="D38" s="1"/>
      <c r="E38" s="1"/>
      <c r="F38" s="1" t="s">
        <v>0</v>
      </c>
      <c r="G38" t="str">
        <f t="shared" si="23"/>
        <v>LOSER</v>
      </c>
      <c r="H38" t="str">
        <f t="shared" si="0"/>
        <v>CharlesXLing</v>
      </c>
      <c r="I38" s="2" t="s">
        <v>55</v>
      </c>
      <c r="J38" s="2" t="s">
        <v>57</v>
      </c>
      <c r="K38">
        <f t="shared" si="1"/>
        <v>7</v>
      </c>
      <c r="L38" t="b">
        <f t="shared" si="2"/>
        <v>1</v>
      </c>
      <c r="M38">
        <f t="shared" si="3"/>
        <v>3</v>
      </c>
      <c r="N38" t="b">
        <f>NOT(ISERROR(MATCH(LOWER(MID($I38,1,1)),{"a";"e";"i";"o";"u"},0)))</f>
        <v>0</v>
      </c>
      <c r="O38" t="b">
        <f t="shared" si="4"/>
        <v>1</v>
      </c>
      <c r="P38" t="b">
        <f t="shared" si="5"/>
        <v>1</v>
      </c>
      <c r="Q38">
        <f t="shared" si="6"/>
        <v>8</v>
      </c>
      <c r="R38" t="b">
        <f>NOT(ISERROR(MATCH(LOWER(MID($I38,2,1)),{"a";"e";"i";"o";"u"},0)))</f>
        <v>0</v>
      </c>
      <c r="S38" t="b">
        <f t="shared" si="7"/>
        <v>0</v>
      </c>
      <c r="T38" t="b">
        <f t="shared" si="8"/>
        <v>1</v>
      </c>
      <c r="U38">
        <f t="shared" si="9"/>
        <v>4</v>
      </c>
      <c r="V38" t="b">
        <f t="shared" si="10"/>
        <v>0</v>
      </c>
      <c r="W38">
        <f t="shared" si="11"/>
        <v>12</v>
      </c>
      <c r="X38" t="b">
        <f>NOT(ISERROR(MATCH(LOWER(MID($J38,1,1)),{"a";"e";"i";"o";"u"},0)))</f>
        <v>0</v>
      </c>
      <c r="Y38" t="b">
        <f t="shared" si="12"/>
        <v>0</v>
      </c>
      <c r="Z38" t="b">
        <f t="shared" si="13"/>
        <v>1</v>
      </c>
      <c r="AA38">
        <f t="shared" si="14"/>
        <v>9</v>
      </c>
      <c r="AB38" t="b">
        <f>NOT(ISERROR(MATCH(LOWER(MID($J38,2,1)),{"a";"e";"i";"o";"u"},0)))</f>
        <v>1</v>
      </c>
      <c r="AC38" t="b">
        <f t="shared" si="15"/>
        <v>1</v>
      </c>
      <c r="AD38" t="b">
        <f t="shared" si="16"/>
        <v>1</v>
      </c>
      <c r="AE38">
        <f t="shared" si="17"/>
        <v>11</v>
      </c>
      <c r="AF38" t="b">
        <f t="shared" si="18"/>
        <v>1</v>
      </c>
      <c r="AG38">
        <f t="shared" si="19"/>
        <v>12</v>
      </c>
      <c r="AH38" t="b">
        <f t="shared" si="20"/>
        <v>0</v>
      </c>
      <c r="AI38" t="b">
        <f t="shared" si="21"/>
        <v>1</v>
      </c>
      <c r="AJ38" t="b">
        <f t="shared" si="22"/>
        <v>1</v>
      </c>
      <c r="AK38" s="2" t="s">
        <v>572</v>
      </c>
      <c r="AL38" s="2" t="s">
        <v>573</v>
      </c>
      <c r="AM38" s="2" t="s">
        <v>573</v>
      </c>
      <c r="AN38" s="2" t="s">
        <v>573</v>
      </c>
    </row>
    <row r="39" spans="1:40">
      <c r="A39" s="1" t="s">
        <v>101</v>
      </c>
      <c r="B39" s="1" t="s">
        <v>47</v>
      </c>
      <c r="C39" s="1" t="s">
        <v>102</v>
      </c>
      <c r="D39" s="1"/>
      <c r="E39" s="1"/>
      <c r="F39" s="1" t="s">
        <v>0</v>
      </c>
      <c r="G39" t="str">
        <f t="shared" si="23"/>
        <v>LOSER</v>
      </c>
      <c r="H39" t="str">
        <f t="shared" si="0"/>
        <v>BruceAMacDonald</v>
      </c>
      <c r="I39" s="2" t="s">
        <v>101</v>
      </c>
      <c r="J39" s="2" t="s">
        <v>102</v>
      </c>
      <c r="K39">
        <f t="shared" si="1"/>
        <v>5</v>
      </c>
      <c r="L39" t="b">
        <f t="shared" si="2"/>
        <v>1</v>
      </c>
      <c r="M39">
        <f t="shared" si="3"/>
        <v>2</v>
      </c>
      <c r="N39" t="b">
        <f>NOT(ISERROR(MATCH(LOWER(MID($I39,1,1)),{"a";"e";"i";"o";"u"},0)))</f>
        <v>0</v>
      </c>
      <c r="O39" t="b">
        <f t="shared" si="4"/>
        <v>0</v>
      </c>
      <c r="P39" t="b">
        <f t="shared" si="5"/>
        <v>1</v>
      </c>
      <c r="Q39">
        <f t="shared" si="6"/>
        <v>18</v>
      </c>
      <c r="R39" t="b">
        <f>NOT(ISERROR(MATCH(LOWER(MID($I39,2,1)),{"a";"e";"i";"o";"u"},0)))</f>
        <v>0</v>
      </c>
      <c r="S39" t="b">
        <f t="shared" si="7"/>
        <v>0</v>
      </c>
      <c r="T39" t="b">
        <f t="shared" si="8"/>
        <v>0</v>
      </c>
      <c r="U39">
        <f t="shared" si="9"/>
        <v>9</v>
      </c>
      <c r="V39" t="b">
        <f t="shared" si="10"/>
        <v>1</v>
      </c>
      <c r="W39">
        <f t="shared" si="11"/>
        <v>13</v>
      </c>
      <c r="X39" t="b">
        <f>NOT(ISERROR(MATCH(LOWER(MID($J39,1,1)),{"a";"e";"i";"o";"u"},0)))</f>
        <v>0</v>
      </c>
      <c r="Y39" t="b">
        <f t="shared" si="12"/>
        <v>1</v>
      </c>
      <c r="Z39" t="b">
        <f t="shared" si="13"/>
        <v>1</v>
      </c>
      <c r="AA39">
        <f t="shared" si="14"/>
        <v>1</v>
      </c>
      <c r="AB39" t="b">
        <f>NOT(ISERROR(MATCH(LOWER(MID($J39,2,1)),{"a";"e";"i";"o";"u"},0)))</f>
        <v>1</v>
      </c>
      <c r="AC39" t="b">
        <f t="shared" si="15"/>
        <v>1</v>
      </c>
      <c r="AD39" t="b">
        <f t="shared" si="16"/>
        <v>1</v>
      </c>
      <c r="AE39">
        <f t="shared" si="17"/>
        <v>14</v>
      </c>
      <c r="AF39" t="b">
        <f t="shared" si="18"/>
        <v>0</v>
      </c>
      <c r="AG39">
        <f t="shared" si="19"/>
        <v>15</v>
      </c>
      <c r="AH39" t="b">
        <f t="shared" si="20"/>
        <v>1</v>
      </c>
      <c r="AI39" t="b">
        <f t="shared" si="21"/>
        <v>1</v>
      </c>
      <c r="AJ39" t="b">
        <f t="shared" si="22"/>
        <v>1</v>
      </c>
      <c r="AK39" s="2" t="s">
        <v>572</v>
      </c>
      <c r="AL39" s="2" t="s">
        <v>573</v>
      </c>
      <c r="AM39" s="2" t="s">
        <v>573</v>
      </c>
      <c r="AN39" s="2" t="s">
        <v>573</v>
      </c>
    </row>
    <row r="40" spans="1:40">
      <c r="A40" s="1" t="s">
        <v>106</v>
      </c>
      <c r="B40" s="1" t="s">
        <v>183</v>
      </c>
      <c r="C40" s="1" t="s">
        <v>184</v>
      </c>
      <c r="D40" s="1"/>
      <c r="E40" s="1"/>
      <c r="F40" s="1" t="s">
        <v>0</v>
      </c>
      <c r="G40" t="str">
        <f t="shared" si="23"/>
        <v>LOSER</v>
      </c>
      <c r="H40" t="str">
        <f t="shared" si="0"/>
        <v>JJeffreyMahoney</v>
      </c>
      <c r="I40" s="2" t="s">
        <v>183</v>
      </c>
      <c r="J40" s="2" t="s">
        <v>184</v>
      </c>
      <c r="K40">
        <f t="shared" si="1"/>
        <v>7</v>
      </c>
      <c r="L40" t="b">
        <f t="shared" si="2"/>
        <v>1</v>
      </c>
      <c r="M40">
        <f t="shared" si="3"/>
        <v>10</v>
      </c>
      <c r="N40" t="b">
        <f>NOT(ISERROR(MATCH(LOWER(MID($I40,1,1)),{"a";"e";"i";"o";"u"},0)))</f>
        <v>0</v>
      </c>
      <c r="O40" t="b">
        <f t="shared" si="4"/>
        <v>0</v>
      </c>
      <c r="P40" t="b">
        <f t="shared" si="5"/>
        <v>1</v>
      </c>
      <c r="Q40">
        <f t="shared" si="6"/>
        <v>5</v>
      </c>
      <c r="R40" t="b">
        <f>NOT(ISERROR(MATCH(LOWER(MID($I40,2,1)),{"a";"e";"i";"o";"u"},0)))</f>
        <v>1</v>
      </c>
      <c r="S40" t="b">
        <f t="shared" si="7"/>
        <v>1</v>
      </c>
      <c r="T40" t="b">
        <f t="shared" si="8"/>
        <v>1</v>
      </c>
      <c r="U40">
        <f t="shared" si="9"/>
        <v>7</v>
      </c>
      <c r="V40" t="b">
        <f t="shared" si="10"/>
        <v>1</v>
      </c>
      <c r="W40">
        <f t="shared" si="11"/>
        <v>13</v>
      </c>
      <c r="X40" t="b">
        <f>NOT(ISERROR(MATCH(LOWER(MID($J40,1,1)),{"a";"e";"i";"o";"u"},0)))</f>
        <v>0</v>
      </c>
      <c r="Y40" t="b">
        <f t="shared" si="12"/>
        <v>1</v>
      </c>
      <c r="Z40" t="b">
        <f t="shared" si="13"/>
        <v>1</v>
      </c>
      <c r="AA40">
        <f t="shared" si="14"/>
        <v>1</v>
      </c>
      <c r="AB40" t="b">
        <f>NOT(ISERROR(MATCH(LOWER(MID($J40,2,1)),{"a";"e";"i";"o";"u"},0)))</f>
        <v>1</v>
      </c>
      <c r="AC40" t="b">
        <f t="shared" si="15"/>
        <v>1</v>
      </c>
      <c r="AD40" t="b">
        <f t="shared" si="16"/>
        <v>1</v>
      </c>
      <c r="AE40">
        <f t="shared" si="17"/>
        <v>14</v>
      </c>
      <c r="AF40" t="b">
        <f t="shared" si="18"/>
        <v>0</v>
      </c>
      <c r="AG40">
        <f t="shared" si="19"/>
        <v>15</v>
      </c>
      <c r="AH40" t="b">
        <f t="shared" si="20"/>
        <v>1</v>
      </c>
      <c r="AI40" t="b">
        <f t="shared" si="21"/>
        <v>1</v>
      </c>
      <c r="AJ40" t="b">
        <f t="shared" si="22"/>
        <v>1</v>
      </c>
      <c r="AK40" s="2" t="s">
        <v>572</v>
      </c>
      <c r="AL40" s="2" t="s">
        <v>573</v>
      </c>
      <c r="AM40" s="2" t="s">
        <v>572</v>
      </c>
      <c r="AN40" s="2" t="s">
        <v>573</v>
      </c>
    </row>
    <row r="41" spans="1:40">
      <c r="A41" s="1" t="s">
        <v>27</v>
      </c>
      <c r="B41" s="1" t="s">
        <v>28</v>
      </c>
      <c r="C41" s="1" t="s">
        <v>29</v>
      </c>
      <c r="D41" s="1"/>
      <c r="E41" s="1"/>
      <c r="F41" s="1" t="s">
        <v>0</v>
      </c>
      <c r="G41" t="str">
        <f t="shared" si="23"/>
        <v>LOSER</v>
      </c>
      <c r="H41" t="str">
        <f t="shared" si="0"/>
        <v>RAndrewMcCallum</v>
      </c>
      <c r="I41" s="2" t="s">
        <v>28</v>
      </c>
      <c r="J41" s="2" t="s">
        <v>29</v>
      </c>
      <c r="K41">
        <f t="shared" si="1"/>
        <v>6</v>
      </c>
      <c r="L41" t="b">
        <f t="shared" si="2"/>
        <v>0</v>
      </c>
      <c r="M41">
        <f t="shared" si="3"/>
        <v>1</v>
      </c>
      <c r="N41" t="b">
        <f>NOT(ISERROR(MATCH(LOWER(MID($I41,1,1)),{"a";"e";"i";"o";"u"},0)))</f>
        <v>1</v>
      </c>
      <c r="O41" t="b">
        <f t="shared" si="4"/>
        <v>1</v>
      </c>
      <c r="P41" t="b">
        <f t="shared" si="5"/>
        <v>1</v>
      </c>
      <c r="Q41">
        <f t="shared" si="6"/>
        <v>14</v>
      </c>
      <c r="R41" t="b">
        <f>NOT(ISERROR(MATCH(LOWER(MID($I41,2,1)),{"a";"e";"i";"o";"u"},0)))</f>
        <v>0</v>
      </c>
      <c r="S41" t="b">
        <f t="shared" si="7"/>
        <v>0</v>
      </c>
      <c r="T41" t="b">
        <f t="shared" si="8"/>
        <v>0</v>
      </c>
      <c r="U41">
        <f t="shared" si="9"/>
        <v>8</v>
      </c>
      <c r="V41" t="b">
        <f t="shared" si="10"/>
        <v>0</v>
      </c>
      <c r="W41">
        <f t="shared" si="11"/>
        <v>13</v>
      </c>
      <c r="X41" t="b">
        <f>NOT(ISERROR(MATCH(LOWER(MID($J41,1,1)),{"a";"e";"i";"o";"u"},0)))</f>
        <v>0</v>
      </c>
      <c r="Y41" t="b">
        <f t="shared" si="12"/>
        <v>1</v>
      </c>
      <c r="Z41" t="b">
        <f t="shared" si="13"/>
        <v>1</v>
      </c>
      <c r="AA41">
        <f t="shared" si="14"/>
        <v>3</v>
      </c>
      <c r="AB41" t="b">
        <f>NOT(ISERROR(MATCH(LOWER(MID($J41,2,1)),{"a";"e";"i";"o";"u"},0)))</f>
        <v>0</v>
      </c>
      <c r="AC41" t="b">
        <f t="shared" si="15"/>
        <v>1</v>
      </c>
      <c r="AD41" t="b">
        <f t="shared" si="16"/>
        <v>1</v>
      </c>
      <c r="AE41">
        <f t="shared" si="17"/>
        <v>14</v>
      </c>
      <c r="AF41" t="b">
        <f t="shared" si="18"/>
        <v>0</v>
      </c>
      <c r="AG41">
        <f t="shared" si="19"/>
        <v>15</v>
      </c>
      <c r="AH41" t="b">
        <f t="shared" si="20"/>
        <v>1</v>
      </c>
      <c r="AI41" t="b">
        <f t="shared" si="21"/>
        <v>1</v>
      </c>
      <c r="AJ41" t="b">
        <f t="shared" si="22"/>
        <v>1</v>
      </c>
      <c r="AK41" s="2" t="s">
        <v>572</v>
      </c>
      <c r="AL41" s="2" t="s">
        <v>573</v>
      </c>
      <c r="AM41" s="2" t="s">
        <v>572</v>
      </c>
      <c r="AN41" s="2" t="s">
        <v>573</v>
      </c>
    </row>
    <row r="42" spans="1:40">
      <c r="A42" s="1" t="s">
        <v>136</v>
      </c>
      <c r="B42" s="1" t="s">
        <v>513</v>
      </c>
      <c r="C42" s="1" t="s">
        <v>514</v>
      </c>
      <c r="D42" s="1"/>
      <c r="E42" s="1"/>
      <c r="F42" s="1" t="s">
        <v>0</v>
      </c>
      <c r="G42" t="str">
        <f t="shared" si="23"/>
        <v>LOSER</v>
      </c>
      <c r="H42" t="str">
        <f t="shared" si="0"/>
        <v>LThorneMcCarty</v>
      </c>
      <c r="I42" s="2" t="s">
        <v>513</v>
      </c>
      <c r="J42" s="2" t="s">
        <v>514</v>
      </c>
      <c r="K42">
        <f t="shared" si="1"/>
        <v>6</v>
      </c>
      <c r="L42" t="b">
        <f t="shared" si="2"/>
        <v>0</v>
      </c>
      <c r="M42">
        <f t="shared" si="3"/>
        <v>20</v>
      </c>
      <c r="N42" t="b">
        <f>NOT(ISERROR(MATCH(LOWER(MID($I42,1,1)),{"a";"e";"i";"o";"u"},0)))</f>
        <v>0</v>
      </c>
      <c r="O42" t="b">
        <f t="shared" si="4"/>
        <v>0</v>
      </c>
      <c r="P42" t="b">
        <f t="shared" si="5"/>
        <v>0</v>
      </c>
      <c r="Q42">
        <f t="shared" si="6"/>
        <v>8</v>
      </c>
      <c r="R42" t="b">
        <f>NOT(ISERROR(MATCH(LOWER(MID($I42,2,1)),{"a";"e";"i";"o";"u"},0)))</f>
        <v>0</v>
      </c>
      <c r="S42" t="b">
        <f t="shared" si="7"/>
        <v>0</v>
      </c>
      <c r="T42" t="b">
        <f t="shared" si="8"/>
        <v>1</v>
      </c>
      <c r="U42">
        <f t="shared" si="9"/>
        <v>7</v>
      </c>
      <c r="V42" t="b">
        <f t="shared" si="10"/>
        <v>1</v>
      </c>
      <c r="W42">
        <f t="shared" si="11"/>
        <v>13</v>
      </c>
      <c r="X42" t="b">
        <f>NOT(ISERROR(MATCH(LOWER(MID($J42,1,1)),{"a";"e";"i";"o";"u"},0)))</f>
        <v>0</v>
      </c>
      <c r="Y42" t="b">
        <f t="shared" si="12"/>
        <v>1</v>
      </c>
      <c r="Z42" t="b">
        <f t="shared" si="13"/>
        <v>1</v>
      </c>
      <c r="AA42">
        <f t="shared" si="14"/>
        <v>3</v>
      </c>
      <c r="AB42" t="b">
        <f>NOT(ISERROR(MATCH(LOWER(MID($J42,2,1)),{"a";"e";"i";"o";"u"},0)))</f>
        <v>0</v>
      </c>
      <c r="AC42" t="b">
        <f t="shared" si="15"/>
        <v>1</v>
      </c>
      <c r="AD42" t="b">
        <f t="shared" si="16"/>
        <v>1</v>
      </c>
      <c r="AE42">
        <f t="shared" si="17"/>
        <v>13</v>
      </c>
      <c r="AF42" t="b">
        <f t="shared" si="18"/>
        <v>1</v>
      </c>
      <c r="AG42">
        <f t="shared" si="19"/>
        <v>14</v>
      </c>
      <c r="AH42" t="b">
        <f t="shared" si="20"/>
        <v>0</v>
      </c>
      <c r="AI42" t="b">
        <f t="shared" si="21"/>
        <v>1</v>
      </c>
      <c r="AJ42" t="b">
        <f t="shared" si="22"/>
        <v>1</v>
      </c>
      <c r="AK42" s="2" t="s">
        <v>572</v>
      </c>
      <c r="AL42" s="2" t="s">
        <v>573</v>
      </c>
      <c r="AM42" s="2" t="s">
        <v>572</v>
      </c>
      <c r="AN42" s="2" t="s">
        <v>573</v>
      </c>
    </row>
    <row r="43" spans="1:40">
      <c r="A43" s="1" t="s">
        <v>73</v>
      </c>
      <c r="B43" s="1" t="s">
        <v>47</v>
      </c>
      <c r="C43" s="1" t="s">
        <v>381</v>
      </c>
      <c r="D43" s="1"/>
      <c r="E43" s="1"/>
      <c r="F43" s="1" t="s">
        <v>1</v>
      </c>
      <c r="G43" t="str">
        <f t="shared" si="23"/>
        <v>WINNER</v>
      </c>
      <c r="H43" t="str">
        <f t="shared" si="0"/>
        <v>MichaelAmeystel</v>
      </c>
      <c r="I43" s="2" t="s">
        <v>73</v>
      </c>
      <c r="J43" s="2" t="s">
        <v>381</v>
      </c>
      <c r="K43">
        <f t="shared" si="1"/>
        <v>7</v>
      </c>
      <c r="L43" t="b">
        <f t="shared" si="2"/>
        <v>1</v>
      </c>
      <c r="M43">
        <f t="shared" si="3"/>
        <v>13</v>
      </c>
      <c r="N43" t="b">
        <f>NOT(ISERROR(MATCH(LOWER(MID($I43,1,1)),{"a";"e";"i";"o";"u"},0)))</f>
        <v>0</v>
      </c>
      <c r="O43" t="b">
        <f t="shared" si="4"/>
        <v>1</v>
      </c>
      <c r="P43" t="b">
        <f t="shared" si="5"/>
        <v>1</v>
      </c>
      <c r="Q43">
        <f t="shared" si="6"/>
        <v>9</v>
      </c>
      <c r="R43" t="b">
        <f>NOT(ISERROR(MATCH(LOWER(MID($I43,2,1)),{"a";"e";"i";"o";"u"},0)))</f>
        <v>1</v>
      </c>
      <c r="S43" t="b">
        <f t="shared" si="7"/>
        <v>1</v>
      </c>
      <c r="T43" t="b">
        <f t="shared" si="8"/>
        <v>1</v>
      </c>
      <c r="U43">
        <f t="shared" si="9"/>
        <v>7</v>
      </c>
      <c r="V43" t="b">
        <f t="shared" si="10"/>
        <v>1</v>
      </c>
      <c r="W43">
        <f t="shared" si="11"/>
        <v>13</v>
      </c>
      <c r="X43" t="b">
        <f>NOT(ISERROR(MATCH(LOWER(MID($J43,1,1)),{"a";"e";"i";"o";"u"},0)))</f>
        <v>0</v>
      </c>
      <c r="Y43" t="b">
        <f t="shared" si="12"/>
        <v>1</v>
      </c>
      <c r="Z43" t="b">
        <f t="shared" si="13"/>
        <v>1</v>
      </c>
      <c r="AA43">
        <f t="shared" si="14"/>
        <v>5</v>
      </c>
      <c r="AB43" t="b">
        <f>NOT(ISERROR(MATCH(LOWER(MID($J43,2,1)),{"a";"e";"i";"o";"u"},0)))</f>
        <v>1</v>
      </c>
      <c r="AC43" t="b">
        <f t="shared" si="15"/>
        <v>1</v>
      </c>
      <c r="AD43" t="b">
        <f t="shared" si="16"/>
        <v>1</v>
      </c>
      <c r="AE43">
        <f t="shared" si="17"/>
        <v>14</v>
      </c>
      <c r="AF43" t="b">
        <f t="shared" si="18"/>
        <v>0</v>
      </c>
      <c r="AG43">
        <f t="shared" si="19"/>
        <v>15</v>
      </c>
      <c r="AH43" t="b">
        <f t="shared" si="20"/>
        <v>1</v>
      </c>
      <c r="AI43" t="b">
        <f t="shared" si="21"/>
        <v>1</v>
      </c>
      <c r="AJ43" t="b">
        <f t="shared" si="22"/>
        <v>1</v>
      </c>
      <c r="AK43" s="2" t="s">
        <v>572</v>
      </c>
      <c r="AL43" s="2" t="s">
        <v>573</v>
      </c>
      <c r="AM43" s="2" t="s">
        <v>573</v>
      </c>
      <c r="AN43" s="2" t="s">
        <v>573</v>
      </c>
    </row>
    <row r="44" spans="1:40">
      <c r="A44" s="1" t="s">
        <v>485</v>
      </c>
      <c r="B44" s="1" t="s">
        <v>77</v>
      </c>
      <c r="C44" s="1" t="s">
        <v>486</v>
      </c>
      <c r="D44" s="1"/>
      <c r="E44" s="1"/>
      <c r="F44" s="1" t="s">
        <v>0</v>
      </c>
      <c r="G44" t="str">
        <f t="shared" si="23"/>
        <v>LOSER</v>
      </c>
      <c r="H44" t="str">
        <f t="shared" si="0"/>
        <v>AlexanderMMeystel</v>
      </c>
      <c r="I44" s="2" t="s">
        <v>485</v>
      </c>
      <c r="J44" s="2" t="s">
        <v>486</v>
      </c>
      <c r="K44">
        <f t="shared" si="1"/>
        <v>9</v>
      </c>
      <c r="L44" t="b">
        <f t="shared" si="2"/>
        <v>1</v>
      </c>
      <c r="M44">
        <f t="shared" si="3"/>
        <v>1</v>
      </c>
      <c r="N44" t="b">
        <f>NOT(ISERROR(MATCH(LOWER(MID($I44,1,1)),{"a";"e";"i";"o";"u"},0)))</f>
        <v>1</v>
      </c>
      <c r="O44" t="b">
        <f t="shared" si="4"/>
        <v>1</v>
      </c>
      <c r="P44" t="b">
        <f t="shared" si="5"/>
        <v>1</v>
      </c>
      <c r="Q44">
        <f t="shared" si="6"/>
        <v>12</v>
      </c>
      <c r="R44" t="b">
        <f>NOT(ISERROR(MATCH(LOWER(MID($I44,2,1)),{"a";"e";"i";"o";"u"},0)))</f>
        <v>0</v>
      </c>
      <c r="S44" t="b">
        <f t="shared" si="7"/>
        <v>0</v>
      </c>
      <c r="T44" t="b">
        <f t="shared" si="8"/>
        <v>1</v>
      </c>
      <c r="U44">
        <f t="shared" si="9"/>
        <v>7</v>
      </c>
      <c r="V44" t="b">
        <f t="shared" si="10"/>
        <v>1</v>
      </c>
      <c r="W44">
        <f t="shared" si="11"/>
        <v>13</v>
      </c>
      <c r="X44" t="b">
        <f>NOT(ISERROR(MATCH(LOWER(MID($J44,1,1)),{"a";"e";"i";"o";"u"},0)))</f>
        <v>0</v>
      </c>
      <c r="Y44" t="b">
        <f t="shared" si="12"/>
        <v>1</v>
      </c>
      <c r="Z44" t="b">
        <f t="shared" si="13"/>
        <v>1</v>
      </c>
      <c r="AA44">
        <f t="shared" si="14"/>
        <v>5</v>
      </c>
      <c r="AB44" t="b">
        <f>NOT(ISERROR(MATCH(LOWER(MID($J44,2,1)),{"a";"e";"i";"o";"u"},0)))</f>
        <v>1</v>
      </c>
      <c r="AC44" t="b">
        <f t="shared" si="15"/>
        <v>1</v>
      </c>
      <c r="AD44" t="b">
        <f t="shared" si="16"/>
        <v>1</v>
      </c>
      <c r="AE44">
        <f t="shared" si="17"/>
        <v>16</v>
      </c>
      <c r="AF44" t="b">
        <f t="shared" si="18"/>
        <v>0</v>
      </c>
      <c r="AG44">
        <f t="shared" si="19"/>
        <v>17</v>
      </c>
      <c r="AH44" t="b">
        <f t="shared" si="20"/>
        <v>1</v>
      </c>
      <c r="AI44" t="b">
        <f t="shared" si="21"/>
        <v>1</v>
      </c>
      <c r="AJ44" t="b">
        <f t="shared" si="22"/>
        <v>1</v>
      </c>
      <c r="AK44" s="2" t="s">
        <v>572</v>
      </c>
      <c r="AL44" s="2" t="s">
        <v>573</v>
      </c>
      <c r="AM44" s="2" t="s">
        <v>573</v>
      </c>
      <c r="AN44" s="2" t="s">
        <v>573</v>
      </c>
    </row>
    <row r="45" spans="1:40">
      <c r="A45" s="1" t="s">
        <v>218</v>
      </c>
      <c r="B45" s="1" t="s">
        <v>77</v>
      </c>
      <c r="C45" s="1" t="s">
        <v>447</v>
      </c>
      <c r="D45" s="1"/>
      <c r="E45" s="1"/>
      <c r="F45" s="1" t="s">
        <v>1</v>
      </c>
      <c r="G45" t="str">
        <f t="shared" si="23"/>
        <v>WINNER</v>
      </c>
      <c r="H45" t="str">
        <f t="shared" si="0"/>
        <v>TomMMitchell</v>
      </c>
      <c r="I45" s="2" t="s">
        <v>218</v>
      </c>
      <c r="J45" s="2" t="s">
        <v>447</v>
      </c>
      <c r="K45">
        <f t="shared" si="1"/>
        <v>3</v>
      </c>
      <c r="L45" t="b">
        <f t="shared" si="2"/>
        <v>1</v>
      </c>
      <c r="M45">
        <f t="shared" si="3"/>
        <v>20</v>
      </c>
      <c r="N45" t="b">
        <f>NOT(ISERROR(MATCH(LOWER(MID($I45,1,1)),{"a";"e";"i";"o";"u"},0)))</f>
        <v>0</v>
      </c>
      <c r="O45" t="b">
        <f t="shared" si="4"/>
        <v>0</v>
      </c>
      <c r="P45" t="b">
        <f t="shared" si="5"/>
        <v>0</v>
      </c>
      <c r="Q45">
        <f t="shared" si="6"/>
        <v>15</v>
      </c>
      <c r="R45" t="b">
        <f>NOT(ISERROR(MATCH(LOWER(MID($I45,2,1)),{"a";"e";"i";"o";"u"},0)))</f>
        <v>1</v>
      </c>
      <c r="S45" t="b">
        <f t="shared" si="7"/>
        <v>1</v>
      </c>
      <c r="T45" t="b">
        <f t="shared" si="8"/>
        <v>0</v>
      </c>
      <c r="U45">
        <f t="shared" si="9"/>
        <v>8</v>
      </c>
      <c r="V45" t="b">
        <f t="shared" si="10"/>
        <v>0</v>
      </c>
      <c r="W45">
        <f t="shared" si="11"/>
        <v>13</v>
      </c>
      <c r="X45" t="b">
        <f>NOT(ISERROR(MATCH(LOWER(MID($J45,1,1)),{"a";"e";"i";"o";"u"},0)))</f>
        <v>0</v>
      </c>
      <c r="Y45" t="b">
        <f t="shared" si="12"/>
        <v>1</v>
      </c>
      <c r="Z45" t="b">
        <f t="shared" si="13"/>
        <v>1</v>
      </c>
      <c r="AA45">
        <f t="shared" si="14"/>
        <v>9</v>
      </c>
      <c r="AB45" t="b">
        <f>NOT(ISERROR(MATCH(LOWER(MID($J45,2,1)),{"a";"e";"i";"o";"u"},0)))</f>
        <v>1</v>
      </c>
      <c r="AC45" t="b">
        <f t="shared" si="15"/>
        <v>1</v>
      </c>
      <c r="AD45" t="b">
        <f t="shared" si="16"/>
        <v>1</v>
      </c>
      <c r="AE45">
        <f t="shared" si="17"/>
        <v>11</v>
      </c>
      <c r="AF45" t="b">
        <f t="shared" si="18"/>
        <v>1</v>
      </c>
      <c r="AG45">
        <f t="shared" si="19"/>
        <v>12</v>
      </c>
      <c r="AH45" t="b">
        <f t="shared" si="20"/>
        <v>0</v>
      </c>
      <c r="AI45" t="b">
        <f t="shared" si="21"/>
        <v>1</v>
      </c>
      <c r="AJ45" t="b">
        <f t="shared" si="22"/>
        <v>1</v>
      </c>
      <c r="AK45" s="2" t="s">
        <v>572</v>
      </c>
      <c r="AL45" s="2" t="s">
        <v>573</v>
      </c>
      <c r="AM45" s="2" t="s">
        <v>573</v>
      </c>
      <c r="AN45" s="2" t="s">
        <v>573</v>
      </c>
    </row>
    <row r="46" spans="1:40">
      <c r="A46" s="1" t="s">
        <v>28</v>
      </c>
      <c r="B46" s="1" t="s">
        <v>171</v>
      </c>
      <c r="C46" s="1" t="s">
        <v>522</v>
      </c>
      <c r="D46" s="1"/>
      <c r="E46" s="1"/>
      <c r="F46" s="1" t="s">
        <v>0</v>
      </c>
      <c r="G46" t="str">
        <f t="shared" si="23"/>
        <v>LOSER</v>
      </c>
      <c r="H46" t="str">
        <f t="shared" si="0"/>
        <v>AndrewWMoore</v>
      </c>
      <c r="I46" s="2" t="s">
        <v>28</v>
      </c>
      <c r="J46" s="2" t="s">
        <v>522</v>
      </c>
      <c r="K46">
        <f t="shared" si="1"/>
        <v>6</v>
      </c>
      <c r="L46" t="b">
        <f t="shared" si="2"/>
        <v>0</v>
      </c>
      <c r="M46">
        <f t="shared" si="3"/>
        <v>1</v>
      </c>
      <c r="N46" t="b">
        <f>NOT(ISERROR(MATCH(LOWER(MID($I46,1,1)),{"a";"e";"i";"o";"u"},0)))</f>
        <v>1</v>
      </c>
      <c r="O46" t="b">
        <f t="shared" si="4"/>
        <v>1</v>
      </c>
      <c r="P46" t="b">
        <f t="shared" si="5"/>
        <v>1</v>
      </c>
      <c r="Q46">
        <f t="shared" si="6"/>
        <v>14</v>
      </c>
      <c r="R46" t="b">
        <f>NOT(ISERROR(MATCH(LOWER(MID($I46,2,1)),{"a";"e";"i";"o";"u"},0)))</f>
        <v>0</v>
      </c>
      <c r="S46" t="b">
        <f t="shared" si="7"/>
        <v>0</v>
      </c>
      <c r="T46" t="b">
        <f t="shared" si="8"/>
        <v>0</v>
      </c>
      <c r="U46">
        <f t="shared" si="9"/>
        <v>5</v>
      </c>
      <c r="V46" t="b">
        <f t="shared" si="10"/>
        <v>1</v>
      </c>
      <c r="W46">
        <f t="shared" si="11"/>
        <v>13</v>
      </c>
      <c r="X46" t="b">
        <f>NOT(ISERROR(MATCH(LOWER(MID($J46,1,1)),{"a";"e";"i";"o";"u"},0)))</f>
        <v>0</v>
      </c>
      <c r="Y46" t="b">
        <f t="shared" si="12"/>
        <v>1</v>
      </c>
      <c r="Z46" t="b">
        <f t="shared" si="13"/>
        <v>1</v>
      </c>
      <c r="AA46">
        <f t="shared" si="14"/>
        <v>15</v>
      </c>
      <c r="AB46" t="b">
        <f>NOT(ISERROR(MATCH(LOWER(MID($J46,2,1)),{"a";"e";"i";"o";"u"},0)))</f>
        <v>1</v>
      </c>
      <c r="AC46" t="b">
        <f t="shared" si="15"/>
        <v>1</v>
      </c>
      <c r="AD46" t="b">
        <f t="shared" si="16"/>
        <v>0</v>
      </c>
      <c r="AE46">
        <f t="shared" si="17"/>
        <v>11</v>
      </c>
      <c r="AF46" t="b">
        <f t="shared" si="18"/>
        <v>1</v>
      </c>
      <c r="AG46">
        <f t="shared" si="19"/>
        <v>12</v>
      </c>
      <c r="AH46" t="b">
        <f t="shared" si="20"/>
        <v>0</v>
      </c>
      <c r="AI46" t="b">
        <f t="shared" si="21"/>
        <v>1</v>
      </c>
      <c r="AJ46" t="b">
        <f t="shared" si="22"/>
        <v>1</v>
      </c>
      <c r="AK46" s="2" t="s">
        <v>572</v>
      </c>
      <c r="AL46" s="2" t="s">
        <v>573</v>
      </c>
      <c r="AM46" s="2" t="s">
        <v>573</v>
      </c>
      <c r="AN46" s="2" t="s">
        <v>573</v>
      </c>
    </row>
    <row r="47" spans="1:40">
      <c r="A47" s="1" t="s">
        <v>76</v>
      </c>
      <c r="B47" s="1" t="s">
        <v>77</v>
      </c>
      <c r="C47" s="1" t="s">
        <v>78</v>
      </c>
      <c r="D47" s="1"/>
      <c r="E47" s="1"/>
      <c r="F47" s="1" t="s">
        <v>1</v>
      </c>
      <c r="G47" t="str">
        <f t="shared" si="23"/>
        <v>WINNER</v>
      </c>
      <c r="H47" t="str">
        <f t="shared" si="0"/>
        <v>PatrickMMurphy</v>
      </c>
      <c r="I47" s="2" t="s">
        <v>76</v>
      </c>
      <c r="J47" s="2" t="s">
        <v>78</v>
      </c>
      <c r="K47">
        <f t="shared" si="1"/>
        <v>7</v>
      </c>
      <c r="L47" t="b">
        <f t="shared" si="2"/>
        <v>1</v>
      </c>
      <c r="M47">
        <f t="shared" si="3"/>
        <v>16</v>
      </c>
      <c r="N47" t="b">
        <f>NOT(ISERROR(MATCH(LOWER(MID($I47,1,1)),{"a";"e";"i";"o";"u"},0)))</f>
        <v>0</v>
      </c>
      <c r="O47" t="b">
        <f t="shared" si="4"/>
        <v>0</v>
      </c>
      <c r="P47" t="b">
        <f t="shared" si="5"/>
        <v>0</v>
      </c>
      <c r="Q47">
        <f t="shared" si="6"/>
        <v>1</v>
      </c>
      <c r="R47" t="b">
        <f>NOT(ISERROR(MATCH(LOWER(MID($I47,2,1)),{"a";"e";"i";"o";"u"},0)))</f>
        <v>1</v>
      </c>
      <c r="S47" t="b">
        <f t="shared" si="7"/>
        <v>1</v>
      </c>
      <c r="T47" t="b">
        <f t="shared" si="8"/>
        <v>1</v>
      </c>
      <c r="U47">
        <f t="shared" si="9"/>
        <v>6</v>
      </c>
      <c r="V47" t="b">
        <f t="shared" si="10"/>
        <v>0</v>
      </c>
      <c r="W47">
        <f t="shared" si="11"/>
        <v>13</v>
      </c>
      <c r="X47" t="b">
        <f>NOT(ISERROR(MATCH(LOWER(MID($J47,1,1)),{"a";"e";"i";"o";"u"},0)))</f>
        <v>0</v>
      </c>
      <c r="Y47" t="b">
        <f t="shared" si="12"/>
        <v>1</v>
      </c>
      <c r="Z47" t="b">
        <f t="shared" si="13"/>
        <v>1</v>
      </c>
      <c r="AA47">
        <f t="shared" si="14"/>
        <v>21</v>
      </c>
      <c r="AB47" t="b">
        <f>NOT(ISERROR(MATCH(LOWER(MID($J47,2,1)),{"a";"e";"i";"o";"u"},0)))</f>
        <v>1</v>
      </c>
      <c r="AC47" t="b">
        <f t="shared" si="15"/>
        <v>1</v>
      </c>
      <c r="AD47" t="b">
        <f t="shared" si="16"/>
        <v>0</v>
      </c>
      <c r="AE47">
        <f t="shared" si="17"/>
        <v>13</v>
      </c>
      <c r="AF47" t="b">
        <f t="shared" si="18"/>
        <v>1</v>
      </c>
      <c r="AG47">
        <f t="shared" si="19"/>
        <v>14</v>
      </c>
      <c r="AH47" t="b">
        <f t="shared" si="20"/>
        <v>0</v>
      </c>
      <c r="AI47" t="b">
        <f t="shared" si="21"/>
        <v>1</v>
      </c>
      <c r="AJ47" t="b">
        <f t="shared" si="22"/>
        <v>1</v>
      </c>
      <c r="AK47" s="2" t="s">
        <v>572</v>
      </c>
      <c r="AL47" s="2" t="s">
        <v>573</v>
      </c>
      <c r="AM47" s="2" t="s">
        <v>573</v>
      </c>
      <c r="AN47" s="2" t="s">
        <v>573</v>
      </c>
    </row>
    <row r="48" spans="1:40">
      <c r="A48" s="1" t="s">
        <v>345</v>
      </c>
      <c r="B48" s="1" t="s">
        <v>346</v>
      </c>
      <c r="C48" s="1" t="s">
        <v>347</v>
      </c>
      <c r="D48" s="1"/>
      <c r="E48" s="1"/>
      <c r="F48" s="1" t="s">
        <v>0</v>
      </c>
      <c r="G48" t="str">
        <f t="shared" si="23"/>
        <v>LOSER</v>
      </c>
      <c r="H48" t="str">
        <f t="shared" si="0"/>
        <v>SreeramaKMurthy</v>
      </c>
      <c r="I48" s="2" t="s">
        <v>345</v>
      </c>
      <c r="J48" s="2" t="s">
        <v>347</v>
      </c>
      <c r="K48">
        <f t="shared" si="1"/>
        <v>8</v>
      </c>
      <c r="L48" t="b">
        <f t="shared" si="2"/>
        <v>0</v>
      </c>
      <c r="M48">
        <f t="shared" si="3"/>
        <v>19</v>
      </c>
      <c r="N48" t="b">
        <f>NOT(ISERROR(MATCH(LOWER(MID($I48,1,1)),{"a";"e";"i";"o";"u"},0)))</f>
        <v>0</v>
      </c>
      <c r="O48" t="b">
        <f t="shared" si="4"/>
        <v>1</v>
      </c>
      <c r="P48" t="b">
        <f t="shared" si="5"/>
        <v>0</v>
      </c>
      <c r="Q48">
        <f t="shared" si="6"/>
        <v>18</v>
      </c>
      <c r="R48" t="b">
        <f>NOT(ISERROR(MATCH(LOWER(MID($I48,2,1)),{"a";"e";"i";"o";"u"},0)))</f>
        <v>0</v>
      </c>
      <c r="S48" t="b">
        <f t="shared" si="7"/>
        <v>0</v>
      </c>
      <c r="T48" t="b">
        <f t="shared" si="8"/>
        <v>0</v>
      </c>
      <c r="U48">
        <f t="shared" si="9"/>
        <v>6</v>
      </c>
      <c r="V48" t="b">
        <f t="shared" si="10"/>
        <v>0</v>
      </c>
      <c r="W48">
        <f t="shared" si="11"/>
        <v>13</v>
      </c>
      <c r="X48" t="b">
        <f>NOT(ISERROR(MATCH(LOWER(MID($J48,1,1)),{"a";"e";"i";"o";"u"},0)))</f>
        <v>0</v>
      </c>
      <c r="Y48" t="b">
        <f t="shared" si="12"/>
        <v>1</v>
      </c>
      <c r="Z48" t="b">
        <f t="shared" si="13"/>
        <v>1</v>
      </c>
      <c r="AA48">
        <f t="shared" si="14"/>
        <v>21</v>
      </c>
      <c r="AB48" t="b">
        <f>NOT(ISERROR(MATCH(LOWER(MID($J48,2,1)),{"a";"e";"i";"o";"u"},0)))</f>
        <v>1</v>
      </c>
      <c r="AC48" t="b">
        <f t="shared" si="15"/>
        <v>1</v>
      </c>
      <c r="AD48" t="b">
        <f t="shared" si="16"/>
        <v>0</v>
      </c>
      <c r="AE48">
        <f t="shared" si="17"/>
        <v>14</v>
      </c>
      <c r="AF48" t="b">
        <f t="shared" si="18"/>
        <v>0</v>
      </c>
      <c r="AG48">
        <f t="shared" si="19"/>
        <v>15</v>
      </c>
      <c r="AH48" t="b">
        <f t="shared" si="20"/>
        <v>1</v>
      </c>
      <c r="AI48" t="b">
        <f t="shared" si="21"/>
        <v>1</v>
      </c>
      <c r="AJ48" t="b">
        <f t="shared" si="22"/>
        <v>1</v>
      </c>
      <c r="AK48" s="2" t="s">
        <v>572</v>
      </c>
      <c r="AL48" s="2" t="s">
        <v>573</v>
      </c>
      <c r="AM48" s="2" t="s">
        <v>573</v>
      </c>
      <c r="AN48" s="2" t="s">
        <v>573</v>
      </c>
    </row>
    <row r="49" spans="1:40">
      <c r="A49" s="1" t="s">
        <v>28</v>
      </c>
      <c r="B49" s="1" t="s">
        <v>423</v>
      </c>
      <c r="C49" s="1" t="s">
        <v>537</v>
      </c>
      <c r="D49" s="1"/>
      <c r="E49" s="1"/>
      <c r="F49" s="1" t="s">
        <v>0</v>
      </c>
      <c r="G49" t="str">
        <f t="shared" si="23"/>
        <v>LOSER</v>
      </c>
      <c r="H49" t="str">
        <f t="shared" si="0"/>
        <v>AndrewYNg</v>
      </c>
      <c r="I49" s="2" t="s">
        <v>28</v>
      </c>
      <c r="J49" s="2" t="s">
        <v>537</v>
      </c>
      <c r="K49">
        <f t="shared" si="1"/>
        <v>6</v>
      </c>
      <c r="L49" t="b">
        <f t="shared" si="2"/>
        <v>0</v>
      </c>
      <c r="M49">
        <f t="shared" si="3"/>
        <v>1</v>
      </c>
      <c r="N49" t="b">
        <f>NOT(ISERROR(MATCH(LOWER(MID($I49,1,1)),{"a";"e";"i";"o";"u"},0)))</f>
        <v>1</v>
      </c>
      <c r="O49" t="b">
        <f t="shared" si="4"/>
        <v>1</v>
      </c>
      <c r="P49" t="b">
        <f t="shared" si="5"/>
        <v>1</v>
      </c>
      <c r="Q49">
        <f t="shared" si="6"/>
        <v>14</v>
      </c>
      <c r="R49" t="b">
        <f>NOT(ISERROR(MATCH(LOWER(MID($I49,2,1)),{"a";"e";"i";"o";"u"},0)))</f>
        <v>0</v>
      </c>
      <c r="S49" t="b">
        <f t="shared" si="7"/>
        <v>0</v>
      </c>
      <c r="T49" t="b">
        <f t="shared" si="8"/>
        <v>0</v>
      </c>
      <c r="U49">
        <f t="shared" si="9"/>
        <v>2</v>
      </c>
      <c r="V49" t="b">
        <f t="shared" si="10"/>
        <v>0</v>
      </c>
      <c r="W49">
        <f t="shared" si="11"/>
        <v>14</v>
      </c>
      <c r="X49" t="b">
        <f>NOT(ISERROR(MATCH(LOWER(MID($J49,1,1)),{"a";"e";"i";"o";"u"},0)))</f>
        <v>0</v>
      </c>
      <c r="Y49" t="b">
        <f t="shared" si="12"/>
        <v>0</v>
      </c>
      <c r="Z49" t="b">
        <f t="shared" si="13"/>
        <v>0</v>
      </c>
      <c r="AA49">
        <f t="shared" si="14"/>
        <v>7</v>
      </c>
      <c r="AB49" t="b">
        <f>NOT(ISERROR(MATCH(LOWER(MID($J49,2,1)),{"a";"e";"i";"o";"u"},0)))</f>
        <v>0</v>
      </c>
      <c r="AC49" t="b">
        <f t="shared" si="15"/>
        <v>1</v>
      </c>
      <c r="AD49" t="b">
        <f t="shared" si="16"/>
        <v>1</v>
      </c>
      <c r="AE49">
        <f t="shared" si="17"/>
        <v>8</v>
      </c>
      <c r="AF49" t="b">
        <f t="shared" si="18"/>
        <v>0</v>
      </c>
      <c r="AG49">
        <f t="shared" si="19"/>
        <v>9</v>
      </c>
      <c r="AH49" t="b">
        <f t="shared" si="20"/>
        <v>1</v>
      </c>
      <c r="AI49" t="b">
        <f t="shared" si="21"/>
        <v>1</v>
      </c>
      <c r="AJ49" t="b">
        <f t="shared" si="22"/>
        <v>1</v>
      </c>
      <c r="AK49" s="2" t="s">
        <v>572</v>
      </c>
      <c r="AL49" s="2" t="s">
        <v>573</v>
      </c>
      <c r="AM49" s="2" t="s">
        <v>573</v>
      </c>
      <c r="AN49" s="2" t="s">
        <v>573</v>
      </c>
    </row>
    <row r="50" spans="1:40">
      <c r="A50" s="1" t="s">
        <v>140</v>
      </c>
      <c r="B50" s="1" t="s">
        <v>171</v>
      </c>
      <c r="C50" s="1" t="s">
        <v>172</v>
      </c>
      <c r="D50" s="1"/>
      <c r="E50" s="1"/>
      <c r="F50" s="1" t="s">
        <v>0</v>
      </c>
      <c r="G50" t="str">
        <f t="shared" si="23"/>
        <v>LOSER</v>
      </c>
      <c r="H50" t="str">
        <f t="shared" si="0"/>
        <v>StevenWNorton</v>
      </c>
      <c r="I50" s="2" t="s">
        <v>140</v>
      </c>
      <c r="J50" s="2" t="s">
        <v>172</v>
      </c>
      <c r="K50">
        <f t="shared" si="1"/>
        <v>6</v>
      </c>
      <c r="L50" t="b">
        <f t="shared" si="2"/>
        <v>0</v>
      </c>
      <c r="M50">
        <f t="shared" si="3"/>
        <v>19</v>
      </c>
      <c r="N50" t="b">
        <f>NOT(ISERROR(MATCH(LOWER(MID($I50,1,1)),{"a";"e";"i";"o";"u"},0)))</f>
        <v>0</v>
      </c>
      <c r="O50" t="b">
        <f t="shared" si="4"/>
        <v>1</v>
      </c>
      <c r="P50" t="b">
        <f t="shared" si="5"/>
        <v>0</v>
      </c>
      <c r="Q50">
        <f t="shared" si="6"/>
        <v>20</v>
      </c>
      <c r="R50" t="b">
        <f>NOT(ISERROR(MATCH(LOWER(MID($I50,2,1)),{"a";"e";"i";"o";"u"},0)))</f>
        <v>0</v>
      </c>
      <c r="S50" t="b">
        <f t="shared" si="7"/>
        <v>0</v>
      </c>
      <c r="T50" t="b">
        <f t="shared" si="8"/>
        <v>0</v>
      </c>
      <c r="U50">
        <f t="shared" si="9"/>
        <v>6</v>
      </c>
      <c r="V50" t="b">
        <f t="shared" si="10"/>
        <v>0</v>
      </c>
      <c r="W50">
        <f t="shared" si="11"/>
        <v>14</v>
      </c>
      <c r="X50" t="b">
        <f>NOT(ISERROR(MATCH(LOWER(MID($J50,1,1)),{"a";"e";"i";"o";"u"},0)))</f>
        <v>0</v>
      </c>
      <c r="Y50" t="b">
        <f t="shared" si="12"/>
        <v>0</v>
      </c>
      <c r="Z50" t="b">
        <f t="shared" si="13"/>
        <v>0</v>
      </c>
      <c r="AA50">
        <f t="shared" si="14"/>
        <v>15</v>
      </c>
      <c r="AB50" t="b">
        <f>NOT(ISERROR(MATCH(LOWER(MID($J50,2,1)),{"a";"e";"i";"o";"u"},0)))</f>
        <v>1</v>
      </c>
      <c r="AC50" t="b">
        <f t="shared" si="15"/>
        <v>1</v>
      </c>
      <c r="AD50" t="b">
        <f t="shared" si="16"/>
        <v>0</v>
      </c>
      <c r="AE50">
        <f t="shared" si="17"/>
        <v>12</v>
      </c>
      <c r="AF50" t="b">
        <f t="shared" si="18"/>
        <v>0</v>
      </c>
      <c r="AG50">
        <f t="shared" si="19"/>
        <v>13</v>
      </c>
      <c r="AH50" t="b">
        <f t="shared" si="20"/>
        <v>1</v>
      </c>
      <c r="AI50" t="b">
        <f t="shared" si="21"/>
        <v>1</v>
      </c>
      <c r="AJ50" t="b">
        <f t="shared" si="22"/>
        <v>1</v>
      </c>
      <c r="AK50" s="2" t="s">
        <v>572</v>
      </c>
      <c r="AL50" s="2" t="s">
        <v>573</v>
      </c>
      <c r="AM50" s="2" t="s">
        <v>573</v>
      </c>
      <c r="AN50" s="2" t="s">
        <v>573</v>
      </c>
    </row>
    <row r="51" spans="1:40">
      <c r="A51" s="1" t="s">
        <v>179</v>
      </c>
      <c r="B51" s="1" t="s">
        <v>171</v>
      </c>
      <c r="C51" s="1" t="s">
        <v>251</v>
      </c>
      <c r="D51" s="1"/>
      <c r="E51" s="1"/>
      <c r="F51" s="1" t="s">
        <v>1</v>
      </c>
      <c r="G51" t="str">
        <f t="shared" si="23"/>
        <v>WINNER</v>
      </c>
      <c r="H51" t="str">
        <f t="shared" si="0"/>
        <v>DavidWOpitz</v>
      </c>
      <c r="I51" s="2" t="s">
        <v>179</v>
      </c>
      <c r="J51" s="2" t="s">
        <v>251</v>
      </c>
      <c r="K51">
        <f t="shared" si="1"/>
        <v>5</v>
      </c>
      <c r="L51" t="b">
        <f t="shared" si="2"/>
        <v>1</v>
      </c>
      <c r="M51">
        <f t="shared" si="3"/>
        <v>4</v>
      </c>
      <c r="N51" t="b">
        <f>NOT(ISERROR(MATCH(LOWER(MID($I51,1,1)),{"a";"e";"i";"o";"u"},0)))</f>
        <v>0</v>
      </c>
      <c r="O51" t="b">
        <f t="shared" si="4"/>
        <v>0</v>
      </c>
      <c r="P51" t="b">
        <f t="shared" si="5"/>
        <v>1</v>
      </c>
      <c r="Q51">
        <f t="shared" si="6"/>
        <v>1</v>
      </c>
      <c r="R51" t="b">
        <f>NOT(ISERROR(MATCH(LOWER(MID($I51,2,1)),{"a";"e";"i";"o";"u"},0)))</f>
        <v>1</v>
      </c>
      <c r="S51" t="b">
        <f t="shared" si="7"/>
        <v>1</v>
      </c>
      <c r="T51" t="b">
        <f t="shared" si="8"/>
        <v>1</v>
      </c>
      <c r="U51">
        <f t="shared" si="9"/>
        <v>5</v>
      </c>
      <c r="V51" t="b">
        <f t="shared" si="10"/>
        <v>1</v>
      </c>
      <c r="W51">
        <f t="shared" si="11"/>
        <v>15</v>
      </c>
      <c r="X51" t="b">
        <f>NOT(ISERROR(MATCH(LOWER(MID($J51,1,1)),{"a";"e";"i";"o";"u"},0)))</f>
        <v>1</v>
      </c>
      <c r="Y51" t="b">
        <f t="shared" si="12"/>
        <v>1</v>
      </c>
      <c r="Z51" t="b">
        <f t="shared" si="13"/>
        <v>0</v>
      </c>
      <c r="AA51">
        <f t="shared" si="14"/>
        <v>16</v>
      </c>
      <c r="AB51" t="b">
        <f>NOT(ISERROR(MATCH(LOWER(MID($J51,2,1)),{"a";"e";"i";"o";"u"},0)))</f>
        <v>0</v>
      </c>
      <c r="AC51" t="b">
        <f t="shared" si="15"/>
        <v>0</v>
      </c>
      <c r="AD51" t="b">
        <f t="shared" si="16"/>
        <v>0</v>
      </c>
      <c r="AE51">
        <f t="shared" si="17"/>
        <v>10</v>
      </c>
      <c r="AF51" t="b">
        <f t="shared" si="18"/>
        <v>0</v>
      </c>
      <c r="AG51">
        <f t="shared" si="19"/>
        <v>11</v>
      </c>
      <c r="AH51" t="b">
        <f t="shared" si="20"/>
        <v>1</v>
      </c>
      <c r="AI51" t="b">
        <f t="shared" si="21"/>
        <v>1</v>
      </c>
      <c r="AJ51" t="b">
        <f t="shared" si="22"/>
        <v>1</v>
      </c>
      <c r="AK51" s="2" t="s">
        <v>572</v>
      </c>
      <c r="AL51" s="2" t="s">
        <v>573</v>
      </c>
      <c r="AM51" s="2" t="s">
        <v>573</v>
      </c>
      <c r="AN51" s="2" t="s">
        <v>573</v>
      </c>
    </row>
    <row r="52" spans="1:40">
      <c r="A52" s="1" t="s">
        <v>285</v>
      </c>
      <c r="B52" s="1" t="s">
        <v>47</v>
      </c>
      <c r="C52" s="1" t="s">
        <v>286</v>
      </c>
      <c r="D52" s="1"/>
      <c r="E52" s="1"/>
      <c r="F52" s="1" t="s">
        <v>1</v>
      </c>
      <c r="G52" t="str">
        <f t="shared" si="23"/>
        <v>WINNER</v>
      </c>
      <c r="H52" t="str">
        <f t="shared" si="0"/>
        <v>BarakAPearlmutter</v>
      </c>
      <c r="I52" s="2" t="s">
        <v>285</v>
      </c>
      <c r="J52" s="2" t="s">
        <v>286</v>
      </c>
      <c r="K52">
        <f t="shared" si="1"/>
        <v>5</v>
      </c>
      <c r="L52" t="b">
        <f t="shared" si="2"/>
        <v>1</v>
      </c>
      <c r="M52">
        <f t="shared" si="3"/>
        <v>2</v>
      </c>
      <c r="N52" t="b">
        <f>NOT(ISERROR(MATCH(LOWER(MID($I52,1,1)),{"a";"e";"i";"o";"u"},0)))</f>
        <v>0</v>
      </c>
      <c r="O52" t="b">
        <f t="shared" si="4"/>
        <v>0</v>
      </c>
      <c r="P52" t="b">
        <f t="shared" si="5"/>
        <v>1</v>
      </c>
      <c r="Q52">
        <f t="shared" si="6"/>
        <v>1</v>
      </c>
      <c r="R52" t="b">
        <f>NOT(ISERROR(MATCH(LOWER(MID($I52,2,1)),{"a";"e";"i";"o";"u"},0)))</f>
        <v>1</v>
      </c>
      <c r="S52" t="b">
        <f t="shared" si="7"/>
        <v>1</v>
      </c>
      <c r="T52" t="b">
        <f t="shared" si="8"/>
        <v>1</v>
      </c>
      <c r="U52">
        <f t="shared" si="9"/>
        <v>11</v>
      </c>
      <c r="V52" t="b">
        <f t="shared" si="10"/>
        <v>1</v>
      </c>
      <c r="W52">
        <f t="shared" si="11"/>
        <v>16</v>
      </c>
      <c r="X52" t="b">
        <f>NOT(ISERROR(MATCH(LOWER(MID($J52,1,1)),{"a";"e";"i";"o";"u"},0)))</f>
        <v>0</v>
      </c>
      <c r="Y52" t="b">
        <f t="shared" si="12"/>
        <v>0</v>
      </c>
      <c r="Z52" t="b">
        <f t="shared" si="13"/>
        <v>0</v>
      </c>
      <c r="AA52">
        <f t="shared" si="14"/>
        <v>5</v>
      </c>
      <c r="AB52" t="b">
        <f>NOT(ISERROR(MATCH(LOWER(MID($J52,2,1)),{"a";"e";"i";"o";"u"},0)))</f>
        <v>1</v>
      </c>
      <c r="AC52" t="b">
        <f t="shared" si="15"/>
        <v>1</v>
      </c>
      <c r="AD52" t="b">
        <f t="shared" si="16"/>
        <v>1</v>
      </c>
      <c r="AE52">
        <f t="shared" si="17"/>
        <v>16</v>
      </c>
      <c r="AF52" t="b">
        <f t="shared" si="18"/>
        <v>0</v>
      </c>
      <c r="AG52">
        <f t="shared" si="19"/>
        <v>17</v>
      </c>
      <c r="AH52" t="b">
        <f t="shared" si="20"/>
        <v>1</v>
      </c>
      <c r="AI52" t="b">
        <f t="shared" si="21"/>
        <v>1</v>
      </c>
      <c r="AJ52" t="b">
        <f t="shared" si="22"/>
        <v>1</v>
      </c>
      <c r="AK52" s="2" t="s">
        <v>572</v>
      </c>
      <c r="AL52" s="2" t="s">
        <v>573</v>
      </c>
      <c r="AM52" s="2" t="s">
        <v>573</v>
      </c>
      <c r="AN52" s="2" t="s">
        <v>573</v>
      </c>
    </row>
    <row r="53" spans="1:40">
      <c r="A53" s="1" t="s">
        <v>422</v>
      </c>
      <c r="B53" s="1" t="s">
        <v>423</v>
      </c>
      <c r="C53" s="1" t="s">
        <v>424</v>
      </c>
      <c r="D53" s="1"/>
      <c r="E53" s="1"/>
      <c r="F53" s="1" t="s">
        <v>1</v>
      </c>
      <c r="G53" t="str">
        <f t="shared" si="23"/>
        <v>WINNER</v>
      </c>
      <c r="H53" t="str">
        <f t="shared" si="0"/>
        <v>LorienYPratt</v>
      </c>
      <c r="I53" s="2" t="s">
        <v>422</v>
      </c>
      <c r="J53" s="2" t="s">
        <v>424</v>
      </c>
      <c r="K53">
        <f t="shared" si="1"/>
        <v>6</v>
      </c>
      <c r="L53" t="b">
        <f t="shared" si="2"/>
        <v>0</v>
      </c>
      <c r="M53">
        <f t="shared" si="3"/>
        <v>12</v>
      </c>
      <c r="N53" t="b">
        <f>NOT(ISERROR(MATCH(LOWER(MID($I53,1,1)),{"a";"e";"i";"o";"u"},0)))</f>
        <v>0</v>
      </c>
      <c r="O53" t="b">
        <f t="shared" si="4"/>
        <v>0</v>
      </c>
      <c r="P53" t="b">
        <f t="shared" si="5"/>
        <v>1</v>
      </c>
      <c r="Q53">
        <f t="shared" si="6"/>
        <v>15</v>
      </c>
      <c r="R53" t="b">
        <f>NOT(ISERROR(MATCH(LOWER(MID($I53,2,1)),{"a";"e";"i";"o";"u"},0)))</f>
        <v>1</v>
      </c>
      <c r="S53" t="b">
        <f t="shared" si="7"/>
        <v>1</v>
      </c>
      <c r="T53" t="b">
        <f t="shared" si="8"/>
        <v>0</v>
      </c>
      <c r="U53">
        <f t="shared" si="9"/>
        <v>5</v>
      </c>
      <c r="V53" t="b">
        <f t="shared" si="10"/>
        <v>1</v>
      </c>
      <c r="W53">
        <f t="shared" si="11"/>
        <v>16</v>
      </c>
      <c r="X53" t="b">
        <f>NOT(ISERROR(MATCH(LOWER(MID($J53,1,1)),{"a";"e";"i";"o";"u"},0)))</f>
        <v>0</v>
      </c>
      <c r="Y53" t="b">
        <f t="shared" si="12"/>
        <v>0</v>
      </c>
      <c r="Z53" t="b">
        <f t="shared" si="13"/>
        <v>0</v>
      </c>
      <c r="AA53">
        <f t="shared" si="14"/>
        <v>18</v>
      </c>
      <c r="AB53" t="b">
        <f>NOT(ISERROR(MATCH(LOWER(MID($J53,2,1)),{"a";"e";"i";"o";"u"},0)))</f>
        <v>0</v>
      </c>
      <c r="AC53" t="b">
        <f t="shared" si="15"/>
        <v>0</v>
      </c>
      <c r="AD53" t="b">
        <f t="shared" si="16"/>
        <v>0</v>
      </c>
      <c r="AE53">
        <f t="shared" si="17"/>
        <v>11</v>
      </c>
      <c r="AF53" t="b">
        <f t="shared" si="18"/>
        <v>1</v>
      </c>
      <c r="AG53">
        <f t="shared" si="19"/>
        <v>12</v>
      </c>
      <c r="AH53" t="b">
        <f t="shared" si="20"/>
        <v>0</v>
      </c>
      <c r="AI53" t="b">
        <f t="shared" si="21"/>
        <v>1</v>
      </c>
      <c r="AJ53" t="b">
        <f t="shared" si="22"/>
        <v>1</v>
      </c>
      <c r="AK53" s="2" t="s">
        <v>572</v>
      </c>
      <c r="AL53" s="2" t="s">
        <v>573</v>
      </c>
      <c r="AM53" s="2" t="s">
        <v>573</v>
      </c>
      <c r="AN53" s="2" t="s">
        <v>573</v>
      </c>
    </row>
    <row r="54" spans="1:40">
      <c r="A54" s="1" t="s">
        <v>105</v>
      </c>
      <c r="B54" s="1" t="s">
        <v>106</v>
      </c>
      <c r="C54" s="1" t="s">
        <v>107</v>
      </c>
      <c r="D54" s="1"/>
      <c r="E54" s="1"/>
      <c r="F54" s="1" t="s">
        <v>1</v>
      </c>
      <c r="G54" t="str">
        <f t="shared" si="23"/>
        <v>WINNER</v>
      </c>
      <c r="H54" t="str">
        <f t="shared" si="0"/>
        <v>FosterJProvost</v>
      </c>
      <c r="I54" s="2" t="s">
        <v>105</v>
      </c>
      <c r="J54" s="2" t="s">
        <v>107</v>
      </c>
      <c r="K54">
        <f t="shared" si="1"/>
        <v>6</v>
      </c>
      <c r="L54" t="b">
        <f t="shared" si="2"/>
        <v>0</v>
      </c>
      <c r="M54">
        <f t="shared" si="3"/>
        <v>6</v>
      </c>
      <c r="N54" t="b">
        <f>NOT(ISERROR(MATCH(LOWER(MID($I54,1,1)),{"a";"e";"i";"o";"u"},0)))</f>
        <v>0</v>
      </c>
      <c r="O54" t="b">
        <f t="shared" si="4"/>
        <v>0</v>
      </c>
      <c r="P54" t="b">
        <f t="shared" si="5"/>
        <v>1</v>
      </c>
      <c r="Q54">
        <f t="shared" si="6"/>
        <v>15</v>
      </c>
      <c r="R54" t="b">
        <f>NOT(ISERROR(MATCH(LOWER(MID($I54,2,1)),{"a";"e";"i";"o";"u"},0)))</f>
        <v>1</v>
      </c>
      <c r="S54" t="b">
        <f t="shared" si="7"/>
        <v>1</v>
      </c>
      <c r="T54" t="b">
        <f t="shared" si="8"/>
        <v>0</v>
      </c>
      <c r="U54">
        <f t="shared" si="9"/>
        <v>7</v>
      </c>
      <c r="V54" t="b">
        <f t="shared" si="10"/>
        <v>1</v>
      </c>
      <c r="W54">
        <f t="shared" si="11"/>
        <v>16</v>
      </c>
      <c r="X54" t="b">
        <f>NOT(ISERROR(MATCH(LOWER(MID($J54,1,1)),{"a";"e";"i";"o";"u"},0)))</f>
        <v>0</v>
      </c>
      <c r="Y54" t="b">
        <f t="shared" si="12"/>
        <v>0</v>
      </c>
      <c r="Z54" t="b">
        <f t="shared" si="13"/>
        <v>0</v>
      </c>
      <c r="AA54">
        <f t="shared" si="14"/>
        <v>18</v>
      </c>
      <c r="AB54" t="b">
        <f>NOT(ISERROR(MATCH(LOWER(MID($J54,2,1)),{"a";"e";"i";"o";"u"},0)))</f>
        <v>0</v>
      </c>
      <c r="AC54" t="b">
        <f t="shared" si="15"/>
        <v>0</v>
      </c>
      <c r="AD54" t="b">
        <f t="shared" si="16"/>
        <v>0</v>
      </c>
      <c r="AE54">
        <f t="shared" si="17"/>
        <v>13</v>
      </c>
      <c r="AF54" t="b">
        <f t="shared" si="18"/>
        <v>1</v>
      </c>
      <c r="AG54">
        <f t="shared" si="19"/>
        <v>14</v>
      </c>
      <c r="AH54" t="b">
        <f t="shared" si="20"/>
        <v>0</v>
      </c>
      <c r="AI54" t="b">
        <f t="shared" si="21"/>
        <v>1</v>
      </c>
      <c r="AJ54" t="b">
        <f t="shared" si="22"/>
        <v>1</v>
      </c>
      <c r="AK54" s="2" t="s">
        <v>572</v>
      </c>
      <c r="AL54" s="2" t="s">
        <v>573</v>
      </c>
      <c r="AM54" s="2" t="s">
        <v>573</v>
      </c>
      <c r="AN54" s="2" t="s">
        <v>573</v>
      </c>
    </row>
    <row r="55" spans="1:40">
      <c r="A55" s="1" t="s">
        <v>27</v>
      </c>
      <c r="B55" s="1" t="s">
        <v>173</v>
      </c>
      <c r="C55" s="1" t="s">
        <v>174</v>
      </c>
      <c r="D55" s="1"/>
      <c r="E55" s="1"/>
      <c r="F55" s="1" t="s">
        <v>0</v>
      </c>
      <c r="G55" t="str">
        <f t="shared" si="23"/>
        <v>LOSER</v>
      </c>
      <c r="H55" t="str">
        <f t="shared" si="0"/>
        <v>RBharatRao</v>
      </c>
      <c r="I55" s="2" t="s">
        <v>173</v>
      </c>
      <c r="J55" s="2" t="s">
        <v>174</v>
      </c>
      <c r="K55">
        <f t="shared" si="1"/>
        <v>6</v>
      </c>
      <c r="L55" t="b">
        <f t="shared" si="2"/>
        <v>0</v>
      </c>
      <c r="M55">
        <f t="shared" si="3"/>
        <v>2</v>
      </c>
      <c r="N55" t="b">
        <f>NOT(ISERROR(MATCH(LOWER(MID($I55,1,1)),{"a";"e";"i";"o";"u"},0)))</f>
        <v>0</v>
      </c>
      <c r="O55" t="b">
        <f t="shared" si="4"/>
        <v>0</v>
      </c>
      <c r="P55" t="b">
        <f t="shared" si="5"/>
        <v>1</v>
      </c>
      <c r="Q55">
        <f t="shared" si="6"/>
        <v>8</v>
      </c>
      <c r="R55" t="b">
        <f>NOT(ISERROR(MATCH(LOWER(MID($I55,2,1)),{"a";"e";"i";"o";"u"},0)))</f>
        <v>0</v>
      </c>
      <c r="S55" t="b">
        <f t="shared" si="7"/>
        <v>0</v>
      </c>
      <c r="T55" t="b">
        <f t="shared" si="8"/>
        <v>1</v>
      </c>
      <c r="U55">
        <f t="shared" si="9"/>
        <v>3</v>
      </c>
      <c r="V55" t="b">
        <f t="shared" si="10"/>
        <v>1</v>
      </c>
      <c r="W55">
        <f t="shared" si="11"/>
        <v>18</v>
      </c>
      <c r="X55" t="b">
        <f>NOT(ISERROR(MATCH(LOWER(MID($J55,1,1)),{"a";"e";"i";"o";"u"},0)))</f>
        <v>0</v>
      </c>
      <c r="Y55" t="b">
        <f t="shared" si="12"/>
        <v>0</v>
      </c>
      <c r="Z55" t="b">
        <f t="shared" si="13"/>
        <v>0</v>
      </c>
      <c r="AA55">
        <f t="shared" si="14"/>
        <v>1</v>
      </c>
      <c r="AB55" t="b">
        <f>NOT(ISERROR(MATCH(LOWER(MID($J55,2,1)),{"a";"e";"i";"o";"u"},0)))</f>
        <v>1</v>
      </c>
      <c r="AC55" t="b">
        <f t="shared" si="15"/>
        <v>1</v>
      </c>
      <c r="AD55" t="b">
        <f t="shared" si="16"/>
        <v>1</v>
      </c>
      <c r="AE55">
        <f t="shared" si="17"/>
        <v>9</v>
      </c>
      <c r="AF55" t="b">
        <f t="shared" si="18"/>
        <v>1</v>
      </c>
      <c r="AG55">
        <f t="shared" si="19"/>
        <v>10</v>
      </c>
      <c r="AH55" t="b">
        <f t="shared" si="20"/>
        <v>0</v>
      </c>
      <c r="AI55" t="b">
        <f t="shared" si="21"/>
        <v>1</v>
      </c>
      <c r="AJ55" t="b">
        <f t="shared" si="22"/>
        <v>1</v>
      </c>
      <c r="AK55" s="2" t="s">
        <v>572</v>
      </c>
      <c r="AL55" s="2" t="s">
        <v>573</v>
      </c>
      <c r="AM55" s="3" t="s">
        <v>573</v>
      </c>
      <c r="AN55" s="2" t="s">
        <v>573</v>
      </c>
    </row>
    <row r="56" spans="1:40">
      <c r="A56" s="1" t="s">
        <v>181</v>
      </c>
      <c r="B56" s="1" t="s">
        <v>106</v>
      </c>
      <c r="C56" s="1" t="s">
        <v>182</v>
      </c>
      <c r="D56" s="1"/>
      <c r="E56" s="1"/>
      <c r="F56" s="1" t="s">
        <v>1</v>
      </c>
      <c r="G56" t="str">
        <f t="shared" si="23"/>
        <v>WINNER</v>
      </c>
      <c r="H56" t="str">
        <f t="shared" si="0"/>
        <v>PatriciaJRiddle</v>
      </c>
      <c r="I56" s="2" t="s">
        <v>181</v>
      </c>
      <c r="J56" s="2" t="s">
        <v>182</v>
      </c>
      <c r="K56">
        <f t="shared" si="1"/>
        <v>8</v>
      </c>
      <c r="L56" t="b">
        <f t="shared" si="2"/>
        <v>0</v>
      </c>
      <c r="M56">
        <f t="shared" si="3"/>
        <v>16</v>
      </c>
      <c r="N56" t="b">
        <f>NOT(ISERROR(MATCH(LOWER(MID($I56,1,1)),{"a";"e";"i";"o";"u"},0)))</f>
        <v>0</v>
      </c>
      <c r="O56" t="b">
        <f t="shared" si="4"/>
        <v>0</v>
      </c>
      <c r="P56" t="b">
        <f t="shared" si="5"/>
        <v>0</v>
      </c>
      <c r="Q56">
        <f t="shared" si="6"/>
        <v>1</v>
      </c>
      <c r="R56" t="b">
        <f>NOT(ISERROR(MATCH(LOWER(MID($I56,2,1)),{"a";"e";"i";"o";"u"},0)))</f>
        <v>1</v>
      </c>
      <c r="S56" t="b">
        <f t="shared" si="7"/>
        <v>1</v>
      </c>
      <c r="T56" t="b">
        <f t="shared" si="8"/>
        <v>1</v>
      </c>
      <c r="U56">
        <f t="shared" si="9"/>
        <v>6</v>
      </c>
      <c r="V56" t="b">
        <f t="shared" si="10"/>
        <v>0</v>
      </c>
      <c r="W56">
        <f t="shared" si="11"/>
        <v>18</v>
      </c>
      <c r="X56" t="b">
        <f>NOT(ISERROR(MATCH(LOWER(MID($J56,1,1)),{"a";"e";"i";"o";"u"},0)))</f>
        <v>0</v>
      </c>
      <c r="Y56" t="b">
        <f t="shared" si="12"/>
        <v>0</v>
      </c>
      <c r="Z56" t="b">
        <f t="shared" si="13"/>
        <v>0</v>
      </c>
      <c r="AA56">
        <f t="shared" si="14"/>
        <v>9</v>
      </c>
      <c r="AB56" t="b">
        <f>NOT(ISERROR(MATCH(LOWER(MID($J56,2,1)),{"a";"e";"i";"o";"u"},0)))</f>
        <v>1</v>
      </c>
      <c r="AC56" t="b">
        <f t="shared" si="15"/>
        <v>1</v>
      </c>
      <c r="AD56" t="b">
        <f t="shared" si="16"/>
        <v>1</v>
      </c>
      <c r="AE56">
        <f t="shared" si="17"/>
        <v>14</v>
      </c>
      <c r="AF56" t="b">
        <f t="shared" si="18"/>
        <v>0</v>
      </c>
      <c r="AG56">
        <f t="shared" si="19"/>
        <v>15</v>
      </c>
      <c r="AH56" t="b">
        <f t="shared" si="20"/>
        <v>1</v>
      </c>
      <c r="AI56" t="b">
        <f t="shared" si="21"/>
        <v>1</v>
      </c>
      <c r="AJ56" t="b">
        <f t="shared" si="22"/>
        <v>1</v>
      </c>
      <c r="AK56" s="2" t="s">
        <v>572</v>
      </c>
      <c r="AL56" s="2" t="s">
        <v>573</v>
      </c>
      <c r="AM56" s="2" t="s">
        <v>573</v>
      </c>
      <c r="AN56" s="2" t="s">
        <v>573</v>
      </c>
    </row>
    <row r="57" spans="1:40">
      <c r="A57" s="1" t="s">
        <v>533</v>
      </c>
      <c r="B57" s="1" t="s">
        <v>136</v>
      </c>
      <c r="C57" s="1" t="s">
        <v>534</v>
      </c>
      <c r="D57" s="1"/>
      <c r="E57" s="1"/>
      <c r="F57" s="1" t="s">
        <v>1</v>
      </c>
      <c r="G57" t="str">
        <f t="shared" si="23"/>
        <v>WINNER</v>
      </c>
      <c r="H57" t="str">
        <f t="shared" si="0"/>
        <v>RonaldLRivest</v>
      </c>
      <c r="I57" s="2" t="s">
        <v>533</v>
      </c>
      <c r="J57" s="2" t="s">
        <v>534</v>
      </c>
      <c r="K57">
        <f t="shared" si="1"/>
        <v>6</v>
      </c>
      <c r="L57" t="b">
        <f t="shared" si="2"/>
        <v>0</v>
      </c>
      <c r="M57">
        <f t="shared" si="3"/>
        <v>18</v>
      </c>
      <c r="N57" t="b">
        <f>NOT(ISERROR(MATCH(LOWER(MID($I57,1,1)),{"a";"e";"i";"o";"u"},0)))</f>
        <v>0</v>
      </c>
      <c r="O57" t="b">
        <f t="shared" si="4"/>
        <v>0</v>
      </c>
      <c r="P57" t="b">
        <f t="shared" si="5"/>
        <v>0</v>
      </c>
      <c r="Q57">
        <f t="shared" si="6"/>
        <v>15</v>
      </c>
      <c r="R57" t="b">
        <f>NOT(ISERROR(MATCH(LOWER(MID($I57,2,1)),{"a";"e";"i";"o";"u"},0)))</f>
        <v>1</v>
      </c>
      <c r="S57" t="b">
        <f t="shared" si="7"/>
        <v>1</v>
      </c>
      <c r="T57" t="b">
        <f t="shared" si="8"/>
        <v>0</v>
      </c>
      <c r="U57">
        <f t="shared" si="9"/>
        <v>6</v>
      </c>
      <c r="V57" t="b">
        <f t="shared" si="10"/>
        <v>0</v>
      </c>
      <c r="W57">
        <f t="shared" si="11"/>
        <v>18</v>
      </c>
      <c r="X57" t="b">
        <f>NOT(ISERROR(MATCH(LOWER(MID($J57,1,1)),{"a";"e";"i";"o";"u"},0)))</f>
        <v>0</v>
      </c>
      <c r="Y57" t="b">
        <f t="shared" si="12"/>
        <v>0</v>
      </c>
      <c r="Z57" t="b">
        <f t="shared" si="13"/>
        <v>0</v>
      </c>
      <c r="AA57">
        <f t="shared" si="14"/>
        <v>9</v>
      </c>
      <c r="AB57" t="b">
        <f>NOT(ISERROR(MATCH(LOWER(MID($J57,2,1)),{"a";"e";"i";"o";"u"},0)))</f>
        <v>1</v>
      </c>
      <c r="AC57" t="b">
        <f t="shared" si="15"/>
        <v>1</v>
      </c>
      <c r="AD57" t="b">
        <f t="shared" si="16"/>
        <v>1</v>
      </c>
      <c r="AE57">
        <f t="shared" si="17"/>
        <v>12</v>
      </c>
      <c r="AF57" t="b">
        <f t="shared" si="18"/>
        <v>0</v>
      </c>
      <c r="AG57">
        <f t="shared" si="19"/>
        <v>13</v>
      </c>
      <c r="AH57" t="b">
        <f t="shared" si="20"/>
        <v>1</v>
      </c>
      <c r="AI57" t="b">
        <f t="shared" si="21"/>
        <v>1</v>
      </c>
      <c r="AJ57" t="b">
        <f t="shared" si="22"/>
        <v>1</v>
      </c>
      <c r="AK57" s="2" t="s">
        <v>572</v>
      </c>
      <c r="AL57" s="2" t="s">
        <v>573</v>
      </c>
      <c r="AM57" s="2" t="s">
        <v>573</v>
      </c>
      <c r="AN57" s="2" t="s">
        <v>573</v>
      </c>
    </row>
    <row r="58" spans="1:40">
      <c r="A58" s="1" t="s">
        <v>13</v>
      </c>
      <c r="B58" s="1" t="s">
        <v>117</v>
      </c>
      <c r="C58" s="1" t="s">
        <v>471</v>
      </c>
      <c r="D58" s="1"/>
      <c r="E58" s="1"/>
      <c r="F58" s="1" t="s">
        <v>1</v>
      </c>
      <c r="G58" t="str">
        <f t="shared" si="23"/>
        <v>WINNER</v>
      </c>
      <c r="H58" t="str">
        <f t="shared" si="0"/>
        <v>RobertSRoos</v>
      </c>
      <c r="I58" s="2" t="s">
        <v>13</v>
      </c>
      <c r="J58" s="2" t="s">
        <v>471</v>
      </c>
      <c r="K58">
        <f t="shared" si="1"/>
        <v>6</v>
      </c>
      <c r="L58" t="b">
        <f t="shared" si="2"/>
        <v>0</v>
      </c>
      <c r="M58">
        <f t="shared" si="3"/>
        <v>18</v>
      </c>
      <c r="N58" t="b">
        <f>NOT(ISERROR(MATCH(LOWER(MID($I58,1,1)),{"a";"e";"i";"o";"u"},0)))</f>
        <v>0</v>
      </c>
      <c r="O58" t="b">
        <f t="shared" si="4"/>
        <v>0</v>
      </c>
      <c r="P58" t="b">
        <f t="shared" si="5"/>
        <v>0</v>
      </c>
      <c r="Q58">
        <f t="shared" si="6"/>
        <v>15</v>
      </c>
      <c r="R58" t="b">
        <f>NOT(ISERROR(MATCH(LOWER(MID($I58,2,1)),{"a";"e";"i";"o";"u"},0)))</f>
        <v>1</v>
      </c>
      <c r="S58" t="b">
        <f t="shared" si="7"/>
        <v>1</v>
      </c>
      <c r="T58" t="b">
        <f t="shared" si="8"/>
        <v>0</v>
      </c>
      <c r="U58">
        <f t="shared" si="9"/>
        <v>4</v>
      </c>
      <c r="V58" t="b">
        <f t="shared" si="10"/>
        <v>0</v>
      </c>
      <c r="W58">
        <f t="shared" si="11"/>
        <v>18</v>
      </c>
      <c r="X58" t="b">
        <f>NOT(ISERROR(MATCH(LOWER(MID($J58,1,1)),{"a";"e";"i";"o";"u"},0)))</f>
        <v>0</v>
      </c>
      <c r="Y58" t="b">
        <f t="shared" si="12"/>
        <v>0</v>
      </c>
      <c r="Z58" t="b">
        <f t="shared" si="13"/>
        <v>0</v>
      </c>
      <c r="AA58">
        <f t="shared" si="14"/>
        <v>15</v>
      </c>
      <c r="AB58" t="b">
        <f>NOT(ISERROR(MATCH(LOWER(MID($J58,2,1)),{"a";"e";"i";"o";"u"},0)))</f>
        <v>1</v>
      </c>
      <c r="AC58" t="b">
        <f t="shared" si="15"/>
        <v>1</v>
      </c>
      <c r="AD58" t="b">
        <f t="shared" si="16"/>
        <v>0</v>
      </c>
      <c r="AE58">
        <f t="shared" si="17"/>
        <v>10</v>
      </c>
      <c r="AF58" t="b">
        <f t="shared" si="18"/>
        <v>0</v>
      </c>
      <c r="AG58">
        <f t="shared" si="19"/>
        <v>11</v>
      </c>
      <c r="AH58" t="b">
        <f t="shared" si="20"/>
        <v>1</v>
      </c>
      <c r="AI58" t="b">
        <f t="shared" si="21"/>
        <v>1</v>
      </c>
      <c r="AJ58" t="b">
        <f t="shared" si="22"/>
        <v>1</v>
      </c>
      <c r="AK58" s="2" t="s">
        <v>572</v>
      </c>
      <c r="AL58" s="2" t="s">
        <v>573</v>
      </c>
      <c r="AM58" s="2" t="s">
        <v>573</v>
      </c>
      <c r="AN58" s="2" t="s">
        <v>573</v>
      </c>
    </row>
    <row r="59" spans="1:40">
      <c r="A59" s="1" t="s">
        <v>241</v>
      </c>
      <c r="B59" s="1" t="s">
        <v>27</v>
      </c>
      <c r="C59" s="1" t="s">
        <v>281</v>
      </c>
      <c r="D59" s="1"/>
      <c r="E59" s="1"/>
      <c r="F59" s="1" t="s">
        <v>1</v>
      </c>
      <c r="G59" t="str">
        <f t="shared" si="23"/>
        <v>WINNER</v>
      </c>
      <c r="H59" t="str">
        <f t="shared" si="0"/>
        <v>JohnRRose</v>
      </c>
      <c r="I59" s="2" t="s">
        <v>241</v>
      </c>
      <c r="J59" s="2" t="s">
        <v>281</v>
      </c>
      <c r="K59">
        <f t="shared" si="1"/>
        <v>4</v>
      </c>
      <c r="L59" t="b">
        <f t="shared" si="2"/>
        <v>0</v>
      </c>
      <c r="M59">
        <f t="shared" si="3"/>
        <v>10</v>
      </c>
      <c r="N59" t="b">
        <f>NOT(ISERROR(MATCH(LOWER(MID($I59,1,1)),{"a";"e";"i";"o";"u"},0)))</f>
        <v>0</v>
      </c>
      <c r="O59" t="b">
        <f t="shared" si="4"/>
        <v>0</v>
      </c>
      <c r="P59" t="b">
        <f t="shared" si="5"/>
        <v>1</v>
      </c>
      <c r="Q59">
        <f t="shared" si="6"/>
        <v>15</v>
      </c>
      <c r="R59" t="b">
        <f>NOT(ISERROR(MATCH(LOWER(MID($I59,2,1)),{"a";"e";"i";"o";"u"},0)))</f>
        <v>1</v>
      </c>
      <c r="S59" t="b">
        <f t="shared" si="7"/>
        <v>1</v>
      </c>
      <c r="T59" t="b">
        <f t="shared" si="8"/>
        <v>0</v>
      </c>
      <c r="U59">
        <f t="shared" si="9"/>
        <v>4</v>
      </c>
      <c r="V59" t="b">
        <f t="shared" si="10"/>
        <v>0</v>
      </c>
      <c r="W59">
        <f t="shared" si="11"/>
        <v>18</v>
      </c>
      <c r="X59" t="b">
        <f>NOT(ISERROR(MATCH(LOWER(MID($J59,1,1)),{"a";"e";"i";"o";"u"},0)))</f>
        <v>0</v>
      </c>
      <c r="Y59" t="b">
        <f t="shared" si="12"/>
        <v>0</v>
      </c>
      <c r="Z59" t="b">
        <f t="shared" si="13"/>
        <v>0</v>
      </c>
      <c r="AA59">
        <f t="shared" si="14"/>
        <v>15</v>
      </c>
      <c r="AB59" t="b">
        <f>NOT(ISERROR(MATCH(LOWER(MID($J59,2,1)),{"a";"e";"i";"o";"u"},0)))</f>
        <v>1</v>
      </c>
      <c r="AC59" t="b">
        <f t="shared" si="15"/>
        <v>1</v>
      </c>
      <c r="AD59" t="b">
        <f t="shared" si="16"/>
        <v>0</v>
      </c>
      <c r="AE59">
        <f t="shared" si="17"/>
        <v>8</v>
      </c>
      <c r="AF59" t="b">
        <f t="shared" si="18"/>
        <v>0</v>
      </c>
      <c r="AG59">
        <f t="shared" si="19"/>
        <v>9</v>
      </c>
      <c r="AH59" t="b">
        <f t="shared" si="20"/>
        <v>1</v>
      </c>
      <c r="AI59" t="b">
        <f t="shared" si="21"/>
        <v>1</v>
      </c>
      <c r="AJ59" t="b">
        <f t="shared" si="22"/>
        <v>1</v>
      </c>
      <c r="AK59" s="2" t="s">
        <v>572</v>
      </c>
      <c r="AL59" s="2" t="s">
        <v>573</v>
      </c>
      <c r="AM59" s="2" t="s">
        <v>573</v>
      </c>
      <c r="AN59" s="2" t="s">
        <v>573</v>
      </c>
    </row>
    <row r="60" spans="1:40">
      <c r="A60" s="1" t="s">
        <v>314</v>
      </c>
      <c r="B60" s="1" t="s">
        <v>117</v>
      </c>
      <c r="C60" s="1" t="s">
        <v>315</v>
      </c>
      <c r="D60" s="1"/>
      <c r="E60" s="1"/>
      <c r="F60" s="1" t="s">
        <v>1</v>
      </c>
      <c r="G60" t="str">
        <f t="shared" si="23"/>
        <v>WINNER</v>
      </c>
      <c r="H60" t="str">
        <f t="shared" si="0"/>
        <v>JamesSRoyer</v>
      </c>
      <c r="I60" s="2" t="s">
        <v>314</v>
      </c>
      <c r="J60" s="2" t="s">
        <v>315</v>
      </c>
      <c r="K60">
        <f t="shared" si="1"/>
        <v>5</v>
      </c>
      <c r="L60" t="b">
        <f t="shared" si="2"/>
        <v>1</v>
      </c>
      <c r="M60">
        <f t="shared" si="3"/>
        <v>10</v>
      </c>
      <c r="N60" t="b">
        <f>NOT(ISERROR(MATCH(LOWER(MID($I60,1,1)),{"a";"e";"i";"o";"u"},0)))</f>
        <v>0</v>
      </c>
      <c r="O60" t="b">
        <f t="shared" si="4"/>
        <v>0</v>
      </c>
      <c r="P60" t="b">
        <f t="shared" si="5"/>
        <v>1</v>
      </c>
      <c r="Q60">
        <f t="shared" si="6"/>
        <v>1</v>
      </c>
      <c r="R60" t="b">
        <f>NOT(ISERROR(MATCH(LOWER(MID($I60,2,1)),{"a";"e";"i";"o";"u"},0)))</f>
        <v>1</v>
      </c>
      <c r="S60" t="b">
        <f t="shared" si="7"/>
        <v>1</v>
      </c>
      <c r="T60" t="b">
        <f t="shared" si="8"/>
        <v>1</v>
      </c>
      <c r="U60">
        <f t="shared" si="9"/>
        <v>5</v>
      </c>
      <c r="V60" t="b">
        <f t="shared" si="10"/>
        <v>1</v>
      </c>
      <c r="W60">
        <f t="shared" si="11"/>
        <v>18</v>
      </c>
      <c r="X60" t="b">
        <f>NOT(ISERROR(MATCH(LOWER(MID($J60,1,1)),{"a";"e";"i";"o";"u"},0)))</f>
        <v>0</v>
      </c>
      <c r="Y60" t="b">
        <f t="shared" si="12"/>
        <v>0</v>
      </c>
      <c r="Z60" t="b">
        <f t="shared" si="13"/>
        <v>0</v>
      </c>
      <c r="AA60">
        <f t="shared" si="14"/>
        <v>15</v>
      </c>
      <c r="AB60" t="b">
        <f>NOT(ISERROR(MATCH(LOWER(MID($J60,2,1)),{"a";"e";"i";"o";"u"},0)))</f>
        <v>1</v>
      </c>
      <c r="AC60" t="b">
        <f t="shared" si="15"/>
        <v>1</v>
      </c>
      <c r="AD60" t="b">
        <f t="shared" si="16"/>
        <v>0</v>
      </c>
      <c r="AE60">
        <f t="shared" si="17"/>
        <v>10</v>
      </c>
      <c r="AF60" t="b">
        <f t="shared" si="18"/>
        <v>0</v>
      </c>
      <c r="AG60">
        <f t="shared" si="19"/>
        <v>11</v>
      </c>
      <c r="AH60" t="b">
        <f t="shared" si="20"/>
        <v>1</v>
      </c>
      <c r="AI60" t="b">
        <f t="shared" si="21"/>
        <v>1</v>
      </c>
      <c r="AJ60" t="b">
        <f t="shared" si="22"/>
        <v>1</v>
      </c>
      <c r="AK60" s="2" t="s">
        <v>572</v>
      </c>
      <c r="AL60" s="2" t="s">
        <v>573</v>
      </c>
      <c r="AM60" s="2" t="s">
        <v>573</v>
      </c>
      <c r="AN60" s="2" t="s">
        <v>573</v>
      </c>
    </row>
    <row r="61" spans="1:40">
      <c r="A61" s="1" t="s">
        <v>222</v>
      </c>
      <c r="B61" s="1" t="s">
        <v>77</v>
      </c>
      <c r="C61" s="1" t="s">
        <v>414</v>
      </c>
      <c r="D61" s="1"/>
      <c r="E61" s="1"/>
      <c r="F61" s="1" t="s">
        <v>1</v>
      </c>
      <c r="G61" t="str">
        <f t="shared" si="23"/>
        <v>WINNER</v>
      </c>
      <c r="H61" t="str">
        <f t="shared" si="0"/>
        <v>GaryMSelzer</v>
      </c>
      <c r="I61" s="2" t="s">
        <v>222</v>
      </c>
      <c r="J61" s="2" t="s">
        <v>414</v>
      </c>
      <c r="K61">
        <f t="shared" si="1"/>
        <v>4</v>
      </c>
      <c r="L61" t="b">
        <f t="shared" si="2"/>
        <v>0</v>
      </c>
      <c r="M61">
        <f t="shared" si="3"/>
        <v>7</v>
      </c>
      <c r="N61" t="b">
        <f>NOT(ISERROR(MATCH(LOWER(MID($I61,1,1)),{"a";"e";"i";"o";"u"},0)))</f>
        <v>0</v>
      </c>
      <c r="O61" t="b">
        <f t="shared" si="4"/>
        <v>1</v>
      </c>
      <c r="P61" t="b">
        <f t="shared" si="5"/>
        <v>1</v>
      </c>
      <c r="Q61">
        <f t="shared" si="6"/>
        <v>1</v>
      </c>
      <c r="R61" t="b">
        <f>NOT(ISERROR(MATCH(LOWER(MID($I61,2,1)),{"a";"e";"i";"o";"u"},0)))</f>
        <v>1</v>
      </c>
      <c r="S61" t="b">
        <f t="shared" si="7"/>
        <v>1</v>
      </c>
      <c r="T61" t="b">
        <f t="shared" si="8"/>
        <v>1</v>
      </c>
      <c r="U61">
        <f t="shared" si="9"/>
        <v>6</v>
      </c>
      <c r="V61" t="b">
        <f t="shared" si="10"/>
        <v>0</v>
      </c>
      <c r="W61">
        <f t="shared" si="11"/>
        <v>19</v>
      </c>
      <c r="X61" t="b">
        <f>NOT(ISERROR(MATCH(LOWER(MID($J61,1,1)),{"a";"e";"i";"o";"u"},0)))</f>
        <v>0</v>
      </c>
      <c r="Y61" t="b">
        <f t="shared" si="12"/>
        <v>1</v>
      </c>
      <c r="Z61" t="b">
        <f t="shared" si="13"/>
        <v>0</v>
      </c>
      <c r="AA61">
        <f t="shared" si="14"/>
        <v>5</v>
      </c>
      <c r="AB61" t="b">
        <f>NOT(ISERROR(MATCH(LOWER(MID($J61,2,1)),{"a";"e";"i";"o";"u"},0)))</f>
        <v>1</v>
      </c>
      <c r="AC61" t="b">
        <f t="shared" si="15"/>
        <v>1</v>
      </c>
      <c r="AD61" t="b">
        <f t="shared" si="16"/>
        <v>1</v>
      </c>
      <c r="AE61">
        <f t="shared" si="17"/>
        <v>10</v>
      </c>
      <c r="AF61" t="b">
        <f t="shared" si="18"/>
        <v>0</v>
      </c>
      <c r="AG61">
        <f t="shared" si="19"/>
        <v>11</v>
      </c>
      <c r="AH61" t="b">
        <f t="shared" si="20"/>
        <v>1</v>
      </c>
      <c r="AI61" t="b">
        <f t="shared" si="21"/>
        <v>1</v>
      </c>
      <c r="AJ61" t="b">
        <f t="shared" si="22"/>
        <v>1</v>
      </c>
      <c r="AK61" s="2" t="s">
        <v>572</v>
      </c>
      <c r="AL61" s="2" t="s">
        <v>573</v>
      </c>
      <c r="AM61" s="2" t="s">
        <v>573</v>
      </c>
      <c r="AN61" s="2" t="s">
        <v>573</v>
      </c>
    </row>
    <row r="62" spans="1:40">
      <c r="A62" s="1" t="s">
        <v>308</v>
      </c>
      <c r="B62" s="1" t="s">
        <v>136</v>
      </c>
      <c r="C62" s="1" t="s">
        <v>469</v>
      </c>
      <c r="D62" s="1"/>
      <c r="E62" s="1"/>
      <c r="F62" s="1" t="s">
        <v>1</v>
      </c>
      <c r="G62" t="str">
        <f t="shared" si="23"/>
        <v>WINNER</v>
      </c>
      <c r="H62" t="str">
        <f t="shared" si="0"/>
        <v>DanielLSilver</v>
      </c>
      <c r="I62" s="2" t="s">
        <v>308</v>
      </c>
      <c r="J62" s="2" t="s">
        <v>469</v>
      </c>
      <c r="K62">
        <f t="shared" si="1"/>
        <v>6</v>
      </c>
      <c r="L62" t="b">
        <f t="shared" si="2"/>
        <v>0</v>
      </c>
      <c r="M62">
        <f t="shared" si="3"/>
        <v>4</v>
      </c>
      <c r="N62" t="b">
        <f>NOT(ISERROR(MATCH(LOWER(MID($I62,1,1)),{"a";"e";"i";"o";"u"},0)))</f>
        <v>0</v>
      </c>
      <c r="O62" t="b">
        <f t="shared" si="4"/>
        <v>0</v>
      </c>
      <c r="P62" t="b">
        <f t="shared" si="5"/>
        <v>1</v>
      </c>
      <c r="Q62">
        <f t="shared" si="6"/>
        <v>1</v>
      </c>
      <c r="R62" t="b">
        <f>NOT(ISERROR(MATCH(LOWER(MID($I62,2,1)),{"a";"e";"i";"o";"u"},0)))</f>
        <v>1</v>
      </c>
      <c r="S62" t="b">
        <f t="shared" si="7"/>
        <v>1</v>
      </c>
      <c r="T62" t="b">
        <f t="shared" si="8"/>
        <v>1</v>
      </c>
      <c r="U62">
        <f t="shared" si="9"/>
        <v>6</v>
      </c>
      <c r="V62" t="b">
        <f t="shared" si="10"/>
        <v>0</v>
      </c>
      <c r="W62">
        <f t="shared" si="11"/>
        <v>19</v>
      </c>
      <c r="X62" t="b">
        <f>NOT(ISERROR(MATCH(LOWER(MID($J62,1,1)),{"a";"e";"i";"o";"u"},0)))</f>
        <v>0</v>
      </c>
      <c r="Y62" t="b">
        <f t="shared" si="12"/>
        <v>1</v>
      </c>
      <c r="Z62" t="b">
        <f t="shared" si="13"/>
        <v>0</v>
      </c>
      <c r="AA62">
        <f t="shared" si="14"/>
        <v>9</v>
      </c>
      <c r="AB62" t="b">
        <f>NOT(ISERROR(MATCH(LOWER(MID($J62,2,1)),{"a";"e";"i";"o";"u"},0)))</f>
        <v>1</v>
      </c>
      <c r="AC62" t="b">
        <f t="shared" si="15"/>
        <v>1</v>
      </c>
      <c r="AD62" t="b">
        <f t="shared" si="16"/>
        <v>1</v>
      </c>
      <c r="AE62">
        <f t="shared" si="17"/>
        <v>12</v>
      </c>
      <c r="AF62" t="b">
        <f t="shared" si="18"/>
        <v>0</v>
      </c>
      <c r="AG62">
        <f t="shared" si="19"/>
        <v>13</v>
      </c>
      <c r="AH62" t="b">
        <f t="shared" si="20"/>
        <v>1</v>
      </c>
      <c r="AI62" t="b">
        <f t="shared" si="21"/>
        <v>1</v>
      </c>
      <c r="AJ62" t="b">
        <f t="shared" si="22"/>
        <v>1</v>
      </c>
      <c r="AK62" s="2" t="s">
        <v>572</v>
      </c>
      <c r="AL62" s="2" t="s">
        <v>573</v>
      </c>
      <c r="AM62" s="2" t="s">
        <v>573</v>
      </c>
      <c r="AN62" s="2" t="s">
        <v>573</v>
      </c>
    </row>
    <row r="63" spans="1:40">
      <c r="A63" s="1" t="s">
        <v>298</v>
      </c>
      <c r="B63" s="1" t="s">
        <v>299</v>
      </c>
      <c r="C63" s="1" t="s">
        <v>300</v>
      </c>
      <c r="D63" s="1"/>
      <c r="E63" s="1"/>
      <c r="F63" s="1" t="s">
        <v>1</v>
      </c>
      <c r="G63" t="str">
        <f t="shared" si="23"/>
        <v>WINNER</v>
      </c>
      <c r="H63" t="str">
        <f t="shared" si="0"/>
        <v>SatinderPalSingh</v>
      </c>
      <c r="I63" s="2" t="s">
        <v>298</v>
      </c>
      <c r="J63" s="2" t="s">
        <v>300</v>
      </c>
      <c r="K63">
        <f t="shared" si="1"/>
        <v>8</v>
      </c>
      <c r="L63" t="b">
        <f t="shared" si="2"/>
        <v>0</v>
      </c>
      <c r="M63">
        <f t="shared" si="3"/>
        <v>19</v>
      </c>
      <c r="N63" t="b">
        <f>NOT(ISERROR(MATCH(LOWER(MID($I63,1,1)),{"a";"e";"i";"o";"u"},0)))</f>
        <v>0</v>
      </c>
      <c r="O63" t="b">
        <f t="shared" si="4"/>
        <v>1</v>
      </c>
      <c r="P63" t="b">
        <f t="shared" si="5"/>
        <v>0</v>
      </c>
      <c r="Q63">
        <f t="shared" si="6"/>
        <v>1</v>
      </c>
      <c r="R63" t="b">
        <f>NOT(ISERROR(MATCH(LOWER(MID($I63,2,1)),{"a";"e";"i";"o";"u"},0)))</f>
        <v>1</v>
      </c>
      <c r="S63" t="b">
        <f t="shared" si="7"/>
        <v>1</v>
      </c>
      <c r="T63" t="b">
        <f t="shared" si="8"/>
        <v>1</v>
      </c>
      <c r="U63">
        <f t="shared" si="9"/>
        <v>5</v>
      </c>
      <c r="V63" t="b">
        <f t="shared" si="10"/>
        <v>1</v>
      </c>
      <c r="W63">
        <f t="shared" si="11"/>
        <v>19</v>
      </c>
      <c r="X63" t="b">
        <f>NOT(ISERROR(MATCH(LOWER(MID($J63,1,1)),{"a";"e";"i";"o";"u"},0)))</f>
        <v>0</v>
      </c>
      <c r="Y63" t="b">
        <f t="shared" si="12"/>
        <v>1</v>
      </c>
      <c r="Z63" t="b">
        <f t="shared" si="13"/>
        <v>0</v>
      </c>
      <c r="AA63">
        <f t="shared" si="14"/>
        <v>9</v>
      </c>
      <c r="AB63" t="b">
        <f>NOT(ISERROR(MATCH(LOWER(MID($J63,2,1)),{"a";"e";"i";"o";"u"},0)))</f>
        <v>1</v>
      </c>
      <c r="AC63" t="b">
        <f t="shared" si="15"/>
        <v>1</v>
      </c>
      <c r="AD63" t="b">
        <f t="shared" si="16"/>
        <v>1</v>
      </c>
      <c r="AE63">
        <f t="shared" si="17"/>
        <v>13</v>
      </c>
      <c r="AF63" t="b">
        <f t="shared" si="18"/>
        <v>1</v>
      </c>
      <c r="AG63">
        <f t="shared" si="19"/>
        <v>16</v>
      </c>
      <c r="AH63" t="b">
        <f t="shared" si="20"/>
        <v>0</v>
      </c>
      <c r="AI63" t="b">
        <f t="shared" si="21"/>
        <v>1</v>
      </c>
      <c r="AJ63" t="b">
        <f t="shared" si="22"/>
        <v>1</v>
      </c>
      <c r="AK63" s="2" t="s">
        <v>572</v>
      </c>
      <c r="AL63" s="2" t="s">
        <v>572</v>
      </c>
      <c r="AM63" s="2" t="s">
        <v>573</v>
      </c>
      <c r="AN63" s="2" t="s">
        <v>572</v>
      </c>
    </row>
    <row r="64" spans="1:40">
      <c r="A64" s="1" t="s">
        <v>179</v>
      </c>
      <c r="B64" s="1" t="s">
        <v>327</v>
      </c>
      <c r="C64" s="1" t="s">
        <v>328</v>
      </c>
      <c r="D64" s="1"/>
      <c r="E64" s="1"/>
      <c r="F64" s="1" t="s">
        <v>1</v>
      </c>
      <c r="G64" t="str">
        <f t="shared" si="23"/>
        <v>WINNER</v>
      </c>
      <c r="H64" t="str">
        <f t="shared" si="0"/>
        <v>DavidBSkalak</v>
      </c>
      <c r="I64" s="2" t="s">
        <v>179</v>
      </c>
      <c r="J64" s="2" t="s">
        <v>328</v>
      </c>
      <c r="K64">
        <f t="shared" si="1"/>
        <v>5</v>
      </c>
      <c r="L64" t="b">
        <f t="shared" si="2"/>
        <v>1</v>
      </c>
      <c r="M64">
        <f t="shared" si="3"/>
        <v>4</v>
      </c>
      <c r="N64" t="b">
        <f>NOT(ISERROR(MATCH(LOWER(MID($I64,1,1)),{"a";"e";"i";"o";"u"},0)))</f>
        <v>0</v>
      </c>
      <c r="O64" t="b">
        <f t="shared" si="4"/>
        <v>0</v>
      </c>
      <c r="P64" t="b">
        <f t="shared" si="5"/>
        <v>1</v>
      </c>
      <c r="Q64">
        <f t="shared" si="6"/>
        <v>1</v>
      </c>
      <c r="R64" t="b">
        <f>NOT(ISERROR(MATCH(LOWER(MID($I64,2,1)),{"a";"e";"i";"o";"u"},0)))</f>
        <v>1</v>
      </c>
      <c r="S64" t="b">
        <f t="shared" si="7"/>
        <v>1</v>
      </c>
      <c r="T64" t="b">
        <f t="shared" si="8"/>
        <v>1</v>
      </c>
      <c r="U64">
        <f t="shared" si="9"/>
        <v>6</v>
      </c>
      <c r="V64" t="b">
        <f t="shared" si="10"/>
        <v>0</v>
      </c>
      <c r="W64">
        <f t="shared" si="11"/>
        <v>19</v>
      </c>
      <c r="X64" t="b">
        <f>NOT(ISERROR(MATCH(LOWER(MID($J64,1,1)),{"a";"e";"i";"o";"u"},0)))</f>
        <v>0</v>
      </c>
      <c r="Y64" t="b">
        <f t="shared" si="12"/>
        <v>1</v>
      </c>
      <c r="Z64" t="b">
        <f t="shared" si="13"/>
        <v>0</v>
      </c>
      <c r="AA64">
        <f t="shared" si="14"/>
        <v>11</v>
      </c>
      <c r="AB64" t="b">
        <f>NOT(ISERROR(MATCH(LOWER(MID($J64,2,1)),{"a";"e";"i";"o";"u"},0)))</f>
        <v>0</v>
      </c>
      <c r="AC64" t="b">
        <f t="shared" si="15"/>
        <v>1</v>
      </c>
      <c r="AD64" t="b">
        <f t="shared" si="16"/>
        <v>1</v>
      </c>
      <c r="AE64">
        <f t="shared" si="17"/>
        <v>11</v>
      </c>
      <c r="AF64" t="b">
        <f t="shared" si="18"/>
        <v>1</v>
      </c>
      <c r="AG64">
        <f t="shared" si="19"/>
        <v>12</v>
      </c>
      <c r="AH64" t="b">
        <f t="shared" si="20"/>
        <v>0</v>
      </c>
      <c r="AI64" t="b">
        <f t="shared" si="21"/>
        <v>1</v>
      </c>
      <c r="AJ64" t="b">
        <f t="shared" si="22"/>
        <v>1</v>
      </c>
      <c r="AK64" s="2" t="s">
        <v>572</v>
      </c>
      <c r="AL64" s="2" t="s">
        <v>573</v>
      </c>
      <c r="AM64" s="2" t="s">
        <v>573</v>
      </c>
      <c r="AN64" s="2" t="s">
        <v>573</v>
      </c>
    </row>
    <row r="65" spans="1:40">
      <c r="A65" s="1" t="s">
        <v>263</v>
      </c>
      <c r="B65" s="1" t="s">
        <v>240</v>
      </c>
      <c r="C65" s="1" t="s">
        <v>264</v>
      </c>
      <c r="D65" s="1"/>
      <c r="E65" s="1"/>
      <c r="F65" s="1" t="s">
        <v>1</v>
      </c>
      <c r="G65" t="str">
        <f t="shared" si="23"/>
        <v>WINNER</v>
      </c>
      <c r="H65" t="str">
        <f t="shared" si="0"/>
        <v>CarlHSmith</v>
      </c>
      <c r="I65" s="2" t="s">
        <v>263</v>
      </c>
      <c r="J65" s="2" t="s">
        <v>264</v>
      </c>
      <c r="K65">
        <f t="shared" si="1"/>
        <v>4</v>
      </c>
      <c r="L65" t="b">
        <f t="shared" si="2"/>
        <v>0</v>
      </c>
      <c r="M65">
        <f t="shared" si="3"/>
        <v>3</v>
      </c>
      <c r="N65" t="b">
        <f>NOT(ISERROR(MATCH(LOWER(MID($I65,1,1)),{"a";"e";"i";"o";"u"},0)))</f>
        <v>0</v>
      </c>
      <c r="O65" t="b">
        <f t="shared" si="4"/>
        <v>1</v>
      </c>
      <c r="P65" t="b">
        <f t="shared" si="5"/>
        <v>1</v>
      </c>
      <c r="Q65">
        <f t="shared" si="6"/>
        <v>1</v>
      </c>
      <c r="R65" t="b">
        <f>NOT(ISERROR(MATCH(LOWER(MID($I65,2,1)),{"a";"e";"i";"o";"u"},0)))</f>
        <v>1</v>
      </c>
      <c r="S65" t="b">
        <f t="shared" si="7"/>
        <v>1</v>
      </c>
      <c r="T65" t="b">
        <f t="shared" si="8"/>
        <v>1</v>
      </c>
      <c r="U65">
        <f t="shared" si="9"/>
        <v>5</v>
      </c>
      <c r="V65" t="b">
        <f t="shared" si="10"/>
        <v>1</v>
      </c>
      <c r="W65">
        <f t="shared" si="11"/>
        <v>19</v>
      </c>
      <c r="X65" t="b">
        <f>NOT(ISERROR(MATCH(LOWER(MID($J65,1,1)),{"a";"e";"i";"o";"u"},0)))</f>
        <v>0</v>
      </c>
      <c r="Y65" t="b">
        <f t="shared" si="12"/>
        <v>1</v>
      </c>
      <c r="Z65" t="b">
        <f t="shared" si="13"/>
        <v>0</v>
      </c>
      <c r="AA65">
        <f t="shared" si="14"/>
        <v>13</v>
      </c>
      <c r="AB65" t="b">
        <f>NOT(ISERROR(MATCH(LOWER(MID($J65,2,1)),{"a";"e";"i";"o";"u"},0)))</f>
        <v>0</v>
      </c>
      <c r="AC65" t="b">
        <f t="shared" si="15"/>
        <v>1</v>
      </c>
      <c r="AD65" t="b">
        <f t="shared" si="16"/>
        <v>1</v>
      </c>
      <c r="AE65">
        <f t="shared" si="17"/>
        <v>9</v>
      </c>
      <c r="AF65" t="b">
        <f t="shared" si="18"/>
        <v>1</v>
      </c>
      <c r="AG65">
        <f t="shared" si="19"/>
        <v>10</v>
      </c>
      <c r="AH65" t="b">
        <f t="shared" si="20"/>
        <v>0</v>
      </c>
      <c r="AI65" t="b">
        <f t="shared" si="21"/>
        <v>1</v>
      </c>
      <c r="AJ65" t="b">
        <f t="shared" si="22"/>
        <v>1</v>
      </c>
      <c r="AK65" s="2" t="s">
        <v>572</v>
      </c>
      <c r="AL65" s="2" t="s">
        <v>573</v>
      </c>
      <c r="AM65" s="2" t="s">
        <v>573</v>
      </c>
      <c r="AN65" s="2" t="s">
        <v>573</v>
      </c>
    </row>
    <row r="66" spans="1:40">
      <c r="A66" s="1" t="s">
        <v>22</v>
      </c>
      <c r="B66" s="1" t="s">
        <v>187</v>
      </c>
      <c r="C66" s="1" t="s">
        <v>362</v>
      </c>
      <c r="D66" s="1"/>
      <c r="E66" s="1"/>
      <c r="F66" s="1" t="s">
        <v>0</v>
      </c>
      <c r="G66" t="str">
        <f t="shared" si="23"/>
        <v>LOSER</v>
      </c>
      <c r="H66" t="str">
        <f t="shared" ref="H66:H129" si="24">CONCATENATE(SUBSTITUTE(A66,".",""),SUBSTITUTE(B66,".",""),SUBSTITUTE(C66,".",""),SUBSTITUTE(D66,".",""))</f>
        <v>ThomasGSpalthoff</v>
      </c>
      <c r="I66" s="2" t="s">
        <v>22</v>
      </c>
      <c r="J66" s="2" t="s">
        <v>362</v>
      </c>
      <c r="K66">
        <f t="shared" ref="K66:K129" si="25">LEN(I66)</f>
        <v>6</v>
      </c>
      <c r="L66" t="b">
        <f t="shared" ref="L66:L129" si="26">ISODD(K66)</f>
        <v>0</v>
      </c>
      <c r="M66">
        <f t="shared" ref="M66:M129" si="27">CODE(LOWER(MID($I66,1,1)))-96</f>
        <v>20</v>
      </c>
      <c r="N66" t="b">
        <f>NOT(ISERROR(MATCH(LOWER(MID($I66,1,1)),{"a";"e";"i";"o";"u"},0)))</f>
        <v>0</v>
      </c>
      <c r="O66" t="b">
        <f t="shared" ref="O66:O129" si="28">ISODD(M66)</f>
        <v>0</v>
      </c>
      <c r="P66" t="b">
        <f t="shared" ref="P66:P129" si="29">AND(M66&gt;=1,M66&lt;=13)</f>
        <v>0</v>
      </c>
      <c r="Q66">
        <f t="shared" ref="Q66:Q129" si="30">CODE(LOWER(MID($I66,2,1)))-96</f>
        <v>8</v>
      </c>
      <c r="R66" t="b">
        <f>NOT(ISERROR(MATCH(LOWER(MID($I66,2,1)),{"a";"e";"i";"o";"u"},0)))</f>
        <v>0</v>
      </c>
      <c r="S66" t="b">
        <f t="shared" ref="S66:S129" si="31">ISODD(Q66)</f>
        <v>0</v>
      </c>
      <c r="T66" t="b">
        <f t="shared" ref="T66:T129" si="32">AND(Q66&gt;=1,Q66&lt;=13)</f>
        <v>1</v>
      </c>
      <c r="U66">
        <f t="shared" ref="U66:U129" si="33">LEN(J66)</f>
        <v>9</v>
      </c>
      <c r="V66" t="b">
        <f t="shared" ref="V66:V129" si="34">ISODD(U66)</f>
        <v>1</v>
      </c>
      <c r="W66">
        <f t="shared" ref="W66:W129" si="35">CODE(LOWER(MID($J66,1,1)))-96</f>
        <v>19</v>
      </c>
      <c r="X66" t="b">
        <f>NOT(ISERROR(MATCH(LOWER(MID($J66,1,1)),{"a";"e";"i";"o";"u"},0)))</f>
        <v>0</v>
      </c>
      <c r="Y66" t="b">
        <f t="shared" ref="Y66:Y129" si="36">ISODD(W66)</f>
        <v>1</v>
      </c>
      <c r="Z66" t="b">
        <f t="shared" ref="Z66:Z129" si="37">AND(W66&gt;=1,W66&lt;=13)</f>
        <v>0</v>
      </c>
      <c r="AA66">
        <f t="shared" ref="AA66:AA129" si="38">CODE(LOWER(MID($J66,2,1)))-96</f>
        <v>16</v>
      </c>
      <c r="AB66" t="b">
        <f>NOT(ISERROR(MATCH(LOWER(MID($J66,2,1)),{"a";"e";"i";"o";"u"},0)))</f>
        <v>0</v>
      </c>
      <c r="AC66" t="b">
        <f t="shared" ref="AC66:AC129" si="39">ISODD(AA66)</f>
        <v>0</v>
      </c>
      <c r="AD66" t="b">
        <f t="shared" ref="AD66:AD129" si="40">AND(AA66&gt;=1,AA66&lt;=13)</f>
        <v>0</v>
      </c>
      <c r="AE66">
        <f t="shared" ref="AE66:AE129" si="41">LEN(I66)+LEN(J66)</f>
        <v>15</v>
      </c>
      <c r="AF66" t="b">
        <f t="shared" ref="AF66:AF129" si="42">ISODD(AE66)</f>
        <v>1</v>
      </c>
      <c r="AG66">
        <f t="shared" ref="AG66:AG129" si="43">LEN(H66)</f>
        <v>16</v>
      </c>
      <c r="AH66" t="b">
        <f t="shared" ref="AH66:AH129" si="44">ISODD(AG66)</f>
        <v>0</v>
      </c>
      <c r="AI66" t="b">
        <f t="shared" ref="AI66:AI129" si="45">ISERROR(SEARCH("-",I66))</f>
        <v>1</v>
      </c>
      <c r="AJ66" t="b">
        <f t="shared" ref="AJ66:AJ129" si="46">ISERROR(SEARCH("-",J66))</f>
        <v>1</v>
      </c>
      <c r="AK66" s="2" t="s">
        <v>572</v>
      </c>
      <c r="AL66" s="2" t="s">
        <v>573</v>
      </c>
      <c r="AM66" s="2" t="s">
        <v>573</v>
      </c>
      <c r="AN66" s="2" t="s">
        <v>573</v>
      </c>
    </row>
    <row r="67" spans="1:40">
      <c r="A67" s="1" t="s">
        <v>87</v>
      </c>
      <c r="B67" s="1" t="s">
        <v>88</v>
      </c>
      <c r="C67" s="1" t="s">
        <v>89</v>
      </c>
      <c r="D67" s="1"/>
      <c r="E67" s="1"/>
      <c r="F67" s="1" t="s">
        <v>1</v>
      </c>
      <c r="G67" t="str">
        <f t="shared" ref="G67:G130" si="47">IF(TRIM(F67)="+","WINNER","LOSER")</f>
        <v>WINNER</v>
      </c>
      <c r="H67" t="str">
        <f t="shared" si="24"/>
        <v>MandayamTSuraj</v>
      </c>
      <c r="I67" s="2" t="s">
        <v>87</v>
      </c>
      <c r="J67" s="2" t="s">
        <v>89</v>
      </c>
      <c r="K67">
        <f t="shared" si="25"/>
        <v>8</v>
      </c>
      <c r="L67" t="b">
        <f t="shared" si="26"/>
        <v>0</v>
      </c>
      <c r="M67">
        <f t="shared" si="27"/>
        <v>13</v>
      </c>
      <c r="N67" t="b">
        <f>NOT(ISERROR(MATCH(LOWER(MID($I67,1,1)),{"a";"e";"i";"o";"u"},0)))</f>
        <v>0</v>
      </c>
      <c r="O67" t="b">
        <f t="shared" si="28"/>
        <v>1</v>
      </c>
      <c r="P67" t="b">
        <f t="shared" si="29"/>
        <v>1</v>
      </c>
      <c r="Q67">
        <f t="shared" si="30"/>
        <v>1</v>
      </c>
      <c r="R67" t="b">
        <f>NOT(ISERROR(MATCH(LOWER(MID($I67,2,1)),{"a";"e";"i";"o";"u"},0)))</f>
        <v>1</v>
      </c>
      <c r="S67" t="b">
        <f t="shared" si="31"/>
        <v>1</v>
      </c>
      <c r="T67" t="b">
        <f t="shared" si="32"/>
        <v>1</v>
      </c>
      <c r="U67">
        <f t="shared" si="33"/>
        <v>5</v>
      </c>
      <c r="V67" t="b">
        <f t="shared" si="34"/>
        <v>1</v>
      </c>
      <c r="W67">
        <f t="shared" si="35"/>
        <v>19</v>
      </c>
      <c r="X67" t="b">
        <f>NOT(ISERROR(MATCH(LOWER(MID($J67,1,1)),{"a";"e";"i";"o";"u"},0)))</f>
        <v>0</v>
      </c>
      <c r="Y67" t="b">
        <f t="shared" si="36"/>
        <v>1</v>
      </c>
      <c r="Z67" t="b">
        <f t="shared" si="37"/>
        <v>0</v>
      </c>
      <c r="AA67">
        <f t="shared" si="38"/>
        <v>21</v>
      </c>
      <c r="AB67" t="b">
        <f>NOT(ISERROR(MATCH(LOWER(MID($J67,2,1)),{"a";"e";"i";"o";"u"},0)))</f>
        <v>1</v>
      </c>
      <c r="AC67" t="b">
        <f t="shared" si="39"/>
        <v>1</v>
      </c>
      <c r="AD67" t="b">
        <f t="shared" si="40"/>
        <v>0</v>
      </c>
      <c r="AE67">
        <f t="shared" si="41"/>
        <v>13</v>
      </c>
      <c r="AF67" t="b">
        <f t="shared" si="42"/>
        <v>1</v>
      </c>
      <c r="AG67">
        <f t="shared" si="43"/>
        <v>14</v>
      </c>
      <c r="AH67" t="b">
        <f t="shared" si="44"/>
        <v>0</v>
      </c>
      <c r="AI67" t="b">
        <f t="shared" si="45"/>
        <v>1</v>
      </c>
      <c r="AJ67" t="b">
        <f t="shared" si="46"/>
        <v>1</v>
      </c>
      <c r="AK67" s="2" t="s">
        <v>572</v>
      </c>
      <c r="AL67" s="2" t="s">
        <v>573</v>
      </c>
      <c r="AM67" s="2" t="s">
        <v>573</v>
      </c>
      <c r="AN67" s="2" t="s">
        <v>573</v>
      </c>
    </row>
    <row r="68" spans="1:40">
      <c r="A68" s="1" t="s">
        <v>282</v>
      </c>
      <c r="B68" s="1" t="s">
        <v>117</v>
      </c>
      <c r="C68" s="1" t="s">
        <v>348</v>
      </c>
      <c r="D68" s="1"/>
      <c r="E68" s="1"/>
      <c r="F68" s="1" t="s">
        <v>1</v>
      </c>
      <c r="G68" t="str">
        <f t="shared" si="47"/>
        <v>WINNER</v>
      </c>
      <c r="H68" t="str">
        <f t="shared" si="24"/>
        <v>RichardSSutton</v>
      </c>
      <c r="I68" s="2" t="s">
        <v>282</v>
      </c>
      <c r="J68" s="2" t="s">
        <v>348</v>
      </c>
      <c r="K68">
        <f t="shared" si="25"/>
        <v>7</v>
      </c>
      <c r="L68" t="b">
        <f t="shared" si="26"/>
        <v>1</v>
      </c>
      <c r="M68">
        <f t="shared" si="27"/>
        <v>18</v>
      </c>
      <c r="N68" t="b">
        <f>NOT(ISERROR(MATCH(LOWER(MID($I68,1,1)),{"a";"e";"i";"o";"u"},0)))</f>
        <v>0</v>
      </c>
      <c r="O68" t="b">
        <f t="shared" si="28"/>
        <v>0</v>
      </c>
      <c r="P68" t="b">
        <f t="shared" si="29"/>
        <v>0</v>
      </c>
      <c r="Q68">
        <f t="shared" si="30"/>
        <v>9</v>
      </c>
      <c r="R68" t="b">
        <f>NOT(ISERROR(MATCH(LOWER(MID($I68,2,1)),{"a";"e";"i";"o";"u"},0)))</f>
        <v>1</v>
      </c>
      <c r="S68" t="b">
        <f t="shared" si="31"/>
        <v>1</v>
      </c>
      <c r="T68" t="b">
        <f t="shared" si="32"/>
        <v>1</v>
      </c>
      <c r="U68">
        <f t="shared" si="33"/>
        <v>6</v>
      </c>
      <c r="V68" t="b">
        <f t="shared" si="34"/>
        <v>0</v>
      </c>
      <c r="W68">
        <f t="shared" si="35"/>
        <v>19</v>
      </c>
      <c r="X68" t="b">
        <f>NOT(ISERROR(MATCH(LOWER(MID($J68,1,1)),{"a";"e";"i";"o";"u"},0)))</f>
        <v>0</v>
      </c>
      <c r="Y68" t="b">
        <f t="shared" si="36"/>
        <v>1</v>
      </c>
      <c r="Z68" t="b">
        <f t="shared" si="37"/>
        <v>0</v>
      </c>
      <c r="AA68">
        <f t="shared" si="38"/>
        <v>21</v>
      </c>
      <c r="AB68" t="b">
        <f>NOT(ISERROR(MATCH(LOWER(MID($J68,2,1)),{"a";"e";"i";"o";"u"},0)))</f>
        <v>1</v>
      </c>
      <c r="AC68" t="b">
        <f t="shared" si="39"/>
        <v>1</v>
      </c>
      <c r="AD68" t="b">
        <f t="shared" si="40"/>
        <v>0</v>
      </c>
      <c r="AE68">
        <f t="shared" si="41"/>
        <v>13</v>
      </c>
      <c r="AF68" t="b">
        <f t="shared" si="42"/>
        <v>1</v>
      </c>
      <c r="AG68">
        <f t="shared" si="43"/>
        <v>14</v>
      </c>
      <c r="AH68" t="b">
        <f t="shared" si="44"/>
        <v>0</v>
      </c>
      <c r="AI68" t="b">
        <f t="shared" si="45"/>
        <v>1</v>
      </c>
      <c r="AJ68" t="b">
        <f t="shared" si="46"/>
        <v>1</v>
      </c>
      <c r="AK68" s="2" t="s">
        <v>572</v>
      </c>
      <c r="AL68" s="2" t="s">
        <v>573</v>
      </c>
      <c r="AM68" s="2" t="s">
        <v>573</v>
      </c>
      <c r="AN68" s="2" t="s">
        <v>573</v>
      </c>
    </row>
    <row r="69" spans="1:40">
      <c r="A69" s="1" t="s">
        <v>190</v>
      </c>
      <c r="B69" s="1" t="s">
        <v>346</v>
      </c>
      <c r="C69" s="1" t="s">
        <v>515</v>
      </c>
      <c r="D69" s="1"/>
      <c r="E69" s="1"/>
      <c r="F69" s="1" t="s">
        <v>0</v>
      </c>
      <c r="G69" t="str">
        <f t="shared" si="47"/>
        <v>LOSER</v>
      </c>
      <c r="H69" t="str">
        <f t="shared" si="24"/>
        <v>ChenKTham</v>
      </c>
      <c r="I69" s="2" t="s">
        <v>190</v>
      </c>
      <c r="J69" s="2" t="s">
        <v>515</v>
      </c>
      <c r="K69">
        <f t="shared" si="25"/>
        <v>4</v>
      </c>
      <c r="L69" t="b">
        <f t="shared" si="26"/>
        <v>0</v>
      </c>
      <c r="M69">
        <f t="shared" si="27"/>
        <v>3</v>
      </c>
      <c r="N69" t="b">
        <f>NOT(ISERROR(MATCH(LOWER(MID($I69,1,1)),{"a";"e";"i";"o";"u"},0)))</f>
        <v>0</v>
      </c>
      <c r="O69" t="b">
        <f t="shared" si="28"/>
        <v>1</v>
      </c>
      <c r="P69" t="b">
        <f t="shared" si="29"/>
        <v>1</v>
      </c>
      <c r="Q69">
        <f t="shared" si="30"/>
        <v>8</v>
      </c>
      <c r="R69" t="b">
        <f>NOT(ISERROR(MATCH(LOWER(MID($I69,2,1)),{"a";"e";"i";"o";"u"},0)))</f>
        <v>0</v>
      </c>
      <c r="S69" t="b">
        <f t="shared" si="31"/>
        <v>0</v>
      </c>
      <c r="T69" t="b">
        <f t="shared" si="32"/>
        <v>1</v>
      </c>
      <c r="U69">
        <f t="shared" si="33"/>
        <v>4</v>
      </c>
      <c r="V69" t="b">
        <f t="shared" si="34"/>
        <v>0</v>
      </c>
      <c r="W69">
        <f t="shared" si="35"/>
        <v>20</v>
      </c>
      <c r="X69" t="b">
        <f>NOT(ISERROR(MATCH(LOWER(MID($J69,1,1)),{"a";"e";"i";"o";"u"},0)))</f>
        <v>0</v>
      </c>
      <c r="Y69" t="b">
        <f t="shared" si="36"/>
        <v>0</v>
      </c>
      <c r="Z69" t="b">
        <f t="shared" si="37"/>
        <v>0</v>
      </c>
      <c r="AA69">
        <f t="shared" si="38"/>
        <v>8</v>
      </c>
      <c r="AB69" t="b">
        <f>NOT(ISERROR(MATCH(LOWER(MID($J69,2,1)),{"a";"e";"i";"o";"u"},0)))</f>
        <v>0</v>
      </c>
      <c r="AC69" t="b">
        <f t="shared" si="39"/>
        <v>0</v>
      </c>
      <c r="AD69" t="b">
        <f t="shared" si="40"/>
        <v>1</v>
      </c>
      <c r="AE69">
        <f t="shared" si="41"/>
        <v>8</v>
      </c>
      <c r="AF69" t="b">
        <f t="shared" si="42"/>
        <v>0</v>
      </c>
      <c r="AG69">
        <f t="shared" si="43"/>
        <v>9</v>
      </c>
      <c r="AH69" t="b">
        <f t="shared" si="44"/>
        <v>1</v>
      </c>
      <c r="AI69" t="b">
        <f t="shared" si="45"/>
        <v>1</v>
      </c>
      <c r="AJ69" t="b">
        <f t="shared" si="46"/>
        <v>1</v>
      </c>
      <c r="AK69" s="2" t="s">
        <v>572</v>
      </c>
      <c r="AL69" s="2" t="s">
        <v>573</v>
      </c>
      <c r="AM69" s="2" t="s">
        <v>573</v>
      </c>
      <c r="AN69" s="2" t="s">
        <v>573</v>
      </c>
    </row>
    <row r="70" spans="1:40">
      <c r="A70" s="1" t="s">
        <v>272</v>
      </c>
      <c r="B70" s="1" t="s">
        <v>240</v>
      </c>
      <c r="C70" s="1" t="s">
        <v>273</v>
      </c>
      <c r="D70" s="1"/>
      <c r="E70" s="1"/>
      <c r="F70" s="1" t="s">
        <v>0</v>
      </c>
      <c r="G70" t="str">
        <f t="shared" si="47"/>
        <v>LOSER</v>
      </c>
      <c r="H70" t="str">
        <f t="shared" si="24"/>
        <v>LyleHUngar</v>
      </c>
      <c r="I70" s="2" t="s">
        <v>272</v>
      </c>
      <c r="J70" s="2" t="s">
        <v>273</v>
      </c>
      <c r="K70">
        <f t="shared" si="25"/>
        <v>4</v>
      </c>
      <c r="L70" t="b">
        <f t="shared" si="26"/>
        <v>0</v>
      </c>
      <c r="M70">
        <f t="shared" si="27"/>
        <v>12</v>
      </c>
      <c r="N70" t="b">
        <f>NOT(ISERROR(MATCH(LOWER(MID($I70,1,1)),{"a";"e";"i";"o";"u"},0)))</f>
        <v>0</v>
      </c>
      <c r="O70" t="b">
        <f t="shared" si="28"/>
        <v>0</v>
      </c>
      <c r="P70" t="b">
        <f t="shared" si="29"/>
        <v>1</v>
      </c>
      <c r="Q70">
        <f t="shared" si="30"/>
        <v>25</v>
      </c>
      <c r="R70" t="b">
        <f>NOT(ISERROR(MATCH(LOWER(MID($I70,2,1)),{"a";"e";"i";"o";"u"},0)))</f>
        <v>0</v>
      </c>
      <c r="S70" t="b">
        <f t="shared" si="31"/>
        <v>1</v>
      </c>
      <c r="T70" t="b">
        <f t="shared" si="32"/>
        <v>0</v>
      </c>
      <c r="U70">
        <f t="shared" si="33"/>
        <v>5</v>
      </c>
      <c r="V70" t="b">
        <f t="shared" si="34"/>
        <v>1</v>
      </c>
      <c r="W70">
        <f t="shared" si="35"/>
        <v>21</v>
      </c>
      <c r="X70" t="b">
        <f>NOT(ISERROR(MATCH(LOWER(MID($J70,1,1)),{"a";"e";"i";"o";"u"},0)))</f>
        <v>1</v>
      </c>
      <c r="Y70" t="b">
        <f t="shared" si="36"/>
        <v>1</v>
      </c>
      <c r="Z70" t="b">
        <f t="shared" si="37"/>
        <v>0</v>
      </c>
      <c r="AA70">
        <f t="shared" si="38"/>
        <v>14</v>
      </c>
      <c r="AB70" t="b">
        <f>NOT(ISERROR(MATCH(LOWER(MID($J70,2,1)),{"a";"e";"i";"o";"u"},0)))</f>
        <v>0</v>
      </c>
      <c r="AC70" t="b">
        <f t="shared" si="39"/>
        <v>0</v>
      </c>
      <c r="AD70" t="b">
        <f t="shared" si="40"/>
        <v>0</v>
      </c>
      <c r="AE70">
        <f t="shared" si="41"/>
        <v>9</v>
      </c>
      <c r="AF70" t="b">
        <f t="shared" si="42"/>
        <v>1</v>
      </c>
      <c r="AG70">
        <f t="shared" si="43"/>
        <v>10</v>
      </c>
      <c r="AH70" t="b">
        <f t="shared" si="44"/>
        <v>0</v>
      </c>
      <c r="AI70" t="b">
        <f t="shared" si="45"/>
        <v>1</v>
      </c>
      <c r="AJ70" t="b">
        <f t="shared" si="46"/>
        <v>1</v>
      </c>
      <c r="AK70" s="2" t="s">
        <v>572</v>
      </c>
      <c r="AL70" s="2" t="s">
        <v>573</v>
      </c>
      <c r="AM70" s="2" t="s">
        <v>573</v>
      </c>
      <c r="AN70" s="2" t="s">
        <v>573</v>
      </c>
    </row>
    <row r="71" spans="1:40">
      <c r="A71" s="1" t="s">
        <v>366</v>
      </c>
      <c r="B71" s="1" t="s">
        <v>367</v>
      </c>
      <c r="C71" s="1" t="s">
        <v>368</v>
      </c>
      <c r="D71" s="1"/>
      <c r="E71" s="1"/>
      <c r="F71" s="1" t="s">
        <v>0</v>
      </c>
      <c r="G71" t="str">
        <f t="shared" si="47"/>
        <v>LOSER</v>
      </c>
      <c r="H71" t="str">
        <f t="shared" si="24"/>
        <v>OlivierDeVel</v>
      </c>
      <c r="I71" s="2" t="s">
        <v>366</v>
      </c>
      <c r="J71" s="2" t="s">
        <v>368</v>
      </c>
      <c r="K71">
        <f t="shared" si="25"/>
        <v>7</v>
      </c>
      <c r="L71" t="b">
        <f t="shared" si="26"/>
        <v>1</v>
      </c>
      <c r="M71">
        <f t="shared" si="27"/>
        <v>15</v>
      </c>
      <c r="N71" t="b">
        <f>NOT(ISERROR(MATCH(LOWER(MID($I71,1,1)),{"a";"e";"i";"o";"u"},0)))</f>
        <v>1</v>
      </c>
      <c r="O71" t="b">
        <f t="shared" si="28"/>
        <v>1</v>
      </c>
      <c r="P71" t="b">
        <f t="shared" si="29"/>
        <v>0</v>
      </c>
      <c r="Q71">
        <f t="shared" si="30"/>
        <v>12</v>
      </c>
      <c r="R71" t="b">
        <f>NOT(ISERROR(MATCH(LOWER(MID($I71,2,1)),{"a";"e";"i";"o";"u"},0)))</f>
        <v>0</v>
      </c>
      <c r="S71" t="b">
        <f t="shared" si="31"/>
        <v>0</v>
      </c>
      <c r="T71" t="b">
        <f t="shared" si="32"/>
        <v>1</v>
      </c>
      <c r="U71">
        <f t="shared" si="33"/>
        <v>3</v>
      </c>
      <c r="V71" t="b">
        <f t="shared" si="34"/>
        <v>1</v>
      </c>
      <c r="W71">
        <f t="shared" si="35"/>
        <v>22</v>
      </c>
      <c r="X71" t="b">
        <f>NOT(ISERROR(MATCH(LOWER(MID($J71,1,1)),{"a";"e";"i";"o";"u"},0)))</f>
        <v>0</v>
      </c>
      <c r="Y71" t="b">
        <f t="shared" si="36"/>
        <v>0</v>
      </c>
      <c r="Z71" t="b">
        <f t="shared" si="37"/>
        <v>0</v>
      </c>
      <c r="AA71">
        <f t="shared" si="38"/>
        <v>5</v>
      </c>
      <c r="AB71" t="b">
        <f>NOT(ISERROR(MATCH(LOWER(MID($J71,2,1)),{"a";"e";"i";"o";"u"},0)))</f>
        <v>1</v>
      </c>
      <c r="AC71" t="b">
        <f t="shared" si="39"/>
        <v>1</v>
      </c>
      <c r="AD71" t="b">
        <f t="shared" si="40"/>
        <v>1</v>
      </c>
      <c r="AE71">
        <f t="shared" si="41"/>
        <v>10</v>
      </c>
      <c r="AF71" t="b">
        <f t="shared" si="42"/>
        <v>0</v>
      </c>
      <c r="AG71">
        <f t="shared" si="43"/>
        <v>12</v>
      </c>
      <c r="AH71" t="b">
        <f t="shared" si="44"/>
        <v>0</v>
      </c>
      <c r="AI71" t="b">
        <f t="shared" si="45"/>
        <v>1</v>
      </c>
      <c r="AJ71" t="b">
        <f t="shared" si="46"/>
        <v>1</v>
      </c>
      <c r="AK71" s="2" t="s">
        <v>572</v>
      </c>
      <c r="AL71" s="2" t="s">
        <v>572</v>
      </c>
      <c r="AM71" s="2" t="s">
        <v>573</v>
      </c>
      <c r="AN71" s="2" t="s">
        <v>572</v>
      </c>
    </row>
    <row r="72" spans="1:40">
      <c r="A72" s="1" t="s">
        <v>429</v>
      </c>
      <c r="B72" s="1" t="s">
        <v>136</v>
      </c>
      <c r="C72" s="1" t="s">
        <v>430</v>
      </c>
      <c r="D72" s="1"/>
      <c r="E72" s="1"/>
      <c r="F72" s="1" t="s">
        <v>0</v>
      </c>
      <c r="G72" t="str">
        <f t="shared" si="47"/>
        <v>LOSER</v>
      </c>
      <c r="H72" t="str">
        <f t="shared" si="24"/>
        <v>BradleyLWhitehall</v>
      </c>
      <c r="I72" s="2" t="s">
        <v>429</v>
      </c>
      <c r="J72" s="2" t="s">
        <v>430</v>
      </c>
      <c r="K72">
        <f t="shared" si="25"/>
        <v>7</v>
      </c>
      <c r="L72" t="b">
        <f t="shared" si="26"/>
        <v>1</v>
      </c>
      <c r="M72">
        <f t="shared" si="27"/>
        <v>2</v>
      </c>
      <c r="N72" t="b">
        <f>NOT(ISERROR(MATCH(LOWER(MID($I72,1,1)),{"a";"e";"i";"o";"u"},0)))</f>
        <v>0</v>
      </c>
      <c r="O72" t="b">
        <f t="shared" si="28"/>
        <v>0</v>
      </c>
      <c r="P72" t="b">
        <f t="shared" si="29"/>
        <v>1</v>
      </c>
      <c r="Q72">
        <f t="shared" si="30"/>
        <v>18</v>
      </c>
      <c r="R72" t="b">
        <f>NOT(ISERROR(MATCH(LOWER(MID($I72,2,1)),{"a";"e";"i";"o";"u"},0)))</f>
        <v>0</v>
      </c>
      <c r="S72" t="b">
        <f t="shared" si="31"/>
        <v>0</v>
      </c>
      <c r="T72" t="b">
        <f t="shared" si="32"/>
        <v>0</v>
      </c>
      <c r="U72">
        <f t="shared" si="33"/>
        <v>9</v>
      </c>
      <c r="V72" t="b">
        <f t="shared" si="34"/>
        <v>1</v>
      </c>
      <c r="W72">
        <f t="shared" si="35"/>
        <v>23</v>
      </c>
      <c r="X72" t="b">
        <f>NOT(ISERROR(MATCH(LOWER(MID($J72,1,1)),{"a";"e";"i";"o";"u"},0)))</f>
        <v>0</v>
      </c>
      <c r="Y72" t="b">
        <f t="shared" si="36"/>
        <v>1</v>
      </c>
      <c r="Z72" t="b">
        <f t="shared" si="37"/>
        <v>0</v>
      </c>
      <c r="AA72">
        <f t="shared" si="38"/>
        <v>8</v>
      </c>
      <c r="AB72" t="b">
        <f>NOT(ISERROR(MATCH(LOWER(MID($J72,2,1)),{"a";"e";"i";"o";"u"},0)))</f>
        <v>0</v>
      </c>
      <c r="AC72" t="b">
        <f t="shared" si="39"/>
        <v>0</v>
      </c>
      <c r="AD72" t="b">
        <f t="shared" si="40"/>
        <v>1</v>
      </c>
      <c r="AE72">
        <f t="shared" si="41"/>
        <v>16</v>
      </c>
      <c r="AF72" t="b">
        <f t="shared" si="42"/>
        <v>0</v>
      </c>
      <c r="AG72">
        <f t="shared" si="43"/>
        <v>17</v>
      </c>
      <c r="AH72" t="b">
        <f t="shared" si="44"/>
        <v>1</v>
      </c>
      <c r="AI72" t="b">
        <f t="shared" si="45"/>
        <v>1</v>
      </c>
      <c r="AJ72" t="b">
        <f t="shared" si="46"/>
        <v>1</v>
      </c>
      <c r="AK72" s="2" t="s">
        <v>572</v>
      </c>
      <c r="AL72" s="2" t="s">
        <v>573</v>
      </c>
      <c r="AM72" s="2" t="s">
        <v>573</v>
      </c>
      <c r="AN72" s="2" t="s">
        <v>573</v>
      </c>
    </row>
    <row r="73" spans="1:40">
      <c r="A73" s="1" t="s">
        <v>241</v>
      </c>
      <c r="B73" s="1" t="s">
        <v>77</v>
      </c>
      <c r="C73" s="1" t="s">
        <v>474</v>
      </c>
      <c r="D73" s="1"/>
      <c r="E73" s="1"/>
      <c r="F73" s="1" t="s">
        <v>1</v>
      </c>
      <c r="G73" t="str">
        <f t="shared" si="47"/>
        <v>WINNER</v>
      </c>
      <c r="H73" t="str">
        <f t="shared" si="24"/>
        <v>JohnMZelle</v>
      </c>
      <c r="I73" s="2" t="s">
        <v>241</v>
      </c>
      <c r="J73" s="2" t="s">
        <v>474</v>
      </c>
      <c r="K73">
        <f t="shared" si="25"/>
        <v>4</v>
      </c>
      <c r="L73" t="b">
        <f t="shared" si="26"/>
        <v>0</v>
      </c>
      <c r="M73">
        <f t="shared" si="27"/>
        <v>10</v>
      </c>
      <c r="N73" t="b">
        <f>NOT(ISERROR(MATCH(LOWER(MID($I73,1,1)),{"a";"e";"i";"o";"u"},0)))</f>
        <v>0</v>
      </c>
      <c r="O73" t="b">
        <f t="shared" si="28"/>
        <v>0</v>
      </c>
      <c r="P73" t="b">
        <f t="shared" si="29"/>
        <v>1</v>
      </c>
      <c r="Q73">
        <f t="shared" si="30"/>
        <v>15</v>
      </c>
      <c r="R73" t="b">
        <f>NOT(ISERROR(MATCH(LOWER(MID($I73,2,1)),{"a";"e";"i";"o";"u"},0)))</f>
        <v>1</v>
      </c>
      <c r="S73" t="b">
        <f t="shared" si="31"/>
        <v>1</v>
      </c>
      <c r="T73" t="b">
        <f t="shared" si="32"/>
        <v>0</v>
      </c>
      <c r="U73">
        <f t="shared" si="33"/>
        <v>5</v>
      </c>
      <c r="V73" t="b">
        <f t="shared" si="34"/>
        <v>1</v>
      </c>
      <c r="W73">
        <f t="shared" si="35"/>
        <v>26</v>
      </c>
      <c r="X73" t="b">
        <f>NOT(ISERROR(MATCH(LOWER(MID($J73,1,1)),{"a";"e";"i";"o";"u"},0)))</f>
        <v>0</v>
      </c>
      <c r="Y73" t="b">
        <f t="shared" si="36"/>
        <v>0</v>
      </c>
      <c r="Z73" t="b">
        <f t="shared" si="37"/>
        <v>0</v>
      </c>
      <c r="AA73">
        <f t="shared" si="38"/>
        <v>5</v>
      </c>
      <c r="AB73" t="b">
        <f>NOT(ISERROR(MATCH(LOWER(MID($J73,2,1)),{"a";"e";"i";"o";"u"},0)))</f>
        <v>1</v>
      </c>
      <c r="AC73" t="b">
        <f t="shared" si="39"/>
        <v>1</v>
      </c>
      <c r="AD73" t="b">
        <f t="shared" si="40"/>
        <v>1</v>
      </c>
      <c r="AE73">
        <f t="shared" si="41"/>
        <v>9</v>
      </c>
      <c r="AF73" t="b">
        <f t="shared" si="42"/>
        <v>1</v>
      </c>
      <c r="AG73">
        <f t="shared" si="43"/>
        <v>10</v>
      </c>
      <c r="AH73" t="b">
        <f t="shared" si="44"/>
        <v>0</v>
      </c>
      <c r="AI73" t="b">
        <f t="shared" si="45"/>
        <v>1</v>
      </c>
      <c r="AJ73" t="b">
        <f t="shared" si="46"/>
        <v>1</v>
      </c>
      <c r="AK73" s="2" t="s">
        <v>572</v>
      </c>
      <c r="AL73" s="2" t="s">
        <v>573</v>
      </c>
      <c r="AM73" s="2" t="s">
        <v>573</v>
      </c>
      <c r="AN73" s="2" t="s">
        <v>573</v>
      </c>
    </row>
    <row r="74" spans="1:40">
      <c r="A74" s="1" t="s">
        <v>3</v>
      </c>
      <c r="B74" s="1" t="s">
        <v>4</v>
      </c>
      <c r="C74" s="1"/>
      <c r="D74" s="1"/>
      <c r="E74" s="1"/>
      <c r="F74" s="1" t="s">
        <v>0</v>
      </c>
      <c r="G74" t="str">
        <f t="shared" si="47"/>
        <v>LOSER</v>
      </c>
      <c r="H74" t="str">
        <f t="shared" si="24"/>
        <v>EdPednault</v>
      </c>
      <c r="I74" s="2" t="s">
        <v>3</v>
      </c>
      <c r="J74" s="2" t="s">
        <v>4</v>
      </c>
      <c r="K74">
        <f t="shared" si="25"/>
        <v>2</v>
      </c>
      <c r="L74" t="b">
        <f t="shared" si="26"/>
        <v>0</v>
      </c>
      <c r="M74">
        <f t="shared" si="27"/>
        <v>5</v>
      </c>
      <c r="N74" t="b">
        <f>NOT(ISERROR(MATCH(LOWER(MID($I74,1,1)),{"a";"e";"i";"o";"u"},0)))</f>
        <v>1</v>
      </c>
      <c r="O74" t="b">
        <f t="shared" si="28"/>
        <v>1</v>
      </c>
      <c r="P74" t="b">
        <f t="shared" si="29"/>
        <v>1</v>
      </c>
      <c r="Q74">
        <f t="shared" si="30"/>
        <v>4</v>
      </c>
      <c r="R74" t="b">
        <f>NOT(ISERROR(MATCH(LOWER(MID($I74,2,1)),{"a";"e";"i";"o";"u"},0)))</f>
        <v>0</v>
      </c>
      <c r="S74" t="b">
        <f t="shared" si="31"/>
        <v>0</v>
      </c>
      <c r="T74" t="b">
        <f t="shared" si="32"/>
        <v>1</v>
      </c>
      <c r="U74">
        <f t="shared" si="33"/>
        <v>8</v>
      </c>
      <c r="V74" t="b">
        <f t="shared" si="34"/>
        <v>0</v>
      </c>
      <c r="W74">
        <f t="shared" si="35"/>
        <v>16</v>
      </c>
      <c r="X74" t="b">
        <f>NOT(ISERROR(MATCH(LOWER(MID($J74,1,1)),{"a";"e";"i";"o";"u"},0)))</f>
        <v>0</v>
      </c>
      <c r="Y74" t="b">
        <f t="shared" si="36"/>
        <v>0</v>
      </c>
      <c r="Z74" t="b">
        <f t="shared" si="37"/>
        <v>0</v>
      </c>
      <c r="AA74">
        <f t="shared" si="38"/>
        <v>5</v>
      </c>
      <c r="AB74" t="b">
        <f>NOT(ISERROR(MATCH(LOWER(MID($J74,2,1)),{"a";"e";"i";"o";"u"},0)))</f>
        <v>1</v>
      </c>
      <c r="AC74" t="b">
        <f t="shared" si="39"/>
        <v>1</v>
      </c>
      <c r="AD74" t="b">
        <f t="shared" si="40"/>
        <v>1</v>
      </c>
      <c r="AE74">
        <f t="shared" si="41"/>
        <v>10</v>
      </c>
      <c r="AF74" t="b">
        <f t="shared" si="42"/>
        <v>0</v>
      </c>
      <c r="AG74">
        <f t="shared" si="43"/>
        <v>10</v>
      </c>
      <c r="AH74" t="b">
        <f t="shared" si="44"/>
        <v>0</v>
      </c>
      <c r="AI74" t="b">
        <f t="shared" si="45"/>
        <v>1</v>
      </c>
      <c r="AJ74" t="b">
        <f t="shared" si="46"/>
        <v>1</v>
      </c>
      <c r="AK74" s="2" t="s">
        <v>573</v>
      </c>
      <c r="AL74" s="2" t="s">
        <v>573</v>
      </c>
      <c r="AM74" s="2" t="s">
        <v>573</v>
      </c>
      <c r="AN74" s="2" t="s">
        <v>573</v>
      </c>
    </row>
    <row r="75" spans="1:40">
      <c r="A75" s="1" t="s">
        <v>5</v>
      </c>
      <c r="B75" s="1" t="s">
        <v>6</v>
      </c>
      <c r="C75" s="1"/>
      <c r="D75" s="1"/>
      <c r="E75" s="1"/>
      <c r="F75" s="1" t="s">
        <v>1</v>
      </c>
      <c r="G75" t="str">
        <f t="shared" si="47"/>
        <v>WINNER</v>
      </c>
      <c r="H75" t="str">
        <f t="shared" si="24"/>
        <v>NeelaKhan</v>
      </c>
      <c r="I75" s="2" t="s">
        <v>5</v>
      </c>
      <c r="J75" s="2" t="s">
        <v>6</v>
      </c>
      <c r="K75">
        <f t="shared" si="25"/>
        <v>5</v>
      </c>
      <c r="L75" t="b">
        <f t="shared" si="26"/>
        <v>1</v>
      </c>
      <c r="M75">
        <f t="shared" si="27"/>
        <v>14</v>
      </c>
      <c r="N75" t="b">
        <f>NOT(ISERROR(MATCH(LOWER(MID($I75,1,1)),{"a";"e";"i";"o";"u"},0)))</f>
        <v>0</v>
      </c>
      <c r="O75" t="b">
        <f t="shared" si="28"/>
        <v>0</v>
      </c>
      <c r="P75" t="b">
        <f t="shared" si="29"/>
        <v>0</v>
      </c>
      <c r="Q75">
        <f t="shared" si="30"/>
        <v>5</v>
      </c>
      <c r="R75" t="b">
        <f>NOT(ISERROR(MATCH(LOWER(MID($I75,2,1)),{"a";"e";"i";"o";"u"},0)))</f>
        <v>1</v>
      </c>
      <c r="S75" t="b">
        <f t="shared" si="31"/>
        <v>1</v>
      </c>
      <c r="T75" t="b">
        <f t="shared" si="32"/>
        <v>1</v>
      </c>
      <c r="U75">
        <f t="shared" si="33"/>
        <v>4</v>
      </c>
      <c r="V75" t="b">
        <f t="shared" si="34"/>
        <v>0</v>
      </c>
      <c r="W75">
        <f t="shared" si="35"/>
        <v>11</v>
      </c>
      <c r="X75" t="b">
        <f>NOT(ISERROR(MATCH(LOWER(MID($J75,1,1)),{"a";"e";"i";"o";"u"},0)))</f>
        <v>0</v>
      </c>
      <c r="Y75" t="b">
        <f t="shared" si="36"/>
        <v>1</v>
      </c>
      <c r="Z75" t="b">
        <f t="shared" si="37"/>
        <v>1</v>
      </c>
      <c r="AA75">
        <f t="shared" si="38"/>
        <v>8</v>
      </c>
      <c r="AB75" t="b">
        <f>NOT(ISERROR(MATCH(LOWER(MID($J75,2,1)),{"a";"e";"i";"o";"u"},0)))</f>
        <v>0</v>
      </c>
      <c r="AC75" t="b">
        <f t="shared" si="39"/>
        <v>0</v>
      </c>
      <c r="AD75" t="b">
        <f t="shared" si="40"/>
        <v>1</v>
      </c>
      <c r="AE75">
        <f t="shared" si="41"/>
        <v>9</v>
      </c>
      <c r="AF75" t="b">
        <f t="shared" si="42"/>
        <v>1</v>
      </c>
      <c r="AG75">
        <f t="shared" si="43"/>
        <v>9</v>
      </c>
      <c r="AH75" t="b">
        <f t="shared" si="44"/>
        <v>1</v>
      </c>
      <c r="AI75" t="b">
        <f t="shared" si="45"/>
        <v>1</v>
      </c>
      <c r="AJ75" t="b">
        <f t="shared" si="46"/>
        <v>1</v>
      </c>
      <c r="AK75" s="2" t="s">
        <v>573</v>
      </c>
      <c r="AL75" s="2" t="s">
        <v>573</v>
      </c>
      <c r="AM75" s="2" t="s">
        <v>573</v>
      </c>
      <c r="AN75" s="2" t="s">
        <v>573</v>
      </c>
    </row>
    <row r="76" spans="1:40">
      <c r="A76" s="1" t="s">
        <v>7</v>
      </c>
      <c r="B76" s="1" t="s">
        <v>8</v>
      </c>
      <c r="C76" s="1"/>
      <c r="D76" s="1"/>
      <c r="E76" s="1"/>
      <c r="F76" s="1" t="s">
        <v>1</v>
      </c>
      <c r="G76" t="str">
        <f t="shared" si="47"/>
        <v>WINNER</v>
      </c>
      <c r="H76" t="str">
        <f t="shared" si="24"/>
        <v>BirBhanu</v>
      </c>
      <c r="I76" s="2" t="s">
        <v>7</v>
      </c>
      <c r="J76" s="2" t="s">
        <v>8</v>
      </c>
      <c r="K76">
        <f t="shared" si="25"/>
        <v>3</v>
      </c>
      <c r="L76" t="b">
        <f t="shared" si="26"/>
        <v>1</v>
      </c>
      <c r="M76">
        <f t="shared" si="27"/>
        <v>2</v>
      </c>
      <c r="N76" t="b">
        <f>NOT(ISERROR(MATCH(LOWER(MID($I76,1,1)),{"a";"e";"i";"o";"u"},0)))</f>
        <v>0</v>
      </c>
      <c r="O76" t="b">
        <f t="shared" si="28"/>
        <v>0</v>
      </c>
      <c r="P76" t="b">
        <f t="shared" si="29"/>
        <v>1</v>
      </c>
      <c r="Q76">
        <f t="shared" si="30"/>
        <v>9</v>
      </c>
      <c r="R76" t="b">
        <f>NOT(ISERROR(MATCH(LOWER(MID($I76,2,1)),{"a";"e";"i";"o";"u"},0)))</f>
        <v>1</v>
      </c>
      <c r="S76" t="b">
        <f t="shared" si="31"/>
        <v>1</v>
      </c>
      <c r="T76" t="b">
        <f t="shared" si="32"/>
        <v>1</v>
      </c>
      <c r="U76">
        <f t="shared" si="33"/>
        <v>5</v>
      </c>
      <c r="V76" t="b">
        <f t="shared" si="34"/>
        <v>1</v>
      </c>
      <c r="W76">
        <f t="shared" si="35"/>
        <v>2</v>
      </c>
      <c r="X76" t="b">
        <f>NOT(ISERROR(MATCH(LOWER(MID($J76,1,1)),{"a";"e";"i";"o";"u"},0)))</f>
        <v>0</v>
      </c>
      <c r="Y76" t="b">
        <f t="shared" si="36"/>
        <v>0</v>
      </c>
      <c r="Z76" t="b">
        <f t="shared" si="37"/>
        <v>1</v>
      </c>
      <c r="AA76">
        <f t="shared" si="38"/>
        <v>8</v>
      </c>
      <c r="AB76" t="b">
        <f>NOT(ISERROR(MATCH(LOWER(MID($J76,2,1)),{"a";"e";"i";"o";"u"},0)))</f>
        <v>0</v>
      </c>
      <c r="AC76" t="b">
        <f t="shared" si="39"/>
        <v>0</v>
      </c>
      <c r="AD76" t="b">
        <f t="shared" si="40"/>
        <v>1</v>
      </c>
      <c r="AE76">
        <f t="shared" si="41"/>
        <v>8</v>
      </c>
      <c r="AF76" t="b">
        <f t="shared" si="42"/>
        <v>0</v>
      </c>
      <c r="AG76">
        <f t="shared" si="43"/>
        <v>8</v>
      </c>
      <c r="AH76" t="b">
        <f t="shared" si="44"/>
        <v>0</v>
      </c>
      <c r="AI76" t="b">
        <f t="shared" si="45"/>
        <v>1</v>
      </c>
      <c r="AJ76" t="b">
        <f t="shared" si="46"/>
        <v>1</v>
      </c>
      <c r="AK76" s="2" t="s">
        <v>573</v>
      </c>
      <c r="AL76" s="2" t="s">
        <v>573</v>
      </c>
      <c r="AM76" s="2" t="s">
        <v>573</v>
      </c>
      <c r="AN76" s="2" t="s">
        <v>573</v>
      </c>
    </row>
    <row r="77" spans="1:40">
      <c r="A77" s="1" t="s">
        <v>9</v>
      </c>
      <c r="B77" s="1" t="s">
        <v>10</v>
      </c>
      <c r="C77" s="1"/>
      <c r="D77" s="1"/>
      <c r="E77" s="1"/>
      <c r="F77" s="1" t="s">
        <v>0</v>
      </c>
      <c r="G77" t="str">
        <f t="shared" si="47"/>
        <v>LOSER</v>
      </c>
      <c r="H77" t="str">
        <f t="shared" si="24"/>
        <v>ArlindoOliveira</v>
      </c>
      <c r="I77" s="2" t="s">
        <v>9</v>
      </c>
      <c r="J77" s="2" t="s">
        <v>10</v>
      </c>
      <c r="K77">
        <f t="shared" si="25"/>
        <v>7</v>
      </c>
      <c r="L77" t="b">
        <f t="shared" si="26"/>
        <v>1</v>
      </c>
      <c r="M77">
        <f t="shared" si="27"/>
        <v>1</v>
      </c>
      <c r="N77" t="b">
        <f>NOT(ISERROR(MATCH(LOWER(MID($I77,1,1)),{"a";"e";"i";"o";"u"},0)))</f>
        <v>1</v>
      </c>
      <c r="O77" t="b">
        <f t="shared" si="28"/>
        <v>1</v>
      </c>
      <c r="P77" t="b">
        <f t="shared" si="29"/>
        <v>1</v>
      </c>
      <c r="Q77">
        <f t="shared" si="30"/>
        <v>18</v>
      </c>
      <c r="R77" t="b">
        <f>NOT(ISERROR(MATCH(LOWER(MID($I77,2,1)),{"a";"e";"i";"o";"u"},0)))</f>
        <v>0</v>
      </c>
      <c r="S77" t="b">
        <f t="shared" si="31"/>
        <v>0</v>
      </c>
      <c r="T77" t="b">
        <f t="shared" si="32"/>
        <v>0</v>
      </c>
      <c r="U77">
        <f t="shared" si="33"/>
        <v>8</v>
      </c>
      <c r="V77" t="b">
        <f t="shared" si="34"/>
        <v>0</v>
      </c>
      <c r="W77">
        <f t="shared" si="35"/>
        <v>15</v>
      </c>
      <c r="X77" t="b">
        <f>NOT(ISERROR(MATCH(LOWER(MID($J77,1,1)),{"a";"e";"i";"o";"u"},0)))</f>
        <v>1</v>
      </c>
      <c r="Y77" t="b">
        <f t="shared" si="36"/>
        <v>1</v>
      </c>
      <c r="Z77" t="b">
        <f t="shared" si="37"/>
        <v>0</v>
      </c>
      <c r="AA77">
        <f t="shared" si="38"/>
        <v>12</v>
      </c>
      <c r="AB77" t="b">
        <f>NOT(ISERROR(MATCH(LOWER(MID($J77,2,1)),{"a";"e";"i";"o";"u"},0)))</f>
        <v>0</v>
      </c>
      <c r="AC77" t="b">
        <f t="shared" si="39"/>
        <v>0</v>
      </c>
      <c r="AD77" t="b">
        <f t="shared" si="40"/>
        <v>1</v>
      </c>
      <c r="AE77">
        <f t="shared" si="41"/>
        <v>15</v>
      </c>
      <c r="AF77" t="b">
        <f t="shared" si="42"/>
        <v>1</v>
      </c>
      <c r="AG77">
        <f t="shared" si="43"/>
        <v>15</v>
      </c>
      <c r="AH77" t="b">
        <f t="shared" si="44"/>
        <v>1</v>
      </c>
      <c r="AI77" t="b">
        <f t="shared" si="45"/>
        <v>1</v>
      </c>
      <c r="AJ77" t="b">
        <f t="shared" si="46"/>
        <v>1</v>
      </c>
      <c r="AK77" s="2" t="s">
        <v>573</v>
      </c>
      <c r="AL77" s="2" t="s">
        <v>573</v>
      </c>
      <c r="AM77" s="2" t="s">
        <v>573</v>
      </c>
      <c r="AN77" s="2" t="s">
        <v>573</v>
      </c>
    </row>
    <row r="78" spans="1:40">
      <c r="A78" s="1" t="s">
        <v>11</v>
      </c>
      <c r="B78" s="1" t="s">
        <v>12</v>
      </c>
      <c r="C78" s="1"/>
      <c r="D78" s="1"/>
      <c r="E78" s="1"/>
      <c r="F78" s="1" t="s">
        <v>0</v>
      </c>
      <c r="G78" t="str">
        <f t="shared" si="47"/>
        <v>LOSER</v>
      </c>
      <c r="H78" t="str">
        <f t="shared" si="24"/>
        <v>IrinaTchoumatchenko</v>
      </c>
      <c r="I78" s="2" t="s">
        <v>11</v>
      </c>
      <c r="J78" s="2" t="s">
        <v>12</v>
      </c>
      <c r="K78">
        <f t="shared" si="25"/>
        <v>5</v>
      </c>
      <c r="L78" t="b">
        <f t="shared" si="26"/>
        <v>1</v>
      </c>
      <c r="M78">
        <f t="shared" si="27"/>
        <v>9</v>
      </c>
      <c r="N78" t="b">
        <f>NOT(ISERROR(MATCH(LOWER(MID($I78,1,1)),{"a";"e";"i";"o";"u"},0)))</f>
        <v>1</v>
      </c>
      <c r="O78" t="b">
        <f t="shared" si="28"/>
        <v>1</v>
      </c>
      <c r="P78" t="b">
        <f t="shared" si="29"/>
        <v>1</v>
      </c>
      <c r="Q78">
        <f t="shared" si="30"/>
        <v>18</v>
      </c>
      <c r="R78" t="b">
        <f>NOT(ISERROR(MATCH(LOWER(MID($I78,2,1)),{"a";"e";"i";"o";"u"},0)))</f>
        <v>0</v>
      </c>
      <c r="S78" t="b">
        <f t="shared" si="31"/>
        <v>0</v>
      </c>
      <c r="T78" t="b">
        <f t="shared" si="32"/>
        <v>0</v>
      </c>
      <c r="U78">
        <f t="shared" si="33"/>
        <v>14</v>
      </c>
      <c r="V78" t="b">
        <f t="shared" si="34"/>
        <v>0</v>
      </c>
      <c r="W78">
        <f t="shared" si="35"/>
        <v>20</v>
      </c>
      <c r="X78" t="b">
        <f>NOT(ISERROR(MATCH(LOWER(MID($J78,1,1)),{"a";"e";"i";"o";"u"},0)))</f>
        <v>0</v>
      </c>
      <c r="Y78" t="b">
        <f t="shared" si="36"/>
        <v>0</v>
      </c>
      <c r="Z78" t="b">
        <f t="shared" si="37"/>
        <v>0</v>
      </c>
      <c r="AA78">
        <f t="shared" si="38"/>
        <v>3</v>
      </c>
      <c r="AB78" t="b">
        <f>NOT(ISERROR(MATCH(LOWER(MID($J78,2,1)),{"a";"e";"i";"o";"u"},0)))</f>
        <v>0</v>
      </c>
      <c r="AC78" t="b">
        <f t="shared" si="39"/>
        <v>1</v>
      </c>
      <c r="AD78" t="b">
        <f t="shared" si="40"/>
        <v>1</v>
      </c>
      <c r="AE78">
        <f t="shared" si="41"/>
        <v>19</v>
      </c>
      <c r="AF78" t="b">
        <f t="shared" si="42"/>
        <v>1</v>
      </c>
      <c r="AG78">
        <f t="shared" si="43"/>
        <v>19</v>
      </c>
      <c r="AH78" t="b">
        <f t="shared" si="44"/>
        <v>1</v>
      </c>
      <c r="AI78" t="b">
        <f t="shared" si="45"/>
        <v>1</v>
      </c>
      <c r="AJ78" t="b">
        <f t="shared" si="46"/>
        <v>1</v>
      </c>
      <c r="AK78" s="2" t="s">
        <v>573</v>
      </c>
      <c r="AL78" s="2" t="s">
        <v>573</v>
      </c>
      <c r="AM78" s="2" t="s">
        <v>573</v>
      </c>
      <c r="AN78" s="2" t="s">
        <v>573</v>
      </c>
    </row>
    <row r="79" spans="1:40">
      <c r="A79" s="1" t="s">
        <v>16</v>
      </c>
      <c r="B79" s="1" t="s">
        <v>17</v>
      </c>
      <c r="C79" s="1"/>
      <c r="D79" s="1"/>
      <c r="E79" s="1"/>
      <c r="F79" s="1" t="s">
        <v>1</v>
      </c>
      <c r="G79" t="str">
        <f t="shared" si="47"/>
        <v>WINNER</v>
      </c>
      <c r="H79" t="str">
        <f t="shared" si="24"/>
        <v>MicheleSebag</v>
      </c>
      <c r="I79" s="2" t="s">
        <v>16</v>
      </c>
      <c r="J79" s="2" t="s">
        <v>17</v>
      </c>
      <c r="K79">
        <f t="shared" si="25"/>
        <v>7</v>
      </c>
      <c r="L79" t="b">
        <f t="shared" si="26"/>
        <v>1</v>
      </c>
      <c r="M79">
        <f t="shared" si="27"/>
        <v>13</v>
      </c>
      <c r="N79" t="b">
        <f>NOT(ISERROR(MATCH(LOWER(MID($I79,1,1)),{"a";"e";"i";"o";"u"},0)))</f>
        <v>0</v>
      </c>
      <c r="O79" t="b">
        <f t="shared" si="28"/>
        <v>1</v>
      </c>
      <c r="P79" t="b">
        <f t="shared" si="29"/>
        <v>1</v>
      </c>
      <c r="Q79">
        <f t="shared" si="30"/>
        <v>9</v>
      </c>
      <c r="R79" t="b">
        <f>NOT(ISERROR(MATCH(LOWER(MID($I79,2,1)),{"a";"e";"i";"o";"u"},0)))</f>
        <v>1</v>
      </c>
      <c r="S79" t="b">
        <f t="shared" si="31"/>
        <v>1</v>
      </c>
      <c r="T79" t="b">
        <f t="shared" si="32"/>
        <v>1</v>
      </c>
      <c r="U79">
        <f t="shared" si="33"/>
        <v>5</v>
      </c>
      <c r="V79" t="b">
        <f t="shared" si="34"/>
        <v>1</v>
      </c>
      <c r="W79">
        <f t="shared" si="35"/>
        <v>19</v>
      </c>
      <c r="X79" t="b">
        <f>NOT(ISERROR(MATCH(LOWER(MID($J79,1,1)),{"a";"e";"i";"o";"u"},0)))</f>
        <v>0</v>
      </c>
      <c r="Y79" t="b">
        <f t="shared" si="36"/>
        <v>1</v>
      </c>
      <c r="Z79" t="b">
        <f t="shared" si="37"/>
        <v>0</v>
      </c>
      <c r="AA79">
        <f t="shared" si="38"/>
        <v>5</v>
      </c>
      <c r="AB79" t="b">
        <f>NOT(ISERROR(MATCH(LOWER(MID($J79,2,1)),{"a";"e";"i";"o";"u"},0)))</f>
        <v>1</v>
      </c>
      <c r="AC79" t="b">
        <f t="shared" si="39"/>
        <v>1</v>
      </c>
      <c r="AD79" t="b">
        <f t="shared" si="40"/>
        <v>1</v>
      </c>
      <c r="AE79">
        <f t="shared" si="41"/>
        <v>12</v>
      </c>
      <c r="AF79" t="b">
        <f t="shared" si="42"/>
        <v>0</v>
      </c>
      <c r="AG79">
        <f t="shared" si="43"/>
        <v>12</v>
      </c>
      <c r="AH79" t="b">
        <f t="shared" si="44"/>
        <v>0</v>
      </c>
      <c r="AI79" t="b">
        <f t="shared" si="45"/>
        <v>1</v>
      </c>
      <c r="AJ79" t="b">
        <f t="shared" si="46"/>
        <v>1</v>
      </c>
      <c r="AK79" s="2" t="s">
        <v>573</v>
      </c>
      <c r="AL79" s="2" t="s">
        <v>573</v>
      </c>
      <c r="AM79" s="2" t="s">
        <v>573</v>
      </c>
      <c r="AN79" s="2" t="s">
        <v>573</v>
      </c>
    </row>
    <row r="80" spans="1:40">
      <c r="A80" s="1" t="s">
        <v>18</v>
      </c>
      <c r="B80" s="1" t="s">
        <v>19</v>
      </c>
      <c r="C80" s="1"/>
      <c r="D80" s="1"/>
      <c r="E80" s="1"/>
      <c r="F80" s="1" t="s">
        <v>1</v>
      </c>
      <c r="G80" t="str">
        <f t="shared" si="47"/>
        <v>WINNER</v>
      </c>
      <c r="H80" t="str">
        <f t="shared" si="24"/>
        <v>Jorg-UweKietz</v>
      </c>
      <c r="I80" s="2" t="s">
        <v>18</v>
      </c>
      <c r="J80" s="2" t="s">
        <v>19</v>
      </c>
      <c r="K80">
        <f t="shared" si="25"/>
        <v>8</v>
      </c>
      <c r="L80" t="b">
        <f t="shared" si="26"/>
        <v>0</v>
      </c>
      <c r="M80">
        <f t="shared" si="27"/>
        <v>10</v>
      </c>
      <c r="N80" t="b">
        <f>NOT(ISERROR(MATCH(LOWER(MID($I80,1,1)),{"a";"e";"i";"o";"u"},0)))</f>
        <v>0</v>
      </c>
      <c r="O80" t="b">
        <f t="shared" si="28"/>
        <v>0</v>
      </c>
      <c r="P80" t="b">
        <f t="shared" si="29"/>
        <v>1</v>
      </c>
      <c r="Q80">
        <f t="shared" si="30"/>
        <v>15</v>
      </c>
      <c r="R80" t="b">
        <f>NOT(ISERROR(MATCH(LOWER(MID($I80,2,1)),{"a";"e";"i";"o";"u"},0)))</f>
        <v>1</v>
      </c>
      <c r="S80" t="b">
        <f t="shared" si="31"/>
        <v>1</v>
      </c>
      <c r="T80" t="b">
        <f t="shared" si="32"/>
        <v>0</v>
      </c>
      <c r="U80">
        <f t="shared" si="33"/>
        <v>5</v>
      </c>
      <c r="V80" t="b">
        <f t="shared" si="34"/>
        <v>1</v>
      </c>
      <c r="W80">
        <f t="shared" si="35"/>
        <v>11</v>
      </c>
      <c r="X80" t="b">
        <f>NOT(ISERROR(MATCH(LOWER(MID($J80,1,1)),{"a";"e";"i";"o";"u"},0)))</f>
        <v>0</v>
      </c>
      <c r="Y80" t="b">
        <f t="shared" si="36"/>
        <v>1</v>
      </c>
      <c r="Z80" t="b">
        <f t="shared" si="37"/>
        <v>1</v>
      </c>
      <c r="AA80">
        <f t="shared" si="38"/>
        <v>9</v>
      </c>
      <c r="AB80" t="b">
        <f>NOT(ISERROR(MATCH(LOWER(MID($J80,2,1)),{"a";"e";"i";"o";"u"},0)))</f>
        <v>1</v>
      </c>
      <c r="AC80" t="b">
        <f t="shared" si="39"/>
        <v>1</v>
      </c>
      <c r="AD80" t="b">
        <f t="shared" si="40"/>
        <v>1</v>
      </c>
      <c r="AE80">
        <f t="shared" si="41"/>
        <v>13</v>
      </c>
      <c r="AF80" t="b">
        <f t="shared" si="42"/>
        <v>1</v>
      </c>
      <c r="AG80">
        <f t="shared" si="43"/>
        <v>13</v>
      </c>
      <c r="AH80" t="b">
        <f t="shared" si="44"/>
        <v>1</v>
      </c>
      <c r="AI80" t="b">
        <f t="shared" si="45"/>
        <v>0</v>
      </c>
      <c r="AJ80" t="b">
        <f t="shared" si="46"/>
        <v>1</v>
      </c>
      <c r="AK80" s="2" t="s">
        <v>573</v>
      </c>
      <c r="AL80" s="2" t="s">
        <v>573</v>
      </c>
      <c r="AM80" s="2" t="s">
        <v>573</v>
      </c>
      <c r="AN80" s="2" t="s">
        <v>573</v>
      </c>
    </row>
    <row r="81" spans="1:40">
      <c r="A81" s="1" t="s">
        <v>20</v>
      </c>
      <c r="B81" s="1" t="s">
        <v>21</v>
      </c>
      <c r="C81" s="1"/>
      <c r="D81" s="1"/>
      <c r="E81" s="1"/>
      <c r="F81" s="1" t="s">
        <v>1</v>
      </c>
      <c r="G81" t="str">
        <f t="shared" si="47"/>
        <v>WINNER</v>
      </c>
      <c r="H81" t="str">
        <f t="shared" si="24"/>
        <v>YoshifumiSakai</v>
      </c>
      <c r="I81" s="2" t="s">
        <v>20</v>
      </c>
      <c r="J81" s="2" t="s">
        <v>21</v>
      </c>
      <c r="K81">
        <f t="shared" si="25"/>
        <v>9</v>
      </c>
      <c r="L81" t="b">
        <f t="shared" si="26"/>
        <v>1</v>
      </c>
      <c r="M81">
        <f t="shared" si="27"/>
        <v>25</v>
      </c>
      <c r="N81" t="b">
        <f>NOT(ISERROR(MATCH(LOWER(MID($I81,1,1)),{"a";"e";"i";"o";"u"},0)))</f>
        <v>0</v>
      </c>
      <c r="O81" t="b">
        <f t="shared" si="28"/>
        <v>1</v>
      </c>
      <c r="P81" t="b">
        <f t="shared" si="29"/>
        <v>0</v>
      </c>
      <c r="Q81">
        <f t="shared" si="30"/>
        <v>15</v>
      </c>
      <c r="R81" t="b">
        <f>NOT(ISERROR(MATCH(LOWER(MID($I81,2,1)),{"a";"e";"i";"o";"u"},0)))</f>
        <v>1</v>
      </c>
      <c r="S81" t="b">
        <f t="shared" si="31"/>
        <v>1</v>
      </c>
      <c r="T81" t="b">
        <f t="shared" si="32"/>
        <v>0</v>
      </c>
      <c r="U81">
        <f t="shared" si="33"/>
        <v>5</v>
      </c>
      <c r="V81" t="b">
        <f t="shared" si="34"/>
        <v>1</v>
      </c>
      <c r="W81">
        <f t="shared" si="35"/>
        <v>19</v>
      </c>
      <c r="X81" t="b">
        <f>NOT(ISERROR(MATCH(LOWER(MID($J81,1,1)),{"a";"e";"i";"o";"u"},0)))</f>
        <v>0</v>
      </c>
      <c r="Y81" t="b">
        <f t="shared" si="36"/>
        <v>1</v>
      </c>
      <c r="Z81" t="b">
        <f t="shared" si="37"/>
        <v>0</v>
      </c>
      <c r="AA81">
        <f t="shared" si="38"/>
        <v>1</v>
      </c>
      <c r="AB81" t="b">
        <f>NOT(ISERROR(MATCH(LOWER(MID($J81,2,1)),{"a";"e";"i";"o";"u"},0)))</f>
        <v>1</v>
      </c>
      <c r="AC81" t="b">
        <f t="shared" si="39"/>
        <v>1</v>
      </c>
      <c r="AD81" t="b">
        <f t="shared" si="40"/>
        <v>1</v>
      </c>
      <c r="AE81">
        <f t="shared" si="41"/>
        <v>14</v>
      </c>
      <c r="AF81" t="b">
        <f t="shared" si="42"/>
        <v>0</v>
      </c>
      <c r="AG81">
        <f t="shared" si="43"/>
        <v>14</v>
      </c>
      <c r="AH81" t="b">
        <f t="shared" si="44"/>
        <v>0</v>
      </c>
      <c r="AI81" t="b">
        <f t="shared" si="45"/>
        <v>1</v>
      </c>
      <c r="AJ81" t="b">
        <f t="shared" si="46"/>
        <v>1</v>
      </c>
      <c r="AK81" s="2" t="s">
        <v>573</v>
      </c>
      <c r="AL81" s="2" t="s">
        <v>573</v>
      </c>
      <c r="AM81" s="2" t="s">
        <v>573</v>
      </c>
      <c r="AN81" s="2" t="s">
        <v>573</v>
      </c>
    </row>
    <row r="82" spans="1:40">
      <c r="A82" s="1" t="s">
        <v>25</v>
      </c>
      <c r="B82" s="1" t="s">
        <v>26</v>
      </c>
      <c r="C82" s="1"/>
      <c r="D82" s="1"/>
      <c r="E82" s="1"/>
      <c r="F82" s="1" t="s">
        <v>1</v>
      </c>
      <c r="G82" t="str">
        <f t="shared" si="47"/>
        <v>WINNER</v>
      </c>
      <c r="H82" t="str">
        <f t="shared" si="24"/>
        <v>YoavFreund</v>
      </c>
      <c r="I82" s="2" t="s">
        <v>25</v>
      </c>
      <c r="J82" s="2" t="s">
        <v>26</v>
      </c>
      <c r="K82">
        <f t="shared" si="25"/>
        <v>4</v>
      </c>
      <c r="L82" t="b">
        <f t="shared" si="26"/>
        <v>0</v>
      </c>
      <c r="M82">
        <f t="shared" si="27"/>
        <v>25</v>
      </c>
      <c r="N82" t="b">
        <f>NOT(ISERROR(MATCH(LOWER(MID($I82,1,1)),{"a";"e";"i";"o";"u"},0)))</f>
        <v>0</v>
      </c>
      <c r="O82" t="b">
        <f t="shared" si="28"/>
        <v>1</v>
      </c>
      <c r="P82" t="b">
        <f t="shared" si="29"/>
        <v>0</v>
      </c>
      <c r="Q82">
        <f t="shared" si="30"/>
        <v>15</v>
      </c>
      <c r="R82" t="b">
        <f>NOT(ISERROR(MATCH(LOWER(MID($I82,2,1)),{"a";"e";"i";"o";"u"},0)))</f>
        <v>1</v>
      </c>
      <c r="S82" t="b">
        <f t="shared" si="31"/>
        <v>1</v>
      </c>
      <c r="T82" t="b">
        <f t="shared" si="32"/>
        <v>0</v>
      </c>
      <c r="U82">
        <f t="shared" si="33"/>
        <v>6</v>
      </c>
      <c r="V82" t="b">
        <f t="shared" si="34"/>
        <v>0</v>
      </c>
      <c r="W82">
        <f t="shared" si="35"/>
        <v>6</v>
      </c>
      <c r="X82" t="b">
        <f>NOT(ISERROR(MATCH(LOWER(MID($J82,1,1)),{"a";"e";"i";"o";"u"},0)))</f>
        <v>0</v>
      </c>
      <c r="Y82" t="b">
        <f t="shared" si="36"/>
        <v>0</v>
      </c>
      <c r="Z82" t="b">
        <f t="shared" si="37"/>
        <v>1</v>
      </c>
      <c r="AA82">
        <f t="shared" si="38"/>
        <v>18</v>
      </c>
      <c r="AB82" t="b">
        <f>NOT(ISERROR(MATCH(LOWER(MID($J82,2,1)),{"a";"e";"i";"o";"u"},0)))</f>
        <v>0</v>
      </c>
      <c r="AC82" t="b">
        <f t="shared" si="39"/>
        <v>0</v>
      </c>
      <c r="AD82" t="b">
        <f t="shared" si="40"/>
        <v>0</v>
      </c>
      <c r="AE82">
        <f t="shared" si="41"/>
        <v>10</v>
      </c>
      <c r="AF82" t="b">
        <f t="shared" si="42"/>
        <v>0</v>
      </c>
      <c r="AG82">
        <f t="shared" si="43"/>
        <v>10</v>
      </c>
      <c r="AH82" t="b">
        <f t="shared" si="44"/>
        <v>0</v>
      </c>
      <c r="AI82" t="b">
        <f t="shared" si="45"/>
        <v>1</v>
      </c>
      <c r="AJ82" t="b">
        <f t="shared" si="46"/>
        <v>1</v>
      </c>
      <c r="AK82" s="2" t="s">
        <v>573</v>
      </c>
      <c r="AL82" s="2" t="s">
        <v>573</v>
      </c>
      <c r="AM82" s="2" t="s">
        <v>573</v>
      </c>
      <c r="AN82" s="2" t="s">
        <v>573</v>
      </c>
    </row>
    <row r="83" spans="1:40">
      <c r="A83" s="1" t="s">
        <v>30</v>
      </c>
      <c r="B83" s="1" t="s">
        <v>31</v>
      </c>
      <c r="C83" s="1"/>
      <c r="D83" s="1"/>
      <c r="E83" s="1"/>
      <c r="F83" s="1" t="s">
        <v>1</v>
      </c>
      <c r="G83" t="str">
        <f t="shared" si="47"/>
        <v>WINNER</v>
      </c>
      <c r="H83" t="str">
        <f t="shared" si="24"/>
        <v>JonathanGratch</v>
      </c>
      <c r="I83" s="2" t="s">
        <v>30</v>
      </c>
      <c r="J83" s="2" t="s">
        <v>31</v>
      </c>
      <c r="K83">
        <f t="shared" si="25"/>
        <v>8</v>
      </c>
      <c r="L83" t="b">
        <f t="shared" si="26"/>
        <v>0</v>
      </c>
      <c r="M83">
        <f t="shared" si="27"/>
        <v>10</v>
      </c>
      <c r="N83" t="b">
        <f>NOT(ISERROR(MATCH(LOWER(MID($I83,1,1)),{"a";"e";"i";"o";"u"},0)))</f>
        <v>0</v>
      </c>
      <c r="O83" t="b">
        <f t="shared" si="28"/>
        <v>0</v>
      </c>
      <c r="P83" t="b">
        <f t="shared" si="29"/>
        <v>1</v>
      </c>
      <c r="Q83">
        <f t="shared" si="30"/>
        <v>15</v>
      </c>
      <c r="R83" t="b">
        <f>NOT(ISERROR(MATCH(LOWER(MID($I83,2,1)),{"a";"e";"i";"o";"u"},0)))</f>
        <v>1</v>
      </c>
      <c r="S83" t="b">
        <f t="shared" si="31"/>
        <v>1</v>
      </c>
      <c r="T83" t="b">
        <f t="shared" si="32"/>
        <v>0</v>
      </c>
      <c r="U83">
        <f t="shared" si="33"/>
        <v>6</v>
      </c>
      <c r="V83" t="b">
        <f t="shared" si="34"/>
        <v>0</v>
      </c>
      <c r="W83">
        <f t="shared" si="35"/>
        <v>7</v>
      </c>
      <c r="X83" t="b">
        <f>NOT(ISERROR(MATCH(LOWER(MID($J83,1,1)),{"a";"e";"i";"o";"u"},0)))</f>
        <v>0</v>
      </c>
      <c r="Y83" t="b">
        <f t="shared" si="36"/>
        <v>1</v>
      </c>
      <c r="Z83" t="b">
        <f t="shared" si="37"/>
        <v>1</v>
      </c>
      <c r="AA83">
        <f t="shared" si="38"/>
        <v>18</v>
      </c>
      <c r="AB83" t="b">
        <f>NOT(ISERROR(MATCH(LOWER(MID($J83,2,1)),{"a";"e";"i";"o";"u"},0)))</f>
        <v>0</v>
      </c>
      <c r="AC83" t="b">
        <f t="shared" si="39"/>
        <v>0</v>
      </c>
      <c r="AD83" t="b">
        <f t="shared" si="40"/>
        <v>0</v>
      </c>
      <c r="AE83">
        <f t="shared" si="41"/>
        <v>14</v>
      </c>
      <c r="AF83" t="b">
        <f t="shared" si="42"/>
        <v>0</v>
      </c>
      <c r="AG83">
        <f t="shared" si="43"/>
        <v>14</v>
      </c>
      <c r="AH83" t="b">
        <f t="shared" si="44"/>
        <v>0</v>
      </c>
      <c r="AI83" t="b">
        <f t="shared" si="45"/>
        <v>1</v>
      </c>
      <c r="AJ83" t="b">
        <f t="shared" si="46"/>
        <v>1</v>
      </c>
      <c r="AK83" s="2" t="s">
        <v>573</v>
      </c>
      <c r="AL83" s="2" t="s">
        <v>573</v>
      </c>
      <c r="AM83" s="2" t="s">
        <v>573</v>
      </c>
      <c r="AN83" s="2" t="s">
        <v>573</v>
      </c>
    </row>
    <row r="84" spans="1:40">
      <c r="A84" s="1" t="s">
        <v>32</v>
      </c>
      <c r="B84" s="1" t="s">
        <v>33</v>
      </c>
      <c r="C84" s="1"/>
      <c r="D84" s="1"/>
      <c r="E84" s="1"/>
      <c r="F84" s="1" t="s">
        <v>1</v>
      </c>
      <c r="G84" t="str">
        <f t="shared" si="47"/>
        <v>WINNER</v>
      </c>
      <c r="H84" t="str">
        <f t="shared" si="24"/>
        <v>MargoGuertin</v>
      </c>
      <c r="I84" s="2" t="s">
        <v>32</v>
      </c>
      <c r="J84" s="2" t="s">
        <v>33</v>
      </c>
      <c r="K84">
        <f t="shared" si="25"/>
        <v>5</v>
      </c>
      <c r="L84" t="b">
        <f t="shared" si="26"/>
        <v>1</v>
      </c>
      <c r="M84">
        <f t="shared" si="27"/>
        <v>13</v>
      </c>
      <c r="N84" t="b">
        <f>NOT(ISERROR(MATCH(LOWER(MID($I84,1,1)),{"a";"e";"i";"o";"u"},0)))</f>
        <v>0</v>
      </c>
      <c r="O84" t="b">
        <f t="shared" si="28"/>
        <v>1</v>
      </c>
      <c r="P84" t="b">
        <f t="shared" si="29"/>
        <v>1</v>
      </c>
      <c r="Q84">
        <f t="shared" si="30"/>
        <v>1</v>
      </c>
      <c r="R84" t="b">
        <f>NOT(ISERROR(MATCH(LOWER(MID($I84,2,1)),{"a";"e";"i";"o";"u"},0)))</f>
        <v>1</v>
      </c>
      <c r="S84" t="b">
        <f t="shared" si="31"/>
        <v>1</v>
      </c>
      <c r="T84" t="b">
        <f t="shared" si="32"/>
        <v>1</v>
      </c>
      <c r="U84">
        <f t="shared" si="33"/>
        <v>7</v>
      </c>
      <c r="V84" t="b">
        <f t="shared" si="34"/>
        <v>1</v>
      </c>
      <c r="W84">
        <f t="shared" si="35"/>
        <v>7</v>
      </c>
      <c r="X84" t="b">
        <f>NOT(ISERROR(MATCH(LOWER(MID($J84,1,1)),{"a";"e";"i";"o";"u"},0)))</f>
        <v>0</v>
      </c>
      <c r="Y84" t="b">
        <f t="shared" si="36"/>
        <v>1</v>
      </c>
      <c r="Z84" t="b">
        <f t="shared" si="37"/>
        <v>1</v>
      </c>
      <c r="AA84">
        <f t="shared" si="38"/>
        <v>21</v>
      </c>
      <c r="AB84" t="b">
        <f>NOT(ISERROR(MATCH(LOWER(MID($J84,2,1)),{"a";"e";"i";"o";"u"},0)))</f>
        <v>1</v>
      </c>
      <c r="AC84" t="b">
        <f t="shared" si="39"/>
        <v>1</v>
      </c>
      <c r="AD84" t="b">
        <f t="shared" si="40"/>
        <v>0</v>
      </c>
      <c r="AE84">
        <f t="shared" si="41"/>
        <v>12</v>
      </c>
      <c r="AF84" t="b">
        <f t="shared" si="42"/>
        <v>0</v>
      </c>
      <c r="AG84">
        <f t="shared" si="43"/>
        <v>12</v>
      </c>
      <c r="AH84" t="b">
        <f t="shared" si="44"/>
        <v>0</v>
      </c>
      <c r="AI84" t="b">
        <f t="shared" si="45"/>
        <v>1</v>
      </c>
      <c r="AJ84" t="b">
        <f t="shared" si="46"/>
        <v>1</v>
      </c>
      <c r="AK84" s="2" t="s">
        <v>573</v>
      </c>
      <c r="AL84" s="2" t="s">
        <v>573</v>
      </c>
      <c r="AM84" s="2" t="s">
        <v>573</v>
      </c>
      <c r="AN84" s="2" t="s">
        <v>573</v>
      </c>
    </row>
    <row r="85" spans="1:40">
      <c r="A85" s="1" t="s">
        <v>34</v>
      </c>
      <c r="B85" s="1" t="s">
        <v>35</v>
      </c>
      <c r="C85" s="1"/>
      <c r="D85" s="1"/>
      <c r="E85" s="1"/>
      <c r="F85" s="1" t="s">
        <v>1</v>
      </c>
      <c r="G85" t="str">
        <f t="shared" si="47"/>
        <v>WINNER</v>
      </c>
      <c r="H85" t="str">
        <f t="shared" si="24"/>
        <v>HuwRoberts</v>
      </c>
      <c r="I85" s="2" t="s">
        <v>34</v>
      </c>
      <c r="J85" s="2" t="s">
        <v>35</v>
      </c>
      <c r="K85">
        <f t="shared" si="25"/>
        <v>3</v>
      </c>
      <c r="L85" t="b">
        <f t="shared" si="26"/>
        <v>1</v>
      </c>
      <c r="M85">
        <f t="shared" si="27"/>
        <v>8</v>
      </c>
      <c r="N85" t="b">
        <f>NOT(ISERROR(MATCH(LOWER(MID($I85,1,1)),{"a";"e";"i";"o";"u"},0)))</f>
        <v>0</v>
      </c>
      <c r="O85" t="b">
        <f t="shared" si="28"/>
        <v>0</v>
      </c>
      <c r="P85" t="b">
        <f t="shared" si="29"/>
        <v>1</v>
      </c>
      <c r="Q85">
        <f t="shared" si="30"/>
        <v>21</v>
      </c>
      <c r="R85" t="b">
        <f>NOT(ISERROR(MATCH(LOWER(MID($I85,2,1)),{"a";"e";"i";"o";"u"},0)))</f>
        <v>1</v>
      </c>
      <c r="S85" t="b">
        <f t="shared" si="31"/>
        <v>1</v>
      </c>
      <c r="T85" t="b">
        <f t="shared" si="32"/>
        <v>0</v>
      </c>
      <c r="U85">
        <f t="shared" si="33"/>
        <v>7</v>
      </c>
      <c r="V85" t="b">
        <f t="shared" si="34"/>
        <v>1</v>
      </c>
      <c r="W85">
        <f t="shared" si="35"/>
        <v>18</v>
      </c>
      <c r="X85" t="b">
        <f>NOT(ISERROR(MATCH(LOWER(MID($J85,1,1)),{"a";"e";"i";"o";"u"},0)))</f>
        <v>0</v>
      </c>
      <c r="Y85" t="b">
        <f t="shared" si="36"/>
        <v>0</v>
      </c>
      <c r="Z85" t="b">
        <f t="shared" si="37"/>
        <v>0</v>
      </c>
      <c r="AA85">
        <f t="shared" si="38"/>
        <v>15</v>
      </c>
      <c r="AB85" t="b">
        <f>NOT(ISERROR(MATCH(LOWER(MID($J85,2,1)),{"a";"e";"i";"o";"u"},0)))</f>
        <v>1</v>
      </c>
      <c r="AC85" t="b">
        <f t="shared" si="39"/>
        <v>1</v>
      </c>
      <c r="AD85" t="b">
        <f t="shared" si="40"/>
        <v>0</v>
      </c>
      <c r="AE85">
        <f t="shared" si="41"/>
        <v>10</v>
      </c>
      <c r="AF85" t="b">
        <f t="shared" si="42"/>
        <v>0</v>
      </c>
      <c r="AG85">
        <f t="shared" si="43"/>
        <v>10</v>
      </c>
      <c r="AH85" t="b">
        <f t="shared" si="44"/>
        <v>0</v>
      </c>
      <c r="AI85" t="b">
        <f t="shared" si="45"/>
        <v>1</v>
      </c>
      <c r="AJ85" t="b">
        <f t="shared" si="46"/>
        <v>1</v>
      </c>
      <c r="AK85" s="2" t="s">
        <v>573</v>
      </c>
      <c r="AL85" s="2" t="s">
        <v>573</v>
      </c>
      <c r="AM85" s="2" t="s">
        <v>573</v>
      </c>
      <c r="AN85" s="2" t="s">
        <v>573</v>
      </c>
    </row>
    <row r="86" spans="1:40">
      <c r="A86" s="1" t="s">
        <v>36</v>
      </c>
      <c r="B86" s="1" t="s">
        <v>37</v>
      </c>
      <c r="C86" s="1"/>
      <c r="D86" s="1"/>
      <c r="E86" s="1"/>
      <c r="F86" s="1" t="s">
        <v>1</v>
      </c>
      <c r="G86" t="str">
        <f t="shared" si="47"/>
        <v>WINNER</v>
      </c>
      <c r="H86" t="str">
        <f t="shared" si="24"/>
        <v>SallyGoldman</v>
      </c>
      <c r="I86" s="2" t="s">
        <v>36</v>
      </c>
      <c r="J86" s="2" t="s">
        <v>37</v>
      </c>
      <c r="K86">
        <f t="shared" si="25"/>
        <v>5</v>
      </c>
      <c r="L86" t="b">
        <f t="shared" si="26"/>
        <v>1</v>
      </c>
      <c r="M86">
        <f t="shared" si="27"/>
        <v>19</v>
      </c>
      <c r="N86" t="b">
        <f>NOT(ISERROR(MATCH(LOWER(MID($I86,1,1)),{"a";"e";"i";"o";"u"},0)))</f>
        <v>0</v>
      </c>
      <c r="O86" t="b">
        <f t="shared" si="28"/>
        <v>1</v>
      </c>
      <c r="P86" t="b">
        <f t="shared" si="29"/>
        <v>0</v>
      </c>
      <c r="Q86">
        <f t="shared" si="30"/>
        <v>1</v>
      </c>
      <c r="R86" t="b">
        <f>NOT(ISERROR(MATCH(LOWER(MID($I86,2,1)),{"a";"e";"i";"o";"u"},0)))</f>
        <v>1</v>
      </c>
      <c r="S86" t="b">
        <f t="shared" si="31"/>
        <v>1</v>
      </c>
      <c r="T86" t="b">
        <f t="shared" si="32"/>
        <v>1</v>
      </c>
      <c r="U86">
        <f t="shared" si="33"/>
        <v>7</v>
      </c>
      <c r="V86" t="b">
        <f t="shared" si="34"/>
        <v>1</v>
      </c>
      <c r="W86">
        <f t="shared" si="35"/>
        <v>7</v>
      </c>
      <c r="X86" t="b">
        <f>NOT(ISERROR(MATCH(LOWER(MID($J86,1,1)),{"a";"e";"i";"o";"u"},0)))</f>
        <v>0</v>
      </c>
      <c r="Y86" t="b">
        <f t="shared" si="36"/>
        <v>1</v>
      </c>
      <c r="Z86" t="b">
        <f t="shared" si="37"/>
        <v>1</v>
      </c>
      <c r="AA86">
        <f t="shared" si="38"/>
        <v>15</v>
      </c>
      <c r="AB86" t="b">
        <f>NOT(ISERROR(MATCH(LOWER(MID($J86,2,1)),{"a";"e";"i";"o";"u"},0)))</f>
        <v>1</v>
      </c>
      <c r="AC86" t="b">
        <f t="shared" si="39"/>
        <v>1</v>
      </c>
      <c r="AD86" t="b">
        <f t="shared" si="40"/>
        <v>0</v>
      </c>
      <c r="AE86">
        <f t="shared" si="41"/>
        <v>12</v>
      </c>
      <c r="AF86" t="b">
        <f t="shared" si="42"/>
        <v>0</v>
      </c>
      <c r="AG86">
        <f t="shared" si="43"/>
        <v>12</v>
      </c>
      <c r="AH86" t="b">
        <f t="shared" si="44"/>
        <v>0</v>
      </c>
      <c r="AI86" t="b">
        <f t="shared" si="45"/>
        <v>1</v>
      </c>
      <c r="AJ86" t="b">
        <f t="shared" si="46"/>
        <v>1</v>
      </c>
      <c r="AK86" s="2" t="s">
        <v>573</v>
      </c>
      <c r="AL86" s="2" t="s">
        <v>573</v>
      </c>
      <c r="AM86" s="2" t="s">
        <v>573</v>
      </c>
      <c r="AN86" s="2" t="s">
        <v>573</v>
      </c>
    </row>
    <row r="87" spans="1:40">
      <c r="A87" s="1" t="s">
        <v>38</v>
      </c>
      <c r="B87" s="1" t="s">
        <v>39</v>
      </c>
      <c r="C87" s="1"/>
      <c r="D87" s="1"/>
      <c r="E87" s="1"/>
      <c r="F87" s="1" t="s">
        <v>0</v>
      </c>
      <c r="G87" t="str">
        <f t="shared" si="47"/>
        <v>LOSER</v>
      </c>
      <c r="H87" t="str">
        <f t="shared" si="24"/>
        <v>BhaskarDasgupta</v>
      </c>
      <c r="I87" s="2" t="s">
        <v>38</v>
      </c>
      <c r="J87" s="2" t="s">
        <v>39</v>
      </c>
      <c r="K87">
        <f t="shared" si="25"/>
        <v>7</v>
      </c>
      <c r="L87" t="b">
        <f t="shared" si="26"/>
        <v>1</v>
      </c>
      <c r="M87">
        <f t="shared" si="27"/>
        <v>2</v>
      </c>
      <c r="N87" t="b">
        <f>NOT(ISERROR(MATCH(LOWER(MID($I87,1,1)),{"a";"e";"i";"o";"u"},0)))</f>
        <v>0</v>
      </c>
      <c r="O87" t="b">
        <f t="shared" si="28"/>
        <v>0</v>
      </c>
      <c r="P87" t="b">
        <f t="shared" si="29"/>
        <v>1</v>
      </c>
      <c r="Q87">
        <f t="shared" si="30"/>
        <v>8</v>
      </c>
      <c r="R87" t="b">
        <f>NOT(ISERROR(MATCH(LOWER(MID($I87,2,1)),{"a";"e";"i";"o";"u"},0)))</f>
        <v>0</v>
      </c>
      <c r="S87" t="b">
        <f t="shared" si="31"/>
        <v>0</v>
      </c>
      <c r="T87" t="b">
        <f t="shared" si="32"/>
        <v>1</v>
      </c>
      <c r="U87">
        <f t="shared" si="33"/>
        <v>8</v>
      </c>
      <c r="V87" t="b">
        <f t="shared" si="34"/>
        <v>0</v>
      </c>
      <c r="W87">
        <f t="shared" si="35"/>
        <v>4</v>
      </c>
      <c r="X87" t="b">
        <f>NOT(ISERROR(MATCH(LOWER(MID($J87,1,1)),{"a";"e";"i";"o";"u"},0)))</f>
        <v>0</v>
      </c>
      <c r="Y87" t="b">
        <f t="shared" si="36"/>
        <v>0</v>
      </c>
      <c r="Z87" t="b">
        <f t="shared" si="37"/>
        <v>1</v>
      </c>
      <c r="AA87">
        <f t="shared" si="38"/>
        <v>1</v>
      </c>
      <c r="AB87" t="b">
        <f>NOT(ISERROR(MATCH(LOWER(MID($J87,2,1)),{"a";"e";"i";"o";"u"},0)))</f>
        <v>1</v>
      </c>
      <c r="AC87" t="b">
        <f t="shared" si="39"/>
        <v>1</v>
      </c>
      <c r="AD87" t="b">
        <f t="shared" si="40"/>
        <v>1</v>
      </c>
      <c r="AE87">
        <f t="shared" si="41"/>
        <v>15</v>
      </c>
      <c r="AF87" t="b">
        <f t="shared" si="42"/>
        <v>1</v>
      </c>
      <c r="AG87">
        <f t="shared" si="43"/>
        <v>15</v>
      </c>
      <c r="AH87" t="b">
        <f t="shared" si="44"/>
        <v>1</v>
      </c>
      <c r="AI87" t="b">
        <f t="shared" si="45"/>
        <v>1</v>
      </c>
      <c r="AJ87" t="b">
        <f t="shared" si="46"/>
        <v>1</v>
      </c>
      <c r="AK87" s="2" t="s">
        <v>573</v>
      </c>
      <c r="AL87" s="2" t="s">
        <v>573</v>
      </c>
      <c r="AM87" s="2" t="s">
        <v>573</v>
      </c>
      <c r="AN87" s="2" t="s">
        <v>573</v>
      </c>
    </row>
    <row r="88" spans="1:40">
      <c r="A88" s="1" t="s">
        <v>40</v>
      </c>
      <c r="B88" s="1" t="s">
        <v>41</v>
      </c>
      <c r="C88" s="1"/>
      <c r="D88" s="1"/>
      <c r="E88" s="1"/>
      <c r="F88" s="1" t="s">
        <v>1</v>
      </c>
      <c r="G88" t="str">
        <f t="shared" si="47"/>
        <v>WINNER</v>
      </c>
      <c r="H88" t="str">
        <f t="shared" si="24"/>
        <v>FernandoPereira</v>
      </c>
      <c r="I88" s="2" t="s">
        <v>40</v>
      </c>
      <c r="J88" s="2" t="s">
        <v>41</v>
      </c>
      <c r="K88">
        <f t="shared" si="25"/>
        <v>8</v>
      </c>
      <c r="L88" t="b">
        <f t="shared" si="26"/>
        <v>0</v>
      </c>
      <c r="M88">
        <f t="shared" si="27"/>
        <v>6</v>
      </c>
      <c r="N88" t="b">
        <f>NOT(ISERROR(MATCH(LOWER(MID($I88,1,1)),{"a";"e";"i";"o";"u"},0)))</f>
        <v>0</v>
      </c>
      <c r="O88" t="b">
        <f t="shared" si="28"/>
        <v>0</v>
      </c>
      <c r="P88" t="b">
        <f t="shared" si="29"/>
        <v>1</v>
      </c>
      <c r="Q88">
        <f t="shared" si="30"/>
        <v>5</v>
      </c>
      <c r="R88" t="b">
        <f>NOT(ISERROR(MATCH(LOWER(MID($I88,2,1)),{"a";"e";"i";"o";"u"},0)))</f>
        <v>1</v>
      </c>
      <c r="S88" t="b">
        <f t="shared" si="31"/>
        <v>1</v>
      </c>
      <c r="T88" t="b">
        <f t="shared" si="32"/>
        <v>1</v>
      </c>
      <c r="U88">
        <f t="shared" si="33"/>
        <v>7</v>
      </c>
      <c r="V88" t="b">
        <f t="shared" si="34"/>
        <v>1</v>
      </c>
      <c r="W88">
        <f t="shared" si="35"/>
        <v>16</v>
      </c>
      <c r="X88" t="b">
        <f>NOT(ISERROR(MATCH(LOWER(MID($J88,1,1)),{"a";"e";"i";"o";"u"},0)))</f>
        <v>0</v>
      </c>
      <c r="Y88" t="b">
        <f t="shared" si="36"/>
        <v>0</v>
      </c>
      <c r="Z88" t="b">
        <f t="shared" si="37"/>
        <v>0</v>
      </c>
      <c r="AA88">
        <f t="shared" si="38"/>
        <v>5</v>
      </c>
      <c r="AB88" t="b">
        <f>NOT(ISERROR(MATCH(LOWER(MID($J88,2,1)),{"a";"e";"i";"o";"u"},0)))</f>
        <v>1</v>
      </c>
      <c r="AC88" t="b">
        <f t="shared" si="39"/>
        <v>1</v>
      </c>
      <c r="AD88" t="b">
        <f t="shared" si="40"/>
        <v>1</v>
      </c>
      <c r="AE88">
        <f t="shared" si="41"/>
        <v>15</v>
      </c>
      <c r="AF88" t="b">
        <f t="shared" si="42"/>
        <v>1</v>
      </c>
      <c r="AG88">
        <f t="shared" si="43"/>
        <v>15</v>
      </c>
      <c r="AH88" t="b">
        <f t="shared" si="44"/>
        <v>1</v>
      </c>
      <c r="AI88" t="b">
        <f t="shared" si="45"/>
        <v>1</v>
      </c>
      <c r="AJ88" t="b">
        <f t="shared" si="46"/>
        <v>1</v>
      </c>
      <c r="AK88" s="2" t="s">
        <v>573</v>
      </c>
      <c r="AL88" s="2" t="s">
        <v>573</v>
      </c>
      <c r="AM88" s="2" t="s">
        <v>573</v>
      </c>
      <c r="AN88" s="2" t="s">
        <v>573</v>
      </c>
    </row>
    <row r="89" spans="1:40">
      <c r="A89" s="1" t="s">
        <v>42</v>
      </c>
      <c r="B89" s="1" t="s">
        <v>43</v>
      </c>
      <c r="C89" s="1"/>
      <c r="D89" s="1"/>
      <c r="E89" s="1"/>
      <c r="F89" s="1" t="s">
        <v>1</v>
      </c>
      <c r="G89" t="str">
        <f t="shared" si="47"/>
        <v>WINNER</v>
      </c>
      <c r="H89" t="str">
        <f t="shared" si="24"/>
        <v>NinaMishra</v>
      </c>
      <c r="I89" s="2" t="s">
        <v>42</v>
      </c>
      <c r="J89" s="2" t="s">
        <v>43</v>
      </c>
      <c r="K89">
        <f t="shared" si="25"/>
        <v>4</v>
      </c>
      <c r="L89" t="b">
        <f t="shared" si="26"/>
        <v>0</v>
      </c>
      <c r="M89">
        <f t="shared" si="27"/>
        <v>14</v>
      </c>
      <c r="N89" t="b">
        <f>NOT(ISERROR(MATCH(LOWER(MID($I89,1,1)),{"a";"e";"i";"o";"u"},0)))</f>
        <v>0</v>
      </c>
      <c r="O89" t="b">
        <f t="shared" si="28"/>
        <v>0</v>
      </c>
      <c r="P89" t="b">
        <f t="shared" si="29"/>
        <v>0</v>
      </c>
      <c r="Q89">
        <f t="shared" si="30"/>
        <v>9</v>
      </c>
      <c r="R89" t="b">
        <f>NOT(ISERROR(MATCH(LOWER(MID($I89,2,1)),{"a";"e";"i";"o";"u"},0)))</f>
        <v>1</v>
      </c>
      <c r="S89" t="b">
        <f t="shared" si="31"/>
        <v>1</v>
      </c>
      <c r="T89" t="b">
        <f t="shared" si="32"/>
        <v>1</v>
      </c>
      <c r="U89">
        <f t="shared" si="33"/>
        <v>6</v>
      </c>
      <c r="V89" t="b">
        <f t="shared" si="34"/>
        <v>0</v>
      </c>
      <c r="W89">
        <f t="shared" si="35"/>
        <v>13</v>
      </c>
      <c r="X89" t="b">
        <f>NOT(ISERROR(MATCH(LOWER(MID($J89,1,1)),{"a";"e";"i";"o";"u"},0)))</f>
        <v>0</v>
      </c>
      <c r="Y89" t="b">
        <f t="shared" si="36"/>
        <v>1</v>
      </c>
      <c r="Z89" t="b">
        <f t="shared" si="37"/>
        <v>1</v>
      </c>
      <c r="AA89">
        <f t="shared" si="38"/>
        <v>9</v>
      </c>
      <c r="AB89" t="b">
        <f>NOT(ISERROR(MATCH(LOWER(MID($J89,2,1)),{"a";"e";"i";"o";"u"},0)))</f>
        <v>1</v>
      </c>
      <c r="AC89" t="b">
        <f t="shared" si="39"/>
        <v>1</v>
      </c>
      <c r="AD89" t="b">
        <f t="shared" si="40"/>
        <v>1</v>
      </c>
      <c r="AE89">
        <f t="shared" si="41"/>
        <v>10</v>
      </c>
      <c r="AF89" t="b">
        <f t="shared" si="42"/>
        <v>0</v>
      </c>
      <c r="AG89">
        <f t="shared" si="43"/>
        <v>10</v>
      </c>
      <c r="AH89" t="b">
        <f t="shared" si="44"/>
        <v>0</v>
      </c>
      <c r="AI89" t="b">
        <f t="shared" si="45"/>
        <v>1</v>
      </c>
      <c r="AJ89" t="b">
        <f t="shared" si="46"/>
        <v>1</v>
      </c>
      <c r="AK89" s="2" t="s">
        <v>573</v>
      </c>
      <c r="AL89" s="2" t="s">
        <v>573</v>
      </c>
      <c r="AM89" s="2" t="s">
        <v>573</v>
      </c>
      <c r="AN89" s="2" t="s">
        <v>573</v>
      </c>
    </row>
    <row r="90" spans="1:40">
      <c r="A90" s="1" t="s">
        <v>44</v>
      </c>
      <c r="B90" s="1" t="s">
        <v>45</v>
      </c>
      <c r="C90" s="1"/>
      <c r="D90" s="1"/>
      <c r="E90" s="1"/>
      <c r="F90" s="1" t="s">
        <v>0</v>
      </c>
      <c r="G90" t="str">
        <f t="shared" si="47"/>
        <v>LOSER</v>
      </c>
      <c r="H90" t="str">
        <f t="shared" si="24"/>
        <v>WrayBuntine</v>
      </c>
      <c r="I90" s="2" t="s">
        <v>44</v>
      </c>
      <c r="J90" s="2" t="s">
        <v>45</v>
      </c>
      <c r="K90">
        <f t="shared" si="25"/>
        <v>4</v>
      </c>
      <c r="L90" t="b">
        <f t="shared" si="26"/>
        <v>0</v>
      </c>
      <c r="M90">
        <f t="shared" si="27"/>
        <v>23</v>
      </c>
      <c r="N90" t="b">
        <f>NOT(ISERROR(MATCH(LOWER(MID($I90,1,1)),{"a";"e";"i";"o";"u"},0)))</f>
        <v>0</v>
      </c>
      <c r="O90" t="b">
        <f t="shared" si="28"/>
        <v>1</v>
      </c>
      <c r="P90" t="b">
        <f t="shared" si="29"/>
        <v>0</v>
      </c>
      <c r="Q90">
        <f t="shared" si="30"/>
        <v>18</v>
      </c>
      <c r="R90" t="b">
        <f>NOT(ISERROR(MATCH(LOWER(MID($I90,2,1)),{"a";"e";"i";"o";"u"},0)))</f>
        <v>0</v>
      </c>
      <c r="S90" t="b">
        <f t="shared" si="31"/>
        <v>0</v>
      </c>
      <c r="T90" t="b">
        <f t="shared" si="32"/>
        <v>0</v>
      </c>
      <c r="U90">
        <f t="shared" si="33"/>
        <v>7</v>
      </c>
      <c r="V90" t="b">
        <f t="shared" si="34"/>
        <v>1</v>
      </c>
      <c r="W90">
        <f t="shared" si="35"/>
        <v>2</v>
      </c>
      <c r="X90" t="b">
        <f>NOT(ISERROR(MATCH(LOWER(MID($J90,1,1)),{"a";"e";"i";"o";"u"},0)))</f>
        <v>0</v>
      </c>
      <c r="Y90" t="b">
        <f t="shared" si="36"/>
        <v>0</v>
      </c>
      <c r="Z90" t="b">
        <f t="shared" si="37"/>
        <v>1</v>
      </c>
      <c r="AA90">
        <f t="shared" si="38"/>
        <v>21</v>
      </c>
      <c r="AB90" t="b">
        <f>NOT(ISERROR(MATCH(LOWER(MID($J90,2,1)),{"a";"e";"i";"o";"u"},0)))</f>
        <v>1</v>
      </c>
      <c r="AC90" t="b">
        <f t="shared" si="39"/>
        <v>1</v>
      </c>
      <c r="AD90" t="b">
        <f t="shared" si="40"/>
        <v>0</v>
      </c>
      <c r="AE90">
        <f t="shared" si="41"/>
        <v>11</v>
      </c>
      <c r="AF90" t="b">
        <f t="shared" si="42"/>
        <v>1</v>
      </c>
      <c r="AG90">
        <f t="shared" si="43"/>
        <v>11</v>
      </c>
      <c r="AH90" t="b">
        <f t="shared" si="44"/>
        <v>1</v>
      </c>
      <c r="AI90" t="b">
        <f t="shared" si="45"/>
        <v>1</v>
      </c>
      <c r="AJ90" t="b">
        <f t="shared" si="46"/>
        <v>1</v>
      </c>
      <c r="AK90" s="2" t="s">
        <v>573</v>
      </c>
      <c r="AL90" s="2" t="s">
        <v>573</v>
      </c>
      <c r="AM90" s="2" t="s">
        <v>573</v>
      </c>
      <c r="AN90" s="2" t="s">
        <v>573</v>
      </c>
    </row>
    <row r="91" spans="1:40">
      <c r="A91" s="1" t="s">
        <v>49</v>
      </c>
      <c r="B91" s="1" t="s">
        <v>50</v>
      </c>
      <c r="C91" s="1"/>
      <c r="D91" s="1"/>
      <c r="E91" s="1"/>
      <c r="F91" s="1" t="s">
        <v>1</v>
      </c>
      <c r="G91" t="str">
        <f t="shared" si="47"/>
        <v>WINNER</v>
      </c>
      <c r="H91" t="str">
        <f t="shared" si="24"/>
        <v>YolandaGil</v>
      </c>
      <c r="I91" s="2" t="s">
        <v>49</v>
      </c>
      <c r="J91" s="2" t="s">
        <v>50</v>
      </c>
      <c r="K91">
        <f t="shared" si="25"/>
        <v>7</v>
      </c>
      <c r="L91" t="b">
        <f t="shared" si="26"/>
        <v>1</v>
      </c>
      <c r="M91">
        <f t="shared" si="27"/>
        <v>25</v>
      </c>
      <c r="N91" t="b">
        <f>NOT(ISERROR(MATCH(LOWER(MID($I91,1,1)),{"a";"e";"i";"o";"u"},0)))</f>
        <v>0</v>
      </c>
      <c r="O91" t="b">
        <f t="shared" si="28"/>
        <v>1</v>
      </c>
      <c r="P91" t="b">
        <f t="shared" si="29"/>
        <v>0</v>
      </c>
      <c r="Q91">
        <f t="shared" si="30"/>
        <v>15</v>
      </c>
      <c r="R91" t="b">
        <f>NOT(ISERROR(MATCH(LOWER(MID($I91,2,1)),{"a";"e";"i";"o";"u"},0)))</f>
        <v>1</v>
      </c>
      <c r="S91" t="b">
        <f t="shared" si="31"/>
        <v>1</v>
      </c>
      <c r="T91" t="b">
        <f t="shared" si="32"/>
        <v>0</v>
      </c>
      <c r="U91">
        <f t="shared" si="33"/>
        <v>3</v>
      </c>
      <c r="V91" t="b">
        <f t="shared" si="34"/>
        <v>1</v>
      </c>
      <c r="W91">
        <f t="shared" si="35"/>
        <v>7</v>
      </c>
      <c r="X91" t="b">
        <f>NOT(ISERROR(MATCH(LOWER(MID($J91,1,1)),{"a";"e";"i";"o";"u"},0)))</f>
        <v>0</v>
      </c>
      <c r="Y91" t="b">
        <f t="shared" si="36"/>
        <v>1</v>
      </c>
      <c r="Z91" t="b">
        <f t="shared" si="37"/>
        <v>1</v>
      </c>
      <c r="AA91">
        <f t="shared" si="38"/>
        <v>9</v>
      </c>
      <c r="AB91" t="b">
        <f>NOT(ISERROR(MATCH(LOWER(MID($J91,2,1)),{"a";"e";"i";"o";"u"},0)))</f>
        <v>1</v>
      </c>
      <c r="AC91" t="b">
        <f t="shared" si="39"/>
        <v>1</v>
      </c>
      <c r="AD91" t="b">
        <f t="shared" si="40"/>
        <v>1</v>
      </c>
      <c r="AE91">
        <f t="shared" si="41"/>
        <v>10</v>
      </c>
      <c r="AF91" t="b">
        <f t="shared" si="42"/>
        <v>0</v>
      </c>
      <c r="AG91">
        <f t="shared" si="43"/>
        <v>10</v>
      </c>
      <c r="AH91" t="b">
        <f t="shared" si="44"/>
        <v>0</v>
      </c>
      <c r="AI91" t="b">
        <f t="shared" si="45"/>
        <v>1</v>
      </c>
      <c r="AJ91" t="b">
        <f t="shared" si="46"/>
        <v>1</v>
      </c>
      <c r="AK91" s="2" t="s">
        <v>573</v>
      </c>
      <c r="AL91" s="2" t="s">
        <v>573</v>
      </c>
      <c r="AM91" s="2" t="s">
        <v>573</v>
      </c>
      <c r="AN91" s="2" t="s">
        <v>573</v>
      </c>
    </row>
    <row r="92" spans="1:40">
      <c r="A92" s="1" t="s">
        <v>51</v>
      </c>
      <c r="B92" s="1" t="s">
        <v>52</v>
      </c>
      <c r="C92" s="1"/>
      <c r="D92" s="1"/>
      <c r="E92" s="1"/>
      <c r="F92" s="1" t="s">
        <v>0</v>
      </c>
      <c r="G92" t="str">
        <f t="shared" si="47"/>
        <v>LOSER</v>
      </c>
      <c r="H92" t="str">
        <f t="shared" si="24"/>
        <v>ChrisDrummond</v>
      </c>
      <c r="I92" s="2" t="s">
        <v>51</v>
      </c>
      <c r="J92" s="2" t="s">
        <v>52</v>
      </c>
      <c r="K92">
        <f t="shared" si="25"/>
        <v>5</v>
      </c>
      <c r="L92" t="b">
        <f t="shared" si="26"/>
        <v>1</v>
      </c>
      <c r="M92">
        <f t="shared" si="27"/>
        <v>3</v>
      </c>
      <c r="N92" t="b">
        <f>NOT(ISERROR(MATCH(LOWER(MID($I92,1,1)),{"a";"e";"i";"o";"u"},0)))</f>
        <v>0</v>
      </c>
      <c r="O92" t="b">
        <f t="shared" si="28"/>
        <v>1</v>
      </c>
      <c r="P92" t="b">
        <f t="shared" si="29"/>
        <v>1</v>
      </c>
      <c r="Q92">
        <f t="shared" si="30"/>
        <v>8</v>
      </c>
      <c r="R92" t="b">
        <f>NOT(ISERROR(MATCH(LOWER(MID($I92,2,1)),{"a";"e";"i";"o";"u"},0)))</f>
        <v>0</v>
      </c>
      <c r="S92" t="b">
        <f t="shared" si="31"/>
        <v>0</v>
      </c>
      <c r="T92" t="b">
        <f t="shared" si="32"/>
        <v>1</v>
      </c>
      <c r="U92">
        <f t="shared" si="33"/>
        <v>8</v>
      </c>
      <c r="V92" t="b">
        <f t="shared" si="34"/>
        <v>0</v>
      </c>
      <c r="W92">
        <f t="shared" si="35"/>
        <v>4</v>
      </c>
      <c r="X92" t="b">
        <f>NOT(ISERROR(MATCH(LOWER(MID($J92,1,1)),{"a";"e";"i";"o";"u"},0)))</f>
        <v>0</v>
      </c>
      <c r="Y92" t="b">
        <f t="shared" si="36"/>
        <v>0</v>
      </c>
      <c r="Z92" t="b">
        <f t="shared" si="37"/>
        <v>1</v>
      </c>
      <c r="AA92">
        <f t="shared" si="38"/>
        <v>18</v>
      </c>
      <c r="AB92" t="b">
        <f>NOT(ISERROR(MATCH(LOWER(MID($J92,2,1)),{"a";"e";"i";"o";"u"},0)))</f>
        <v>0</v>
      </c>
      <c r="AC92" t="b">
        <f t="shared" si="39"/>
        <v>0</v>
      </c>
      <c r="AD92" t="b">
        <f t="shared" si="40"/>
        <v>0</v>
      </c>
      <c r="AE92">
        <f t="shared" si="41"/>
        <v>13</v>
      </c>
      <c r="AF92" t="b">
        <f t="shared" si="42"/>
        <v>1</v>
      </c>
      <c r="AG92">
        <f t="shared" si="43"/>
        <v>13</v>
      </c>
      <c r="AH92" t="b">
        <f t="shared" si="44"/>
        <v>1</v>
      </c>
      <c r="AI92" t="b">
        <f t="shared" si="45"/>
        <v>1</v>
      </c>
      <c r="AJ92" t="b">
        <f t="shared" si="46"/>
        <v>1</v>
      </c>
      <c r="AK92" s="2" t="s">
        <v>573</v>
      </c>
      <c r="AL92" s="2" t="s">
        <v>573</v>
      </c>
      <c r="AM92" s="2" t="s">
        <v>573</v>
      </c>
      <c r="AN92" s="2" t="s">
        <v>573</v>
      </c>
    </row>
    <row r="93" spans="1:40">
      <c r="A93" s="1" t="s">
        <v>53</v>
      </c>
      <c r="B93" s="1" t="s">
        <v>54</v>
      </c>
      <c r="C93" s="1"/>
      <c r="D93" s="1"/>
      <c r="E93" s="1"/>
      <c r="F93" s="1" t="s">
        <v>0</v>
      </c>
      <c r="G93" t="str">
        <f t="shared" si="47"/>
        <v>LOSER</v>
      </c>
      <c r="H93" t="str">
        <f t="shared" si="24"/>
        <v>ClaudeSammut</v>
      </c>
      <c r="I93" s="2" t="s">
        <v>53</v>
      </c>
      <c r="J93" s="2" t="s">
        <v>54</v>
      </c>
      <c r="K93">
        <f t="shared" si="25"/>
        <v>6</v>
      </c>
      <c r="L93" t="b">
        <f t="shared" si="26"/>
        <v>0</v>
      </c>
      <c r="M93">
        <f t="shared" si="27"/>
        <v>3</v>
      </c>
      <c r="N93" t="b">
        <f>NOT(ISERROR(MATCH(LOWER(MID($I93,1,1)),{"a";"e";"i";"o";"u"},0)))</f>
        <v>0</v>
      </c>
      <c r="O93" t="b">
        <f t="shared" si="28"/>
        <v>1</v>
      </c>
      <c r="P93" t="b">
        <f t="shared" si="29"/>
        <v>1</v>
      </c>
      <c r="Q93">
        <f t="shared" si="30"/>
        <v>12</v>
      </c>
      <c r="R93" t="b">
        <f>NOT(ISERROR(MATCH(LOWER(MID($I93,2,1)),{"a";"e";"i";"o";"u"},0)))</f>
        <v>0</v>
      </c>
      <c r="S93" t="b">
        <f t="shared" si="31"/>
        <v>0</v>
      </c>
      <c r="T93" t="b">
        <f t="shared" si="32"/>
        <v>1</v>
      </c>
      <c r="U93">
        <f t="shared" si="33"/>
        <v>6</v>
      </c>
      <c r="V93" t="b">
        <f t="shared" si="34"/>
        <v>0</v>
      </c>
      <c r="W93">
        <f t="shared" si="35"/>
        <v>19</v>
      </c>
      <c r="X93" t="b">
        <f>NOT(ISERROR(MATCH(LOWER(MID($J93,1,1)),{"a";"e";"i";"o";"u"},0)))</f>
        <v>0</v>
      </c>
      <c r="Y93" t="b">
        <f t="shared" si="36"/>
        <v>1</v>
      </c>
      <c r="Z93" t="b">
        <f t="shared" si="37"/>
        <v>0</v>
      </c>
      <c r="AA93">
        <f t="shared" si="38"/>
        <v>1</v>
      </c>
      <c r="AB93" t="b">
        <f>NOT(ISERROR(MATCH(LOWER(MID($J93,2,1)),{"a";"e";"i";"o";"u"},0)))</f>
        <v>1</v>
      </c>
      <c r="AC93" t="b">
        <f t="shared" si="39"/>
        <v>1</v>
      </c>
      <c r="AD93" t="b">
        <f t="shared" si="40"/>
        <v>1</v>
      </c>
      <c r="AE93">
        <f t="shared" si="41"/>
        <v>12</v>
      </c>
      <c r="AF93" t="b">
        <f t="shared" si="42"/>
        <v>0</v>
      </c>
      <c r="AG93">
        <f t="shared" si="43"/>
        <v>12</v>
      </c>
      <c r="AH93" t="b">
        <f t="shared" si="44"/>
        <v>0</v>
      </c>
      <c r="AI93" t="b">
        <f t="shared" si="45"/>
        <v>1</v>
      </c>
      <c r="AJ93" t="b">
        <f t="shared" si="46"/>
        <v>1</v>
      </c>
      <c r="AK93" s="2" t="s">
        <v>573</v>
      </c>
      <c r="AL93" s="2" t="s">
        <v>573</v>
      </c>
      <c r="AM93" s="2" t="s">
        <v>573</v>
      </c>
      <c r="AN93" s="2" t="s">
        <v>573</v>
      </c>
    </row>
    <row r="94" spans="1:40">
      <c r="A94" s="1" t="s">
        <v>58</v>
      </c>
      <c r="B94" s="1" t="s">
        <v>59</v>
      </c>
      <c r="C94" s="1"/>
      <c r="D94" s="1"/>
      <c r="E94" s="1"/>
      <c r="F94" s="1" t="s">
        <v>1</v>
      </c>
      <c r="G94" t="str">
        <f t="shared" si="47"/>
        <v>WINNER</v>
      </c>
      <c r="H94" t="str">
        <f t="shared" si="24"/>
        <v>SanjayJain</v>
      </c>
      <c r="I94" s="2" t="s">
        <v>58</v>
      </c>
      <c r="J94" s="2" t="s">
        <v>59</v>
      </c>
      <c r="K94">
        <f t="shared" si="25"/>
        <v>6</v>
      </c>
      <c r="L94" t="b">
        <f t="shared" si="26"/>
        <v>0</v>
      </c>
      <c r="M94">
        <f t="shared" si="27"/>
        <v>19</v>
      </c>
      <c r="N94" t="b">
        <f>NOT(ISERROR(MATCH(LOWER(MID($I94,1,1)),{"a";"e";"i";"o";"u"},0)))</f>
        <v>0</v>
      </c>
      <c r="O94" t="b">
        <f t="shared" si="28"/>
        <v>1</v>
      </c>
      <c r="P94" t="b">
        <f t="shared" si="29"/>
        <v>0</v>
      </c>
      <c r="Q94">
        <f t="shared" si="30"/>
        <v>1</v>
      </c>
      <c r="R94" t="b">
        <f>NOT(ISERROR(MATCH(LOWER(MID($I94,2,1)),{"a";"e";"i";"o";"u"},0)))</f>
        <v>1</v>
      </c>
      <c r="S94" t="b">
        <f t="shared" si="31"/>
        <v>1</v>
      </c>
      <c r="T94" t="b">
        <f t="shared" si="32"/>
        <v>1</v>
      </c>
      <c r="U94">
        <f t="shared" si="33"/>
        <v>4</v>
      </c>
      <c r="V94" t="b">
        <f t="shared" si="34"/>
        <v>0</v>
      </c>
      <c r="W94">
        <f t="shared" si="35"/>
        <v>10</v>
      </c>
      <c r="X94" t="b">
        <f>NOT(ISERROR(MATCH(LOWER(MID($J94,1,1)),{"a";"e";"i";"o";"u"},0)))</f>
        <v>0</v>
      </c>
      <c r="Y94" t="b">
        <f t="shared" si="36"/>
        <v>0</v>
      </c>
      <c r="Z94" t="b">
        <f t="shared" si="37"/>
        <v>1</v>
      </c>
      <c r="AA94">
        <f t="shared" si="38"/>
        <v>1</v>
      </c>
      <c r="AB94" t="b">
        <f>NOT(ISERROR(MATCH(LOWER(MID($J94,2,1)),{"a";"e";"i";"o";"u"},0)))</f>
        <v>1</v>
      </c>
      <c r="AC94" t="b">
        <f t="shared" si="39"/>
        <v>1</v>
      </c>
      <c r="AD94" t="b">
        <f t="shared" si="40"/>
        <v>1</v>
      </c>
      <c r="AE94">
        <f t="shared" si="41"/>
        <v>10</v>
      </c>
      <c r="AF94" t="b">
        <f t="shared" si="42"/>
        <v>0</v>
      </c>
      <c r="AG94">
        <f t="shared" si="43"/>
        <v>10</v>
      </c>
      <c r="AH94" t="b">
        <f t="shared" si="44"/>
        <v>0</v>
      </c>
      <c r="AI94" t="b">
        <f t="shared" si="45"/>
        <v>1</v>
      </c>
      <c r="AJ94" t="b">
        <f t="shared" si="46"/>
        <v>1</v>
      </c>
      <c r="AK94" s="2" t="s">
        <v>573</v>
      </c>
      <c r="AL94" s="2" t="s">
        <v>573</v>
      </c>
      <c r="AM94" s="2" t="s">
        <v>573</v>
      </c>
      <c r="AN94" s="2" t="s">
        <v>573</v>
      </c>
    </row>
    <row r="95" spans="1:40">
      <c r="A95" s="1" t="s">
        <v>60</v>
      </c>
      <c r="B95" s="1" t="s">
        <v>61</v>
      </c>
      <c r="C95" s="1"/>
      <c r="D95" s="1"/>
      <c r="E95" s="1"/>
      <c r="F95" s="1" t="s">
        <v>0</v>
      </c>
      <c r="G95" t="str">
        <f t="shared" si="47"/>
        <v>LOSER</v>
      </c>
      <c r="H95" t="str">
        <f t="shared" si="24"/>
        <v>StefanKramer</v>
      </c>
      <c r="I95" s="2" t="s">
        <v>60</v>
      </c>
      <c r="J95" s="2" t="s">
        <v>61</v>
      </c>
      <c r="K95">
        <f t="shared" si="25"/>
        <v>6</v>
      </c>
      <c r="L95" t="b">
        <f t="shared" si="26"/>
        <v>0</v>
      </c>
      <c r="M95">
        <f t="shared" si="27"/>
        <v>19</v>
      </c>
      <c r="N95" t="b">
        <f>NOT(ISERROR(MATCH(LOWER(MID($I95,1,1)),{"a";"e";"i";"o";"u"},0)))</f>
        <v>0</v>
      </c>
      <c r="O95" t="b">
        <f t="shared" si="28"/>
        <v>1</v>
      </c>
      <c r="P95" t="b">
        <f t="shared" si="29"/>
        <v>0</v>
      </c>
      <c r="Q95">
        <f t="shared" si="30"/>
        <v>20</v>
      </c>
      <c r="R95" t="b">
        <f>NOT(ISERROR(MATCH(LOWER(MID($I95,2,1)),{"a";"e";"i";"o";"u"},0)))</f>
        <v>0</v>
      </c>
      <c r="S95" t="b">
        <f t="shared" si="31"/>
        <v>0</v>
      </c>
      <c r="T95" t="b">
        <f t="shared" si="32"/>
        <v>0</v>
      </c>
      <c r="U95">
        <f t="shared" si="33"/>
        <v>6</v>
      </c>
      <c r="V95" t="b">
        <f t="shared" si="34"/>
        <v>0</v>
      </c>
      <c r="W95">
        <f t="shared" si="35"/>
        <v>11</v>
      </c>
      <c r="X95" t="b">
        <f>NOT(ISERROR(MATCH(LOWER(MID($J95,1,1)),{"a";"e";"i";"o";"u"},0)))</f>
        <v>0</v>
      </c>
      <c r="Y95" t="b">
        <f t="shared" si="36"/>
        <v>1</v>
      </c>
      <c r="Z95" t="b">
        <f t="shared" si="37"/>
        <v>1</v>
      </c>
      <c r="AA95">
        <f t="shared" si="38"/>
        <v>18</v>
      </c>
      <c r="AB95" t="b">
        <f>NOT(ISERROR(MATCH(LOWER(MID($J95,2,1)),{"a";"e";"i";"o";"u"},0)))</f>
        <v>0</v>
      </c>
      <c r="AC95" t="b">
        <f t="shared" si="39"/>
        <v>0</v>
      </c>
      <c r="AD95" t="b">
        <f t="shared" si="40"/>
        <v>0</v>
      </c>
      <c r="AE95">
        <f t="shared" si="41"/>
        <v>12</v>
      </c>
      <c r="AF95" t="b">
        <f t="shared" si="42"/>
        <v>0</v>
      </c>
      <c r="AG95">
        <f t="shared" si="43"/>
        <v>12</v>
      </c>
      <c r="AH95" t="b">
        <f t="shared" si="44"/>
        <v>0</v>
      </c>
      <c r="AI95" t="b">
        <f t="shared" si="45"/>
        <v>1</v>
      </c>
      <c r="AJ95" t="b">
        <f t="shared" si="46"/>
        <v>1</v>
      </c>
      <c r="AK95" s="2" t="s">
        <v>573</v>
      </c>
      <c r="AL95" s="2" t="s">
        <v>573</v>
      </c>
      <c r="AM95" s="2" t="s">
        <v>573</v>
      </c>
      <c r="AN95" s="2" t="s">
        <v>573</v>
      </c>
    </row>
    <row r="96" spans="1:40">
      <c r="A96" s="1" t="s">
        <v>62</v>
      </c>
      <c r="B96" s="1" t="s">
        <v>63</v>
      </c>
      <c r="C96" s="1"/>
      <c r="D96" s="1"/>
      <c r="E96" s="1"/>
      <c r="F96" s="1" t="s">
        <v>0</v>
      </c>
      <c r="G96" t="str">
        <f t="shared" si="47"/>
        <v>LOSER</v>
      </c>
      <c r="H96" t="str">
        <f t="shared" si="24"/>
        <v>CristinaBaroglio</v>
      </c>
      <c r="I96" s="2" t="s">
        <v>62</v>
      </c>
      <c r="J96" s="2" t="s">
        <v>63</v>
      </c>
      <c r="K96">
        <f t="shared" si="25"/>
        <v>8</v>
      </c>
      <c r="L96" t="b">
        <f t="shared" si="26"/>
        <v>0</v>
      </c>
      <c r="M96">
        <f t="shared" si="27"/>
        <v>3</v>
      </c>
      <c r="N96" t="b">
        <f>NOT(ISERROR(MATCH(LOWER(MID($I96,1,1)),{"a";"e";"i";"o";"u"},0)))</f>
        <v>0</v>
      </c>
      <c r="O96" t="b">
        <f t="shared" si="28"/>
        <v>1</v>
      </c>
      <c r="P96" t="b">
        <f t="shared" si="29"/>
        <v>1</v>
      </c>
      <c r="Q96">
        <f t="shared" si="30"/>
        <v>18</v>
      </c>
      <c r="R96" t="b">
        <f>NOT(ISERROR(MATCH(LOWER(MID($I96,2,1)),{"a";"e";"i";"o";"u"},0)))</f>
        <v>0</v>
      </c>
      <c r="S96" t="b">
        <f t="shared" si="31"/>
        <v>0</v>
      </c>
      <c r="T96" t="b">
        <f t="shared" si="32"/>
        <v>0</v>
      </c>
      <c r="U96">
        <f t="shared" si="33"/>
        <v>8</v>
      </c>
      <c r="V96" t="b">
        <f t="shared" si="34"/>
        <v>0</v>
      </c>
      <c r="W96">
        <f t="shared" si="35"/>
        <v>2</v>
      </c>
      <c r="X96" t="b">
        <f>NOT(ISERROR(MATCH(LOWER(MID($J96,1,1)),{"a";"e";"i";"o";"u"},0)))</f>
        <v>0</v>
      </c>
      <c r="Y96" t="b">
        <f t="shared" si="36"/>
        <v>0</v>
      </c>
      <c r="Z96" t="b">
        <f t="shared" si="37"/>
        <v>1</v>
      </c>
      <c r="AA96">
        <f t="shared" si="38"/>
        <v>1</v>
      </c>
      <c r="AB96" t="b">
        <f>NOT(ISERROR(MATCH(LOWER(MID($J96,2,1)),{"a";"e";"i";"o";"u"},0)))</f>
        <v>1</v>
      </c>
      <c r="AC96" t="b">
        <f t="shared" si="39"/>
        <v>1</v>
      </c>
      <c r="AD96" t="b">
        <f t="shared" si="40"/>
        <v>1</v>
      </c>
      <c r="AE96">
        <f t="shared" si="41"/>
        <v>16</v>
      </c>
      <c r="AF96" t="b">
        <f t="shared" si="42"/>
        <v>0</v>
      </c>
      <c r="AG96">
        <f t="shared" si="43"/>
        <v>16</v>
      </c>
      <c r="AH96" t="b">
        <f t="shared" si="44"/>
        <v>0</v>
      </c>
      <c r="AI96" t="b">
        <f t="shared" si="45"/>
        <v>1</v>
      </c>
      <c r="AJ96" t="b">
        <f t="shared" si="46"/>
        <v>1</v>
      </c>
      <c r="AK96" s="2" t="s">
        <v>573</v>
      </c>
      <c r="AL96" s="2" t="s">
        <v>573</v>
      </c>
      <c r="AM96" s="2" t="s">
        <v>573</v>
      </c>
      <c r="AN96" s="2" t="s">
        <v>573</v>
      </c>
    </row>
    <row r="97" spans="1:40">
      <c r="A97" s="1" t="s">
        <v>64</v>
      </c>
      <c r="B97" s="1" t="s">
        <v>65</v>
      </c>
      <c r="C97" s="1"/>
      <c r="D97" s="1"/>
      <c r="E97" s="1"/>
      <c r="F97" s="1" t="s">
        <v>1</v>
      </c>
      <c r="G97" t="str">
        <f t="shared" si="47"/>
        <v>WINNER</v>
      </c>
      <c r="H97" t="str">
        <f t="shared" si="24"/>
        <v>DwightSchrute</v>
      </c>
      <c r="I97" s="2" t="s">
        <v>64</v>
      </c>
      <c r="J97" s="2" t="s">
        <v>65</v>
      </c>
      <c r="K97">
        <f t="shared" si="25"/>
        <v>6</v>
      </c>
      <c r="L97" t="b">
        <f t="shared" si="26"/>
        <v>0</v>
      </c>
      <c r="M97">
        <f t="shared" si="27"/>
        <v>4</v>
      </c>
      <c r="N97" t="b">
        <f>NOT(ISERROR(MATCH(LOWER(MID($I97,1,1)),{"a";"e";"i";"o";"u"},0)))</f>
        <v>0</v>
      </c>
      <c r="O97" t="b">
        <f t="shared" si="28"/>
        <v>0</v>
      </c>
      <c r="P97" t="b">
        <f t="shared" si="29"/>
        <v>1</v>
      </c>
      <c r="Q97">
        <f t="shared" si="30"/>
        <v>23</v>
      </c>
      <c r="R97" t="b">
        <f>NOT(ISERROR(MATCH(LOWER(MID($I97,2,1)),{"a";"e";"i";"o";"u"},0)))</f>
        <v>0</v>
      </c>
      <c r="S97" t="b">
        <f t="shared" si="31"/>
        <v>1</v>
      </c>
      <c r="T97" t="b">
        <f t="shared" si="32"/>
        <v>0</v>
      </c>
      <c r="U97">
        <f t="shared" si="33"/>
        <v>7</v>
      </c>
      <c r="V97" t="b">
        <f t="shared" si="34"/>
        <v>1</v>
      </c>
      <c r="W97">
        <f t="shared" si="35"/>
        <v>19</v>
      </c>
      <c r="X97" t="b">
        <f>NOT(ISERROR(MATCH(LOWER(MID($J97,1,1)),{"a";"e";"i";"o";"u"},0)))</f>
        <v>0</v>
      </c>
      <c r="Y97" t="b">
        <f t="shared" si="36"/>
        <v>1</v>
      </c>
      <c r="Z97" t="b">
        <f t="shared" si="37"/>
        <v>0</v>
      </c>
      <c r="AA97">
        <f t="shared" si="38"/>
        <v>3</v>
      </c>
      <c r="AB97" t="b">
        <f>NOT(ISERROR(MATCH(LOWER(MID($J97,2,1)),{"a";"e";"i";"o";"u"},0)))</f>
        <v>0</v>
      </c>
      <c r="AC97" t="b">
        <f t="shared" si="39"/>
        <v>1</v>
      </c>
      <c r="AD97" t="b">
        <f t="shared" si="40"/>
        <v>1</v>
      </c>
      <c r="AE97">
        <f t="shared" si="41"/>
        <v>13</v>
      </c>
      <c r="AF97" t="b">
        <f t="shared" si="42"/>
        <v>1</v>
      </c>
      <c r="AG97">
        <f t="shared" si="43"/>
        <v>13</v>
      </c>
      <c r="AH97" t="b">
        <f t="shared" si="44"/>
        <v>1</v>
      </c>
      <c r="AI97" t="b">
        <f t="shared" si="45"/>
        <v>1</v>
      </c>
      <c r="AJ97" t="b">
        <f t="shared" si="46"/>
        <v>1</v>
      </c>
      <c r="AK97" s="2" t="s">
        <v>573</v>
      </c>
      <c r="AL97" s="2" t="s">
        <v>573</v>
      </c>
      <c r="AM97" s="2" t="s">
        <v>573</v>
      </c>
      <c r="AN97" s="2" t="s">
        <v>573</v>
      </c>
    </row>
    <row r="98" spans="1:40">
      <c r="A98" s="1" t="s">
        <v>69</v>
      </c>
      <c r="B98" s="1" t="s">
        <v>70</v>
      </c>
      <c r="C98" s="1"/>
      <c r="D98" s="1"/>
      <c r="E98" s="1"/>
      <c r="F98" s="1" t="s">
        <v>0</v>
      </c>
      <c r="G98" t="str">
        <f t="shared" si="47"/>
        <v>LOSER</v>
      </c>
      <c r="H98" t="str">
        <f t="shared" si="24"/>
        <v>PhilipChan</v>
      </c>
      <c r="I98" s="2" t="s">
        <v>69</v>
      </c>
      <c r="J98" s="2" t="s">
        <v>70</v>
      </c>
      <c r="K98">
        <f t="shared" si="25"/>
        <v>6</v>
      </c>
      <c r="L98" t="b">
        <f t="shared" si="26"/>
        <v>0</v>
      </c>
      <c r="M98">
        <f t="shared" si="27"/>
        <v>16</v>
      </c>
      <c r="N98" t="b">
        <f>NOT(ISERROR(MATCH(LOWER(MID($I98,1,1)),{"a";"e";"i";"o";"u"},0)))</f>
        <v>0</v>
      </c>
      <c r="O98" t="b">
        <f t="shared" si="28"/>
        <v>0</v>
      </c>
      <c r="P98" t="b">
        <f t="shared" si="29"/>
        <v>0</v>
      </c>
      <c r="Q98">
        <f t="shared" si="30"/>
        <v>8</v>
      </c>
      <c r="R98" t="b">
        <f>NOT(ISERROR(MATCH(LOWER(MID($I98,2,1)),{"a";"e";"i";"o";"u"},0)))</f>
        <v>0</v>
      </c>
      <c r="S98" t="b">
        <f t="shared" si="31"/>
        <v>0</v>
      </c>
      <c r="T98" t="b">
        <f t="shared" si="32"/>
        <v>1</v>
      </c>
      <c r="U98">
        <f t="shared" si="33"/>
        <v>4</v>
      </c>
      <c r="V98" t="b">
        <f t="shared" si="34"/>
        <v>0</v>
      </c>
      <c r="W98">
        <f t="shared" si="35"/>
        <v>3</v>
      </c>
      <c r="X98" t="b">
        <f>NOT(ISERROR(MATCH(LOWER(MID($J98,1,1)),{"a";"e";"i";"o";"u"},0)))</f>
        <v>0</v>
      </c>
      <c r="Y98" t="b">
        <f t="shared" si="36"/>
        <v>1</v>
      </c>
      <c r="Z98" t="b">
        <f t="shared" si="37"/>
        <v>1</v>
      </c>
      <c r="AA98">
        <f t="shared" si="38"/>
        <v>8</v>
      </c>
      <c r="AB98" t="b">
        <f>NOT(ISERROR(MATCH(LOWER(MID($J98,2,1)),{"a";"e";"i";"o";"u"},0)))</f>
        <v>0</v>
      </c>
      <c r="AC98" t="b">
        <f t="shared" si="39"/>
        <v>0</v>
      </c>
      <c r="AD98" t="b">
        <f t="shared" si="40"/>
        <v>1</v>
      </c>
      <c r="AE98">
        <f t="shared" si="41"/>
        <v>10</v>
      </c>
      <c r="AF98" t="b">
        <f t="shared" si="42"/>
        <v>0</v>
      </c>
      <c r="AG98">
        <f t="shared" si="43"/>
        <v>10</v>
      </c>
      <c r="AH98" t="b">
        <f t="shared" si="44"/>
        <v>0</v>
      </c>
      <c r="AI98" t="b">
        <f t="shared" si="45"/>
        <v>1</v>
      </c>
      <c r="AJ98" t="b">
        <f t="shared" si="46"/>
        <v>1</v>
      </c>
      <c r="AK98" s="2" t="s">
        <v>573</v>
      </c>
      <c r="AL98" s="2" t="s">
        <v>573</v>
      </c>
      <c r="AM98" s="2" t="s">
        <v>573</v>
      </c>
      <c r="AN98" s="2" t="s">
        <v>573</v>
      </c>
    </row>
    <row r="99" spans="1:40">
      <c r="A99" s="1" t="s">
        <v>71</v>
      </c>
      <c r="B99" s="1" t="s">
        <v>72</v>
      </c>
      <c r="C99" s="1"/>
      <c r="D99" s="1"/>
      <c r="E99" s="1"/>
      <c r="F99" s="1" t="s">
        <v>1</v>
      </c>
      <c r="G99" t="str">
        <f t="shared" si="47"/>
        <v>WINNER</v>
      </c>
      <c r="H99" t="str">
        <f t="shared" si="24"/>
        <v>YishayMansour</v>
      </c>
      <c r="I99" s="2" t="s">
        <v>71</v>
      </c>
      <c r="J99" s="2" t="s">
        <v>72</v>
      </c>
      <c r="K99">
        <f t="shared" si="25"/>
        <v>6</v>
      </c>
      <c r="L99" t="b">
        <f t="shared" si="26"/>
        <v>0</v>
      </c>
      <c r="M99">
        <f t="shared" si="27"/>
        <v>25</v>
      </c>
      <c r="N99" t="b">
        <f>NOT(ISERROR(MATCH(LOWER(MID($I99,1,1)),{"a";"e";"i";"o";"u"},0)))</f>
        <v>0</v>
      </c>
      <c r="O99" t="b">
        <f t="shared" si="28"/>
        <v>1</v>
      </c>
      <c r="P99" t="b">
        <f t="shared" si="29"/>
        <v>0</v>
      </c>
      <c r="Q99">
        <f t="shared" si="30"/>
        <v>9</v>
      </c>
      <c r="R99" t="b">
        <f>NOT(ISERROR(MATCH(LOWER(MID($I99,2,1)),{"a";"e";"i";"o";"u"},0)))</f>
        <v>1</v>
      </c>
      <c r="S99" t="b">
        <f t="shared" si="31"/>
        <v>1</v>
      </c>
      <c r="T99" t="b">
        <f t="shared" si="32"/>
        <v>1</v>
      </c>
      <c r="U99">
        <f t="shared" si="33"/>
        <v>7</v>
      </c>
      <c r="V99" t="b">
        <f t="shared" si="34"/>
        <v>1</v>
      </c>
      <c r="W99">
        <f t="shared" si="35"/>
        <v>13</v>
      </c>
      <c r="X99" t="b">
        <f>NOT(ISERROR(MATCH(LOWER(MID($J99,1,1)),{"a";"e";"i";"o";"u"},0)))</f>
        <v>0</v>
      </c>
      <c r="Y99" t="b">
        <f t="shared" si="36"/>
        <v>1</v>
      </c>
      <c r="Z99" t="b">
        <f t="shared" si="37"/>
        <v>1</v>
      </c>
      <c r="AA99">
        <f t="shared" si="38"/>
        <v>1</v>
      </c>
      <c r="AB99" t="b">
        <f>NOT(ISERROR(MATCH(LOWER(MID($J99,2,1)),{"a";"e";"i";"o";"u"},0)))</f>
        <v>1</v>
      </c>
      <c r="AC99" t="b">
        <f t="shared" si="39"/>
        <v>1</v>
      </c>
      <c r="AD99" t="b">
        <f t="shared" si="40"/>
        <v>1</v>
      </c>
      <c r="AE99">
        <f t="shared" si="41"/>
        <v>13</v>
      </c>
      <c r="AF99" t="b">
        <f t="shared" si="42"/>
        <v>1</v>
      </c>
      <c r="AG99">
        <f t="shared" si="43"/>
        <v>13</v>
      </c>
      <c r="AH99" t="b">
        <f t="shared" si="44"/>
        <v>1</v>
      </c>
      <c r="AI99" t="b">
        <f t="shared" si="45"/>
        <v>1</v>
      </c>
      <c r="AJ99" t="b">
        <f t="shared" si="46"/>
        <v>1</v>
      </c>
      <c r="AK99" s="2" t="s">
        <v>573</v>
      </c>
      <c r="AL99" s="2" t="s">
        <v>573</v>
      </c>
      <c r="AM99" s="2" t="s">
        <v>573</v>
      </c>
      <c r="AN99" s="2" t="s">
        <v>573</v>
      </c>
    </row>
    <row r="100" spans="1:40">
      <c r="A100" s="1" t="s">
        <v>79</v>
      </c>
      <c r="B100" s="1" t="s">
        <v>80</v>
      </c>
      <c r="C100" s="1"/>
      <c r="D100" s="1"/>
      <c r="E100" s="1"/>
      <c r="F100" s="1" t="s">
        <v>1</v>
      </c>
      <c r="G100" t="str">
        <f t="shared" si="47"/>
        <v>WINNER</v>
      </c>
      <c r="H100" t="str">
        <f t="shared" si="24"/>
        <v>KarstenVerbeurgt</v>
      </c>
      <c r="I100" s="2" t="s">
        <v>79</v>
      </c>
      <c r="J100" s="2" t="s">
        <v>80</v>
      </c>
      <c r="K100">
        <f t="shared" si="25"/>
        <v>7</v>
      </c>
      <c r="L100" t="b">
        <f t="shared" si="26"/>
        <v>1</v>
      </c>
      <c r="M100">
        <f t="shared" si="27"/>
        <v>11</v>
      </c>
      <c r="N100" t="b">
        <f>NOT(ISERROR(MATCH(LOWER(MID($I100,1,1)),{"a";"e";"i";"o";"u"},0)))</f>
        <v>0</v>
      </c>
      <c r="O100" t="b">
        <f t="shared" si="28"/>
        <v>1</v>
      </c>
      <c r="P100" t="b">
        <f t="shared" si="29"/>
        <v>1</v>
      </c>
      <c r="Q100">
        <f t="shared" si="30"/>
        <v>1</v>
      </c>
      <c r="R100" t="b">
        <f>NOT(ISERROR(MATCH(LOWER(MID($I100,2,1)),{"a";"e";"i";"o";"u"},0)))</f>
        <v>1</v>
      </c>
      <c r="S100" t="b">
        <f t="shared" si="31"/>
        <v>1</v>
      </c>
      <c r="T100" t="b">
        <f t="shared" si="32"/>
        <v>1</v>
      </c>
      <c r="U100">
        <f t="shared" si="33"/>
        <v>9</v>
      </c>
      <c r="V100" t="b">
        <f t="shared" si="34"/>
        <v>1</v>
      </c>
      <c r="W100">
        <f t="shared" si="35"/>
        <v>22</v>
      </c>
      <c r="X100" t="b">
        <f>NOT(ISERROR(MATCH(LOWER(MID($J100,1,1)),{"a";"e";"i";"o";"u"},0)))</f>
        <v>0</v>
      </c>
      <c r="Y100" t="b">
        <f t="shared" si="36"/>
        <v>0</v>
      </c>
      <c r="Z100" t="b">
        <f t="shared" si="37"/>
        <v>0</v>
      </c>
      <c r="AA100">
        <f t="shared" si="38"/>
        <v>5</v>
      </c>
      <c r="AB100" t="b">
        <f>NOT(ISERROR(MATCH(LOWER(MID($J100,2,1)),{"a";"e";"i";"o";"u"},0)))</f>
        <v>1</v>
      </c>
      <c r="AC100" t="b">
        <f t="shared" si="39"/>
        <v>1</v>
      </c>
      <c r="AD100" t="b">
        <f t="shared" si="40"/>
        <v>1</v>
      </c>
      <c r="AE100">
        <f t="shared" si="41"/>
        <v>16</v>
      </c>
      <c r="AF100" t="b">
        <f t="shared" si="42"/>
        <v>0</v>
      </c>
      <c r="AG100">
        <f t="shared" si="43"/>
        <v>16</v>
      </c>
      <c r="AH100" t="b">
        <f t="shared" si="44"/>
        <v>0</v>
      </c>
      <c r="AI100" t="b">
        <f t="shared" si="45"/>
        <v>1</v>
      </c>
      <c r="AJ100" t="b">
        <f t="shared" si="46"/>
        <v>1</v>
      </c>
      <c r="AK100" s="2" t="s">
        <v>573</v>
      </c>
      <c r="AL100" s="2" t="s">
        <v>573</v>
      </c>
      <c r="AM100" s="2" t="s">
        <v>573</v>
      </c>
      <c r="AN100" s="2" t="s">
        <v>573</v>
      </c>
    </row>
    <row r="101" spans="1:40">
      <c r="A101" s="1" t="s">
        <v>81</v>
      </c>
      <c r="B101" s="1" t="s">
        <v>82</v>
      </c>
      <c r="C101" s="1"/>
      <c r="D101" s="1"/>
      <c r="E101" s="1"/>
      <c r="F101" s="1" t="s">
        <v>0</v>
      </c>
      <c r="G101" t="str">
        <f t="shared" si="47"/>
        <v>LOSER</v>
      </c>
      <c r="H101" t="str">
        <f t="shared" si="24"/>
        <v>AttilioGiordana</v>
      </c>
      <c r="I101" s="2" t="s">
        <v>81</v>
      </c>
      <c r="J101" s="2" t="s">
        <v>82</v>
      </c>
      <c r="K101">
        <f t="shared" si="25"/>
        <v>7</v>
      </c>
      <c r="L101" t="b">
        <f t="shared" si="26"/>
        <v>1</v>
      </c>
      <c r="M101">
        <f t="shared" si="27"/>
        <v>1</v>
      </c>
      <c r="N101" t="b">
        <f>NOT(ISERROR(MATCH(LOWER(MID($I101,1,1)),{"a";"e";"i";"o";"u"},0)))</f>
        <v>1</v>
      </c>
      <c r="O101" t="b">
        <f t="shared" si="28"/>
        <v>1</v>
      </c>
      <c r="P101" t="b">
        <f t="shared" si="29"/>
        <v>1</v>
      </c>
      <c r="Q101">
        <f t="shared" si="30"/>
        <v>20</v>
      </c>
      <c r="R101" t="b">
        <f>NOT(ISERROR(MATCH(LOWER(MID($I101,2,1)),{"a";"e";"i";"o";"u"},0)))</f>
        <v>0</v>
      </c>
      <c r="S101" t="b">
        <f t="shared" si="31"/>
        <v>0</v>
      </c>
      <c r="T101" t="b">
        <f t="shared" si="32"/>
        <v>0</v>
      </c>
      <c r="U101">
        <f t="shared" si="33"/>
        <v>8</v>
      </c>
      <c r="V101" t="b">
        <f t="shared" si="34"/>
        <v>0</v>
      </c>
      <c r="W101">
        <f t="shared" si="35"/>
        <v>7</v>
      </c>
      <c r="X101" t="b">
        <f>NOT(ISERROR(MATCH(LOWER(MID($J101,1,1)),{"a";"e";"i";"o";"u"},0)))</f>
        <v>0</v>
      </c>
      <c r="Y101" t="b">
        <f t="shared" si="36"/>
        <v>1</v>
      </c>
      <c r="Z101" t="b">
        <f t="shared" si="37"/>
        <v>1</v>
      </c>
      <c r="AA101">
        <f t="shared" si="38"/>
        <v>9</v>
      </c>
      <c r="AB101" t="b">
        <f>NOT(ISERROR(MATCH(LOWER(MID($J101,2,1)),{"a";"e";"i";"o";"u"},0)))</f>
        <v>1</v>
      </c>
      <c r="AC101" t="b">
        <f t="shared" si="39"/>
        <v>1</v>
      </c>
      <c r="AD101" t="b">
        <f t="shared" si="40"/>
        <v>1</v>
      </c>
      <c r="AE101">
        <f t="shared" si="41"/>
        <v>15</v>
      </c>
      <c r="AF101" t="b">
        <f t="shared" si="42"/>
        <v>1</v>
      </c>
      <c r="AG101">
        <f t="shared" si="43"/>
        <v>15</v>
      </c>
      <c r="AH101" t="b">
        <f t="shared" si="44"/>
        <v>1</v>
      </c>
      <c r="AI101" t="b">
        <f t="shared" si="45"/>
        <v>1</v>
      </c>
      <c r="AJ101" t="b">
        <f t="shared" si="46"/>
        <v>1</v>
      </c>
      <c r="AK101" s="2" t="s">
        <v>573</v>
      </c>
      <c r="AL101" s="2" t="s">
        <v>573</v>
      </c>
      <c r="AM101" s="2" t="s">
        <v>573</v>
      </c>
      <c r="AN101" s="2" t="s">
        <v>573</v>
      </c>
    </row>
    <row r="102" spans="1:40">
      <c r="A102" s="1" t="s">
        <v>22</v>
      </c>
      <c r="B102" s="1" t="s">
        <v>86</v>
      </c>
      <c r="C102" s="1"/>
      <c r="D102" s="1"/>
      <c r="E102" s="1"/>
      <c r="F102" s="1" t="s">
        <v>0</v>
      </c>
      <c r="G102" t="str">
        <f t="shared" si="47"/>
        <v>LOSER</v>
      </c>
      <c r="H102" t="str">
        <f t="shared" si="24"/>
        <v>ThomasZeugmann</v>
      </c>
      <c r="I102" s="2" t="s">
        <v>22</v>
      </c>
      <c r="J102" s="2" t="s">
        <v>86</v>
      </c>
      <c r="K102">
        <f t="shared" si="25"/>
        <v>6</v>
      </c>
      <c r="L102" t="b">
        <f t="shared" si="26"/>
        <v>0</v>
      </c>
      <c r="M102">
        <f t="shared" si="27"/>
        <v>20</v>
      </c>
      <c r="N102" t="b">
        <f>NOT(ISERROR(MATCH(LOWER(MID($I102,1,1)),{"a";"e";"i";"o";"u"},0)))</f>
        <v>0</v>
      </c>
      <c r="O102" t="b">
        <f t="shared" si="28"/>
        <v>0</v>
      </c>
      <c r="P102" t="b">
        <f t="shared" si="29"/>
        <v>0</v>
      </c>
      <c r="Q102">
        <f t="shared" si="30"/>
        <v>8</v>
      </c>
      <c r="R102" t="b">
        <f>NOT(ISERROR(MATCH(LOWER(MID($I102,2,1)),{"a";"e";"i";"o";"u"},0)))</f>
        <v>0</v>
      </c>
      <c r="S102" t="b">
        <f t="shared" si="31"/>
        <v>0</v>
      </c>
      <c r="T102" t="b">
        <f t="shared" si="32"/>
        <v>1</v>
      </c>
      <c r="U102">
        <f t="shared" si="33"/>
        <v>8</v>
      </c>
      <c r="V102" t="b">
        <f t="shared" si="34"/>
        <v>0</v>
      </c>
      <c r="W102">
        <f t="shared" si="35"/>
        <v>26</v>
      </c>
      <c r="X102" t="b">
        <f>NOT(ISERROR(MATCH(LOWER(MID($J102,1,1)),{"a";"e";"i";"o";"u"},0)))</f>
        <v>0</v>
      </c>
      <c r="Y102" t="b">
        <f t="shared" si="36"/>
        <v>0</v>
      </c>
      <c r="Z102" t="b">
        <f t="shared" si="37"/>
        <v>0</v>
      </c>
      <c r="AA102">
        <f t="shared" si="38"/>
        <v>5</v>
      </c>
      <c r="AB102" t="b">
        <f>NOT(ISERROR(MATCH(LOWER(MID($J102,2,1)),{"a";"e";"i";"o";"u"},0)))</f>
        <v>1</v>
      </c>
      <c r="AC102" t="b">
        <f t="shared" si="39"/>
        <v>1</v>
      </c>
      <c r="AD102" t="b">
        <f t="shared" si="40"/>
        <v>1</v>
      </c>
      <c r="AE102">
        <f t="shared" si="41"/>
        <v>14</v>
      </c>
      <c r="AF102" t="b">
        <f t="shared" si="42"/>
        <v>0</v>
      </c>
      <c r="AG102">
        <f t="shared" si="43"/>
        <v>14</v>
      </c>
      <c r="AH102" t="b">
        <f t="shared" si="44"/>
        <v>0</v>
      </c>
      <c r="AI102" t="b">
        <f t="shared" si="45"/>
        <v>1</v>
      </c>
      <c r="AJ102" t="b">
        <f t="shared" si="46"/>
        <v>1</v>
      </c>
      <c r="AK102" s="2" t="s">
        <v>573</v>
      </c>
      <c r="AL102" s="2" t="s">
        <v>573</v>
      </c>
      <c r="AM102" s="2" t="s">
        <v>573</v>
      </c>
      <c r="AN102" s="2" t="s">
        <v>573</v>
      </c>
    </row>
    <row r="103" spans="1:40">
      <c r="A103" s="1" t="s">
        <v>73</v>
      </c>
      <c r="B103" s="1" t="s">
        <v>90</v>
      </c>
      <c r="C103" s="1"/>
      <c r="D103" s="1"/>
      <c r="E103" s="1"/>
      <c r="F103" s="1" t="s">
        <v>1</v>
      </c>
      <c r="G103" t="str">
        <f t="shared" si="47"/>
        <v>WINNER</v>
      </c>
      <c r="H103" t="str">
        <f t="shared" si="24"/>
        <v>MichaelLittman</v>
      </c>
      <c r="I103" s="2" t="s">
        <v>73</v>
      </c>
      <c r="J103" s="2" t="s">
        <v>90</v>
      </c>
      <c r="K103">
        <f t="shared" si="25"/>
        <v>7</v>
      </c>
      <c r="L103" t="b">
        <f t="shared" si="26"/>
        <v>1</v>
      </c>
      <c r="M103">
        <f t="shared" si="27"/>
        <v>13</v>
      </c>
      <c r="N103" t="b">
        <f>NOT(ISERROR(MATCH(LOWER(MID($I103,1,1)),{"a";"e";"i";"o";"u"},0)))</f>
        <v>0</v>
      </c>
      <c r="O103" t="b">
        <f t="shared" si="28"/>
        <v>1</v>
      </c>
      <c r="P103" t="b">
        <f t="shared" si="29"/>
        <v>1</v>
      </c>
      <c r="Q103">
        <f t="shared" si="30"/>
        <v>9</v>
      </c>
      <c r="R103" t="b">
        <f>NOT(ISERROR(MATCH(LOWER(MID($I103,2,1)),{"a";"e";"i";"o";"u"},0)))</f>
        <v>1</v>
      </c>
      <c r="S103" t="b">
        <f t="shared" si="31"/>
        <v>1</v>
      </c>
      <c r="T103" t="b">
        <f t="shared" si="32"/>
        <v>1</v>
      </c>
      <c r="U103">
        <f t="shared" si="33"/>
        <v>7</v>
      </c>
      <c r="V103" t="b">
        <f t="shared" si="34"/>
        <v>1</v>
      </c>
      <c r="W103">
        <f t="shared" si="35"/>
        <v>12</v>
      </c>
      <c r="X103" t="b">
        <f>NOT(ISERROR(MATCH(LOWER(MID($J103,1,1)),{"a";"e";"i";"o";"u"},0)))</f>
        <v>0</v>
      </c>
      <c r="Y103" t="b">
        <f t="shared" si="36"/>
        <v>0</v>
      </c>
      <c r="Z103" t="b">
        <f t="shared" si="37"/>
        <v>1</v>
      </c>
      <c r="AA103">
        <f t="shared" si="38"/>
        <v>9</v>
      </c>
      <c r="AB103" t="b">
        <f>NOT(ISERROR(MATCH(LOWER(MID($J103,2,1)),{"a";"e";"i";"o";"u"},0)))</f>
        <v>1</v>
      </c>
      <c r="AC103" t="b">
        <f t="shared" si="39"/>
        <v>1</v>
      </c>
      <c r="AD103" t="b">
        <f t="shared" si="40"/>
        <v>1</v>
      </c>
      <c r="AE103">
        <f t="shared" si="41"/>
        <v>14</v>
      </c>
      <c r="AF103" t="b">
        <f t="shared" si="42"/>
        <v>0</v>
      </c>
      <c r="AG103">
        <f t="shared" si="43"/>
        <v>14</v>
      </c>
      <c r="AH103" t="b">
        <f t="shared" si="44"/>
        <v>0</v>
      </c>
      <c r="AI103" t="b">
        <f t="shared" si="45"/>
        <v>1</v>
      </c>
      <c r="AJ103" t="b">
        <f t="shared" si="46"/>
        <v>1</v>
      </c>
      <c r="AK103" s="2" t="s">
        <v>573</v>
      </c>
      <c r="AL103" s="2" t="s">
        <v>573</v>
      </c>
      <c r="AM103" s="2" t="s">
        <v>573</v>
      </c>
      <c r="AN103" s="2" t="s">
        <v>573</v>
      </c>
    </row>
    <row r="104" spans="1:40">
      <c r="A104" s="1" t="s">
        <v>91</v>
      </c>
      <c r="B104" s="1" t="s">
        <v>92</v>
      </c>
      <c r="C104" s="1"/>
      <c r="D104" s="1"/>
      <c r="E104" s="1"/>
      <c r="F104" s="1" t="s">
        <v>0</v>
      </c>
      <c r="G104" t="str">
        <f t="shared" si="47"/>
        <v>LOSER</v>
      </c>
      <c r="H104" t="str">
        <f t="shared" si="24"/>
        <v>ShaulMarkovitch</v>
      </c>
      <c r="I104" s="2" t="s">
        <v>91</v>
      </c>
      <c r="J104" s="2" t="s">
        <v>92</v>
      </c>
      <c r="K104">
        <f t="shared" si="25"/>
        <v>5</v>
      </c>
      <c r="L104" t="b">
        <f t="shared" si="26"/>
        <v>1</v>
      </c>
      <c r="M104">
        <f t="shared" si="27"/>
        <v>19</v>
      </c>
      <c r="N104" t="b">
        <f>NOT(ISERROR(MATCH(LOWER(MID($I104,1,1)),{"a";"e";"i";"o";"u"},0)))</f>
        <v>0</v>
      </c>
      <c r="O104" t="b">
        <f t="shared" si="28"/>
        <v>1</v>
      </c>
      <c r="P104" t="b">
        <f t="shared" si="29"/>
        <v>0</v>
      </c>
      <c r="Q104">
        <f t="shared" si="30"/>
        <v>8</v>
      </c>
      <c r="R104" t="b">
        <f>NOT(ISERROR(MATCH(LOWER(MID($I104,2,1)),{"a";"e";"i";"o";"u"},0)))</f>
        <v>0</v>
      </c>
      <c r="S104" t="b">
        <f t="shared" si="31"/>
        <v>0</v>
      </c>
      <c r="T104" t="b">
        <f t="shared" si="32"/>
        <v>1</v>
      </c>
      <c r="U104">
        <f t="shared" si="33"/>
        <v>10</v>
      </c>
      <c r="V104" t="b">
        <f t="shared" si="34"/>
        <v>0</v>
      </c>
      <c r="W104">
        <f t="shared" si="35"/>
        <v>13</v>
      </c>
      <c r="X104" t="b">
        <f>NOT(ISERROR(MATCH(LOWER(MID($J104,1,1)),{"a";"e";"i";"o";"u"},0)))</f>
        <v>0</v>
      </c>
      <c r="Y104" t="b">
        <f t="shared" si="36"/>
        <v>1</v>
      </c>
      <c r="Z104" t="b">
        <f t="shared" si="37"/>
        <v>1</v>
      </c>
      <c r="AA104">
        <f t="shared" si="38"/>
        <v>1</v>
      </c>
      <c r="AB104" t="b">
        <f>NOT(ISERROR(MATCH(LOWER(MID($J104,2,1)),{"a";"e";"i";"o";"u"},0)))</f>
        <v>1</v>
      </c>
      <c r="AC104" t="b">
        <f t="shared" si="39"/>
        <v>1</v>
      </c>
      <c r="AD104" t="b">
        <f t="shared" si="40"/>
        <v>1</v>
      </c>
      <c r="AE104">
        <f t="shared" si="41"/>
        <v>15</v>
      </c>
      <c r="AF104" t="b">
        <f t="shared" si="42"/>
        <v>1</v>
      </c>
      <c r="AG104">
        <f t="shared" si="43"/>
        <v>15</v>
      </c>
      <c r="AH104" t="b">
        <f t="shared" si="44"/>
        <v>1</v>
      </c>
      <c r="AI104" t="b">
        <f t="shared" si="45"/>
        <v>1</v>
      </c>
      <c r="AJ104" t="b">
        <f t="shared" si="46"/>
        <v>1</v>
      </c>
      <c r="AK104" s="2" t="s">
        <v>573</v>
      </c>
      <c r="AL104" s="2" t="s">
        <v>573</v>
      </c>
      <c r="AM104" s="2" t="s">
        <v>573</v>
      </c>
      <c r="AN104" s="2" t="s">
        <v>573</v>
      </c>
    </row>
    <row r="105" spans="1:40">
      <c r="A105" s="1" t="s">
        <v>93</v>
      </c>
      <c r="B105" s="1" t="s">
        <v>94</v>
      </c>
      <c r="C105" s="1"/>
      <c r="D105" s="1"/>
      <c r="E105" s="1"/>
      <c r="F105" s="1" t="s">
        <v>0</v>
      </c>
      <c r="G105" t="str">
        <f t="shared" si="47"/>
        <v>LOSER</v>
      </c>
      <c r="H105" t="str">
        <f t="shared" si="24"/>
        <v>EricAllender</v>
      </c>
      <c r="I105" s="2" t="s">
        <v>93</v>
      </c>
      <c r="J105" s="2" t="s">
        <v>94</v>
      </c>
      <c r="K105">
        <f t="shared" si="25"/>
        <v>4</v>
      </c>
      <c r="L105" t="b">
        <f t="shared" si="26"/>
        <v>0</v>
      </c>
      <c r="M105">
        <f t="shared" si="27"/>
        <v>5</v>
      </c>
      <c r="N105" t="b">
        <f>NOT(ISERROR(MATCH(LOWER(MID($I105,1,1)),{"a";"e";"i";"o";"u"},0)))</f>
        <v>1</v>
      </c>
      <c r="O105" t="b">
        <f t="shared" si="28"/>
        <v>1</v>
      </c>
      <c r="P105" t="b">
        <f t="shared" si="29"/>
        <v>1</v>
      </c>
      <c r="Q105">
        <f t="shared" si="30"/>
        <v>18</v>
      </c>
      <c r="R105" t="b">
        <f>NOT(ISERROR(MATCH(LOWER(MID($I105,2,1)),{"a";"e";"i";"o";"u"},0)))</f>
        <v>0</v>
      </c>
      <c r="S105" t="b">
        <f t="shared" si="31"/>
        <v>0</v>
      </c>
      <c r="T105" t="b">
        <f t="shared" si="32"/>
        <v>0</v>
      </c>
      <c r="U105">
        <f t="shared" si="33"/>
        <v>8</v>
      </c>
      <c r="V105" t="b">
        <f t="shared" si="34"/>
        <v>0</v>
      </c>
      <c r="W105">
        <f t="shared" si="35"/>
        <v>1</v>
      </c>
      <c r="X105" t="b">
        <f>NOT(ISERROR(MATCH(LOWER(MID($J105,1,1)),{"a";"e";"i";"o";"u"},0)))</f>
        <v>1</v>
      </c>
      <c r="Y105" t="b">
        <f t="shared" si="36"/>
        <v>1</v>
      </c>
      <c r="Z105" t="b">
        <f t="shared" si="37"/>
        <v>1</v>
      </c>
      <c r="AA105">
        <f t="shared" si="38"/>
        <v>12</v>
      </c>
      <c r="AB105" t="b">
        <f>NOT(ISERROR(MATCH(LOWER(MID($J105,2,1)),{"a";"e";"i";"o";"u"},0)))</f>
        <v>0</v>
      </c>
      <c r="AC105" t="b">
        <f t="shared" si="39"/>
        <v>0</v>
      </c>
      <c r="AD105" t="b">
        <f t="shared" si="40"/>
        <v>1</v>
      </c>
      <c r="AE105">
        <f t="shared" si="41"/>
        <v>12</v>
      </c>
      <c r="AF105" t="b">
        <f t="shared" si="42"/>
        <v>0</v>
      </c>
      <c r="AG105">
        <f t="shared" si="43"/>
        <v>12</v>
      </c>
      <c r="AH105" t="b">
        <f t="shared" si="44"/>
        <v>0</v>
      </c>
      <c r="AI105" t="b">
        <f t="shared" si="45"/>
        <v>1</v>
      </c>
      <c r="AJ105" t="b">
        <f t="shared" si="46"/>
        <v>1</v>
      </c>
      <c r="AK105" s="2" t="s">
        <v>573</v>
      </c>
      <c r="AL105" s="2" t="s">
        <v>573</v>
      </c>
      <c r="AM105" s="2" t="s">
        <v>573</v>
      </c>
      <c r="AN105" s="2" t="s">
        <v>573</v>
      </c>
    </row>
    <row r="106" spans="1:40">
      <c r="A106" s="1" t="s">
        <v>95</v>
      </c>
      <c r="B106" s="1" t="s">
        <v>96</v>
      </c>
      <c r="C106" s="1"/>
      <c r="D106" s="1"/>
      <c r="E106" s="1"/>
      <c r="F106" s="1" t="s">
        <v>1</v>
      </c>
      <c r="G106" t="str">
        <f t="shared" si="47"/>
        <v>WINNER</v>
      </c>
      <c r="H106" t="str">
        <f t="shared" si="24"/>
        <v>CullenSchaffer</v>
      </c>
      <c r="I106" s="2" t="s">
        <v>95</v>
      </c>
      <c r="J106" s="2" t="s">
        <v>96</v>
      </c>
      <c r="K106">
        <f t="shared" si="25"/>
        <v>6</v>
      </c>
      <c r="L106" t="b">
        <f t="shared" si="26"/>
        <v>0</v>
      </c>
      <c r="M106">
        <f t="shared" si="27"/>
        <v>3</v>
      </c>
      <c r="N106" t="b">
        <f>NOT(ISERROR(MATCH(LOWER(MID($I106,1,1)),{"a";"e";"i";"o";"u"},0)))</f>
        <v>0</v>
      </c>
      <c r="O106" t="b">
        <f t="shared" si="28"/>
        <v>1</v>
      </c>
      <c r="P106" t="b">
        <f t="shared" si="29"/>
        <v>1</v>
      </c>
      <c r="Q106">
        <f t="shared" si="30"/>
        <v>21</v>
      </c>
      <c r="R106" t="b">
        <f>NOT(ISERROR(MATCH(LOWER(MID($I106,2,1)),{"a";"e";"i";"o";"u"},0)))</f>
        <v>1</v>
      </c>
      <c r="S106" t="b">
        <f t="shared" si="31"/>
        <v>1</v>
      </c>
      <c r="T106" t="b">
        <f t="shared" si="32"/>
        <v>0</v>
      </c>
      <c r="U106">
        <f t="shared" si="33"/>
        <v>8</v>
      </c>
      <c r="V106" t="b">
        <f t="shared" si="34"/>
        <v>0</v>
      </c>
      <c r="W106">
        <f t="shared" si="35"/>
        <v>19</v>
      </c>
      <c r="X106" t="b">
        <f>NOT(ISERROR(MATCH(LOWER(MID($J106,1,1)),{"a";"e";"i";"o";"u"},0)))</f>
        <v>0</v>
      </c>
      <c r="Y106" t="b">
        <f t="shared" si="36"/>
        <v>1</v>
      </c>
      <c r="Z106" t="b">
        <f t="shared" si="37"/>
        <v>0</v>
      </c>
      <c r="AA106">
        <f t="shared" si="38"/>
        <v>3</v>
      </c>
      <c r="AB106" t="b">
        <f>NOT(ISERROR(MATCH(LOWER(MID($J106,2,1)),{"a";"e";"i";"o";"u"},0)))</f>
        <v>0</v>
      </c>
      <c r="AC106" t="b">
        <f t="shared" si="39"/>
        <v>1</v>
      </c>
      <c r="AD106" t="b">
        <f t="shared" si="40"/>
        <v>1</v>
      </c>
      <c r="AE106">
        <f t="shared" si="41"/>
        <v>14</v>
      </c>
      <c r="AF106" t="b">
        <f t="shared" si="42"/>
        <v>0</v>
      </c>
      <c r="AG106">
        <f t="shared" si="43"/>
        <v>14</v>
      </c>
      <c r="AH106" t="b">
        <f t="shared" si="44"/>
        <v>0</v>
      </c>
      <c r="AI106" t="b">
        <f t="shared" si="45"/>
        <v>1</v>
      </c>
      <c r="AJ106" t="b">
        <f t="shared" si="46"/>
        <v>1</v>
      </c>
      <c r="AK106" s="2" t="s">
        <v>573</v>
      </c>
      <c r="AL106" s="2" t="s">
        <v>573</v>
      </c>
      <c r="AM106" s="2" t="s">
        <v>573</v>
      </c>
      <c r="AN106" s="2" t="s">
        <v>573</v>
      </c>
    </row>
    <row r="107" spans="1:40">
      <c r="A107" s="1" t="s">
        <v>97</v>
      </c>
      <c r="B107" s="1" t="s">
        <v>98</v>
      </c>
      <c r="C107" s="1"/>
      <c r="D107" s="1"/>
      <c r="E107" s="1"/>
      <c r="F107" s="1" t="s">
        <v>1</v>
      </c>
      <c r="G107" t="str">
        <f t="shared" si="47"/>
        <v>WINNER</v>
      </c>
      <c r="H107" t="str">
        <f t="shared" si="24"/>
        <v>RobertoPiola</v>
      </c>
      <c r="I107" s="2" t="s">
        <v>97</v>
      </c>
      <c r="J107" s="2" t="s">
        <v>98</v>
      </c>
      <c r="K107">
        <f t="shared" si="25"/>
        <v>7</v>
      </c>
      <c r="L107" t="b">
        <f t="shared" si="26"/>
        <v>1</v>
      </c>
      <c r="M107">
        <f t="shared" si="27"/>
        <v>18</v>
      </c>
      <c r="N107" t="b">
        <f>NOT(ISERROR(MATCH(LOWER(MID($I107,1,1)),{"a";"e";"i";"o";"u"},0)))</f>
        <v>0</v>
      </c>
      <c r="O107" t="b">
        <f t="shared" si="28"/>
        <v>0</v>
      </c>
      <c r="P107" t="b">
        <f t="shared" si="29"/>
        <v>0</v>
      </c>
      <c r="Q107">
        <f t="shared" si="30"/>
        <v>15</v>
      </c>
      <c r="R107" t="b">
        <f>NOT(ISERROR(MATCH(LOWER(MID($I107,2,1)),{"a";"e";"i";"o";"u"},0)))</f>
        <v>1</v>
      </c>
      <c r="S107" t="b">
        <f t="shared" si="31"/>
        <v>1</v>
      </c>
      <c r="T107" t="b">
        <f t="shared" si="32"/>
        <v>0</v>
      </c>
      <c r="U107">
        <f t="shared" si="33"/>
        <v>5</v>
      </c>
      <c r="V107" t="b">
        <f t="shared" si="34"/>
        <v>1</v>
      </c>
      <c r="W107">
        <f t="shared" si="35"/>
        <v>16</v>
      </c>
      <c r="X107" t="b">
        <f>NOT(ISERROR(MATCH(LOWER(MID($J107,1,1)),{"a";"e";"i";"o";"u"},0)))</f>
        <v>0</v>
      </c>
      <c r="Y107" t="b">
        <f t="shared" si="36"/>
        <v>0</v>
      </c>
      <c r="Z107" t="b">
        <f t="shared" si="37"/>
        <v>0</v>
      </c>
      <c r="AA107">
        <f t="shared" si="38"/>
        <v>9</v>
      </c>
      <c r="AB107" t="b">
        <f>NOT(ISERROR(MATCH(LOWER(MID($J107,2,1)),{"a";"e";"i";"o";"u"},0)))</f>
        <v>1</v>
      </c>
      <c r="AC107" t="b">
        <f t="shared" si="39"/>
        <v>1</v>
      </c>
      <c r="AD107" t="b">
        <f t="shared" si="40"/>
        <v>1</v>
      </c>
      <c r="AE107">
        <f t="shared" si="41"/>
        <v>12</v>
      </c>
      <c r="AF107" t="b">
        <f t="shared" si="42"/>
        <v>0</v>
      </c>
      <c r="AG107">
        <f t="shared" si="43"/>
        <v>12</v>
      </c>
      <c r="AH107" t="b">
        <f t="shared" si="44"/>
        <v>0</v>
      </c>
      <c r="AI107" t="b">
        <f t="shared" si="45"/>
        <v>1</v>
      </c>
      <c r="AJ107" t="b">
        <f t="shared" si="46"/>
        <v>1</v>
      </c>
      <c r="AK107" s="2" t="s">
        <v>573</v>
      </c>
      <c r="AL107" s="2" t="s">
        <v>573</v>
      </c>
      <c r="AM107" s="2" t="s">
        <v>573</v>
      </c>
      <c r="AN107" s="2" t="s">
        <v>573</v>
      </c>
    </row>
    <row r="108" spans="1:40">
      <c r="A108" s="1" t="s">
        <v>99</v>
      </c>
      <c r="B108" s="1" t="s">
        <v>100</v>
      </c>
      <c r="C108" s="1"/>
      <c r="D108" s="1"/>
      <c r="E108" s="1"/>
      <c r="F108" s="1" t="s">
        <v>1</v>
      </c>
      <c r="G108" t="str">
        <f t="shared" si="47"/>
        <v>WINNER</v>
      </c>
      <c r="H108" t="str">
        <f t="shared" si="24"/>
        <v>NaderBshouty</v>
      </c>
      <c r="I108" s="2" t="s">
        <v>99</v>
      </c>
      <c r="J108" s="2" t="s">
        <v>100</v>
      </c>
      <c r="K108">
        <f t="shared" si="25"/>
        <v>5</v>
      </c>
      <c r="L108" t="b">
        <f t="shared" si="26"/>
        <v>1</v>
      </c>
      <c r="M108">
        <f t="shared" si="27"/>
        <v>14</v>
      </c>
      <c r="N108" t="b">
        <f>NOT(ISERROR(MATCH(LOWER(MID($I108,1,1)),{"a";"e";"i";"o";"u"},0)))</f>
        <v>0</v>
      </c>
      <c r="O108" t="b">
        <f t="shared" si="28"/>
        <v>0</v>
      </c>
      <c r="P108" t="b">
        <f t="shared" si="29"/>
        <v>0</v>
      </c>
      <c r="Q108">
        <f t="shared" si="30"/>
        <v>1</v>
      </c>
      <c r="R108" t="b">
        <f>NOT(ISERROR(MATCH(LOWER(MID($I108,2,1)),{"a";"e";"i";"o";"u"},0)))</f>
        <v>1</v>
      </c>
      <c r="S108" t="b">
        <f t="shared" si="31"/>
        <v>1</v>
      </c>
      <c r="T108" t="b">
        <f t="shared" si="32"/>
        <v>1</v>
      </c>
      <c r="U108">
        <f t="shared" si="33"/>
        <v>7</v>
      </c>
      <c r="V108" t="b">
        <f t="shared" si="34"/>
        <v>1</v>
      </c>
      <c r="W108">
        <f t="shared" si="35"/>
        <v>2</v>
      </c>
      <c r="X108" t="b">
        <f>NOT(ISERROR(MATCH(LOWER(MID($J108,1,1)),{"a";"e";"i";"o";"u"},0)))</f>
        <v>0</v>
      </c>
      <c r="Y108" t="b">
        <f t="shared" si="36"/>
        <v>0</v>
      </c>
      <c r="Z108" t="b">
        <f t="shared" si="37"/>
        <v>1</v>
      </c>
      <c r="AA108">
        <f t="shared" si="38"/>
        <v>19</v>
      </c>
      <c r="AB108" t="b">
        <f>NOT(ISERROR(MATCH(LOWER(MID($J108,2,1)),{"a";"e";"i";"o";"u"},0)))</f>
        <v>0</v>
      </c>
      <c r="AC108" t="b">
        <f t="shared" si="39"/>
        <v>1</v>
      </c>
      <c r="AD108" t="b">
        <f t="shared" si="40"/>
        <v>0</v>
      </c>
      <c r="AE108">
        <f t="shared" si="41"/>
        <v>12</v>
      </c>
      <c r="AF108" t="b">
        <f t="shared" si="42"/>
        <v>0</v>
      </c>
      <c r="AG108">
        <f t="shared" si="43"/>
        <v>12</v>
      </c>
      <c r="AH108" t="b">
        <f t="shared" si="44"/>
        <v>0</v>
      </c>
      <c r="AI108" t="b">
        <f t="shared" si="45"/>
        <v>1</v>
      </c>
      <c r="AJ108" t="b">
        <f t="shared" si="46"/>
        <v>1</v>
      </c>
      <c r="AK108" s="2" t="s">
        <v>573</v>
      </c>
      <c r="AL108" s="2" t="s">
        <v>573</v>
      </c>
      <c r="AM108" s="2" t="s">
        <v>573</v>
      </c>
      <c r="AN108" s="2" t="s">
        <v>573</v>
      </c>
    </row>
    <row r="109" spans="1:40">
      <c r="A109" s="1" t="s">
        <v>108</v>
      </c>
      <c r="B109" s="1" t="s">
        <v>109</v>
      </c>
      <c r="C109" s="1"/>
      <c r="D109" s="1"/>
      <c r="E109" s="1"/>
      <c r="F109" s="1" t="s">
        <v>1</v>
      </c>
      <c r="G109" t="str">
        <f t="shared" si="47"/>
        <v>WINNER</v>
      </c>
      <c r="H109" t="str">
        <f t="shared" si="24"/>
        <v>WolfgangJanko</v>
      </c>
      <c r="I109" s="2" t="s">
        <v>108</v>
      </c>
      <c r="J109" s="2" t="s">
        <v>109</v>
      </c>
      <c r="K109">
        <f t="shared" si="25"/>
        <v>8</v>
      </c>
      <c r="L109" t="b">
        <f t="shared" si="26"/>
        <v>0</v>
      </c>
      <c r="M109">
        <f t="shared" si="27"/>
        <v>23</v>
      </c>
      <c r="N109" t="b">
        <f>NOT(ISERROR(MATCH(LOWER(MID($I109,1,1)),{"a";"e";"i";"o";"u"},0)))</f>
        <v>0</v>
      </c>
      <c r="O109" t="b">
        <f t="shared" si="28"/>
        <v>1</v>
      </c>
      <c r="P109" t="b">
        <f t="shared" si="29"/>
        <v>0</v>
      </c>
      <c r="Q109">
        <f t="shared" si="30"/>
        <v>15</v>
      </c>
      <c r="R109" t="b">
        <f>NOT(ISERROR(MATCH(LOWER(MID($I109,2,1)),{"a";"e";"i";"o";"u"},0)))</f>
        <v>1</v>
      </c>
      <c r="S109" t="b">
        <f t="shared" si="31"/>
        <v>1</v>
      </c>
      <c r="T109" t="b">
        <f t="shared" si="32"/>
        <v>0</v>
      </c>
      <c r="U109">
        <f t="shared" si="33"/>
        <v>5</v>
      </c>
      <c r="V109" t="b">
        <f t="shared" si="34"/>
        <v>1</v>
      </c>
      <c r="W109">
        <f t="shared" si="35"/>
        <v>10</v>
      </c>
      <c r="X109" t="b">
        <f>NOT(ISERROR(MATCH(LOWER(MID($J109,1,1)),{"a";"e";"i";"o";"u"},0)))</f>
        <v>0</v>
      </c>
      <c r="Y109" t="b">
        <f t="shared" si="36"/>
        <v>0</v>
      </c>
      <c r="Z109" t="b">
        <f t="shared" si="37"/>
        <v>1</v>
      </c>
      <c r="AA109">
        <f t="shared" si="38"/>
        <v>1</v>
      </c>
      <c r="AB109" t="b">
        <f>NOT(ISERROR(MATCH(LOWER(MID($J109,2,1)),{"a";"e";"i";"o";"u"},0)))</f>
        <v>1</v>
      </c>
      <c r="AC109" t="b">
        <f t="shared" si="39"/>
        <v>1</v>
      </c>
      <c r="AD109" t="b">
        <f t="shared" si="40"/>
        <v>1</v>
      </c>
      <c r="AE109">
        <f t="shared" si="41"/>
        <v>13</v>
      </c>
      <c r="AF109" t="b">
        <f t="shared" si="42"/>
        <v>1</v>
      </c>
      <c r="AG109">
        <f t="shared" si="43"/>
        <v>13</v>
      </c>
      <c r="AH109" t="b">
        <f t="shared" si="44"/>
        <v>1</v>
      </c>
      <c r="AI109" t="b">
        <f t="shared" si="45"/>
        <v>1</v>
      </c>
      <c r="AJ109" t="b">
        <f t="shared" si="46"/>
        <v>1</v>
      </c>
      <c r="AK109" s="2" t="s">
        <v>573</v>
      </c>
      <c r="AL109" s="2" t="s">
        <v>573</v>
      </c>
      <c r="AM109" s="2" t="s">
        <v>573</v>
      </c>
      <c r="AN109" s="2" t="s">
        <v>573</v>
      </c>
    </row>
    <row r="110" spans="1:40">
      <c r="A110" s="1" t="s">
        <v>110</v>
      </c>
      <c r="B110" s="1" t="s">
        <v>111</v>
      </c>
      <c r="C110" s="1"/>
      <c r="D110" s="1"/>
      <c r="E110" s="1"/>
      <c r="F110" s="1" t="s">
        <v>1</v>
      </c>
      <c r="G110" t="str">
        <f t="shared" si="47"/>
        <v>WINNER</v>
      </c>
      <c r="H110" t="str">
        <f t="shared" si="24"/>
        <v>SethFlanders</v>
      </c>
      <c r="I110" s="2" t="s">
        <v>110</v>
      </c>
      <c r="J110" s="2" t="s">
        <v>111</v>
      </c>
      <c r="K110">
        <f t="shared" si="25"/>
        <v>4</v>
      </c>
      <c r="L110" t="b">
        <f t="shared" si="26"/>
        <v>0</v>
      </c>
      <c r="M110">
        <f t="shared" si="27"/>
        <v>19</v>
      </c>
      <c r="N110" t="b">
        <f>NOT(ISERROR(MATCH(LOWER(MID($I110,1,1)),{"a";"e";"i";"o";"u"},0)))</f>
        <v>0</v>
      </c>
      <c r="O110" t="b">
        <f t="shared" si="28"/>
        <v>1</v>
      </c>
      <c r="P110" t="b">
        <f t="shared" si="29"/>
        <v>0</v>
      </c>
      <c r="Q110">
        <f t="shared" si="30"/>
        <v>5</v>
      </c>
      <c r="R110" t="b">
        <f>NOT(ISERROR(MATCH(LOWER(MID($I110,2,1)),{"a";"e";"i";"o";"u"},0)))</f>
        <v>1</v>
      </c>
      <c r="S110" t="b">
        <f t="shared" si="31"/>
        <v>1</v>
      </c>
      <c r="T110" t="b">
        <f t="shared" si="32"/>
        <v>1</v>
      </c>
      <c r="U110">
        <f t="shared" si="33"/>
        <v>8</v>
      </c>
      <c r="V110" t="b">
        <f t="shared" si="34"/>
        <v>0</v>
      </c>
      <c r="W110">
        <f t="shared" si="35"/>
        <v>6</v>
      </c>
      <c r="X110" t="b">
        <f>NOT(ISERROR(MATCH(LOWER(MID($J110,1,1)),{"a";"e";"i";"o";"u"},0)))</f>
        <v>0</v>
      </c>
      <c r="Y110" t="b">
        <f t="shared" si="36"/>
        <v>0</v>
      </c>
      <c r="Z110" t="b">
        <f t="shared" si="37"/>
        <v>1</v>
      </c>
      <c r="AA110">
        <f t="shared" si="38"/>
        <v>12</v>
      </c>
      <c r="AB110" t="b">
        <f>NOT(ISERROR(MATCH(LOWER(MID($J110,2,1)),{"a";"e";"i";"o";"u"},0)))</f>
        <v>0</v>
      </c>
      <c r="AC110" t="b">
        <f t="shared" si="39"/>
        <v>0</v>
      </c>
      <c r="AD110" t="b">
        <f t="shared" si="40"/>
        <v>1</v>
      </c>
      <c r="AE110">
        <f t="shared" si="41"/>
        <v>12</v>
      </c>
      <c r="AF110" t="b">
        <f t="shared" si="42"/>
        <v>0</v>
      </c>
      <c r="AG110">
        <f t="shared" si="43"/>
        <v>12</v>
      </c>
      <c r="AH110" t="b">
        <f t="shared" si="44"/>
        <v>0</v>
      </c>
      <c r="AI110" t="b">
        <f t="shared" si="45"/>
        <v>1</v>
      </c>
      <c r="AJ110" t="b">
        <f t="shared" si="46"/>
        <v>1</v>
      </c>
      <c r="AK110" s="2" t="s">
        <v>573</v>
      </c>
      <c r="AL110" s="2" t="s">
        <v>573</v>
      </c>
      <c r="AM110" s="2" t="s">
        <v>573</v>
      </c>
      <c r="AN110" s="2" t="s">
        <v>573</v>
      </c>
    </row>
    <row r="111" spans="1:40">
      <c r="A111" s="1" t="s">
        <v>112</v>
      </c>
      <c r="B111" s="1" t="s">
        <v>113</v>
      </c>
      <c r="C111" s="1"/>
      <c r="D111" s="1"/>
      <c r="E111" s="1"/>
      <c r="F111" s="1" t="s">
        <v>1</v>
      </c>
      <c r="G111" t="str">
        <f t="shared" si="47"/>
        <v>WINNER</v>
      </c>
      <c r="H111" t="str">
        <f t="shared" si="24"/>
        <v>PeterBartlett</v>
      </c>
      <c r="I111" s="2" t="s">
        <v>112</v>
      </c>
      <c r="J111" s="2" t="s">
        <v>113</v>
      </c>
      <c r="K111">
        <f t="shared" si="25"/>
        <v>5</v>
      </c>
      <c r="L111" t="b">
        <f t="shared" si="26"/>
        <v>1</v>
      </c>
      <c r="M111">
        <f t="shared" si="27"/>
        <v>16</v>
      </c>
      <c r="N111" t="b">
        <f>NOT(ISERROR(MATCH(LOWER(MID($I111,1,1)),{"a";"e";"i";"o";"u"},0)))</f>
        <v>0</v>
      </c>
      <c r="O111" t="b">
        <f t="shared" si="28"/>
        <v>0</v>
      </c>
      <c r="P111" t="b">
        <f t="shared" si="29"/>
        <v>0</v>
      </c>
      <c r="Q111">
        <f t="shared" si="30"/>
        <v>5</v>
      </c>
      <c r="R111" t="b">
        <f>NOT(ISERROR(MATCH(LOWER(MID($I111,2,1)),{"a";"e";"i";"o";"u"},0)))</f>
        <v>1</v>
      </c>
      <c r="S111" t="b">
        <f t="shared" si="31"/>
        <v>1</v>
      </c>
      <c r="T111" t="b">
        <f t="shared" si="32"/>
        <v>1</v>
      </c>
      <c r="U111">
        <f t="shared" si="33"/>
        <v>8</v>
      </c>
      <c r="V111" t="b">
        <f t="shared" si="34"/>
        <v>0</v>
      </c>
      <c r="W111">
        <f t="shared" si="35"/>
        <v>2</v>
      </c>
      <c r="X111" t="b">
        <f>NOT(ISERROR(MATCH(LOWER(MID($J111,1,1)),{"a";"e";"i";"o";"u"},0)))</f>
        <v>0</v>
      </c>
      <c r="Y111" t="b">
        <f t="shared" si="36"/>
        <v>0</v>
      </c>
      <c r="Z111" t="b">
        <f t="shared" si="37"/>
        <v>1</v>
      </c>
      <c r="AA111">
        <f t="shared" si="38"/>
        <v>1</v>
      </c>
      <c r="AB111" t="b">
        <f>NOT(ISERROR(MATCH(LOWER(MID($J111,2,1)),{"a";"e";"i";"o";"u"},0)))</f>
        <v>1</v>
      </c>
      <c r="AC111" t="b">
        <f t="shared" si="39"/>
        <v>1</v>
      </c>
      <c r="AD111" t="b">
        <f t="shared" si="40"/>
        <v>1</v>
      </c>
      <c r="AE111">
        <f t="shared" si="41"/>
        <v>13</v>
      </c>
      <c r="AF111" t="b">
        <f t="shared" si="42"/>
        <v>1</v>
      </c>
      <c r="AG111">
        <f t="shared" si="43"/>
        <v>13</v>
      </c>
      <c r="AH111" t="b">
        <f t="shared" si="44"/>
        <v>1</v>
      </c>
      <c r="AI111" t="b">
        <f t="shared" si="45"/>
        <v>1</v>
      </c>
      <c r="AJ111" t="b">
        <f t="shared" si="46"/>
        <v>1</v>
      </c>
      <c r="AK111" s="2" t="s">
        <v>573</v>
      </c>
      <c r="AL111" s="2" t="s">
        <v>573</v>
      </c>
      <c r="AM111" s="2" t="s">
        <v>573</v>
      </c>
      <c r="AN111" s="2" t="s">
        <v>573</v>
      </c>
    </row>
    <row r="112" spans="1:40">
      <c r="A112" s="1" t="s">
        <v>114</v>
      </c>
      <c r="B112" s="1" t="s">
        <v>115</v>
      </c>
      <c r="C112" s="1"/>
      <c r="D112" s="1"/>
      <c r="E112" s="1"/>
      <c r="F112" s="1" t="s">
        <v>0</v>
      </c>
      <c r="G112" t="str">
        <f t="shared" si="47"/>
        <v>LOSER</v>
      </c>
      <c r="H112" t="str">
        <f t="shared" si="24"/>
        <v>CraigKnoblock</v>
      </c>
      <c r="I112" s="2" t="s">
        <v>114</v>
      </c>
      <c r="J112" s="2" t="s">
        <v>115</v>
      </c>
      <c r="K112">
        <f t="shared" si="25"/>
        <v>5</v>
      </c>
      <c r="L112" t="b">
        <f t="shared" si="26"/>
        <v>1</v>
      </c>
      <c r="M112">
        <f t="shared" si="27"/>
        <v>3</v>
      </c>
      <c r="N112" t="b">
        <f>NOT(ISERROR(MATCH(LOWER(MID($I112,1,1)),{"a";"e";"i";"o";"u"},0)))</f>
        <v>0</v>
      </c>
      <c r="O112" t="b">
        <f t="shared" si="28"/>
        <v>1</v>
      </c>
      <c r="P112" t="b">
        <f t="shared" si="29"/>
        <v>1</v>
      </c>
      <c r="Q112">
        <f t="shared" si="30"/>
        <v>18</v>
      </c>
      <c r="R112" t="b">
        <f>NOT(ISERROR(MATCH(LOWER(MID($I112,2,1)),{"a";"e";"i";"o";"u"},0)))</f>
        <v>0</v>
      </c>
      <c r="S112" t="b">
        <f t="shared" si="31"/>
        <v>0</v>
      </c>
      <c r="T112" t="b">
        <f t="shared" si="32"/>
        <v>0</v>
      </c>
      <c r="U112">
        <f t="shared" si="33"/>
        <v>8</v>
      </c>
      <c r="V112" t="b">
        <f t="shared" si="34"/>
        <v>0</v>
      </c>
      <c r="W112">
        <f t="shared" si="35"/>
        <v>11</v>
      </c>
      <c r="X112" t="b">
        <f>NOT(ISERROR(MATCH(LOWER(MID($J112,1,1)),{"a";"e";"i";"o";"u"},0)))</f>
        <v>0</v>
      </c>
      <c r="Y112" t="b">
        <f t="shared" si="36"/>
        <v>1</v>
      </c>
      <c r="Z112" t="b">
        <f t="shared" si="37"/>
        <v>1</v>
      </c>
      <c r="AA112">
        <f t="shared" si="38"/>
        <v>14</v>
      </c>
      <c r="AB112" t="b">
        <f>NOT(ISERROR(MATCH(LOWER(MID($J112,2,1)),{"a";"e";"i";"o";"u"},0)))</f>
        <v>0</v>
      </c>
      <c r="AC112" t="b">
        <f t="shared" si="39"/>
        <v>0</v>
      </c>
      <c r="AD112" t="b">
        <f t="shared" si="40"/>
        <v>0</v>
      </c>
      <c r="AE112">
        <f t="shared" si="41"/>
        <v>13</v>
      </c>
      <c r="AF112" t="b">
        <f t="shared" si="42"/>
        <v>1</v>
      </c>
      <c r="AG112">
        <f t="shared" si="43"/>
        <v>13</v>
      </c>
      <c r="AH112" t="b">
        <f t="shared" si="44"/>
        <v>1</v>
      </c>
      <c r="AI112" t="b">
        <f t="shared" si="45"/>
        <v>1</v>
      </c>
      <c r="AJ112" t="b">
        <f t="shared" si="46"/>
        <v>1</v>
      </c>
      <c r="AK112" s="2" t="s">
        <v>573</v>
      </c>
      <c r="AL112" s="2" t="s">
        <v>573</v>
      </c>
      <c r="AM112" s="2" t="s">
        <v>573</v>
      </c>
      <c r="AN112" s="2" t="s">
        <v>573</v>
      </c>
    </row>
    <row r="113" spans="1:40">
      <c r="A113" s="1" t="s">
        <v>120</v>
      </c>
      <c r="B113" s="1" t="s">
        <v>121</v>
      </c>
      <c r="C113" s="1"/>
      <c r="D113" s="1"/>
      <c r="E113" s="1"/>
      <c r="F113" s="1" t="s">
        <v>0</v>
      </c>
      <c r="G113" t="str">
        <f t="shared" si="47"/>
        <v>LOSER</v>
      </c>
      <c r="H113" t="str">
        <f t="shared" si="24"/>
        <v>PrasadTadepalli</v>
      </c>
      <c r="I113" s="2" t="s">
        <v>120</v>
      </c>
      <c r="J113" s="2" t="s">
        <v>121</v>
      </c>
      <c r="K113">
        <f t="shared" si="25"/>
        <v>6</v>
      </c>
      <c r="L113" t="b">
        <f t="shared" si="26"/>
        <v>0</v>
      </c>
      <c r="M113">
        <f t="shared" si="27"/>
        <v>16</v>
      </c>
      <c r="N113" t="b">
        <f>NOT(ISERROR(MATCH(LOWER(MID($I113,1,1)),{"a";"e";"i";"o";"u"},0)))</f>
        <v>0</v>
      </c>
      <c r="O113" t="b">
        <f t="shared" si="28"/>
        <v>0</v>
      </c>
      <c r="P113" t="b">
        <f t="shared" si="29"/>
        <v>0</v>
      </c>
      <c r="Q113">
        <f t="shared" si="30"/>
        <v>18</v>
      </c>
      <c r="R113" t="b">
        <f>NOT(ISERROR(MATCH(LOWER(MID($I113,2,1)),{"a";"e";"i";"o";"u"},0)))</f>
        <v>0</v>
      </c>
      <c r="S113" t="b">
        <f t="shared" si="31"/>
        <v>0</v>
      </c>
      <c r="T113" t="b">
        <f t="shared" si="32"/>
        <v>0</v>
      </c>
      <c r="U113">
        <f t="shared" si="33"/>
        <v>9</v>
      </c>
      <c r="V113" t="b">
        <f t="shared" si="34"/>
        <v>1</v>
      </c>
      <c r="W113">
        <f t="shared" si="35"/>
        <v>20</v>
      </c>
      <c r="X113" t="b">
        <f>NOT(ISERROR(MATCH(LOWER(MID($J113,1,1)),{"a";"e";"i";"o";"u"},0)))</f>
        <v>0</v>
      </c>
      <c r="Y113" t="b">
        <f t="shared" si="36"/>
        <v>0</v>
      </c>
      <c r="Z113" t="b">
        <f t="shared" si="37"/>
        <v>0</v>
      </c>
      <c r="AA113">
        <f t="shared" si="38"/>
        <v>1</v>
      </c>
      <c r="AB113" t="b">
        <f>NOT(ISERROR(MATCH(LOWER(MID($J113,2,1)),{"a";"e";"i";"o";"u"},0)))</f>
        <v>1</v>
      </c>
      <c r="AC113" t="b">
        <f t="shared" si="39"/>
        <v>1</v>
      </c>
      <c r="AD113" t="b">
        <f t="shared" si="40"/>
        <v>1</v>
      </c>
      <c r="AE113">
        <f t="shared" si="41"/>
        <v>15</v>
      </c>
      <c r="AF113" t="b">
        <f t="shared" si="42"/>
        <v>1</v>
      </c>
      <c r="AG113">
        <f t="shared" si="43"/>
        <v>15</v>
      </c>
      <c r="AH113" t="b">
        <f t="shared" si="44"/>
        <v>1</v>
      </c>
      <c r="AI113" t="b">
        <f t="shared" si="45"/>
        <v>1</v>
      </c>
      <c r="AJ113" t="b">
        <f t="shared" si="46"/>
        <v>1</v>
      </c>
      <c r="AK113" s="2" t="s">
        <v>573</v>
      </c>
      <c r="AL113" s="2" t="s">
        <v>573</v>
      </c>
      <c r="AM113" s="2" t="s">
        <v>573</v>
      </c>
      <c r="AN113" s="2" t="s">
        <v>573</v>
      </c>
    </row>
    <row r="114" spans="1:40">
      <c r="A114" s="1" t="s">
        <v>122</v>
      </c>
      <c r="B114" s="1" t="s">
        <v>123</v>
      </c>
      <c r="C114" s="1"/>
      <c r="D114" s="1"/>
      <c r="E114" s="1"/>
      <c r="F114" s="1" t="s">
        <v>0</v>
      </c>
      <c r="G114" t="str">
        <f t="shared" si="47"/>
        <v>LOSER</v>
      </c>
      <c r="H114" t="str">
        <f t="shared" si="24"/>
        <v>StanMatwin</v>
      </c>
      <c r="I114" s="2" t="s">
        <v>122</v>
      </c>
      <c r="J114" s="2" t="s">
        <v>123</v>
      </c>
      <c r="K114">
        <f t="shared" si="25"/>
        <v>4</v>
      </c>
      <c r="L114" t="b">
        <f t="shared" si="26"/>
        <v>0</v>
      </c>
      <c r="M114">
        <f t="shared" si="27"/>
        <v>19</v>
      </c>
      <c r="N114" t="b">
        <f>NOT(ISERROR(MATCH(LOWER(MID($I114,1,1)),{"a";"e";"i";"o";"u"},0)))</f>
        <v>0</v>
      </c>
      <c r="O114" t="b">
        <f t="shared" si="28"/>
        <v>1</v>
      </c>
      <c r="P114" t="b">
        <f t="shared" si="29"/>
        <v>0</v>
      </c>
      <c r="Q114">
        <f t="shared" si="30"/>
        <v>20</v>
      </c>
      <c r="R114" t="b">
        <f>NOT(ISERROR(MATCH(LOWER(MID($I114,2,1)),{"a";"e";"i";"o";"u"},0)))</f>
        <v>0</v>
      </c>
      <c r="S114" t="b">
        <f t="shared" si="31"/>
        <v>0</v>
      </c>
      <c r="T114" t="b">
        <f t="shared" si="32"/>
        <v>0</v>
      </c>
      <c r="U114">
        <f t="shared" si="33"/>
        <v>6</v>
      </c>
      <c r="V114" t="b">
        <f t="shared" si="34"/>
        <v>0</v>
      </c>
      <c r="W114">
        <f t="shared" si="35"/>
        <v>13</v>
      </c>
      <c r="X114" t="b">
        <f>NOT(ISERROR(MATCH(LOWER(MID($J114,1,1)),{"a";"e";"i";"o";"u"},0)))</f>
        <v>0</v>
      </c>
      <c r="Y114" t="b">
        <f t="shared" si="36"/>
        <v>1</v>
      </c>
      <c r="Z114" t="b">
        <f t="shared" si="37"/>
        <v>1</v>
      </c>
      <c r="AA114">
        <f t="shared" si="38"/>
        <v>1</v>
      </c>
      <c r="AB114" t="b">
        <f>NOT(ISERROR(MATCH(LOWER(MID($J114,2,1)),{"a";"e";"i";"o";"u"},0)))</f>
        <v>1</v>
      </c>
      <c r="AC114" t="b">
        <f t="shared" si="39"/>
        <v>1</v>
      </c>
      <c r="AD114" t="b">
        <f t="shared" si="40"/>
        <v>1</v>
      </c>
      <c r="AE114">
        <f t="shared" si="41"/>
        <v>10</v>
      </c>
      <c r="AF114" t="b">
        <f t="shared" si="42"/>
        <v>0</v>
      </c>
      <c r="AG114">
        <f t="shared" si="43"/>
        <v>10</v>
      </c>
      <c r="AH114" t="b">
        <f t="shared" si="44"/>
        <v>0</v>
      </c>
      <c r="AI114" t="b">
        <f t="shared" si="45"/>
        <v>1</v>
      </c>
      <c r="AJ114" t="b">
        <f t="shared" si="46"/>
        <v>1</v>
      </c>
      <c r="AK114" s="2" t="s">
        <v>573</v>
      </c>
      <c r="AL114" s="2" t="s">
        <v>573</v>
      </c>
      <c r="AM114" s="2" t="s">
        <v>573</v>
      </c>
      <c r="AN114" s="2" t="s">
        <v>573</v>
      </c>
    </row>
    <row r="115" spans="1:40">
      <c r="A115" s="1" t="s">
        <v>124</v>
      </c>
      <c r="B115" s="1" t="s">
        <v>125</v>
      </c>
      <c r="C115" s="1"/>
      <c r="D115" s="1"/>
      <c r="E115" s="1"/>
      <c r="F115" s="1" t="s">
        <v>1</v>
      </c>
      <c r="G115" t="str">
        <f t="shared" si="47"/>
        <v>WINNER</v>
      </c>
      <c r="H115" t="str">
        <f t="shared" si="24"/>
        <v>PascalKoiran</v>
      </c>
      <c r="I115" s="2" t="s">
        <v>124</v>
      </c>
      <c r="J115" s="2" t="s">
        <v>125</v>
      </c>
      <c r="K115">
        <f t="shared" si="25"/>
        <v>6</v>
      </c>
      <c r="L115" t="b">
        <f t="shared" si="26"/>
        <v>0</v>
      </c>
      <c r="M115">
        <f t="shared" si="27"/>
        <v>16</v>
      </c>
      <c r="N115" t="b">
        <f>NOT(ISERROR(MATCH(LOWER(MID($I115,1,1)),{"a";"e";"i";"o";"u"},0)))</f>
        <v>0</v>
      </c>
      <c r="O115" t="b">
        <f t="shared" si="28"/>
        <v>0</v>
      </c>
      <c r="P115" t="b">
        <f t="shared" si="29"/>
        <v>0</v>
      </c>
      <c r="Q115">
        <f t="shared" si="30"/>
        <v>1</v>
      </c>
      <c r="R115" t="b">
        <f>NOT(ISERROR(MATCH(LOWER(MID($I115,2,1)),{"a";"e";"i";"o";"u"},0)))</f>
        <v>1</v>
      </c>
      <c r="S115" t="b">
        <f t="shared" si="31"/>
        <v>1</v>
      </c>
      <c r="T115" t="b">
        <f t="shared" si="32"/>
        <v>1</v>
      </c>
      <c r="U115">
        <f t="shared" si="33"/>
        <v>6</v>
      </c>
      <c r="V115" t="b">
        <f t="shared" si="34"/>
        <v>0</v>
      </c>
      <c r="W115">
        <f t="shared" si="35"/>
        <v>11</v>
      </c>
      <c r="X115" t="b">
        <f>NOT(ISERROR(MATCH(LOWER(MID($J115,1,1)),{"a";"e";"i";"o";"u"},0)))</f>
        <v>0</v>
      </c>
      <c r="Y115" t="b">
        <f t="shared" si="36"/>
        <v>1</v>
      </c>
      <c r="Z115" t="b">
        <f t="shared" si="37"/>
        <v>1</v>
      </c>
      <c r="AA115">
        <f t="shared" si="38"/>
        <v>15</v>
      </c>
      <c r="AB115" t="b">
        <f>NOT(ISERROR(MATCH(LOWER(MID($J115,2,1)),{"a";"e";"i";"o";"u"},0)))</f>
        <v>1</v>
      </c>
      <c r="AC115" t="b">
        <f t="shared" si="39"/>
        <v>1</v>
      </c>
      <c r="AD115" t="b">
        <f t="shared" si="40"/>
        <v>0</v>
      </c>
      <c r="AE115">
        <f t="shared" si="41"/>
        <v>12</v>
      </c>
      <c r="AF115" t="b">
        <f t="shared" si="42"/>
        <v>0</v>
      </c>
      <c r="AG115">
        <f t="shared" si="43"/>
        <v>12</v>
      </c>
      <c r="AH115" t="b">
        <f t="shared" si="44"/>
        <v>0</v>
      </c>
      <c r="AI115" t="b">
        <f t="shared" si="45"/>
        <v>1</v>
      </c>
      <c r="AJ115" t="b">
        <f t="shared" si="46"/>
        <v>1</v>
      </c>
      <c r="AK115" s="2" t="s">
        <v>573</v>
      </c>
      <c r="AL115" s="2" t="s">
        <v>573</v>
      </c>
      <c r="AM115" s="2" t="s">
        <v>573</v>
      </c>
      <c r="AN115" s="2" t="s">
        <v>573</v>
      </c>
    </row>
    <row r="116" spans="1:40">
      <c r="A116" s="1" t="s">
        <v>126</v>
      </c>
      <c r="B116" s="1" t="s">
        <v>127</v>
      </c>
      <c r="C116" s="1"/>
      <c r="D116" s="1"/>
      <c r="E116" s="1"/>
      <c r="F116" s="1" t="s">
        <v>1</v>
      </c>
      <c r="G116" t="str">
        <f t="shared" si="47"/>
        <v>WINNER</v>
      </c>
      <c r="H116" t="str">
        <f t="shared" si="24"/>
        <v>SandraPanizza</v>
      </c>
      <c r="I116" s="2" t="s">
        <v>126</v>
      </c>
      <c r="J116" s="2" t="s">
        <v>127</v>
      </c>
      <c r="K116">
        <f t="shared" si="25"/>
        <v>6</v>
      </c>
      <c r="L116" t="b">
        <f t="shared" si="26"/>
        <v>0</v>
      </c>
      <c r="M116">
        <f t="shared" si="27"/>
        <v>19</v>
      </c>
      <c r="N116" t="b">
        <f>NOT(ISERROR(MATCH(LOWER(MID($I116,1,1)),{"a";"e";"i";"o";"u"},0)))</f>
        <v>0</v>
      </c>
      <c r="O116" t="b">
        <f t="shared" si="28"/>
        <v>1</v>
      </c>
      <c r="P116" t="b">
        <f t="shared" si="29"/>
        <v>0</v>
      </c>
      <c r="Q116">
        <f t="shared" si="30"/>
        <v>1</v>
      </c>
      <c r="R116" t="b">
        <f>NOT(ISERROR(MATCH(LOWER(MID($I116,2,1)),{"a";"e";"i";"o";"u"},0)))</f>
        <v>1</v>
      </c>
      <c r="S116" t="b">
        <f t="shared" si="31"/>
        <v>1</v>
      </c>
      <c r="T116" t="b">
        <f t="shared" si="32"/>
        <v>1</v>
      </c>
      <c r="U116">
        <f t="shared" si="33"/>
        <v>7</v>
      </c>
      <c r="V116" t="b">
        <f t="shared" si="34"/>
        <v>1</v>
      </c>
      <c r="W116">
        <f t="shared" si="35"/>
        <v>16</v>
      </c>
      <c r="X116" t="b">
        <f>NOT(ISERROR(MATCH(LOWER(MID($J116,1,1)),{"a";"e";"i";"o";"u"},0)))</f>
        <v>0</v>
      </c>
      <c r="Y116" t="b">
        <f t="shared" si="36"/>
        <v>0</v>
      </c>
      <c r="Z116" t="b">
        <f t="shared" si="37"/>
        <v>0</v>
      </c>
      <c r="AA116">
        <f t="shared" si="38"/>
        <v>1</v>
      </c>
      <c r="AB116" t="b">
        <f>NOT(ISERROR(MATCH(LOWER(MID($J116,2,1)),{"a";"e";"i";"o";"u"},0)))</f>
        <v>1</v>
      </c>
      <c r="AC116" t="b">
        <f t="shared" si="39"/>
        <v>1</v>
      </c>
      <c r="AD116" t="b">
        <f t="shared" si="40"/>
        <v>1</v>
      </c>
      <c r="AE116">
        <f t="shared" si="41"/>
        <v>13</v>
      </c>
      <c r="AF116" t="b">
        <f t="shared" si="42"/>
        <v>1</v>
      </c>
      <c r="AG116">
        <f t="shared" si="43"/>
        <v>13</v>
      </c>
      <c r="AH116" t="b">
        <f t="shared" si="44"/>
        <v>1</v>
      </c>
      <c r="AI116" t="b">
        <f t="shared" si="45"/>
        <v>1</v>
      </c>
      <c r="AJ116" t="b">
        <f t="shared" si="46"/>
        <v>1</v>
      </c>
      <c r="AK116" s="2" t="s">
        <v>573</v>
      </c>
      <c r="AL116" s="2" t="s">
        <v>573</v>
      </c>
      <c r="AM116" s="2" t="s">
        <v>573</v>
      </c>
      <c r="AN116" s="2" t="s">
        <v>573</v>
      </c>
    </row>
    <row r="117" spans="1:40">
      <c r="A117" s="1" t="s">
        <v>128</v>
      </c>
      <c r="B117" s="1" t="s">
        <v>129</v>
      </c>
      <c r="C117" s="1"/>
      <c r="D117" s="1"/>
      <c r="E117" s="1"/>
      <c r="F117" s="1" t="s">
        <v>1</v>
      </c>
      <c r="G117" t="str">
        <f t="shared" si="47"/>
        <v>WINNER</v>
      </c>
      <c r="H117" t="str">
        <f t="shared" si="24"/>
        <v>GeorgeBerg</v>
      </c>
      <c r="I117" s="2" t="s">
        <v>128</v>
      </c>
      <c r="J117" s="2" t="s">
        <v>129</v>
      </c>
      <c r="K117">
        <f t="shared" si="25"/>
        <v>6</v>
      </c>
      <c r="L117" t="b">
        <f t="shared" si="26"/>
        <v>0</v>
      </c>
      <c r="M117">
        <f t="shared" si="27"/>
        <v>7</v>
      </c>
      <c r="N117" t="b">
        <f>NOT(ISERROR(MATCH(LOWER(MID($I117,1,1)),{"a";"e";"i";"o";"u"},0)))</f>
        <v>0</v>
      </c>
      <c r="O117" t="b">
        <f t="shared" si="28"/>
        <v>1</v>
      </c>
      <c r="P117" t="b">
        <f t="shared" si="29"/>
        <v>1</v>
      </c>
      <c r="Q117">
        <f t="shared" si="30"/>
        <v>5</v>
      </c>
      <c r="R117" t="b">
        <f>NOT(ISERROR(MATCH(LOWER(MID($I117,2,1)),{"a";"e";"i";"o";"u"},0)))</f>
        <v>1</v>
      </c>
      <c r="S117" t="b">
        <f t="shared" si="31"/>
        <v>1</v>
      </c>
      <c r="T117" t="b">
        <f t="shared" si="32"/>
        <v>1</v>
      </c>
      <c r="U117">
        <f t="shared" si="33"/>
        <v>4</v>
      </c>
      <c r="V117" t="b">
        <f t="shared" si="34"/>
        <v>0</v>
      </c>
      <c r="W117">
        <f t="shared" si="35"/>
        <v>2</v>
      </c>
      <c r="X117" t="b">
        <f>NOT(ISERROR(MATCH(LOWER(MID($J117,1,1)),{"a";"e";"i";"o";"u"},0)))</f>
        <v>0</v>
      </c>
      <c r="Y117" t="b">
        <f t="shared" si="36"/>
        <v>0</v>
      </c>
      <c r="Z117" t="b">
        <f t="shared" si="37"/>
        <v>1</v>
      </c>
      <c r="AA117">
        <f t="shared" si="38"/>
        <v>5</v>
      </c>
      <c r="AB117" t="b">
        <f>NOT(ISERROR(MATCH(LOWER(MID($J117,2,1)),{"a";"e";"i";"o";"u"},0)))</f>
        <v>1</v>
      </c>
      <c r="AC117" t="b">
        <f t="shared" si="39"/>
        <v>1</v>
      </c>
      <c r="AD117" t="b">
        <f t="shared" si="40"/>
        <v>1</v>
      </c>
      <c r="AE117">
        <f t="shared" si="41"/>
        <v>10</v>
      </c>
      <c r="AF117" t="b">
        <f t="shared" si="42"/>
        <v>0</v>
      </c>
      <c r="AG117">
        <f t="shared" si="43"/>
        <v>10</v>
      </c>
      <c r="AH117" t="b">
        <f t="shared" si="44"/>
        <v>0</v>
      </c>
      <c r="AI117" t="b">
        <f t="shared" si="45"/>
        <v>1</v>
      </c>
      <c r="AJ117" t="b">
        <f t="shared" si="46"/>
        <v>1</v>
      </c>
      <c r="AK117" s="2" t="s">
        <v>573</v>
      </c>
      <c r="AL117" s="2" t="s">
        <v>573</v>
      </c>
      <c r="AM117" s="2" t="s">
        <v>573</v>
      </c>
      <c r="AN117" s="2" t="s">
        <v>573</v>
      </c>
    </row>
    <row r="118" spans="1:40">
      <c r="A118" s="1" t="s">
        <v>130</v>
      </c>
      <c r="B118" s="1" t="s">
        <v>131</v>
      </c>
      <c r="C118" s="1"/>
      <c r="D118" s="1"/>
      <c r="E118" s="1"/>
      <c r="F118" s="1" t="s">
        <v>0</v>
      </c>
      <c r="G118" t="str">
        <f t="shared" si="47"/>
        <v>LOSER</v>
      </c>
      <c r="H118" t="str">
        <f t="shared" si="24"/>
        <v>StephenKwek</v>
      </c>
      <c r="I118" s="2" t="s">
        <v>130</v>
      </c>
      <c r="J118" s="2" t="s">
        <v>131</v>
      </c>
      <c r="K118">
        <f t="shared" si="25"/>
        <v>7</v>
      </c>
      <c r="L118" t="b">
        <f t="shared" si="26"/>
        <v>1</v>
      </c>
      <c r="M118">
        <f t="shared" si="27"/>
        <v>19</v>
      </c>
      <c r="N118" t="b">
        <f>NOT(ISERROR(MATCH(LOWER(MID($I118,1,1)),{"a";"e";"i";"o";"u"},0)))</f>
        <v>0</v>
      </c>
      <c r="O118" t="b">
        <f t="shared" si="28"/>
        <v>1</v>
      </c>
      <c r="P118" t="b">
        <f t="shared" si="29"/>
        <v>0</v>
      </c>
      <c r="Q118">
        <f t="shared" si="30"/>
        <v>20</v>
      </c>
      <c r="R118" t="b">
        <f>NOT(ISERROR(MATCH(LOWER(MID($I118,2,1)),{"a";"e";"i";"o";"u"},0)))</f>
        <v>0</v>
      </c>
      <c r="S118" t="b">
        <f t="shared" si="31"/>
        <v>0</v>
      </c>
      <c r="T118" t="b">
        <f t="shared" si="32"/>
        <v>0</v>
      </c>
      <c r="U118">
        <f t="shared" si="33"/>
        <v>4</v>
      </c>
      <c r="V118" t="b">
        <f t="shared" si="34"/>
        <v>0</v>
      </c>
      <c r="W118">
        <f t="shared" si="35"/>
        <v>11</v>
      </c>
      <c r="X118" t="b">
        <f>NOT(ISERROR(MATCH(LOWER(MID($J118,1,1)),{"a";"e";"i";"o";"u"},0)))</f>
        <v>0</v>
      </c>
      <c r="Y118" t="b">
        <f t="shared" si="36"/>
        <v>1</v>
      </c>
      <c r="Z118" t="b">
        <f t="shared" si="37"/>
        <v>1</v>
      </c>
      <c r="AA118">
        <f t="shared" si="38"/>
        <v>23</v>
      </c>
      <c r="AB118" t="b">
        <f>NOT(ISERROR(MATCH(LOWER(MID($J118,2,1)),{"a";"e";"i";"o";"u"},0)))</f>
        <v>0</v>
      </c>
      <c r="AC118" t="b">
        <f t="shared" si="39"/>
        <v>1</v>
      </c>
      <c r="AD118" t="b">
        <f t="shared" si="40"/>
        <v>0</v>
      </c>
      <c r="AE118">
        <f t="shared" si="41"/>
        <v>11</v>
      </c>
      <c r="AF118" t="b">
        <f t="shared" si="42"/>
        <v>1</v>
      </c>
      <c r="AG118">
        <f t="shared" si="43"/>
        <v>11</v>
      </c>
      <c r="AH118" t="b">
        <f t="shared" si="44"/>
        <v>1</v>
      </c>
      <c r="AI118" t="b">
        <f t="shared" si="45"/>
        <v>1</v>
      </c>
      <c r="AJ118" t="b">
        <f t="shared" si="46"/>
        <v>1</v>
      </c>
      <c r="AK118" s="2" t="s">
        <v>573</v>
      </c>
      <c r="AL118" s="2" t="s">
        <v>573</v>
      </c>
      <c r="AM118" s="2" t="s">
        <v>573</v>
      </c>
      <c r="AN118" s="2" t="s">
        <v>573</v>
      </c>
    </row>
    <row r="119" spans="1:40">
      <c r="A119" s="1" t="s">
        <v>133</v>
      </c>
      <c r="B119" s="1" t="s">
        <v>134</v>
      </c>
      <c r="C119" s="1"/>
      <c r="D119" s="1"/>
      <c r="E119" s="1"/>
      <c r="F119" s="1" t="s">
        <v>1</v>
      </c>
      <c r="G119" t="str">
        <f t="shared" si="47"/>
        <v>WINNER</v>
      </c>
      <c r="H119" t="str">
        <f t="shared" si="24"/>
        <v>SebastianSeung</v>
      </c>
      <c r="I119" s="2" t="s">
        <v>133</v>
      </c>
      <c r="J119" s="2" t="s">
        <v>134</v>
      </c>
      <c r="K119">
        <f t="shared" si="25"/>
        <v>9</v>
      </c>
      <c r="L119" t="b">
        <f t="shared" si="26"/>
        <v>1</v>
      </c>
      <c r="M119">
        <f t="shared" si="27"/>
        <v>19</v>
      </c>
      <c r="N119" t="b">
        <f>NOT(ISERROR(MATCH(LOWER(MID($I119,1,1)),{"a";"e";"i";"o";"u"},0)))</f>
        <v>0</v>
      </c>
      <c r="O119" t="b">
        <f t="shared" si="28"/>
        <v>1</v>
      </c>
      <c r="P119" t="b">
        <f t="shared" si="29"/>
        <v>0</v>
      </c>
      <c r="Q119">
        <f t="shared" si="30"/>
        <v>5</v>
      </c>
      <c r="R119" t="b">
        <f>NOT(ISERROR(MATCH(LOWER(MID($I119,2,1)),{"a";"e";"i";"o";"u"},0)))</f>
        <v>1</v>
      </c>
      <c r="S119" t="b">
        <f t="shared" si="31"/>
        <v>1</v>
      </c>
      <c r="T119" t="b">
        <f t="shared" si="32"/>
        <v>1</v>
      </c>
      <c r="U119">
        <f t="shared" si="33"/>
        <v>5</v>
      </c>
      <c r="V119" t="b">
        <f t="shared" si="34"/>
        <v>1</v>
      </c>
      <c r="W119">
        <f t="shared" si="35"/>
        <v>19</v>
      </c>
      <c r="X119" t="b">
        <f>NOT(ISERROR(MATCH(LOWER(MID($J119,1,1)),{"a";"e";"i";"o";"u"},0)))</f>
        <v>0</v>
      </c>
      <c r="Y119" t="b">
        <f t="shared" si="36"/>
        <v>1</v>
      </c>
      <c r="Z119" t="b">
        <f t="shared" si="37"/>
        <v>0</v>
      </c>
      <c r="AA119">
        <f t="shared" si="38"/>
        <v>5</v>
      </c>
      <c r="AB119" t="b">
        <f>NOT(ISERROR(MATCH(LOWER(MID($J119,2,1)),{"a";"e";"i";"o";"u"},0)))</f>
        <v>1</v>
      </c>
      <c r="AC119" t="b">
        <f t="shared" si="39"/>
        <v>1</v>
      </c>
      <c r="AD119" t="b">
        <f t="shared" si="40"/>
        <v>1</v>
      </c>
      <c r="AE119">
        <f t="shared" si="41"/>
        <v>14</v>
      </c>
      <c r="AF119" t="b">
        <f t="shared" si="42"/>
        <v>0</v>
      </c>
      <c r="AG119">
        <f t="shared" si="43"/>
        <v>14</v>
      </c>
      <c r="AH119" t="b">
        <f t="shared" si="44"/>
        <v>0</v>
      </c>
      <c r="AI119" t="b">
        <f t="shared" si="45"/>
        <v>1</v>
      </c>
      <c r="AJ119" t="b">
        <f t="shared" si="46"/>
        <v>1</v>
      </c>
      <c r="AK119" s="2" t="s">
        <v>573</v>
      </c>
      <c r="AL119" s="2" t="s">
        <v>573</v>
      </c>
      <c r="AM119" s="2" t="s">
        <v>573</v>
      </c>
      <c r="AN119" s="2" t="s">
        <v>573</v>
      </c>
    </row>
    <row r="120" spans="1:40">
      <c r="A120" s="1" t="s">
        <v>138</v>
      </c>
      <c r="B120" s="1" t="s">
        <v>139</v>
      </c>
      <c r="C120" s="1"/>
      <c r="D120" s="1"/>
      <c r="E120" s="1"/>
      <c r="F120" s="1" t="s">
        <v>0</v>
      </c>
      <c r="G120" t="str">
        <f t="shared" si="47"/>
        <v>LOSER</v>
      </c>
      <c r="H120" t="str">
        <f t="shared" si="24"/>
        <v>PriscillaRasmussen</v>
      </c>
      <c r="I120" s="2" t="s">
        <v>138</v>
      </c>
      <c r="J120" s="2" t="s">
        <v>139</v>
      </c>
      <c r="K120">
        <f t="shared" si="25"/>
        <v>9</v>
      </c>
      <c r="L120" t="b">
        <f t="shared" si="26"/>
        <v>1</v>
      </c>
      <c r="M120">
        <f t="shared" si="27"/>
        <v>16</v>
      </c>
      <c r="N120" t="b">
        <f>NOT(ISERROR(MATCH(LOWER(MID($I120,1,1)),{"a";"e";"i";"o";"u"},0)))</f>
        <v>0</v>
      </c>
      <c r="O120" t="b">
        <f t="shared" si="28"/>
        <v>0</v>
      </c>
      <c r="P120" t="b">
        <f t="shared" si="29"/>
        <v>0</v>
      </c>
      <c r="Q120">
        <f t="shared" si="30"/>
        <v>18</v>
      </c>
      <c r="R120" t="b">
        <f>NOT(ISERROR(MATCH(LOWER(MID($I120,2,1)),{"a";"e";"i";"o";"u"},0)))</f>
        <v>0</v>
      </c>
      <c r="S120" t="b">
        <f t="shared" si="31"/>
        <v>0</v>
      </c>
      <c r="T120" t="b">
        <f t="shared" si="32"/>
        <v>0</v>
      </c>
      <c r="U120">
        <f t="shared" si="33"/>
        <v>9</v>
      </c>
      <c r="V120" t="b">
        <f t="shared" si="34"/>
        <v>1</v>
      </c>
      <c r="W120">
        <f t="shared" si="35"/>
        <v>18</v>
      </c>
      <c r="X120" t="b">
        <f>NOT(ISERROR(MATCH(LOWER(MID($J120,1,1)),{"a";"e";"i";"o";"u"},0)))</f>
        <v>0</v>
      </c>
      <c r="Y120" t="b">
        <f t="shared" si="36"/>
        <v>0</v>
      </c>
      <c r="Z120" t="b">
        <f t="shared" si="37"/>
        <v>0</v>
      </c>
      <c r="AA120">
        <f t="shared" si="38"/>
        <v>1</v>
      </c>
      <c r="AB120" t="b">
        <f>NOT(ISERROR(MATCH(LOWER(MID($J120,2,1)),{"a";"e";"i";"o";"u"},0)))</f>
        <v>1</v>
      </c>
      <c r="AC120" t="b">
        <f t="shared" si="39"/>
        <v>1</v>
      </c>
      <c r="AD120" t="b">
        <f t="shared" si="40"/>
        <v>1</v>
      </c>
      <c r="AE120">
        <f t="shared" si="41"/>
        <v>18</v>
      </c>
      <c r="AF120" t="b">
        <f t="shared" si="42"/>
        <v>0</v>
      </c>
      <c r="AG120">
        <f t="shared" si="43"/>
        <v>18</v>
      </c>
      <c r="AH120" t="b">
        <f t="shared" si="44"/>
        <v>0</v>
      </c>
      <c r="AI120" t="b">
        <f t="shared" si="45"/>
        <v>1</v>
      </c>
      <c r="AJ120" t="b">
        <f t="shared" si="46"/>
        <v>1</v>
      </c>
      <c r="AK120" s="2" t="s">
        <v>573</v>
      </c>
      <c r="AL120" s="2" t="s">
        <v>573</v>
      </c>
      <c r="AM120" s="2" t="s">
        <v>573</v>
      </c>
      <c r="AN120" s="2" t="s">
        <v>573</v>
      </c>
    </row>
    <row r="121" spans="1:40">
      <c r="A121" s="1" t="s">
        <v>140</v>
      </c>
      <c r="B121" s="1" t="s">
        <v>141</v>
      </c>
      <c r="C121" s="1"/>
      <c r="D121" s="1"/>
      <c r="E121" s="1"/>
      <c r="F121" s="1" t="s">
        <v>0</v>
      </c>
      <c r="G121" t="str">
        <f t="shared" si="47"/>
        <v>LOSER</v>
      </c>
      <c r="H121" t="str">
        <f t="shared" si="24"/>
        <v>StevenMinton</v>
      </c>
      <c r="I121" s="2" t="s">
        <v>140</v>
      </c>
      <c r="J121" s="2" t="s">
        <v>141</v>
      </c>
      <c r="K121">
        <f t="shared" si="25"/>
        <v>6</v>
      </c>
      <c r="L121" t="b">
        <f t="shared" si="26"/>
        <v>0</v>
      </c>
      <c r="M121">
        <f t="shared" si="27"/>
        <v>19</v>
      </c>
      <c r="N121" t="b">
        <f>NOT(ISERROR(MATCH(LOWER(MID($I121,1,1)),{"a";"e";"i";"o";"u"},0)))</f>
        <v>0</v>
      </c>
      <c r="O121" t="b">
        <f t="shared" si="28"/>
        <v>1</v>
      </c>
      <c r="P121" t="b">
        <f t="shared" si="29"/>
        <v>0</v>
      </c>
      <c r="Q121">
        <f t="shared" si="30"/>
        <v>20</v>
      </c>
      <c r="R121" t="b">
        <f>NOT(ISERROR(MATCH(LOWER(MID($I121,2,1)),{"a";"e";"i";"o";"u"},0)))</f>
        <v>0</v>
      </c>
      <c r="S121" t="b">
        <f t="shared" si="31"/>
        <v>0</v>
      </c>
      <c r="T121" t="b">
        <f t="shared" si="32"/>
        <v>0</v>
      </c>
      <c r="U121">
        <f t="shared" si="33"/>
        <v>6</v>
      </c>
      <c r="V121" t="b">
        <f t="shared" si="34"/>
        <v>0</v>
      </c>
      <c r="W121">
        <f t="shared" si="35"/>
        <v>13</v>
      </c>
      <c r="X121" t="b">
        <f>NOT(ISERROR(MATCH(LOWER(MID($J121,1,1)),{"a";"e";"i";"o";"u"},0)))</f>
        <v>0</v>
      </c>
      <c r="Y121" t="b">
        <f t="shared" si="36"/>
        <v>1</v>
      </c>
      <c r="Z121" t="b">
        <f t="shared" si="37"/>
        <v>1</v>
      </c>
      <c r="AA121">
        <f t="shared" si="38"/>
        <v>9</v>
      </c>
      <c r="AB121" t="b">
        <f>NOT(ISERROR(MATCH(LOWER(MID($J121,2,1)),{"a";"e";"i";"o";"u"},0)))</f>
        <v>1</v>
      </c>
      <c r="AC121" t="b">
        <f t="shared" si="39"/>
        <v>1</v>
      </c>
      <c r="AD121" t="b">
        <f t="shared" si="40"/>
        <v>1</v>
      </c>
      <c r="AE121">
        <f t="shared" si="41"/>
        <v>12</v>
      </c>
      <c r="AF121" t="b">
        <f t="shared" si="42"/>
        <v>0</v>
      </c>
      <c r="AG121">
        <f t="shared" si="43"/>
        <v>12</v>
      </c>
      <c r="AH121" t="b">
        <f t="shared" si="44"/>
        <v>0</v>
      </c>
      <c r="AI121" t="b">
        <f t="shared" si="45"/>
        <v>1</v>
      </c>
      <c r="AJ121" t="b">
        <f t="shared" si="46"/>
        <v>1</v>
      </c>
      <c r="AK121" s="2" t="s">
        <v>573</v>
      </c>
      <c r="AL121" s="2" t="s">
        <v>573</v>
      </c>
      <c r="AM121" s="2" t="s">
        <v>573</v>
      </c>
      <c r="AN121" s="2" t="s">
        <v>573</v>
      </c>
    </row>
    <row r="122" spans="1:40">
      <c r="A122" s="1" t="s">
        <v>142</v>
      </c>
      <c r="B122" s="1" t="s">
        <v>143</v>
      </c>
      <c r="C122" s="1"/>
      <c r="D122" s="1"/>
      <c r="E122" s="1"/>
      <c r="F122" s="1" t="s">
        <v>1</v>
      </c>
      <c r="G122" t="str">
        <f t="shared" si="47"/>
        <v>WINNER</v>
      </c>
      <c r="H122" t="str">
        <f t="shared" si="24"/>
        <v>LanceRiley</v>
      </c>
      <c r="I122" s="2" t="s">
        <v>142</v>
      </c>
      <c r="J122" s="2" t="s">
        <v>143</v>
      </c>
      <c r="K122">
        <f t="shared" si="25"/>
        <v>5</v>
      </c>
      <c r="L122" t="b">
        <f t="shared" si="26"/>
        <v>1</v>
      </c>
      <c r="M122">
        <f t="shared" si="27"/>
        <v>12</v>
      </c>
      <c r="N122" t="b">
        <f>NOT(ISERROR(MATCH(LOWER(MID($I122,1,1)),{"a";"e";"i";"o";"u"},0)))</f>
        <v>0</v>
      </c>
      <c r="O122" t="b">
        <f t="shared" si="28"/>
        <v>0</v>
      </c>
      <c r="P122" t="b">
        <f t="shared" si="29"/>
        <v>1</v>
      </c>
      <c r="Q122">
        <f t="shared" si="30"/>
        <v>1</v>
      </c>
      <c r="R122" t="b">
        <f>NOT(ISERROR(MATCH(LOWER(MID($I122,2,1)),{"a";"e";"i";"o";"u"},0)))</f>
        <v>1</v>
      </c>
      <c r="S122" t="b">
        <f t="shared" si="31"/>
        <v>1</v>
      </c>
      <c r="T122" t="b">
        <f t="shared" si="32"/>
        <v>1</v>
      </c>
      <c r="U122">
        <f t="shared" si="33"/>
        <v>5</v>
      </c>
      <c r="V122" t="b">
        <f t="shared" si="34"/>
        <v>1</v>
      </c>
      <c r="W122">
        <f t="shared" si="35"/>
        <v>18</v>
      </c>
      <c r="X122" t="b">
        <f>NOT(ISERROR(MATCH(LOWER(MID($J122,1,1)),{"a";"e";"i";"o";"u"},0)))</f>
        <v>0</v>
      </c>
      <c r="Y122" t="b">
        <f t="shared" si="36"/>
        <v>0</v>
      </c>
      <c r="Z122" t="b">
        <f t="shared" si="37"/>
        <v>0</v>
      </c>
      <c r="AA122">
        <f t="shared" si="38"/>
        <v>9</v>
      </c>
      <c r="AB122" t="b">
        <f>NOT(ISERROR(MATCH(LOWER(MID($J122,2,1)),{"a";"e";"i";"o";"u"},0)))</f>
        <v>1</v>
      </c>
      <c r="AC122" t="b">
        <f t="shared" si="39"/>
        <v>1</v>
      </c>
      <c r="AD122" t="b">
        <f t="shared" si="40"/>
        <v>1</v>
      </c>
      <c r="AE122">
        <f t="shared" si="41"/>
        <v>10</v>
      </c>
      <c r="AF122" t="b">
        <f t="shared" si="42"/>
        <v>0</v>
      </c>
      <c r="AG122">
        <f t="shared" si="43"/>
        <v>10</v>
      </c>
      <c r="AH122" t="b">
        <f t="shared" si="44"/>
        <v>0</v>
      </c>
      <c r="AI122" t="b">
        <f t="shared" si="45"/>
        <v>1</v>
      </c>
      <c r="AJ122" t="b">
        <f t="shared" si="46"/>
        <v>1</v>
      </c>
      <c r="AK122" s="2" t="s">
        <v>573</v>
      </c>
      <c r="AL122" s="2" t="s">
        <v>573</v>
      </c>
      <c r="AM122" s="2" t="s">
        <v>573</v>
      </c>
      <c r="AN122" s="2" t="s">
        <v>573</v>
      </c>
    </row>
    <row r="123" spans="1:40">
      <c r="A123" s="1" t="s">
        <v>46</v>
      </c>
      <c r="B123" s="1" t="s">
        <v>146</v>
      </c>
      <c r="C123" s="1"/>
      <c r="D123" s="1"/>
      <c r="E123" s="1"/>
      <c r="F123" s="1" t="s">
        <v>1</v>
      </c>
      <c r="G123" t="str">
        <f t="shared" si="47"/>
        <v>WINNER</v>
      </c>
      <c r="H123" t="str">
        <f t="shared" si="24"/>
        <v>WilliamSakas</v>
      </c>
      <c r="I123" s="2" t="s">
        <v>46</v>
      </c>
      <c r="J123" s="2" t="s">
        <v>146</v>
      </c>
      <c r="K123">
        <f t="shared" si="25"/>
        <v>7</v>
      </c>
      <c r="L123" t="b">
        <f t="shared" si="26"/>
        <v>1</v>
      </c>
      <c r="M123">
        <f t="shared" si="27"/>
        <v>23</v>
      </c>
      <c r="N123" t="b">
        <f>NOT(ISERROR(MATCH(LOWER(MID($I123,1,1)),{"a";"e";"i";"o";"u"},0)))</f>
        <v>0</v>
      </c>
      <c r="O123" t="b">
        <f t="shared" si="28"/>
        <v>1</v>
      </c>
      <c r="P123" t="b">
        <f t="shared" si="29"/>
        <v>0</v>
      </c>
      <c r="Q123">
        <f t="shared" si="30"/>
        <v>9</v>
      </c>
      <c r="R123" t="b">
        <f>NOT(ISERROR(MATCH(LOWER(MID($I123,2,1)),{"a";"e";"i";"o";"u"},0)))</f>
        <v>1</v>
      </c>
      <c r="S123" t="b">
        <f t="shared" si="31"/>
        <v>1</v>
      </c>
      <c r="T123" t="b">
        <f t="shared" si="32"/>
        <v>1</v>
      </c>
      <c r="U123">
        <f t="shared" si="33"/>
        <v>5</v>
      </c>
      <c r="V123" t="b">
        <f t="shared" si="34"/>
        <v>1</v>
      </c>
      <c r="W123">
        <f t="shared" si="35"/>
        <v>19</v>
      </c>
      <c r="X123" t="b">
        <f>NOT(ISERROR(MATCH(LOWER(MID($J123,1,1)),{"a";"e";"i";"o";"u"},0)))</f>
        <v>0</v>
      </c>
      <c r="Y123" t="b">
        <f t="shared" si="36"/>
        <v>1</v>
      </c>
      <c r="Z123" t="b">
        <f t="shared" si="37"/>
        <v>0</v>
      </c>
      <c r="AA123">
        <f t="shared" si="38"/>
        <v>1</v>
      </c>
      <c r="AB123" t="b">
        <f>NOT(ISERROR(MATCH(LOWER(MID($J123,2,1)),{"a";"e";"i";"o";"u"},0)))</f>
        <v>1</v>
      </c>
      <c r="AC123" t="b">
        <f t="shared" si="39"/>
        <v>1</v>
      </c>
      <c r="AD123" t="b">
        <f t="shared" si="40"/>
        <v>1</v>
      </c>
      <c r="AE123">
        <f t="shared" si="41"/>
        <v>12</v>
      </c>
      <c r="AF123" t="b">
        <f t="shared" si="42"/>
        <v>0</v>
      </c>
      <c r="AG123">
        <f t="shared" si="43"/>
        <v>12</v>
      </c>
      <c r="AH123" t="b">
        <f t="shared" si="44"/>
        <v>0</v>
      </c>
      <c r="AI123" t="b">
        <f t="shared" si="45"/>
        <v>1</v>
      </c>
      <c r="AJ123" t="b">
        <f t="shared" si="46"/>
        <v>1</v>
      </c>
      <c r="AK123" s="2" t="s">
        <v>573</v>
      </c>
      <c r="AL123" s="2" t="s">
        <v>573</v>
      </c>
      <c r="AM123" s="2" t="s">
        <v>573</v>
      </c>
      <c r="AN123" s="2" t="s">
        <v>573</v>
      </c>
    </row>
    <row r="124" spans="1:40">
      <c r="A124" s="1" t="s">
        <v>147</v>
      </c>
      <c r="B124" s="1" t="s">
        <v>148</v>
      </c>
      <c r="C124" s="1"/>
      <c r="D124" s="1"/>
      <c r="E124" s="1"/>
      <c r="F124" s="1" t="s">
        <v>0</v>
      </c>
      <c r="G124" t="str">
        <f t="shared" si="47"/>
        <v>LOSER</v>
      </c>
      <c r="H124" t="str">
        <f t="shared" si="24"/>
        <v>ClaudioFacchinetti</v>
      </c>
      <c r="I124" s="2" t="s">
        <v>147</v>
      </c>
      <c r="J124" s="2" t="s">
        <v>148</v>
      </c>
      <c r="K124">
        <f t="shared" si="25"/>
        <v>7</v>
      </c>
      <c r="L124" t="b">
        <f t="shared" si="26"/>
        <v>1</v>
      </c>
      <c r="M124">
        <f t="shared" si="27"/>
        <v>3</v>
      </c>
      <c r="N124" t="b">
        <f>NOT(ISERROR(MATCH(LOWER(MID($I124,1,1)),{"a";"e";"i";"o";"u"},0)))</f>
        <v>0</v>
      </c>
      <c r="O124" t="b">
        <f t="shared" si="28"/>
        <v>1</v>
      </c>
      <c r="P124" t="b">
        <f t="shared" si="29"/>
        <v>1</v>
      </c>
      <c r="Q124">
        <f t="shared" si="30"/>
        <v>12</v>
      </c>
      <c r="R124" t="b">
        <f>NOT(ISERROR(MATCH(LOWER(MID($I124,2,1)),{"a";"e";"i";"o";"u"},0)))</f>
        <v>0</v>
      </c>
      <c r="S124" t="b">
        <f t="shared" si="31"/>
        <v>0</v>
      </c>
      <c r="T124" t="b">
        <f t="shared" si="32"/>
        <v>1</v>
      </c>
      <c r="U124">
        <f t="shared" si="33"/>
        <v>11</v>
      </c>
      <c r="V124" t="b">
        <f t="shared" si="34"/>
        <v>1</v>
      </c>
      <c r="W124">
        <f t="shared" si="35"/>
        <v>6</v>
      </c>
      <c r="X124" t="b">
        <f>NOT(ISERROR(MATCH(LOWER(MID($J124,1,1)),{"a";"e";"i";"o";"u"},0)))</f>
        <v>0</v>
      </c>
      <c r="Y124" t="b">
        <f t="shared" si="36"/>
        <v>0</v>
      </c>
      <c r="Z124" t="b">
        <f t="shared" si="37"/>
        <v>1</v>
      </c>
      <c r="AA124">
        <f t="shared" si="38"/>
        <v>1</v>
      </c>
      <c r="AB124" t="b">
        <f>NOT(ISERROR(MATCH(LOWER(MID($J124,2,1)),{"a";"e";"i";"o";"u"},0)))</f>
        <v>1</v>
      </c>
      <c r="AC124" t="b">
        <f t="shared" si="39"/>
        <v>1</v>
      </c>
      <c r="AD124" t="b">
        <f t="shared" si="40"/>
        <v>1</v>
      </c>
      <c r="AE124">
        <f t="shared" si="41"/>
        <v>18</v>
      </c>
      <c r="AF124" t="b">
        <f t="shared" si="42"/>
        <v>0</v>
      </c>
      <c r="AG124">
        <f t="shared" si="43"/>
        <v>18</v>
      </c>
      <c r="AH124" t="b">
        <f t="shared" si="44"/>
        <v>0</v>
      </c>
      <c r="AI124" t="b">
        <f t="shared" si="45"/>
        <v>1</v>
      </c>
      <c r="AJ124" t="b">
        <f t="shared" si="46"/>
        <v>1</v>
      </c>
      <c r="AK124" s="2" t="s">
        <v>573</v>
      </c>
      <c r="AL124" s="2" t="s">
        <v>573</v>
      </c>
      <c r="AM124" s="2" t="s">
        <v>573</v>
      </c>
      <c r="AN124" s="2" t="s">
        <v>573</v>
      </c>
    </row>
    <row r="125" spans="1:40">
      <c r="A125" s="1" t="s">
        <v>149</v>
      </c>
      <c r="B125" s="1" t="s">
        <v>150</v>
      </c>
      <c r="C125" s="1"/>
      <c r="D125" s="1"/>
      <c r="E125" s="1"/>
      <c r="F125" s="1" t="s">
        <v>1</v>
      </c>
      <c r="G125" t="str">
        <f t="shared" si="47"/>
        <v>WINNER</v>
      </c>
      <c r="H125" t="str">
        <f t="shared" si="24"/>
        <v>VijayRaghavan</v>
      </c>
      <c r="I125" s="2" t="s">
        <v>149</v>
      </c>
      <c r="J125" s="2" t="s">
        <v>150</v>
      </c>
      <c r="K125">
        <f t="shared" si="25"/>
        <v>5</v>
      </c>
      <c r="L125" t="b">
        <f t="shared" si="26"/>
        <v>1</v>
      </c>
      <c r="M125">
        <f t="shared" si="27"/>
        <v>22</v>
      </c>
      <c r="N125" t="b">
        <f>NOT(ISERROR(MATCH(LOWER(MID($I125,1,1)),{"a";"e";"i";"o";"u"},0)))</f>
        <v>0</v>
      </c>
      <c r="O125" t="b">
        <f t="shared" si="28"/>
        <v>0</v>
      </c>
      <c r="P125" t="b">
        <f t="shared" si="29"/>
        <v>0</v>
      </c>
      <c r="Q125">
        <f t="shared" si="30"/>
        <v>9</v>
      </c>
      <c r="R125" t="b">
        <f>NOT(ISERROR(MATCH(LOWER(MID($I125,2,1)),{"a";"e";"i";"o";"u"},0)))</f>
        <v>1</v>
      </c>
      <c r="S125" t="b">
        <f t="shared" si="31"/>
        <v>1</v>
      </c>
      <c r="T125" t="b">
        <f t="shared" si="32"/>
        <v>1</v>
      </c>
      <c r="U125">
        <f t="shared" si="33"/>
        <v>8</v>
      </c>
      <c r="V125" t="b">
        <f t="shared" si="34"/>
        <v>0</v>
      </c>
      <c r="W125">
        <f t="shared" si="35"/>
        <v>18</v>
      </c>
      <c r="X125" t="b">
        <f>NOT(ISERROR(MATCH(LOWER(MID($J125,1,1)),{"a";"e";"i";"o";"u"},0)))</f>
        <v>0</v>
      </c>
      <c r="Y125" t="b">
        <f t="shared" si="36"/>
        <v>0</v>
      </c>
      <c r="Z125" t="b">
        <f t="shared" si="37"/>
        <v>0</v>
      </c>
      <c r="AA125">
        <f t="shared" si="38"/>
        <v>1</v>
      </c>
      <c r="AB125" t="b">
        <f>NOT(ISERROR(MATCH(LOWER(MID($J125,2,1)),{"a";"e";"i";"o";"u"},0)))</f>
        <v>1</v>
      </c>
      <c r="AC125" t="b">
        <f t="shared" si="39"/>
        <v>1</v>
      </c>
      <c r="AD125" t="b">
        <f t="shared" si="40"/>
        <v>1</v>
      </c>
      <c r="AE125">
        <f t="shared" si="41"/>
        <v>13</v>
      </c>
      <c r="AF125" t="b">
        <f t="shared" si="42"/>
        <v>1</v>
      </c>
      <c r="AG125">
        <f t="shared" si="43"/>
        <v>13</v>
      </c>
      <c r="AH125" t="b">
        <f t="shared" si="44"/>
        <v>1</v>
      </c>
      <c r="AI125" t="b">
        <f t="shared" si="45"/>
        <v>1</v>
      </c>
      <c r="AJ125" t="b">
        <f t="shared" si="46"/>
        <v>1</v>
      </c>
      <c r="AK125" s="2" t="s">
        <v>573</v>
      </c>
      <c r="AL125" s="2" t="s">
        <v>573</v>
      </c>
      <c r="AM125" s="2" t="s">
        <v>573</v>
      </c>
      <c r="AN125" s="2" t="s">
        <v>573</v>
      </c>
    </row>
    <row r="126" spans="1:40">
      <c r="A126" s="1" t="s">
        <v>151</v>
      </c>
      <c r="B126" s="1" t="s">
        <v>152</v>
      </c>
      <c r="C126" s="1"/>
      <c r="D126" s="1"/>
      <c r="E126" s="1"/>
      <c r="F126" s="1" t="s">
        <v>1</v>
      </c>
      <c r="G126" t="str">
        <f t="shared" si="47"/>
        <v>WINNER</v>
      </c>
      <c r="H126" t="str">
        <f t="shared" si="24"/>
        <v>BobEvans</v>
      </c>
      <c r="I126" s="2" t="s">
        <v>151</v>
      </c>
      <c r="J126" s="2" t="s">
        <v>152</v>
      </c>
      <c r="K126">
        <f t="shared" si="25"/>
        <v>3</v>
      </c>
      <c r="L126" t="b">
        <f t="shared" si="26"/>
        <v>1</v>
      </c>
      <c r="M126">
        <f t="shared" si="27"/>
        <v>2</v>
      </c>
      <c r="N126" t="b">
        <f>NOT(ISERROR(MATCH(LOWER(MID($I126,1,1)),{"a";"e";"i";"o";"u"},0)))</f>
        <v>0</v>
      </c>
      <c r="O126" t="b">
        <f t="shared" si="28"/>
        <v>0</v>
      </c>
      <c r="P126" t="b">
        <f t="shared" si="29"/>
        <v>1</v>
      </c>
      <c r="Q126">
        <f t="shared" si="30"/>
        <v>15</v>
      </c>
      <c r="R126" t="b">
        <f>NOT(ISERROR(MATCH(LOWER(MID($I126,2,1)),{"a";"e";"i";"o";"u"},0)))</f>
        <v>1</v>
      </c>
      <c r="S126" t="b">
        <f t="shared" si="31"/>
        <v>1</v>
      </c>
      <c r="T126" t="b">
        <f t="shared" si="32"/>
        <v>0</v>
      </c>
      <c r="U126">
        <f t="shared" si="33"/>
        <v>5</v>
      </c>
      <c r="V126" t="b">
        <f t="shared" si="34"/>
        <v>1</v>
      </c>
      <c r="W126">
        <f t="shared" si="35"/>
        <v>5</v>
      </c>
      <c r="X126" t="b">
        <f>NOT(ISERROR(MATCH(LOWER(MID($J126,1,1)),{"a";"e";"i";"o";"u"},0)))</f>
        <v>1</v>
      </c>
      <c r="Y126" t="b">
        <f t="shared" si="36"/>
        <v>1</v>
      </c>
      <c r="Z126" t="b">
        <f t="shared" si="37"/>
        <v>1</v>
      </c>
      <c r="AA126">
        <f t="shared" si="38"/>
        <v>22</v>
      </c>
      <c r="AB126" t="b">
        <f>NOT(ISERROR(MATCH(LOWER(MID($J126,2,1)),{"a";"e";"i";"o";"u"},0)))</f>
        <v>0</v>
      </c>
      <c r="AC126" t="b">
        <f t="shared" si="39"/>
        <v>0</v>
      </c>
      <c r="AD126" t="b">
        <f t="shared" si="40"/>
        <v>0</v>
      </c>
      <c r="AE126">
        <f t="shared" si="41"/>
        <v>8</v>
      </c>
      <c r="AF126" t="b">
        <f t="shared" si="42"/>
        <v>0</v>
      </c>
      <c r="AG126">
        <f t="shared" si="43"/>
        <v>8</v>
      </c>
      <c r="AH126" t="b">
        <f t="shared" si="44"/>
        <v>0</v>
      </c>
      <c r="AI126" t="b">
        <f t="shared" si="45"/>
        <v>1</v>
      </c>
      <c r="AJ126" t="b">
        <f t="shared" si="46"/>
        <v>1</v>
      </c>
      <c r="AK126" s="2" t="s">
        <v>573</v>
      </c>
      <c r="AL126" s="2" t="s">
        <v>573</v>
      </c>
      <c r="AM126" s="2" t="s">
        <v>573</v>
      </c>
      <c r="AN126" s="2" t="s">
        <v>573</v>
      </c>
    </row>
    <row r="127" spans="1:40">
      <c r="A127" s="1" t="s">
        <v>153</v>
      </c>
      <c r="B127" s="1" t="s">
        <v>154</v>
      </c>
      <c r="C127" s="1"/>
      <c r="D127" s="1"/>
      <c r="E127" s="1"/>
      <c r="F127" s="1" t="s">
        <v>1</v>
      </c>
      <c r="G127" t="str">
        <f t="shared" si="47"/>
        <v>WINNER</v>
      </c>
      <c r="H127" t="str">
        <f t="shared" si="24"/>
        <v>NeilBerkman</v>
      </c>
      <c r="I127" s="2" t="s">
        <v>153</v>
      </c>
      <c r="J127" s="2" t="s">
        <v>154</v>
      </c>
      <c r="K127">
        <f t="shared" si="25"/>
        <v>4</v>
      </c>
      <c r="L127" t="b">
        <f t="shared" si="26"/>
        <v>0</v>
      </c>
      <c r="M127">
        <f t="shared" si="27"/>
        <v>14</v>
      </c>
      <c r="N127" t="b">
        <f>NOT(ISERROR(MATCH(LOWER(MID($I127,1,1)),{"a";"e";"i";"o";"u"},0)))</f>
        <v>0</v>
      </c>
      <c r="O127" t="b">
        <f t="shared" si="28"/>
        <v>0</v>
      </c>
      <c r="P127" t="b">
        <f t="shared" si="29"/>
        <v>0</v>
      </c>
      <c r="Q127">
        <f t="shared" si="30"/>
        <v>5</v>
      </c>
      <c r="R127" t="b">
        <f>NOT(ISERROR(MATCH(LOWER(MID($I127,2,1)),{"a";"e";"i";"o";"u"},0)))</f>
        <v>1</v>
      </c>
      <c r="S127" t="b">
        <f t="shared" si="31"/>
        <v>1</v>
      </c>
      <c r="T127" t="b">
        <f t="shared" si="32"/>
        <v>1</v>
      </c>
      <c r="U127">
        <f t="shared" si="33"/>
        <v>7</v>
      </c>
      <c r="V127" t="b">
        <f t="shared" si="34"/>
        <v>1</v>
      </c>
      <c r="W127">
        <f t="shared" si="35"/>
        <v>2</v>
      </c>
      <c r="X127" t="b">
        <f>NOT(ISERROR(MATCH(LOWER(MID($J127,1,1)),{"a";"e";"i";"o";"u"},0)))</f>
        <v>0</v>
      </c>
      <c r="Y127" t="b">
        <f t="shared" si="36"/>
        <v>0</v>
      </c>
      <c r="Z127" t="b">
        <f t="shared" si="37"/>
        <v>1</v>
      </c>
      <c r="AA127">
        <f t="shared" si="38"/>
        <v>5</v>
      </c>
      <c r="AB127" t="b">
        <f>NOT(ISERROR(MATCH(LOWER(MID($J127,2,1)),{"a";"e";"i";"o";"u"},0)))</f>
        <v>1</v>
      </c>
      <c r="AC127" t="b">
        <f t="shared" si="39"/>
        <v>1</v>
      </c>
      <c r="AD127" t="b">
        <f t="shared" si="40"/>
        <v>1</v>
      </c>
      <c r="AE127">
        <f t="shared" si="41"/>
        <v>11</v>
      </c>
      <c r="AF127" t="b">
        <f t="shared" si="42"/>
        <v>1</v>
      </c>
      <c r="AG127">
        <f t="shared" si="43"/>
        <v>11</v>
      </c>
      <c r="AH127" t="b">
        <f t="shared" si="44"/>
        <v>1</v>
      </c>
      <c r="AI127" t="b">
        <f t="shared" si="45"/>
        <v>1</v>
      </c>
      <c r="AJ127" t="b">
        <f t="shared" si="46"/>
        <v>1</v>
      </c>
      <c r="AK127" s="2" t="s">
        <v>573</v>
      </c>
      <c r="AL127" s="2" t="s">
        <v>573</v>
      </c>
      <c r="AM127" s="2" t="s">
        <v>573</v>
      </c>
      <c r="AN127" s="2" t="s">
        <v>573</v>
      </c>
    </row>
    <row r="128" spans="1:40">
      <c r="A128" s="1" t="s">
        <v>155</v>
      </c>
      <c r="B128" s="1" t="s">
        <v>156</v>
      </c>
      <c r="C128" s="1"/>
      <c r="D128" s="1"/>
      <c r="E128" s="1"/>
      <c r="F128" s="1" t="s">
        <v>1</v>
      </c>
      <c r="G128" t="str">
        <f t="shared" si="47"/>
        <v>WINNER</v>
      </c>
      <c r="H128" t="str">
        <f t="shared" si="24"/>
        <v>MasayukiInaba</v>
      </c>
      <c r="I128" s="2" t="s">
        <v>155</v>
      </c>
      <c r="J128" s="2" t="s">
        <v>156</v>
      </c>
      <c r="K128">
        <f t="shared" si="25"/>
        <v>8</v>
      </c>
      <c r="L128" t="b">
        <f t="shared" si="26"/>
        <v>0</v>
      </c>
      <c r="M128">
        <f t="shared" si="27"/>
        <v>13</v>
      </c>
      <c r="N128" t="b">
        <f>NOT(ISERROR(MATCH(LOWER(MID($I128,1,1)),{"a";"e";"i";"o";"u"},0)))</f>
        <v>0</v>
      </c>
      <c r="O128" t="b">
        <f t="shared" si="28"/>
        <v>1</v>
      </c>
      <c r="P128" t="b">
        <f t="shared" si="29"/>
        <v>1</v>
      </c>
      <c r="Q128">
        <f t="shared" si="30"/>
        <v>1</v>
      </c>
      <c r="R128" t="b">
        <f>NOT(ISERROR(MATCH(LOWER(MID($I128,2,1)),{"a";"e";"i";"o";"u"},0)))</f>
        <v>1</v>
      </c>
      <c r="S128" t="b">
        <f t="shared" si="31"/>
        <v>1</v>
      </c>
      <c r="T128" t="b">
        <f t="shared" si="32"/>
        <v>1</v>
      </c>
      <c r="U128">
        <f t="shared" si="33"/>
        <v>5</v>
      </c>
      <c r="V128" t="b">
        <f t="shared" si="34"/>
        <v>1</v>
      </c>
      <c r="W128">
        <f t="shared" si="35"/>
        <v>9</v>
      </c>
      <c r="X128" t="b">
        <f>NOT(ISERROR(MATCH(LOWER(MID($J128,1,1)),{"a";"e";"i";"o";"u"},0)))</f>
        <v>1</v>
      </c>
      <c r="Y128" t="b">
        <f t="shared" si="36"/>
        <v>1</v>
      </c>
      <c r="Z128" t="b">
        <f t="shared" si="37"/>
        <v>1</v>
      </c>
      <c r="AA128">
        <f t="shared" si="38"/>
        <v>14</v>
      </c>
      <c r="AB128" t="b">
        <f>NOT(ISERROR(MATCH(LOWER(MID($J128,2,1)),{"a";"e";"i";"o";"u"},0)))</f>
        <v>0</v>
      </c>
      <c r="AC128" t="b">
        <f t="shared" si="39"/>
        <v>0</v>
      </c>
      <c r="AD128" t="b">
        <f t="shared" si="40"/>
        <v>0</v>
      </c>
      <c r="AE128">
        <f t="shared" si="41"/>
        <v>13</v>
      </c>
      <c r="AF128" t="b">
        <f t="shared" si="42"/>
        <v>1</v>
      </c>
      <c r="AG128">
        <f t="shared" si="43"/>
        <v>13</v>
      </c>
      <c r="AH128" t="b">
        <f t="shared" si="44"/>
        <v>1</v>
      </c>
      <c r="AI128" t="b">
        <f t="shared" si="45"/>
        <v>1</v>
      </c>
      <c r="AJ128" t="b">
        <f t="shared" si="46"/>
        <v>1</v>
      </c>
      <c r="AK128" s="2" t="s">
        <v>573</v>
      </c>
      <c r="AL128" s="2" t="s">
        <v>573</v>
      </c>
      <c r="AM128" s="2" t="s">
        <v>573</v>
      </c>
      <c r="AN128" s="2" t="s">
        <v>573</v>
      </c>
    </row>
    <row r="129" spans="1:40">
      <c r="A129" s="1" t="s">
        <v>157</v>
      </c>
      <c r="B129" s="1" t="s">
        <v>158</v>
      </c>
      <c r="C129" s="1"/>
      <c r="D129" s="1"/>
      <c r="E129" s="1"/>
      <c r="F129" s="1" t="s">
        <v>0</v>
      </c>
      <c r="G129" t="str">
        <f t="shared" si="47"/>
        <v>LOSER</v>
      </c>
      <c r="H129" t="str">
        <f t="shared" si="24"/>
        <v>ShaiBen-David</v>
      </c>
      <c r="I129" s="2" t="s">
        <v>157</v>
      </c>
      <c r="J129" s="2" t="s">
        <v>158</v>
      </c>
      <c r="K129">
        <f t="shared" si="25"/>
        <v>4</v>
      </c>
      <c r="L129" t="b">
        <f t="shared" si="26"/>
        <v>0</v>
      </c>
      <c r="M129">
        <f t="shared" si="27"/>
        <v>19</v>
      </c>
      <c r="N129" t="b">
        <f>NOT(ISERROR(MATCH(LOWER(MID($I129,1,1)),{"a";"e";"i";"o";"u"},0)))</f>
        <v>0</v>
      </c>
      <c r="O129" t="b">
        <f t="shared" si="28"/>
        <v>1</v>
      </c>
      <c r="P129" t="b">
        <f t="shared" si="29"/>
        <v>0</v>
      </c>
      <c r="Q129">
        <f t="shared" si="30"/>
        <v>8</v>
      </c>
      <c r="R129" t="b">
        <f>NOT(ISERROR(MATCH(LOWER(MID($I129,2,1)),{"a";"e";"i";"o";"u"},0)))</f>
        <v>0</v>
      </c>
      <c r="S129" t="b">
        <f t="shared" si="31"/>
        <v>0</v>
      </c>
      <c r="T129" t="b">
        <f t="shared" si="32"/>
        <v>1</v>
      </c>
      <c r="U129">
        <f t="shared" si="33"/>
        <v>9</v>
      </c>
      <c r="V129" t="b">
        <f t="shared" si="34"/>
        <v>1</v>
      </c>
      <c r="W129">
        <f t="shared" si="35"/>
        <v>2</v>
      </c>
      <c r="X129" t="b">
        <f>NOT(ISERROR(MATCH(LOWER(MID($J129,1,1)),{"a";"e";"i";"o";"u"},0)))</f>
        <v>0</v>
      </c>
      <c r="Y129" t="b">
        <f t="shared" si="36"/>
        <v>0</v>
      </c>
      <c r="Z129" t="b">
        <f t="shared" si="37"/>
        <v>1</v>
      </c>
      <c r="AA129">
        <f t="shared" si="38"/>
        <v>5</v>
      </c>
      <c r="AB129" t="b">
        <f>NOT(ISERROR(MATCH(LOWER(MID($J129,2,1)),{"a";"e";"i";"o";"u"},0)))</f>
        <v>1</v>
      </c>
      <c r="AC129" t="b">
        <f t="shared" si="39"/>
        <v>1</v>
      </c>
      <c r="AD129" t="b">
        <f t="shared" si="40"/>
        <v>1</v>
      </c>
      <c r="AE129">
        <f t="shared" si="41"/>
        <v>13</v>
      </c>
      <c r="AF129" t="b">
        <f t="shared" si="42"/>
        <v>1</v>
      </c>
      <c r="AG129">
        <f t="shared" si="43"/>
        <v>13</v>
      </c>
      <c r="AH129" t="b">
        <f t="shared" si="44"/>
        <v>1</v>
      </c>
      <c r="AI129" t="b">
        <f t="shared" si="45"/>
        <v>1</v>
      </c>
      <c r="AJ129" t="b">
        <f t="shared" si="46"/>
        <v>0</v>
      </c>
      <c r="AK129" s="2" t="s">
        <v>573</v>
      </c>
      <c r="AL129" s="2" t="s">
        <v>573</v>
      </c>
      <c r="AM129" s="2" t="s">
        <v>573</v>
      </c>
      <c r="AN129" s="2" t="s">
        <v>573</v>
      </c>
    </row>
    <row r="130" spans="1:40">
      <c r="A130" s="1" t="s">
        <v>159</v>
      </c>
      <c r="B130" s="1" t="s">
        <v>160</v>
      </c>
      <c r="C130" s="1"/>
      <c r="D130" s="1"/>
      <c r="E130" s="1"/>
      <c r="F130" s="1" t="s">
        <v>1</v>
      </c>
      <c r="G130" t="str">
        <f t="shared" si="47"/>
        <v>WINNER</v>
      </c>
      <c r="H130" t="str">
        <f t="shared" ref="H130:H193" si="48">CONCATENATE(SUBSTITUTE(A130,".",""),SUBSTITUTE(B130,".",""),SUBSTITUTE(C130,".",""),SUBSTITUTE(D130,".",""))</f>
        <v>DanRoth</v>
      </c>
      <c r="I130" s="2" t="s">
        <v>159</v>
      </c>
      <c r="J130" s="2" t="s">
        <v>160</v>
      </c>
      <c r="K130">
        <f t="shared" ref="K130:K193" si="49">LEN(I130)</f>
        <v>3</v>
      </c>
      <c r="L130" t="b">
        <f t="shared" ref="L130:L193" si="50">ISODD(K130)</f>
        <v>1</v>
      </c>
      <c r="M130">
        <f t="shared" ref="M130:M193" si="51">CODE(LOWER(MID($I130,1,1)))-96</f>
        <v>4</v>
      </c>
      <c r="N130" t="b">
        <f>NOT(ISERROR(MATCH(LOWER(MID($I130,1,1)),{"a";"e";"i";"o";"u"},0)))</f>
        <v>0</v>
      </c>
      <c r="O130" t="b">
        <f t="shared" ref="O130:O193" si="52">ISODD(M130)</f>
        <v>0</v>
      </c>
      <c r="P130" t="b">
        <f t="shared" ref="P130:P193" si="53">AND(M130&gt;=1,M130&lt;=13)</f>
        <v>1</v>
      </c>
      <c r="Q130">
        <f t="shared" ref="Q130:Q193" si="54">CODE(LOWER(MID($I130,2,1)))-96</f>
        <v>1</v>
      </c>
      <c r="R130" t="b">
        <f>NOT(ISERROR(MATCH(LOWER(MID($I130,2,1)),{"a";"e";"i";"o";"u"},0)))</f>
        <v>1</v>
      </c>
      <c r="S130" t="b">
        <f t="shared" ref="S130:S193" si="55">ISODD(Q130)</f>
        <v>1</v>
      </c>
      <c r="T130" t="b">
        <f t="shared" ref="T130:T193" si="56">AND(Q130&gt;=1,Q130&lt;=13)</f>
        <v>1</v>
      </c>
      <c r="U130">
        <f t="shared" ref="U130:U193" si="57">LEN(J130)</f>
        <v>4</v>
      </c>
      <c r="V130" t="b">
        <f t="shared" ref="V130:V193" si="58">ISODD(U130)</f>
        <v>0</v>
      </c>
      <c r="W130">
        <f t="shared" ref="W130:W193" si="59">CODE(LOWER(MID($J130,1,1)))-96</f>
        <v>18</v>
      </c>
      <c r="X130" t="b">
        <f>NOT(ISERROR(MATCH(LOWER(MID($J130,1,1)),{"a";"e";"i";"o";"u"},0)))</f>
        <v>0</v>
      </c>
      <c r="Y130" t="b">
        <f t="shared" ref="Y130:Y193" si="60">ISODD(W130)</f>
        <v>0</v>
      </c>
      <c r="Z130" t="b">
        <f t="shared" ref="Z130:Z193" si="61">AND(W130&gt;=1,W130&lt;=13)</f>
        <v>0</v>
      </c>
      <c r="AA130">
        <f t="shared" ref="AA130:AA193" si="62">CODE(LOWER(MID($J130,2,1)))-96</f>
        <v>15</v>
      </c>
      <c r="AB130" t="b">
        <f>NOT(ISERROR(MATCH(LOWER(MID($J130,2,1)),{"a";"e";"i";"o";"u"},0)))</f>
        <v>1</v>
      </c>
      <c r="AC130" t="b">
        <f t="shared" ref="AC130:AC193" si="63">ISODD(AA130)</f>
        <v>1</v>
      </c>
      <c r="AD130" t="b">
        <f t="shared" ref="AD130:AD193" si="64">AND(AA130&gt;=1,AA130&lt;=13)</f>
        <v>0</v>
      </c>
      <c r="AE130">
        <f t="shared" ref="AE130:AE193" si="65">LEN(I130)+LEN(J130)</f>
        <v>7</v>
      </c>
      <c r="AF130" t="b">
        <f t="shared" ref="AF130:AF193" si="66">ISODD(AE130)</f>
        <v>1</v>
      </c>
      <c r="AG130">
        <f t="shared" ref="AG130:AG193" si="67">LEN(H130)</f>
        <v>7</v>
      </c>
      <c r="AH130" t="b">
        <f t="shared" ref="AH130:AH193" si="68">ISODD(AG130)</f>
        <v>1</v>
      </c>
      <c r="AI130" t="b">
        <f t="shared" ref="AI130:AI193" si="69">ISERROR(SEARCH("-",I130))</f>
        <v>1</v>
      </c>
      <c r="AJ130" t="b">
        <f t="shared" ref="AJ130:AJ193" si="70">ISERROR(SEARCH("-",J130))</f>
        <v>1</v>
      </c>
      <c r="AK130" s="2" t="s">
        <v>573</v>
      </c>
      <c r="AL130" s="2" t="s">
        <v>573</v>
      </c>
      <c r="AM130" s="2" t="s">
        <v>573</v>
      </c>
      <c r="AN130" s="2" t="s">
        <v>573</v>
      </c>
    </row>
    <row r="131" spans="1:40">
      <c r="A131" s="1" t="s">
        <v>161</v>
      </c>
      <c r="B131" s="1" t="s">
        <v>162</v>
      </c>
      <c r="C131" s="1"/>
      <c r="D131" s="1"/>
      <c r="E131" s="1"/>
      <c r="F131" s="1" t="s">
        <v>1</v>
      </c>
      <c r="G131" t="str">
        <f t="shared" ref="G131:G194" si="71">IF(TRIM(F131)="+","WINNER","LOSER")</f>
        <v>WINNER</v>
      </c>
      <c r="H131" t="str">
        <f t="shared" si="48"/>
        <v>LisaHellerstein</v>
      </c>
      <c r="I131" s="2" t="s">
        <v>161</v>
      </c>
      <c r="J131" s="2" t="s">
        <v>162</v>
      </c>
      <c r="K131">
        <f t="shared" si="49"/>
        <v>4</v>
      </c>
      <c r="L131" t="b">
        <f t="shared" si="50"/>
        <v>0</v>
      </c>
      <c r="M131">
        <f t="shared" si="51"/>
        <v>12</v>
      </c>
      <c r="N131" t="b">
        <f>NOT(ISERROR(MATCH(LOWER(MID($I131,1,1)),{"a";"e";"i";"o";"u"},0)))</f>
        <v>0</v>
      </c>
      <c r="O131" t="b">
        <f t="shared" si="52"/>
        <v>0</v>
      </c>
      <c r="P131" t="b">
        <f t="shared" si="53"/>
        <v>1</v>
      </c>
      <c r="Q131">
        <f t="shared" si="54"/>
        <v>9</v>
      </c>
      <c r="R131" t="b">
        <f>NOT(ISERROR(MATCH(LOWER(MID($I131,2,1)),{"a";"e";"i";"o";"u"},0)))</f>
        <v>1</v>
      </c>
      <c r="S131" t="b">
        <f t="shared" si="55"/>
        <v>1</v>
      </c>
      <c r="T131" t="b">
        <f t="shared" si="56"/>
        <v>1</v>
      </c>
      <c r="U131">
        <f t="shared" si="57"/>
        <v>11</v>
      </c>
      <c r="V131" t="b">
        <f t="shared" si="58"/>
        <v>1</v>
      </c>
      <c r="W131">
        <f t="shared" si="59"/>
        <v>8</v>
      </c>
      <c r="X131" t="b">
        <f>NOT(ISERROR(MATCH(LOWER(MID($J131,1,1)),{"a";"e";"i";"o";"u"},0)))</f>
        <v>0</v>
      </c>
      <c r="Y131" t="b">
        <f t="shared" si="60"/>
        <v>0</v>
      </c>
      <c r="Z131" t="b">
        <f t="shared" si="61"/>
        <v>1</v>
      </c>
      <c r="AA131">
        <f t="shared" si="62"/>
        <v>5</v>
      </c>
      <c r="AB131" t="b">
        <f>NOT(ISERROR(MATCH(LOWER(MID($J131,2,1)),{"a";"e";"i";"o";"u"},0)))</f>
        <v>1</v>
      </c>
      <c r="AC131" t="b">
        <f t="shared" si="63"/>
        <v>1</v>
      </c>
      <c r="AD131" t="b">
        <f t="shared" si="64"/>
        <v>1</v>
      </c>
      <c r="AE131">
        <f t="shared" si="65"/>
        <v>15</v>
      </c>
      <c r="AF131" t="b">
        <f t="shared" si="66"/>
        <v>1</v>
      </c>
      <c r="AG131">
        <f t="shared" si="67"/>
        <v>15</v>
      </c>
      <c r="AH131" t="b">
        <f t="shared" si="68"/>
        <v>1</v>
      </c>
      <c r="AI131" t="b">
        <f t="shared" si="69"/>
        <v>1</v>
      </c>
      <c r="AJ131" t="b">
        <f t="shared" si="70"/>
        <v>1</v>
      </c>
      <c r="AK131" s="2" t="s">
        <v>573</v>
      </c>
      <c r="AL131" s="2" t="s">
        <v>573</v>
      </c>
      <c r="AM131" s="2" t="s">
        <v>573</v>
      </c>
      <c r="AN131" s="2" t="s">
        <v>573</v>
      </c>
    </row>
    <row r="132" spans="1:40">
      <c r="A132" s="1" t="s">
        <v>163</v>
      </c>
      <c r="B132" s="1" t="s">
        <v>164</v>
      </c>
      <c r="C132" s="1"/>
      <c r="D132" s="1"/>
      <c r="E132" s="1"/>
      <c r="F132" s="1" t="s">
        <v>1</v>
      </c>
      <c r="G132" t="str">
        <f t="shared" si="71"/>
        <v>WINNER</v>
      </c>
      <c r="H132" t="str">
        <f t="shared" si="48"/>
        <v>GeoffreyGordon</v>
      </c>
      <c r="I132" s="2" t="s">
        <v>163</v>
      </c>
      <c r="J132" s="2" t="s">
        <v>164</v>
      </c>
      <c r="K132">
        <f t="shared" si="49"/>
        <v>8</v>
      </c>
      <c r="L132" t="b">
        <f t="shared" si="50"/>
        <v>0</v>
      </c>
      <c r="M132">
        <f t="shared" si="51"/>
        <v>7</v>
      </c>
      <c r="N132" t="b">
        <f>NOT(ISERROR(MATCH(LOWER(MID($I132,1,1)),{"a";"e";"i";"o";"u"},0)))</f>
        <v>0</v>
      </c>
      <c r="O132" t="b">
        <f t="shared" si="52"/>
        <v>1</v>
      </c>
      <c r="P132" t="b">
        <f t="shared" si="53"/>
        <v>1</v>
      </c>
      <c r="Q132">
        <f t="shared" si="54"/>
        <v>5</v>
      </c>
      <c r="R132" t="b">
        <f>NOT(ISERROR(MATCH(LOWER(MID($I132,2,1)),{"a";"e";"i";"o";"u"},0)))</f>
        <v>1</v>
      </c>
      <c r="S132" t="b">
        <f t="shared" si="55"/>
        <v>1</v>
      </c>
      <c r="T132" t="b">
        <f t="shared" si="56"/>
        <v>1</v>
      </c>
      <c r="U132">
        <f t="shared" si="57"/>
        <v>6</v>
      </c>
      <c r="V132" t="b">
        <f t="shared" si="58"/>
        <v>0</v>
      </c>
      <c r="W132">
        <f t="shared" si="59"/>
        <v>7</v>
      </c>
      <c r="X132" t="b">
        <f>NOT(ISERROR(MATCH(LOWER(MID($J132,1,1)),{"a";"e";"i";"o";"u"},0)))</f>
        <v>0</v>
      </c>
      <c r="Y132" t="b">
        <f t="shared" si="60"/>
        <v>1</v>
      </c>
      <c r="Z132" t="b">
        <f t="shared" si="61"/>
        <v>1</v>
      </c>
      <c r="AA132">
        <f t="shared" si="62"/>
        <v>15</v>
      </c>
      <c r="AB132" t="b">
        <f>NOT(ISERROR(MATCH(LOWER(MID($J132,2,1)),{"a";"e";"i";"o";"u"},0)))</f>
        <v>1</v>
      </c>
      <c r="AC132" t="b">
        <f t="shared" si="63"/>
        <v>1</v>
      </c>
      <c r="AD132" t="b">
        <f t="shared" si="64"/>
        <v>0</v>
      </c>
      <c r="AE132">
        <f t="shared" si="65"/>
        <v>14</v>
      </c>
      <c r="AF132" t="b">
        <f t="shared" si="66"/>
        <v>0</v>
      </c>
      <c r="AG132">
        <f t="shared" si="67"/>
        <v>14</v>
      </c>
      <c r="AH132" t="b">
        <f t="shared" si="68"/>
        <v>0</v>
      </c>
      <c r="AI132" t="b">
        <f t="shared" si="69"/>
        <v>1</v>
      </c>
      <c r="AJ132" t="b">
        <f t="shared" si="70"/>
        <v>1</v>
      </c>
      <c r="AK132" s="2" t="s">
        <v>573</v>
      </c>
      <c r="AL132" s="2" t="s">
        <v>573</v>
      </c>
      <c r="AM132" s="2" t="s">
        <v>573</v>
      </c>
      <c r="AN132" s="2" t="s">
        <v>573</v>
      </c>
    </row>
    <row r="133" spans="1:40">
      <c r="A133" s="1" t="s">
        <v>165</v>
      </c>
      <c r="B133" s="1" t="s">
        <v>166</v>
      </c>
      <c r="C133" s="1"/>
      <c r="D133" s="1"/>
      <c r="E133" s="1"/>
      <c r="F133" s="1" t="s">
        <v>1</v>
      </c>
      <c r="G133" t="str">
        <f t="shared" si="71"/>
        <v>WINNER</v>
      </c>
      <c r="H133" t="str">
        <f t="shared" si="48"/>
        <v>PaulVitanyi</v>
      </c>
      <c r="I133" s="2" t="s">
        <v>165</v>
      </c>
      <c r="J133" s="2" t="s">
        <v>166</v>
      </c>
      <c r="K133">
        <f t="shared" si="49"/>
        <v>4</v>
      </c>
      <c r="L133" t="b">
        <f t="shared" si="50"/>
        <v>0</v>
      </c>
      <c r="M133">
        <f t="shared" si="51"/>
        <v>16</v>
      </c>
      <c r="N133" t="b">
        <f>NOT(ISERROR(MATCH(LOWER(MID($I133,1,1)),{"a";"e";"i";"o";"u"},0)))</f>
        <v>0</v>
      </c>
      <c r="O133" t="b">
        <f t="shared" si="52"/>
        <v>0</v>
      </c>
      <c r="P133" t="b">
        <f t="shared" si="53"/>
        <v>0</v>
      </c>
      <c r="Q133">
        <f t="shared" si="54"/>
        <v>1</v>
      </c>
      <c r="R133" t="b">
        <f>NOT(ISERROR(MATCH(LOWER(MID($I133,2,1)),{"a";"e";"i";"o";"u"},0)))</f>
        <v>1</v>
      </c>
      <c r="S133" t="b">
        <f t="shared" si="55"/>
        <v>1</v>
      </c>
      <c r="T133" t="b">
        <f t="shared" si="56"/>
        <v>1</v>
      </c>
      <c r="U133">
        <f t="shared" si="57"/>
        <v>7</v>
      </c>
      <c r="V133" t="b">
        <f t="shared" si="58"/>
        <v>1</v>
      </c>
      <c r="W133">
        <f t="shared" si="59"/>
        <v>22</v>
      </c>
      <c r="X133" t="b">
        <f>NOT(ISERROR(MATCH(LOWER(MID($J133,1,1)),{"a";"e";"i";"o";"u"},0)))</f>
        <v>0</v>
      </c>
      <c r="Y133" t="b">
        <f t="shared" si="60"/>
        <v>0</v>
      </c>
      <c r="Z133" t="b">
        <f t="shared" si="61"/>
        <v>0</v>
      </c>
      <c r="AA133">
        <f t="shared" si="62"/>
        <v>9</v>
      </c>
      <c r="AB133" t="b">
        <f>NOT(ISERROR(MATCH(LOWER(MID($J133,2,1)),{"a";"e";"i";"o";"u"},0)))</f>
        <v>1</v>
      </c>
      <c r="AC133" t="b">
        <f t="shared" si="63"/>
        <v>1</v>
      </c>
      <c r="AD133" t="b">
        <f t="shared" si="64"/>
        <v>1</v>
      </c>
      <c r="AE133">
        <f t="shared" si="65"/>
        <v>11</v>
      </c>
      <c r="AF133" t="b">
        <f t="shared" si="66"/>
        <v>1</v>
      </c>
      <c r="AG133">
        <f t="shared" si="67"/>
        <v>11</v>
      </c>
      <c r="AH133" t="b">
        <f t="shared" si="68"/>
        <v>1</v>
      </c>
      <c r="AI133" t="b">
        <f t="shared" si="69"/>
        <v>1</v>
      </c>
      <c r="AJ133" t="b">
        <f t="shared" si="70"/>
        <v>1</v>
      </c>
      <c r="AK133" s="2" t="s">
        <v>573</v>
      </c>
      <c r="AL133" s="2" t="s">
        <v>573</v>
      </c>
      <c r="AM133" s="2" t="s">
        <v>573</v>
      </c>
      <c r="AN133" s="2" t="s">
        <v>573</v>
      </c>
    </row>
    <row r="134" spans="1:40">
      <c r="A134" s="1" t="s">
        <v>167</v>
      </c>
      <c r="B134" s="1" t="s">
        <v>168</v>
      </c>
      <c r="C134" s="1"/>
      <c r="D134" s="1"/>
      <c r="E134" s="1"/>
      <c r="F134" s="1" t="s">
        <v>0</v>
      </c>
      <c r="G134" t="str">
        <f t="shared" si="71"/>
        <v>LOSER</v>
      </c>
      <c r="H134" t="str">
        <f t="shared" si="48"/>
        <v>AnselmBlumer</v>
      </c>
      <c r="I134" s="2" t="s">
        <v>167</v>
      </c>
      <c r="J134" s="2" t="s">
        <v>168</v>
      </c>
      <c r="K134">
        <f t="shared" si="49"/>
        <v>6</v>
      </c>
      <c r="L134" t="b">
        <f t="shared" si="50"/>
        <v>0</v>
      </c>
      <c r="M134">
        <f t="shared" si="51"/>
        <v>1</v>
      </c>
      <c r="N134" t="b">
        <f>NOT(ISERROR(MATCH(LOWER(MID($I134,1,1)),{"a";"e";"i";"o";"u"},0)))</f>
        <v>1</v>
      </c>
      <c r="O134" t="b">
        <f t="shared" si="52"/>
        <v>1</v>
      </c>
      <c r="P134" t="b">
        <f t="shared" si="53"/>
        <v>1</v>
      </c>
      <c r="Q134">
        <f t="shared" si="54"/>
        <v>14</v>
      </c>
      <c r="R134" t="b">
        <f>NOT(ISERROR(MATCH(LOWER(MID($I134,2,1)),{"a";"e";"i";"o";"u"},0)))</f>
        <v>0</v>
      </c>
      <c r="S134" t="b">
        <f t="shared" si="55"/>
        <v>0</v>
      </c>
      <c r="T134" t="b">
        <f t="shared" si="56"/>
        <v>0</v>
      </c>
      <c r="U134">
        <f t="shared" si="57"/>
        <v>6</v>
      </c>
      <c r="V134" t="b">
        <f t="shared" si="58"/>
        <v>0</v>
      </c>
      <c r="W134">
        <f t="shared" si="59"/>
        <v>2</v>
      </c>
      <c r="X134" t="b">
        <f>NOT(ISERROR(MATCH(LOWER(MID($J134,1,1)),{"a";"e";"i";"o";"u"},0)))</f>
        <v>0</v>
      </c>
      <c r="Y134" t="b">
        <f t="shared" si="60"/>
        <v>0</v>
      </c>
      <c r="Z134" t="b">
        <f t="shared" si="61"/>
        <v>1</v>
      </c>
      <c r="AA134">
        <f t="shared" si="62"/>
        <v>12</v>
      </c>
      <c r="AB134" t="b">
        <f>NOT(ISERROR(MATCH(LOWER(MID($J134,2,1)),{"a";"e";"i";"o";"u"},0)))</f>
        <v>0</v>
      </c>
      <c r="AC134" t="b">
        <f t="shared" si="63"/>
        <v>0</v>
      </c>
      <c r="AD134" t="b">
        <f t="shared" si="64"/>
        <v>1</v>
      </c>
      <c r="AE134">
        <f t="shared" si="65"/>
        <v>12</v>
      </c>
      <c r="AF134" t="b">
        <f t="shared" si="66"/>
        <v>0</v>
      </c>
      <c r="AG134">
        <f t="shared" si="67"/>
        <v>12</v>
      </c>
      <c r="AH134" t="b">
        <f t="shared" si="68"/>
        <v>0</v>
      </c>
      <c r="AI134" t="b">
        <f t="shared" si="69"/>
        <v>1</v>
      </c>
      <c r="AJ134" t="b">
        <f t="shared" si="70"/>
        <v>1</v>
      </c>
      <c r="AK134" s="2" t="s">
        <v>573</v>
      </c>
      <c r="AL134" s="2" t="s">
        <v>573</v>
      </c>
      <c r="AM134" s="2" t="s">
        <v>573</v>
      </c>
      <c r="AN134" s="2" t="s">
        <v>573</v>
      </c>
    </row>
    <row r="135" spans="1:40">
      <c r="A135" s="1" t="s">
        <v>169</v>
      </c>
      <c r="B135" s="1" t="s">
        <v>170</v>
      </c>
      <c r="C135" s="1"/>
      <c r="D135" s="1"/>
      <c r="E135" s="1"/>
      <c r="F135" s="1" t="s">
        <v>1</v>
      </c>
      <c r="G135" t="str">
        <f t="shared" si="71"/>
        <v>WINNER</v>
      </c>
      <c r="H135" t="str">
        <f t="shared" si="48"/>
        <v>JeffJackson</v>
      </c>
      <c r="I135" s="2" t="s">
        <v>169</v>
      </c>
      <c r="J135" s="2" t="s">
        <v>170</v>
      </c>
      <c r="K135">
        <f t="shared" si="49"/>
        <v>4</v>
      </c>
      <c r="L135" t="b">
        <f t="shared" si="50"/>
        <v>0</v>
      </c>
      <c r="M135">
        <f t="shared" si="51"/>
        <v>10</v>
      </c>
      <c r="N135" t="b">
        <f>NOT(ISERROR(MATCH(LOWER(MID($I135,1,1)),{"a";"e";"i";"o";"u"},0)))</f>
        <v>0</v>
      </c>
      <c r="O135" t="b">
        <f t="shared" si="52"/>
        <v>0</v>
      </c>
      <c r="P135" t="b">
        <f t="shared" si="53"/>
        <v>1</v>
      </c>
      <c r="Q135">
        <f t="shared" si="54"/>
        <v>5</v>
      </c>
      <c r="R135" t="b">
        <f>NOT(ISERROR(MATCH(LOWER(MID($I135,2,1)),{"a";"e";"i";"o";"u"},0)))</f>
        <v>1</v>
      </c>
      <c r="S135" t="b">
        <f t="shared" si="55"/>
        <v>1</v>
      </c>
      <c r="T135" t="b">
        <f t="shared" si="56"/>
        <v>1</v>
      </c>
      <c r="U135">
        <f t="shared" si="57"/>
        <v>7</v>
      </c>
      <c r="V135" t="b">
        <f t="shared" si="58"/>
        <v>1</v>
      </c>
      <c r="W135">
        <f t="shared" si="59"/>
        <v>10</v>
      </c>
      <c r="X135" t="b">
        <f>NOT(ISERROR(MATCH(LOWER(MID($J135,1,1)),{"a";"e";"i";"o";"u"},0)))</f>
        <v>0</v>
      </c>
      <c r="Y135" t="b">
        <f t="shared" si="60"/>
        <v>0</v>
      </c>
      <c r="Z135" t="b">
        <f t="shared" si="61"/>
        <v>1</v>
      </c>
      <c r="AA135">
        <f t="shared" si="62"/>
        <v>1</v>
      </c>
      <c r="AB135" t="b">
        <f>NOT(ISERROR(MATCH(LOWER(MID($J135,2,1)),{"a";"e";"i";"o";"u"},0)))</f>
        <v>1</v>
      </c>
      <c r="AC135" t="b">
        <f t="shared" si="63"/>
        <v>1</v>
      </c>
      <c r="AD135" t="b">
        <f t="shared" si="64"/>
        <v>1</v>
      </c>
      <c r="AE135">
        <f t="shared" si="65"/>
        <v>11</v>
      </c>
      <c r="AF135" t="b">
        <f t="shared" si="66"/>
        <v>1</v>
      </c>
      <c r="AG135">
        <f t="shared" si="67"/>
        <v>11</v>
      </c>
      <c r="AH135" t="b">
        <f t="shared" si="68"/>
        <v>1</v>
      </c>
      <c r="AI135" t="b">
        <f t="shared" si="69"/>
        <v>1</v>
      </c>
      <c r="AJ135" t="b">
        <f t="shared" si="70"/>
        <v>1</v>
      </c>
      <c r="AK135" s="2" t="s">
        <v>573</v>
      </c>
      <c r="AL135" s="2" t="s">
        <v>573</v>
      </c>
      <c r="AM135" s="2" t="s">
        <v>573</v>
      </c>
      <c r="AN135" s="2" t="s">
        <v>573</v>
      </c>
    </row>
    <row r="136" spans="1:40">
      <c r="A136" s="1" t="s">
        <v>175</v>
      </c>
      <c r="B136" s="1" t="s">
        <v>176</v>
      </c>
      <c r="C136" s="1"/>
      <c r="D136" s="1"/>
      <c r="E136" s="1"/>
      <c r="F136" s="1" t="s">
        <v>1</v>
      </c>
      <c r="G136" t="str">
        <f t="shared" si="71"/>
        <v>WINNER</v>
      </c>
      <c r="H136" t="str">
        <f t="shared" si="48"/>
        <v>MatthiasHeger</v>
      </c>
      <c r="I136" s="2" t="s">
        <v>175</v>
      </c>
      <c r="J136" s="2" t="s">
        <v>176</v>
      </c>
      <c r="K136">
        <f t="shared" si="49"/>
        <v>8</v>
      </c>
      <c r="L136" t="b">
        <f t="shared" si="50"/>
        <v>0</v>
      </c>
      <c r="M136">
        <f t="shared" si="51"/>
        <v>13</v>
      </c>
      <c r="N136" t="b">
        <f>NOT(ISERROR(MATCH(LOWER(MID($I136,1,1)),{"a";"e";"i";"o";"u"},0)))</f>
        <v>0</v>
      </c>
      <c r="O136" t="b">
        <f t="shared" si="52"/>
        <v>1</v>
      </c>
      <c r="P136" t="b">
        <f t="shared" si="53"/>
        <v>1</v>
      </c>
      <c r="Q136">
        <f t="shared" si="54"/>
        <v>1</v>
      </c>
      <c r="R136" t="b">
        <f>NOT(ISERROR(MATCH(LOWER(MID($I136,2,1)),{"a";"e";"i";"o";"u"},0)))</f>
        <v>1</v>
      </c>
      <c r="S136" t="b">
        <f t="shared" si="55"/>
        <v>1</v>
      </c>
      <c r="T136" t="b">
        <f t="shared" si="56"/>
        <v>1</v>
      </c>
      <c r="U136">
        <f t="shared" si="57"/>
        <v>5</v>
      </c>
      <c r="V136" t="b">
        <f t="shared" si="58"/>
        <v>1</v>
      </c>
      <c r="W136">
        <f t="shared" si="59"/>
        <v>8</v>
      </c>
      <c r="X136" t="b">
        <f>NOT(ISERROR(MATCH(LOWER(MID($J136,1,1)),{"a";"e";"i";"o";"u"},0)))</f>
        <v>0</v>
      </c>
      <c r="Y136" t="b">
        <f t="shared" si="60"/>
        <v>0</v>
      </c>
      <c r="Z136" t="b">
        <f t="shared" si="61"/>
        <v>1</v>
      </c>
      <c r="AA136">
        <f t="shared" si="62"/>
        <v>5</v>
      </c>
      <c r="AB136" t="b">
        <f>NOT(ISERROR(MATCH(LOWER(MID($J136,2,1)),{"a";"e";"i";"o";"u"},0)))</f>
        <v>1</v>
      </c>
      <c r="AC136" t="b">
        <f t="shared" si="63"/>
        <v>1</v>
      </c>
      <c r="AD136" t="b">
        <f t="shared" si="64"/>
        <v>1</v>
      </c>
      <c r="AE136">
        <f t="shared" si="65"/>
        <v>13</v>
      </c>
      <c r="AF136" t="b">
        <f t="shared" si="66"/>
        <v>1</v>
      </c>
      <c r="AG136">
        <f t="shared" si="67"/>
        <v>13</v>
      </c>
      <c r="AH136" t="b">
        <f t="shared" si="68"/>
        <v>1</v>
      </c>
      <c r="AI136" t="b">
        <f t="shared" si="69"/>
        <v>1</v>
      </c>
      <c r="AJ136" t="b">
        <f t="shared" si="70"/>
        <v>1</v>
      </c>
      <c r="AK136" s="2" t="s">
        <v>573</v>
      </c>
      <c r="AL136" s="2" t="s">
        <v>573</v>
      </c>
      <c r="AM136" s="2" t="s">
        <v>573</v>
      </c>
      <c r="AN136" s="2" t="s">
        <v>573</v>
      </c>
    </row>
    <row r="137" spans="1:40">
      <c r="A137" s="1" t="s">
        <v>177</v>
      </c>
      <c r="B137" s="1" t="s">
        <v>178</v>
      </c>
      <c r="C137" s="1"/>
      <c r="D137" s="1"/>
      <c r="E137" s="1"/>
      <c r="F137" s="1" t="s">
        <v>1</v>
      </c>
      <c r="G137" t="str">
        <f t="shared" si="71"/>
        <v>WINNER</v>
      </c>
      <c r="H137" t="str">
        <f t="shared" si="48"/>
        <v>NicoloCesa-Bianchi</v>
      </c>
      <c r="I137" s="2" t="s">
        <v>177</v>
      </c>
      <c r="J137" s="2" t="s">
        <v>178</v>
      </c>
      <c r="K137">
        <f t="shared" si="49"/>
        <v>6</v>
      </c>
      <c r="L137" t="b">
        <f t="shared" si="50"/>
        <v>0</v>
      </c>
      <c r="M137">
        <f t="shared" si="51"/>
        <v>14</v>
      </c>
      <c r="N137" t="b">
        <f>NOT(ISERROR(MATCH(LOWER(MID($I137,1,1)),{"a";"e";"i";"o";"u"},0)))</f>
        <v>0</v>
      </c>
      <c r="O137" t="b">
        <f t="shared" si="52"/>
        <v>0</v>
      </c>
      <c r="P137" t="b">
        <f t="shared" si="53"/>
        <v>0</v>
      </c>
      <c r="Q137">
        <f t="shared" si="54"/>
        <v>9</v>
      </c>
      <c r="R137" t="b">
        <f>NOT(ISERROR(MATCH(LOWER(MID($I137,2,1)),{"a";"e";"i";"o";"u"},0)))</f>
        <v>1</v>
      </c>
      <c r="S137" t="b">
        <f t="shared" si="55"/>
        <v>1</v>
      </c>
      <c r="T137" t="b">
        <f t="shared" si="56"/>
        <v>1</v>
      </c>
      <c r="U137">
        <f t="shared" si="57"/>
        <v>12</v>
      </c>
      <c r="V137" t="b">
        <f t="shared" si="58"/>
        <v>0</v>
      </c>
      <c r="W137">
        <f t="shared" si="59"/>
        <v>3</v>
      </c>
      <c r="X137" t="b">
        <f>NOT(ISERROR(MATCH(LOWER(MID($J137,1,1)),{"a";"e";"i";"o";"u"},0)))</f>
        <v>0</v>
      </c>
      <c r="Y137" t="b">
        <f t="shared" si="60"/>
        <v>1</v>
      </c>
      <c r="Z137" t="b">
        <f t="shared" si="61"/>
        <v>1</v>
      </c>
      <c r="AA137">
        <f t="shared" si="62"/>
        <v>5</v>
      </c>
      <c r="AB137" t="b">
        <f>NOT(ISERROR(MATCH(LOWER(MID($J137,2,1)),{"a";"e";"i";"o";"u"},0)))</f>
        <v>1</v>
      </c>
      <c r="AC137" t="b">
        <f t="shared" si="63"/>
        <v>1</v>
      </c>
      <c r="AD137" t="b">
        <f t="shared" si="64"/>
        <v>1</v>
      </c>
      <c r="AE137">
        <f t="shared" si="65"/>
        <v>18</v>
      </c>
      <c r="AF137" t="b">
        <f t="shared" si="66"/>
        <v>0</v>
      </c>
      <c r="AG137">
        <f t="shared" si="67"/>
        <v>18</v>
      </c>
      <c r="AH137" t="b">
        <f t="shared" si="68"/>
        <v>0</v>
      </c>
      <c r="AI137" t="b">
        <f t="shared" si="69"/>
        <v>1</v>
      </c>
      <c r="AJ137" t="b">
        <f t="shared" si="70"/>
        <v>0</v>
      </c>
      <c r="AK137" s="2" t="s">
        <v>573</v>
      </c>
      <c r="AL137" s="2" t="s">
        <v>573</v>
      </c>
      <c r="AM137" s="2" t="s">
        <v>573</v>
      </c>
      <c r="AN137" s="2" t="s">
        <v>573</v>
      </c>
    </row>
    <row r="138" spans="1:40">
      <c r="A138" s="1" t="s">
        <v>179</v>
      </c>
      <c r="B138" s="1" t="s">
        <v>180</v>
      </c>
      <c r="C138" s="1"/>
      <c r="D138" s="1"/>
      <c r="E138" s="1"/>
      <c r="F138" s="1" t="s">
        <v>1</v>
      </c>
      <c r="G138" t="str">
        <f t="shared" si="71"/>
        <v>WINNER</v>
      </c>
      <c r="H138" t="str">
        <f t="shared" si="48"/>
        <v>DavidMontgomery</v>
      </c>
      <c r="I138" s="2" t="s">
        <v>179</v>
      </c>
      <c r="J138" s="2" t="s">
        <v>180</v>
      </c>
      <c r="K138">
        <f t="shared" si="49"/>
        <v>5</v>
      </c>
      <c r="L138" t="b">
        <f t="shared" si="50"/>
        <v>1</v>
      </c>
      <c r="M138">
        <f t="shared" si="51"/>
        <v>4</v>
      </c>
      <c r="N138" t="b">
        <f>NOT(ISERROR(MATCH(LOWER(MID($I138,1,1)),{"a";"e";"i";"o";"u"},0)))</f>
        <v>0</v>
      </c>
      <c r="O138" t="b">
        <f t="shared" si="52"/>
        <v>0</v>
      </c>
      <c r="P138" t="b">
        <f t="shared" si="53"/>
        <v>1</v>
      </c>
      <c r="Q138">
        <f t="shared" si="54"/>
        <v>1</v>
      </c>
      <c r="R138" t="b">
        <f>NOT(ISERROR(MATCH(LOWER(MID($I138,2,1)),{"a";"e";"i";"o";"u"},0)))</f>
        <v>1</v>
      </c>
      <c r="S138" t="b">
        <f t="shared" si="55"/>
        <v>1</v>
      </c>
      <c r="T138" t="b">
        <f t="shared" si="56"/>
        <v>1</v>
      </c>
      <c r="U138">
        <f t="shared" si="57"/>
        <v>10</v>
      </c>
      <c r="V138" t="b">
        <f t="shared" si="58"/>
        <v>0</v>
      </c>
      <c r="W138">
        <f t="shared" si="59"/>
        <v>13</v>
      </c>
      <c r="X138" t="b">
        <f>NOT(ISERROR(MATCH(LOWER(MID($J138,1,1)),{"a";"e";"i";"o";"u"},0)))</f>
        <v>0</v>
      </c>
      <c r="Y138" t="b">
        <f t="shared" si="60"/>
        <v>1</v>
      </c>
      <c r="Z138" t="b">
        <f t="shared" si="61"/>
        <v>1</v>
      </c>
      <c r="AA138">
        <f t="shared" si="62"/>
        <v>15</v>
      </c>
      <c r="AB138" t="b">
        <f>NOT(ISERROR(MATCH(LOWER(MID($J138,2,1)),{"a";"e";"i";"o";"u"},0)))</f>
        <v>1</v>
      </c>
      <c r="AC138" t="b">
        <f t="shared" si="63"/>
        <v>1</v>
      </c>
      <c r="AD138" t="b">
        <f t="shared" si="64"/>
        <v>0</v>
      </c>
      <c r="AE138">
        <f t="shared" si="65"/>
        <v>15</v>
      </c>
      <c r="AF138" t="b">
        <f t="shared" si="66"/>
        <v>1</v>
      </c>
      <c r="AG138">
        <f t="shared" si="67"/>
        <v>15</v>
      </c>
      <c r="AH138" t="b">
        <f t="shared" si="68"/>
        <v>1</v>
      </c>
      <c r="AI138" t="b">
        <f t="shared" si="69"/>
        <v>1</v>
      </c>
      <c r="AJ138" t="b">
        <f t="shared" si="70"/>
        <v>1</v>
      </c>
      <c r="AK138" s="2" t="s">
        <v>573</v>
      </c>
      <c r="AL138" s="2" t="s">
        <v>573</v>
      </c>
      <c r="AM138" s="2" t="s">
        <v>573</v>
      </c>
      <c r="AN138" s="2" t="s">
        <v>573</v>
      </c>
    </row>
    <row r="139" spans="1:40">
      <c r="A139" s="1" t="s">
        <v>185</v>
      </c>
      <c r="B139" s="1" t="s">
        <v>186</v>
      </c>
      <c r="C139" s="1"/>
      <c r="D139" s="1"/>
      <c r="E139" s="1"/>
      <c r="F139" s="1" t="s">
        <v>1</v>
      </c>
      <c r="G139" t="str">
        <f t="shared" si="71"/>
        <v>WINNER</v>
      </c>
      <c r="H139" t="str">
        <f t="shared" si="48"/>
        <v>KazushiIkeda</v>
      </c>
      <c r="I139" s="2" t="s">
        <v>185</v>
      </c>
      <c r="J139" s="2" t="s">
        <v>186</v>
      </c>
      <c r="K139">
        <f t="shared" si="49"/>
        <v>7</v>
      </c>
      <c r="L139" t="b">
        <f t="shared" si="50"/>
        <v>1</v>
      </c>
      <c r="M139">
        <f t="shared" si="51"/>
        <v>11</v>
      </c>
      <c r="N139" t="b">
        <f>NOT(ISERROR(MATCH(LOWER(MID($I139,1,1)),{"a";"e";"i";"o";"u"},0)))</f>
        <v>0</v>
      </c>
      <c r="O139" t="b">
        <f t="shared" si="52"/>
        <v>1</v>
      </c>
      <c r="P139" t="b">
        <f t="shared" si="53"/>
        <v>1</v>
      </c>
      <c r="Q139">
        <f t="shared" si="54"/>
        <v>1</v>
      </c>
      <c r="R139" t="b">
        <f>NOT(ISERROR(MATCH(LOWER(MID($I139,2,1)),{"a";"e";"i";"o";"u"},0)))</f>
        <v>1</v>
      </c>
      <c r="S139" t="b">
        <f t="shared" si="55"/>
        <v>1</v>
      </c>
      <c r="T139" t="b">
        <f t="shared" si="56"/>
        <v>1</v>
      </c>
      <c r="U139">
        <f t="shared" si="57"/>
        <v>5</v>
      </c>
      <c r="V139" t="b">
        <f t="shared" si="58"/>
        <v>1</v>
      </c>
      <c r="W139">
        <f t="shared" si="59"/>
        <v>9</v>
      </c>
      <c r="X139" t="b">
        <f>NOT(ISERROR(MATCH(LOWER(MID($J139,1,1)),{"a";"e";"i";"o";"u"},0)))</f>
        <v>1</v>
      </c>
      <c r="Y139" t="b">
        <f t="shared" si="60"/>
        <v>1</v>
      </c>
      <c r="Z139" t="b">
        <f t="shared" si="61"/>
        <v>1</v>
      </c>
      <c r="AA139">
        <f t="shared" si="62"/>
        <v>11</v>
      </c>
      <c r="AB139" t="b">
        <f>NOT(ISERROR(MATCH(LOWER(MID($J139,2,1)),{"a";"e";"i";"o";"u"},0)))</f>
        <v>0</v>
      </c>
      <c r="AC139" t="b">
        <f t="shared" si="63"/>
        <v>1</v>
      </c>
      <c r="AD139" t="b">
        <f t="shared" si="64"/>
        <v>1</v>
      </c>
      <c r="AE139">
        <f t="shared" si="65"/>
        <v>12</v>
      </c>
      <c r="AF139" t="b">
        <f t="shared" si="66"/>
        <v>0</v>
      </c>
      <c r="AG139">
        <f t="shared" si="67"/>
        <v>12</v>
      </c>
      <c r="AH139" t="b">
        <f t="shared" si="68"/>
        <v>0</v>
      </c>
      <c r="AI139" t="b">
        <f t="shared" si="69"/>
        <v>1</v>
      </c>
      <c r="AJ139" t="b">
        <f t="shared" si="70"/>
        <v>1</v>
      </c>
      <c r="AK139" s="2" t="s">
        <v>573</v>
      </c>
      <c r="AL139" s="2" t="s">
        <v>573</v>
      </c>
      <c r="AM139" s="2" t="s">
        <v>573</v>
      </c>
      <c r="AN139" s="2" t="s">
        <v>573</v>
      </c>
    </row>
    <row r="140" spans="1:40">
      <c r="A140" s="1" t="s">
        <v>189</v>
      </c>
      <c r="B140" s="1" t="s">
        <v>190</v>
      </c>
      <c r="C140" s="1"/>
      <c r="D140" s="1"/>
      <c r="E140" s="1"/>
      <c r="F140" s="1" t="s">
        <v>1</v>
      </c>
      <c r="G140" t="str">
        <f t="shared" si="71"/>
        <v>WINNER</v>
      </c>
      <c r="H140" t="str">
        <f t="shared" si="48"/>
        <v>Pang-ChiehChen</v>
      </c>
      <c r="I140" s="2" t="s">
        <v>189</v>
      </c>
      <c r="J140" s="2" t="s">
        <v>190</v>
      </c>
      <c r="K140">
        <f t="shared" si="49"/>
        <v>10</v>
      </c>
      <c r="L140" t="b">
        <f t="shared" si="50"/>
        <v>0</v>
      </c>
      <c r="M140">
        <f t="shared" si="51"/>
        <v>16</v>
      </c>
      <c r="N140" t="b">
        <f>NOT(ISERROR(MATCH(LOWER(MID($I140,1,1)),{"a";"e";"i";"o";"u"},0)))</f>
        <v>0</v>
      </c>
      <c r="O140" t="b">
        <f t="shared" si="52"/>
        <v>0</v>
      </c>
      <c r="P140" t="b">
        <f t="shared" si="53"/>
        <v>0</v>
      </c>
      <c r="Q140">
        <f t="shared" si="54"/>
        <v>1</v>
      </c>
      <c r="R140" t="b">
        <f>NOT(ISERROR(MATCH(LOWER(MID($I140,2,1)),{"a";"e";"i";"o";"u"},0)))</f>
        <v>1</v>
      </c>
      <c r="S140" t="b">
        <f t="shared" si="55"/>
        <v>1</v>
      </c>
      <c r="T140" t="b">
        <f t="shared" si="56"/>
        <v>1</v>
      </c>
      <c r="U140">
        <f t="shared" si="57"/>
        <v>4</v>
      </c>
      <c r="V140" t="b">
        <f t="shared" si="58"/>
        <v>0</v>
      </c>
      <c r="W140">
        <f t="shared" si="59"/>
        <v>3</v>
      </c>
      <c r="X140" t="b">
        <f>NOT(ISERROR(MATCH(LOWER(MID($J140,1,1)),{"a";"e";"i";"o";"u"},0)))</f>
        <v>0</v>
      </c>
      <c r="Y140" t="b">
        <f t="shared" si="60"/>
        <v>1</v>
      </c>
      <c r="Z140" t="b">
        <f t="shared" si="61"/>
        <v>1</v>
      </c>
      <c r="AA140">
        <f t="shared" si="62"/>
        <v>8</v>
      </c>
      <c r="AB140" t="b">
        <f>NOT(ISERROR(MATCH(LOWER(MID($J140,2,1)),{"a";"e";"i";"o";"u"},0)))</f>
        <v>0</v>
      </c>
      <c r="AC140" t="b">
        <f t="shared" si="63"/>
        <v>0</v>
      </c>
      <c r="AD140" t="b">
        <f t="shared" si="64"/>
        <v>1</v>
      </c>
      <c r="AE140">
        <f t="shared" si="65"/>
        <v>14</v>
      </c>
      <c r="AF140" t="b">
        <f t="shared" si="66"/>
        <v>0</v>
      </c>
      <c r="AG140">
        <f t="shared" si="67"/>
        <v>14</v>
      </c>
      <c r="AH140" t="b">
        <f t="shared" si="68"/>
        <v>0</v>
      </c>
      <c r="AI140" t="b">
        <f t="shared" si="69"/>
        <v>0</v>
      </c>
      <c r="AJ140" t="b">
        <f t="shared" si="70"/>
        <v>1</v>
      </c>
      <c r="AK140" s="2" t="s">
        <v>573</v>
      </c>
      <c r="AL140" s="2" t="s">
        <v>573</v>
      </c>
      <c r="AM140" s="2" t="s">
        <v>573</v>
      </c>
      <c r="AN140" s="2" t="s">
        <v>573</v>
      </c>
    </row>
    <row r="141" spans="1:40">
      <c r="A141" s="1" t="s">
        <v>165</v>
      </c>
      <c r="B141" s="1" t="s">
        <v>191</v>
      </c>
      <c r="C141" s="1"/>
      <c r="D141" s="1"/>
      <c r="E141" s="1"/>
      <c r="F141" s="1" t="s">
        <v>1</v>
      </c>
      <c r="G141" t="str">
        <f t="shared" si="71"/>
        <v>WINNER</v>
      </c>
      <c r="H141" t="str">
        <f t="shared" si="48"/>
        <v>PaulUtgoff</v>
      </c>
      <c r="I141" s="2" t="s">
        <v>165</v>
      </c>
      <c r="J141" s="2" t="s">
        <v>191</v>
      </c>
      <c r="K141">
        <f t="shared" si="49"/>
        <v>4</v>
      </c>
      <c r="L141" t="b">
        <f t="shared" si="50"/>
        <v>0</v>
      </c>
      <c r="M141">
        <f t="shared" si="51"/>
        <v>16</v>
      </c>
      <c r="N141" t="b">
        <f>NOT(ISERROR(MATCH(LOWER(MID($I141,1,1)),{"a";"e";"i";"o";"u"},0)))</f>
        <v>0</v>
      </c>
      <c r="O141" t="b">
        <f t="shared" si="52"/>
        <v>0</v>
      </c>
      <c r="P141" t="b">
        <f t="shared" si="53"/>
        <v>0</v>
      </c>
      <c r="Q141">
        <f t="shared" si="54"/>
        <v>1</v>
      </c>
      <c r="R141" t="b">
        <f>NOT(ISERROR(MATCH(LOWER(MID($I141,2,1)),{"a";"e";"i";"o";"u"},0)))</f>
        <v>1</v>
      </c>
      <c r="S141" t="b">
        <f t="shared" si="55"/>
        <v>1</v>
      </c>
      <c r="T141" t="b">
        <f t="shared" si="56"/>
        <v>1</v>
      </c>
      <c r="U141">
        <f t="shared" si="57"/>
        <v>6</v>
      </c>
      <c r="V141" t="b">
        <f t="shared" si="58"/>
        <v>0</v>
      </c>
      <c r="W141">
        <f t="shared" si="59"/>
        <v>21</v>
      </c>
      <c r="X141" t="b">
        <f>NOT(ISERROR(MATCH(LOWER(MID($J141,1,1)),{"a";"e";"i";"o";"u"},0)))</f>
        <v>1</v>
      </c>
      <c r="Y141" t="b">
        <f t="shared" si="60"/>
        <v>1</v>
      </c>
      <c r="Z141" t="b">
        <f t="shared" si="61"/>
        <v>0</v>
      </c>
      <c r="AA141">
        <f t="shared" si="62"/>
        <v>20</v>
      </c>
      <c r="AB141" t="b">
        <f>NOT(ISERROR(MATCH(LOWER(MID($J141,2,1)),{"a";"e";"i";"o";"u"},0)))</f>
        <v>0</v>
      </c>
      <c r="AC141" t="b">
        <f t="shared" si="63"/>
        <v>0</v>
      </c>
      <c r="AD141" t="b">
        <f t="shared" si="64"/>
        <v>0</v>
      </c>
      <c r="AE141">
        <f t="shared" si="65"/>
        <v>10</v>
      </c>
      <c r="AF141" t="b">
        <f t="shared" si="66"/>
        <v>0</v>
      </c>
      <c r="AG141">
        <f t="shared" si="67"/>
        <v>10</v>
      </c>
      <c r="AH141" t="b">
        <f t="shared" si="68"/>
        <v>0</v>
      </c>
      <c r="AI141" t="b">
        <f t="shared" si="69"/>
        <v>1</v>
      </c>
      <c r="AJ141" t="b">
        <f t="shared" si="70"/>
        <v>1</v>
      </c>
      <c r="AK141" s="2" t="s">
        <v>573</v>
      </c>
      <c r="AL141" s="2" t="s">
        <v>573</v>
      </c>
      <c r="AM141" s="2" t="s">
        <v>573</v>
      </c>
      <c r="AN141" s="2" t="s">
        <v>573</v>
      </c>
    </row>
    <row r="142" spans="1:40">
      <c r="A142" s="1" t="s">
        <v>192</v>
      </c>
      <c r="B142" s="1" t="s">
        <v>193</v>
      </c>
      <c r="C142" s="1"/>
      <c r="D142" s="1"/>
      <c r="E142" s="1"/>
      <c r="F142" s="1" t="s">
        <v>1</v>
      </c>
      <c r="G142" t="str">
        <f t="shared" si="71"/>
        <v>WINNER</v>
      </c>
      <c r="H142" t="str">
        <f t="shared" si="48"/>
        <v>JosephO'Sullivan</v>
      </c>
      <c r="I142" s="2" t="s">
        <v>192</v>
      </c>
      <c r="J142" s="2" t="s">
        <v>193</v>
      </c>
      <c r="K142">
        <f t="shared" si="49"/>
        <v>6</v>
      </c>
      <c r="L142" t="b">
        <f t="shared" si="50"/>
        <v>0</v>
      </c>
      <c r="M142">
        <f t="shared" si="51"/>
        <v>10</v>
      </c>
      <c r="N142" t="b">
        <f>NOT(ISERROR(MATCH(LOWER(MID($I142,1,1)),{"a";"e";"i";"o";"u"},0)))</f>
        <v>0</v>
      </c>
      <c r="O142" t="b">
        <f t="shared" si="52"/>
        <v>0</v>
      </c>
      <c r="P142" t="b">
        <f t="shared" si="53"/>
        <v>1</v>
      </c>
      <c r="Q142">
        <f t="shared" si="54"/>
        <v>15</v>
      </c>
      <c r="R142" t="b">
        <f>NOT(ISERROR(MATCH(LOWER(MID($I142,2,1)),{"a";"e";"i";"o";"u"},0)))</f>
        <v>1</v>
      </c>
      <c r="S142" t="b">
        <f t="shared" si="55"/>
        <v>1</v>
      </c>
      <c r="T142" t="b">
        <f t="shared" si="56"/>
        <v>0</v>
      </c>
      <c r="U142">
        <f t="shared" si="57"/>
        <v>10</v>
      </c>
      <c r="V142" t="b">
        <f t="shared" si="58"/>
        <v>0</v>
      </c>
      <c r="W142">
        <f t="shared" si="59"/>
        <v>15</v>
      </c>
      <c r="X142" t="b">
        <f>NOT(ISERROR(MATCH(LOWER(MID($J142,1,1)),{"a";"e";"i";"o";"u"},0)))</f>
        <v>1</v>
      </c>
      <c r="Y142" t="b">
        <f t="shared" si="60"/>
        <v>1</v>
      </c>
      <c r="Z142" t="b">
        <f t="shared" si="61"/>
        <v>0</v>
      </c>
      <c r="AA142">
        <f t="shared" si="62"/>
        <v>-57</v>
      </c>
      <c r="AB142" t="b">
        <f>NOT(ISERROR(MATCH(LOWER(MID($J142,2,1)),{"a";"e";"i";"o";"u"},0)))</f>
        <v>0</v>
      </c>
      <c r="AC142" t="b">
        <f t="shared" si="63"/>
        <v>1</v>
      </c>
      <c r="AD142" t="b">
        <f t="shared" si="64"/>
        <v>0</v>
      </c>
      <c r="AE142">
        <f t="shared" si="65"/>
        <v>16</v>
      </c>
      <c r="AF142" t="b">
        <f t="shared" si="66"/>
        <v>0</v>
      </c>
      <c r="AG142">
        <f t="shared" si="67"/>
        <v>16</v>
      </c>
      <c r="AH142" t="b">
        <f t="shared" si="68"/>
        <v>0</v>
      </c>
      <c r="AI142" t="b">
        <f t="shared" si="69"/>
        <v>1</v>
      </c>
      <c r="AJ142" t="b">
        <f t="shared" si="70"/>
        <v>1</v>
      </c>
      <c r="AK142" s="2" t="s">
        <v>573</v>
      </c>
      <c r="AL142" s="2" t="s">
        <v>573</v>
      </c>
      <c r="AM142" s="2" t="s">
        <v>573</v>
      </c>
      <c r="AN142" s="2" t="s">
        <v>573</v>
      </c>
    </row>
    <row r="143" spans="1:40">
      <c r="A143" s="1" t="s">
        <v>194</v>
      </c>
      <c r="B143" s="1" t="s">
        <v>195</v>
      </c>
      <c r="C143" s="1"/>
      <c r="D143" s="1"/>
      <c r="E143" s="1"/>
      <c r="F143" s="1" t="s">
        <v>1</v>
      </c>
      <c r="G143" t="str">
        <f t="shared" si="71"/>
        <v>WINNER</v>
      </c>
      <c r="H143" t="str">
        <f t="shared" si="48"/>
        <v>ToshiyasuMatsushima</v>
      </c>
      <c r="I143" s="2" t="s">
        <v>194</v>
      </c>
      <c r="J143" s="2" t="s">
        <v>195</v>
      </c>
      <c r="K143">
        <f t="shared" si="49"/>
        <v>9</v>
      </c>
      <c r="L143" t="b">
        <f t="shared" si="50"/>
        <v>1</v>
      </c>
      <c r="M143">
        <f t="shared" si="51"/>
        <v>20</v>
      </c>
      <c r="N143" t="b">
        <f>NOT(ISERROR(MATCH(LOWER(MID($I143,1,1)),{"a";"e";"i";"o";"u"},0)))</f>
        <v>0</v>
      </c>
      <c r="O143" t="b">
        <f t="shared" si="52"/>
        <v>0</v>
      </c>
      <c r="P143" t="b">
        <f t="shared" si="53"/>
        <v>0</v>
      </c>
      <c r="Q143">
        <f t="shared" si="54"/>
        <v>15</v>
      </c>
      <c r="R143" t="b">
        <f>NOT(ISERROR(MATCH(LOWER(MID($I143,2,1)),{"a";"e";"i";"o";"u"},0)))</f>
        <v>1</v>
      </c>
      <c r="S143" t="b">
        <f t="shared" si="55"/>
        <v>1</v>
      </c>
      <c r="T143" t="b">
        <f t="shared" si="56"/>
        <v>0</v>
      </c>
      <c r="U143">
        <f t="shared" si="57"/>
        <v>10</v>
      </c>
      <c r="V143" t="b">
        <f t="shared" si="58"/>
        <v>0</v>
      </c>
      <c r="W143">
        <f t="shared" si="59"/>
        <v>13</v>
      </c>
      <c r="X143" t="b">
        <f>NOT(ISERROR(MATCH(LOWER(MID($J143,1,1)),{"a";"e";"i";"o";"u"},0)))</f>
        <v>0</v>
      </c>
      <c r="Y143" t="b">
        <f t="shared" si="60"/>
        <v>1</v>
      </c>
      <c r="Z143" t="b">
        <f t="shared" si="61"/>
        <v>1</v>
      </c>
      <c r="AA143">
        <f t="shared" si="62"/>
        <v>1</v>
      </c>
      <c r="AB143" t="b">
        <f>NOT(ISERROR(MATCH(LOWER(MID($J143,2,1)),{"a";"e";"i";"o";"u"},0)))</f>
        <v>1</v>
      </c>
      <c r="AC143" t="b">
        <f t="shared" si="63"/>
        <v>1</v>
      </c>
      <c r="AD143" t="b">
        <f t="shared" si="64"/>
        <v>1</v>
      </c>
      <c r="AE143">
        <f t="shared" si="65"/>
        <v>19</v>
      </c>
      <c r="AF143" t="b">
        <f t="shared" si="66"/>
        <v>1</v>
      </c>
      <c r="AG143">
        <f t="shared" si="67"/>
        <v>19</v>
      </c>
      <c r="AH143" t="b">
        <f t="shared" si="68"/>
        <v>1</v>
      </c>
      <c r="AI143" t="b">
        <f t="shared" si="69"/>
        <v>1</v>
      </c>
      <c r="AJ143" t="b">
        <f t="shared" si="70"/>
        <v>1</v>
      </c>
      <c r="AK143" s="2" t="s">
        <v>573</v>
      </c>
      <c r="AL143" s="2" t="s">
        <v>573</v>
      </c>
      <c r="AM143" s="2" t="s">
        <v>573</v>
      </c>
      <c r="AN143" s="2" t="s">
        <v>573</v>
      </c>
    </row>
    <row r="144" spans="1:40">
      <c r="A144" s="1" t="s">
        <v>199</v>
      </c>
      <c r="B144" s="1" t="s">
        <v>200</v>
      </c>
      <c r="C144" s="1"/>
      <c r="D144" s="1"/>
      <c r="E144" s="1"/>
      <c r="F144" s="1" t="s">
        <v>0</v>
      </c>
      <c r="G144" t="str">
        <f t="shared" si="71"/>
        <v>LOSER</v>
      </c>
      <c r="H144" t="str">
        <f t="shared" si="48"/>
        <v>PhilLong</v>
      </c>
      <c r="I144" s="2" t="s">
        <v>199</v>
      </c>
      <c r="J144" s="2" t="s">
        <v>200</v>
      </c>
      <c r="K144">
        <f t="shared" si="49"/>
        <v>4</v>
      </c>
      <c r="L144" t="b">
        <f t="shared" si="50"/>
        <v>0</v>
      </c>
      <c r="M144">
        <f t="shared" si="51"/>
        <v>16</v>
      </c>
      <c r="N144" t="b">
        <f>NOT(ISERROR(MATCH(LOWER(MID($I144,1,1)),{"a";"e";"i";"o";"u"},0)))</f>
        <v>0</v>
      </c>
      <c r="O144" t="b">
        <f t="shared" si="52"/>
        <v>0</v>
      </c>
      <c r="P144" t="b">
        <f t="shared" si="53"/>
        <v>0</v>
      </c>
      <c r="Q144">
        <f t="shared" si="54"/>
        <v>8</v>
      </c>
      <c r="R144" t="b">
        <f>NOT(ISERROR(MATCH(LOWER(MID($I144,2,1)),{"a";"e";"i";"o";"u"},0)))</f>
        <v>0</v>
      </c>
      <c r="S144" t="b">
        <f t="shared" si="55"/>
        <v>0</v>
      </c>
      <c r="T144" t="b">
        <f t="shared" si="56"/>
        <v>1</v>
      </c>
      <c r="U144">
        <f t="shared" si="57"/>
        <v>4</v>
      </c>
      <c r="V144" t="b">
        <f t="shared" si="58"/>
        <v>0</v>
      </c>
      <c r="W144">
        <f t="shared" si="59"/>
        <v>12</v>
      </c>
      <c r="X144" t="b">
        <f>NOT(ISERROR(MATCH(LOWER(MID($J144,1,1)),{"a";"e";"i";"o";"u"},0)))</f>
        <v>0</v>
      </c>
      <c r="Y144" t="b">
        <f t="shared" si="60"/>
        <v>0</v>
      </c>
      <c r="Z144" t="b">
        <f t="shared" si="61"/>
        <v>1</v>
      </c>
      <c r="AA144">
        <f t="shared" si="62"/>
        <v>15</v>
      </c>
      <c r="AB144" t="b">
        <f>NOT(ISERROR(MATCH(LOWER(MID($J144,2,1)),{"a";"e";"i";"o";"u"},0)))</f>
        <v>1</v>
      </c>
      <c r="AC144" t="b">
        <f t="shared" si="63"/>
        <v>1</v>
      </c>
      <c r="AD144" t="b">
        <f t="shared" si="64"/>
        <v>0</v>
      </c>
      <c r="AE144">
        <f t="shared" si="65"/>
        <v>8</v>
      </c>
      <c r="AF144" t="b">
        <f t="shared" si="66"/>
        <v>0</v>
      </c>
      <c r="AG144">
        <f t="shared" si="67"/>
        <v>8</v>
      </c>
      <c r="AH144" t="b">
        <f t="shared" si="68"/>
        <v>0</v>
      </c>
      <c r="AI144" t="b">
        <f t="shared" si="69"/>
        <v>1</v>
      </c>
      <c r="AJ144" t="b">
        <f t="shared" si="70"/>
        <v>1</v>
      </c>
      <c r="AK144" s="2" t="s">
        <v>573</v>
      </c>
      <c r="AL144" s="2" t="s">
        <v>573</v>
      </c>
      <c r="AM144" s="2" t="s">
        <v>573</v>
      </c>
      <c r="AN144" s="2" t="s">
        <v>573</v>
      </c>
    </row>
    <row r="145" spans="1:40">
      <c r="A145" s="1" t="s">
        <v>201</v>
      </c>
      <c r="B145" s="1" t="s">
        <v>202</v>
      </c>
      <c r="C145" s="1"/>
      <c r="D145" s="1"/>
      <c r="E145" s="1"/>
      <c r="F145" s="1" t="s">
        <v>1</v>
      </c>
      <c r="G145" t="str">
        <f t="shared" si="71"/>
        <v>WINNER</v>
      </c>
      <c r="H145" t="str">
        <f t="shared" si="48"/>
        <v>TalGrossman</v>
      </c>
      <c r="I145" s="2" t="s">
        <v>201</v>
      </c>
      <c r="J145" s="2" t="s">
        <v>202</v>
      </c>
      <c r="K145">
        <f t="shared" si="49"/>
        <v>3</v>
      </c>
      <c r="L145" t="b">
        <f t="shared" si="50"/>
        <v>1</v>
      </c>
      <c r="M145">
        <f t="shared" si="51"/>
        <v>20</v>
      </c>
      <c r="N145" t="b">
        <f>NOT(ISERROR(MATCH(LOWER(MID($I145,1,1)),{"a";"e";"i";"o";"u"},0)))</f>
        <v>0</v>
      </c>
      <c r="O145" t="b">
        <f t="shared" si="52"/>
        <v>0</v>
      </c>
      <c r="P145" t="b">
        <f t="shared" si="53"/>
        <v>0</v>
      </c>
      <c r="Q145">
        <f t="shared" si="54"/>
        <v>1</v>
      </c>
      <c r="R145" t="b">
        <f>NOT(ISERROR(MATCH(LOWER(MID($I145,2,1)),{"a";"e";"i";"o";"u"},0)))</f>
        <v>1</v>
      </c>
      <c r="S145" t="b">
        <f t="shared" si="55"/>
        <v>1</v>
      </c>
      <c r="T145" t="b">
        <f t="shared" si="56"/>
        <v>1</v>
      </c>
      <c r="U145">
        <f t="shared" si="57"/>
        <v>8</v>
      </c>
      <c r="V145" t="b">
        <f t="shared" si="58"/>
        <v>0</v>
      </c>
      <c r="W145">
        <f t="shared" si="59"/>
        <v>7</v>
      </c>
      <c r="X145" t="b">
        <f>NOT(ISERROR(MATCH(LOWER(MID($J145,1,1)),{"a";"e";"i";"o";"u"},0)))</f>
        <v>0</v>
      </c>
      <c r="Y145" t="b">
        <f t="shared" si="60"/>
        <v>1</v>
      </c>
      <c r="Z145" t="b">
        <f t="shared" si="61"/>
        <v>1</v>
      </c>
      <c r="AA145">
        <f t="shared" si="62"/>
        <v>18</v>
      </c>
      <c r="AB145" t="b">
        <f>NOT(ISERROR(MATCH(LOWER(MID($J145,2,1)),{"a";"e";"i";"o";"u"},0)))</f>
        <v>0</v>
      </c>
      <c r="AC145" t="b">
        <f t="shared" si="63"/>
        <v>0</v>
      </c>
      <c r="AD145" t="b">
        <f t="shared" si="64"/>
        <v>0</v>
      </c>
      <c r="AE145">
        <f t="shared" si="65"/>
        <v>11</v>
      </c>
      <c r="AF145" t="b">
        <f t="shared" si="66"/>
        <v>1</v>
      </c>
      <c r="AG145">
        <f t="shared" si="67"/>
        <v>11</v>
      </c>
      <c r="AH145" t="b">
        <f t="shared" si="68"/>
        <v>1</v>
      </c>
      <c r="AI145" t="b">
        <f t="shared" si="69"/>
        <v>1</v>
      </c>
      <c r="AJ145" t="b">
        <f t="shared" si="70"/>
        <v>1</v>
      </c>
      <c r="AK145" s="2" t="s">
        <v>573</v>
      </c>
      <c r="AL145" s="2" t="s">
        <v>573</v>
      </c>
      <c r="AM145" s="2" t="s">
        <v>573</v>
      </c>
      <c r="AN145" s="2" t="s">
        <v>573</v>
      </c>
    </row>
    <row r="146" spans="1:40">
      <c r="A146" s="1" t="s">
        <v>203</v>
      </c>
      <c r="B146" s="1" t="s">
        <v>204</v>
      </c>
      <c r="C146" s="1"/>
      <c r="D146" s="1"/>
      <c r="E146" s="1"/>
      <c r="F146" s="1" t="s">
        <v>1</v>
      </c>
      <c r="G146" t="str">
        <f t="shared" si="71"/>
        <v>WINNER</v>
      </c>
      <c r="H146" t="str">
        <f t="shared" si="48"/>
        <v>DonnaSlonim</v>
      </c>
      <c r="I146" s="2" t="s">
        <v>203</v>
      </c>
      <c r="J146" s="2" t="s">
        <v>204</v>
      </c>
      <c r="K146">
        <f t="shared" si="49"/>
        <v>5</v>
      </c>
      <c r="L146" t="b">
        <f t="shared" si="50"/>
        <v>1</v>
      </c>
      <c r="M146">
        <f t="shared" si="51"/>
        <v>4</v>
      </c>
      <c r="N146" t="b">
        <f>NOT(ISERROR(MATCH(LOWER(MID($I146,1,1)),{"a";"e";"i";"o";"u"},0)))</f>
        <v>0</v>
      </c>
      <c r="O146" t="b">
        <f t="shared" si="52"/>
        <v>0</v>
      </c>
      <c r="P146" t="b">
        <f t="shared" si="53"/>
        <v>1</v>
      </c>
      <c r="Q146">
        <f t="shared" si="54"/>
        <v>15</v>
      </c>
      <c r="R146" t="b">
        <f>NOT(ISERROR(MATCH(LOWER(MID($I146,2,1)),{"a";"e";"i";"o";"u"},0)))</f>
        <v>1</v>
      </c>
      <c r="S146" t="b">
        <f t="shared" si="55"/>
        <v>1</v>
      </c>
      <c r="T146" t="b">
        <f t="shared" si="56"/>
        <v>0</v>
      </c>
      <c r="U146">
        <f t="shared" si="57"/>
        <v>6</v>
      </c>
      <c r="V146" t="b">
        <f t="shared" si="58"/>
        <v>0</v>
      </c>
      <c r="W146">
        <f t="shared" si="59"/>
        <v>19</v>
      </c>
      <c r="X146" t="b">
        <f>NOT(ISERROR(MATCH(LOWER(MID($J146,1,1)),{"a";"e";"i";"o";"u"},0)))</f>
        <v>0</v>
      </c>
      <c r="Y146" t="b">
        <f t="shared" si="60"/>
        <v>1</v>
      </c>
      <c r="Z146" t="b">
        <f t="shared" si="61"/>
        <v>0</v>
      </c>
      <c r="AA146">
        <f t="shared" si="62"/>
        <v>12</v>
      </c>
      <c r="AB146" t="b">
        <f>NOT(ISERROR(MATCH(LOWER(MID($J146,2,1)),{"a";"e";"i";"o";"u"},0)))</f>
        <v>0</v>
      </c>
      <c r="AC146" t="b">
        <f t="shared" si="63"/>
        <v>0</v>
      </c>
      <c r="AD146" t="b">
        <f t="shared" si="64"/>
        <v>1</v>
      </c>
      <c r="AE146">
        <f t="shared" si="65"/>
        <v>11</v>
      </c>
      <c r="AF146" t="b">
        <f t="shared" si="66"/>
        <v>1</v>
      </c>
      <c r="AG146">
        <f t="shared" si="67"/>
        <v>11</v>
      </c>
      <c r="AH146" t="b">
        <f t="shared" si="68"/>
        <v>1</v>
      </c>
      <c r="AI146" t="b">
        <f t="shared" si="69"/>
        <v>1</v>
      </c>
      <c r="AJ146" t="b">
        <f t="shared" si="70"/>
        <v>1</v>
      </c>
      <c r="AK146" s="2" t="s">
        <v>573</v>
      </c>
      <c r="AL146" s="2" t="s">
        <v>573</v>
      </c>
      <c r="AM146" s="2" t="s">
        <v>573</v>
      </c>
      <c r="AN146" s="2" t="s">
        <v>573</v>
      </c>
    </row>
    <row r="147" spans="1:40">
      <c r="A147" s="1" t="s">
        <v>205</v>
      </c>
      <c r="B147" s="1" t="s">
        <v>206</v>
      </c>
      <c r="C147" s="1"/>
      <c r="D147" s="1"/>
      <c r="E147" s="1"/>
      <c r="F147" s="1" t="s">
        <v>1</v>
      </c>
      <c r="G147" t="str">
        <f t="shared" si="71"/>
        <v>WINNER</v>
      </c>
      <c r="H147" t="str">
        <f t="shared" si="48"/>
        <v>TatsuoUnemi</v>
      </c>
      <c r="I147" s="2" t="s">
        <v>205</v>
      </c>
      <c r="J147" s="2" t="s">
        <v>206</v>
      </c>
      <c r="K147">
        <f t="shared" si="49"/>
        <v>6</v>
      </c>
      <c r="L147" t="b">
        <f t="shared" si="50"/>
        <v>0</v>
      </c>
      <c r="M147">
        <f t="shared" si="51"/>
        <v>20</v>
      </c>
      <c r="N147" t="b">
        <f>NOT(ISERROR(MATCH(LOWER(MID($I147,1,1)),{"a";"e";"i";"o";"u"},0)))</f>
        <v>0</v>
      </c>
      <c r="O147" t="b">
        <f t="shared" si="52"/>
        <v>0</v>
      </c>
      <c r="P147" t="b">
        <f t="shared" si="53"/>
        <v>0</v>
      </c>
      <c r="Q147">
        <f t="shared" si="54"/>
        <v>1</v>
      </c>
      <c r="R147" t="b">
        <f>NOT(ISERROR(MATCH(LOWER(MID($I147,2,1)),{"a";"e";"i";"o";"u"},0)))</f>
        <v>1</v>
      </c>
      <c r="S147" t="b">
        <f t="shared" si="55"/>
        <v>1</v>
      </c>
      <c r="T147" t="b">
        <f t="shared" si="56"/>
        <v>1</v>
      </c>
      <c r="U147">
        <f t="shared" si="57"/>
        <v>5</v>
      </c>
      <c r="V147" t="b">
        <f t="shared" si="58"/>
        <v>1</v>
      </c>
      <c r="W147">
        <f t="shared" si="59"/>
        <v>21</v>
      </c>
      <c r="X147" t="b">
        <f>NOT(ISERROR(MATCH(LOWER(MID($J147,1,1)),{"a";"e";"i";"o";"u"},0)))</f>
        <v>1</v>
      </c>
      <c r="Y147" t="b">
        <f t="shared" si="60"/>
        <v>1</v>
      </c>
      <c r="Z147" t="b">
        <f t="shared" si="61"/>
        <v>0</v>
      </c>
      <c r="AA147">
        <f t="shared" si="62"/>
        <v>14</v>
      </c>
      <c r="AB147" t="b">
        <f>NOT(ISERROR(MATCH(LOWER(MID($J147,2,1)),{"a";"e";"i";"o";"u"},0)))</f>
        <v>0</v>
      </c>
      <c r="AC147" t="b">
        <f t="shared" si="63"/>
        <v>0</v>
      </c>
      <c r="AD147" t="b">
        <f t="shared" si="64"/>
        <v>0</v>
      </c>
      <c r="AE147">
        <f t="shared" si="65"/>
        <v>11</v>
      </c>
      <c r="AF147" t="b">
        <f t="shared" si="66"/>
        <v>1</v>
      </c>
      <c r="AG147">
        <f t="shared" si="67"/>
        <v>11</v>
      </c>
      <c r="AH147" t="b">
        <f t="shared" si="68"/>
        <v>1</v>
      </c>
      <c r="AI147" t="b">
        <f t="shared" si="69"/>
        <v>1</v>
      </c>
      <c r="AJ147" t="b">
        <f t="shared" si="70"/>
        <v>1</v>
      </c>
      <c r="AK147" s="2" t="s">
        <v>573</v>
      </c>
      <c r="AL147" s="2" t="s">
        <v>573</v>
      </c>
      <c r="AM147" s="2" t="s">
        <v>573</v>
      </c>
      <c r="AN147" s="2" t="s">
        <v>573</v>
      </c>
    </row>
    <row r="148" spans="1:40">
      <c r="A148" s="1" t="s">
        <v>207</v>
      </c>
      <c r="B148" s="1" t="s">
        <v>208</v>
      </c>
      <c r="C148" s="1"/>
      <c r="D148" s="1"/>
      <c r="E148" s="1"/>
      <c r="F148" s="1" t="s">
        <v>0</v>
      </c>
      <c r="G148" t="str">
        <f t="shared" si="71"/>
        <v>LOSER</v>
      </c>
      <c r="H148" t="str">
        <f t="shared" si="48"/>
        <v>KrishnanPillaipakkamnatt</v>
      </c>
      <c r="I148" s="2" t="s">
        <v>207</v>
      </c>
      <c r="J148" s="2" t="s">
        <v>208</v>
      </c>
      <c r="K148">
        <f t="shared" si="49"/>
        <v>8</v>
      </c>
      <c r="L148" t="b">
        <f t="shared" si="50"/>
        <v>0</v>
      </c>
      <c r="M148">
        <f t="shared" si="51"/>
        <v>11</v>
      </c>
      <c r="N148" t="b">
        <f>NOT(ISERROR(MATCH(LOWER(MID($I148,1,1)),{"a";"e";"i";"o";"u"},0)))</f>
        <v>0</v>
      </c>
      <c r="O148" t="b">
        <f t="shared" si="52"/>
        <v>1</v>
      </c>
      <c r="P148" t="b">
        <f t="shared" si="53"/>
        <v>1</v>
      </c>
      <c r="Q148">
        <f t="shared" si="54"/>
        <v>18</v>
      </c>
      <c r="R148" t="b">
        <f>NOT(ISERROR(MATCH(LOWER(MID($I148,2,1)),{"a";"e";"i";"o";"u"},0)))</f>
        <v>0</v>
      </c>
      <c r="S148" t="b">
        <f t="shared" si="55"/>
        <v>0</v>
      </c>
      <c r="T148" t="b">
        <f t="shared" si="56"/>
        <v>0</v>
      </c>
      <c r="U148">
        <f t="shared" si="57"/>
        <v>16</v>
      </c>
      <c r="V148" t="b">
        <f t="shared" si="58"/>
        <v>0</v>
      </c>
      <c r="W148">
        <f t="shared" si="59"/>
        <v>16</v>
      </c>
      <c r="X148" t="b">
        <f>NOT(ISERROR(MATCH(LOWER(MID($J148,1,1)),{"a";"e";"i";"o";"u"},0)))</f>
        <v>0</v>
      </c>
      <c r="Y148" t="b">
        <f t="shared" si="60"/>
        <v>0</v>
      </c>
      <c r="Z148" t="b">
        <f t="shared" si="61"/>
        <v>0</v>
      </c>
      <c r="AA148">
        <f t="shared" si="62"/>
        <v>9</v>
      </c>
      <c r="AB148" t="b">
        <f>NOT(ISERROR(MATCH(LOWER(MID($J148,2,1)),{"a";"e";"i";"o";"u"},0)))</f>
        <v>1</v>
      </c>
      <c r="AC148" t="b">
        <f t="shared" si="63"/>
        <v>1</v>
      </c>
      <c r="AD148" t="b">
        <f t="shared" si="64"/>
        <v>1</v>
      </c>
      <c r="AE148">
        <f t="shared" si="65"/>
        <v>24</v>
      </c>
      <c r="AF148" t="b">
        <f t="shared" si="66"/>
        <v>0</v>
      </c>
      <c r="AG148">
        <f t="shared" si="67"/>
        <v>24</v>
      </c>
      <c r="AH148" t="b">
        <f t="shared" si="68"/>
        <v>0</v>
      </c>
      <c r="AI148" t="b">
        <f t="shared" si="69"/>
        <v>1</v>
      </c>
      <c r="AJ148" t="b">
        <f t="shared" si="70"/>
        <v>1</v>
      </c>
      <c r="AK148" s="2" t="s">
        <v>573</v>
      </c>
      <c r="AL148" s="2" t="s">
        <v>573</v>
      </c>
      <c r="AM148" s="2" t="s">
        <v>573</v>
      </c>
      <c r="AN148" s="2" t="s">
        <v>573</v>
      </c>
    </row>
    <row r="149" spans="1:40">
      <c r="A149" s="1" t="s">
        <v>209</v>
      </c>
      <c r="B149" s="1" t="s">
        <v>210</v>
      </c>
      <c r="C149" s="1"/>
      <c r="D149" s="1"/>
      <c r="E149" s="1"/>
      <c r="F149" s="1" t="s">
        <v>1</v>
      </c>
      <c r="G149" t="str">
        <f t="shared" si="71"/>
        <v>WINNER</v>
      </c>
      <c r="H149" t="str">
        <f t="shared" si="48"/>
        <v>LorenzaSaitta</v>
      </c>
      <c r="I149" s="2" t="s">
        <v>209</v>
      </c>
      <c r="J149" s="2" t="s">
        <v>210</v>
      </c>
      <c r="K149">
        <f t="shared" si="49"/>
        <v>7</v>
      </c>
      <c r="L149" t="b">
        <f t="shared" si="50"/>
        <v>1</v>
      </c>
      <c r="M149">
        <f t="shared" si="51"/>
        <v>12</v>
      </c>
      <c r="N149" t="b">
        <f>NOT(ISERROR(MATCH(LOWER(MID($I149,1,1)),{"a";"e";"i";"o";"u"},0)))</f>
        <v>0</v>
      </c>
      <c r="O149" t="b">
        <f t="shared" si="52"/>
        <v>0</v>
      </c>
      <c r="P149" t="b">
        <f t="shared" si="53"/>
        <v>1</v>
      </c>
      <c r="Q149">
        <f t="shared" si="54"/>
        <v>15</v>
      </c>
      <c r="R149" t="b">
        <f>NOT(ISERROR(MATCH(LOWER(MID($I149,2,1)),{"a";"e";"i";"o";"u"},0)))</f>
        <v>1</v>
      </c>
      <c r="S149" t="b">
        <f t="shared" si="55"/>
        <v>1</v>
      </c>
      <c r="T149" t="b">
        <f t="shared" si="56"/>
        <v>0</v>
      </c>
      <c r="U149">
        <f t="shared" si="57"/>
        <v>6</v>
      </c>
      <c r="V149" t="b">
        <f t="shared" si="58"/>
        <v>0</v>
      </c>
      <c r="W149">
        <f t="shared" si="59"/>
        <v>19</v>
      </c>
      <c r="X149" t="b">
        <f>NOT(ISERROR(MATCH(LOWER(MID($J149,1,1)),{"a";"e";"i";"o";"u"},0)))</f>
        <v>0</v>
      </c>
      <c r="Y149" t="b">
        <f t="shared" si="60"/>
        <v>1</v>
      </c>
      <c r="Z149" t="b">
        <f t="shared" si="61"/>
        <v>0</v>
      </c>
      <c r="AA149">
        <f t="shared" si="62"/>
        <v>1</v>
      </c>
      <c r="AB149" t="b">
        <f>NOT(ISERROR(MATCH(LOWER(MID($J149,2,1)),{"a";"e";"i";"o";"u"},0)))</f>
        <v>1</v>
      </c>
      <c r="AC149" t="b">
        <f t="shared" si="63"/>
        <v>1</v>
      </c>
      <c r="AD149" t="b">
        <f t="shared" si="64"/>
        <v>1</v>
      </c>
      <c r="AE149">
        <f t="shared" si="65"/>
        <v>13</v>
      </c>
      <c r="AF149" t="b">
        <f t="shared" si="66"/>
        <v>1</v>
      </c>
      <c r="AG149">
        <f t="shared" si="67"/>
        <v>13</v>
      </c>
      <c r="AH149" t="b">
        <f t="shared" si="68"/>
        <v>1</v>
      </c>
      <c r="AI149" t="b">
        <f t="shared" si="69"/>
        <v>1</v>
      </c>
      <c r="AJ149" t="b">
        <f t="shared" si="70"/>
        <v>1</v>
      </c>
      <c r="AK149" s="2" t="s">
        <v>573</v>
      </c>
      <c r="AL149" s="2" t="s">
        <v>573</v>
      </c>
      <c r="AM149" s="2" t="s">
        <v>573</v>
      </c>
      <c r="AN149" s="2" t="s">
        <v>573</v>
      </c>
    </row>
    <row r="150" spans="1:40">
      <c r="A150" s="1" t="s">
        <v>211</v>
      </c>
      <c r="B150" s="1" t="s">
        <v>212</v>
      </c>
      <c r="C150" s="1"/>
      <c r="D150" s="1"/>
      <c r="E150" s="1"/>
      <c r="F150" s="1" t="s">
        <v>0</v>
      </c>
      <c r="G150" t="str">
        <f t="shared" si="71"/>
        <v>LOSER</v>
      </c>
      <c r="H150" t="str">
        <f t="shared" si="48"/>
        <v>UsamaFayyad</v>
      </c>
      <c r="I150" s="2" t="s">
        <v>211</v>
      </c>
      <c r="J150" s="2" t="s">
        <v>212</v>
      </c>
      <c r="K150">
        <f t="shared" si="49"/>
        <v>5</v>
      </c>
      <c r="L150" t="b">
        <f t="shared" si="50"/>
        <v>1</v>
      </c>
      <c r="M150">
        <f t="shared" si="51"/>
        <v>21</v>
      </c>
      <c r="N150" t="b">
        <f>NOT(ISERROR(MATCH(LOWER(MID($I150,1,1)),{"a";"e";"i";"o";"u"},0)))</f>
        <v>1</v>
      </c>
      <c r="O150" t="b">
        <f t="shared" si="52"/>
        <v>1</v>
      </c>
      <c r="P150" t="b">
        <f t="shared" si="53"/>
        <v>0</v>
      </c>
      <c r="Q150">
        <f t="shared" si="54"/>
        <v>19</v>
      </c>
      <c r="R150" t="b">
        <f>NOT(ISERROR(MATCH(LOWER(MID($I150,2,1)),{"a";"e";"i";"o";"u"},0)))</f>
        <v>0</v>
      </c>
      <c r="S150" t="b">
        <f t="shared" si="55"/>
        <v>1</v>
      </c>
      <c r="T150" t="b">
        <f t="shared" si="56"/>
        <v>0</v>
      </c>
      <c r="U150">
        <f t="shared" si="57"/>
        <v>6</v>
      </c>
      <c r="V150" t="b">
        <f t="shared" si="58"/>
        <v>0</v>
      </c>
      <c r="W150">
        <f t="shared" si="59"/>
        <v>6</v>
      </c>
      <c r="X150" t="b">
        <f>NOT(ISERROR(MATCH(LOWER(MID($J150,1,1)),{"a";"e";"i";"o";"u"},0)))</f>
        <v>0</v>
      </c>
      <c r="Y150" t="b">
        <f t="shared" si="60"/>
        <v>0</v>
      </c>
      <c r="Z150" t="b">
        <f t="shared" si="61"/>
        <v>1</v>
      </c>
      <c r="AA150">
        <f t="shared" si="62"/>
        <v>1</v>
      </c>
      <c r="AB150" t="b">
        <f>NOT(ISERROR(MATCH(LOWER(MID($J150,2,1)),{"a";"e";"i";"o";"u"},0)))</f>
        <v>1</v>
      </c>
      <c r="AC150" t="b">
        <f t="shared" si="63"/>
        <v>1</v>
      </c>
      <c r="AD150" t="b">
        <f t="shared" si="64"/>
        <v>1</v>
      </c>
      <c r="AE150">
        <f t="shared" si="65"/>
        <v>11</v>
      </c>
      <c r="AF150" t="b">
        <f t="shared" si="66"/>
        <v>1</v>
      </c>
      <c r="AG150">
        <f t="shared" si="67"/>
        <v>11</v>
      </c>
      <c r="AH150" t="b">
        <f t="shared" si="68"/>
        <v>1</v>
      </c>
      <c r="AI150" t="b">
        <f t="shared" si="69"/>
        <v>1</v>
      </c>
      <c r="AJ150" t="b">
        <f t="shared" si="70"/>
        <v>1</v>
      </c>
      <c r="AK150" s="2" t="s">
        <v>573</v>
      </c>
      <c r="AL150" s="2" t="s">
        <v>573</v>
      </c>
      <c r="AM150" s="2" t="s">
        <v>573</v>
      </c>
      <c r="AN150" s="2" t="s">
        <v>573</v>
      </c>
    </row>
    <row r="151" spans="1:40">
      <c r="A151" s="1" t="s">
        <v>213</v>
      </c>
      <c r="B151" s="1" t="s">
        <v>214</v>
      </c>
      <c r="C151" s="1"/>
      <c r="D151" s="1"/>
      <c r="E151" s="1"/>
      <c r="F151" s="1" t="s">
        <v>1</v>
      </c>
      <c r="G151" t="str">
        <f t="shared" si="71"/>
        <v>WINNER</v>
      </c>
      <c r="H151" t="str">
        <f t="shared" si="48"/>
        <v>JudeShavlik</v>
      </c>
      <c r="I151" s="2" t="s">
        <v>213</v>
      </c>
      <c r="J151" s="2" t="s">
        <v>214</v>
      </c>
      <c r="K151">
        <f t="shared" si="49"/>
        <v>4</v>
      </c>
      <c r="L151" t="b">
        <f t="shared" si="50"/>
        <v>0</v>
      </c>
      <c r="M151">
        <f t="shared" si="51"/>
        <v>10</v>
      </c>
      <c r="N151" t="b">
        <f>NOT(ISERROR(MATCH(LOWER(MID($I151,1,1)),{"a";"e";"i";"o";"u"},0)))</f>
        <v>0</v>
      </c>
      <c r="O151" t="b">
        <f t="shared" si="52"/>
        <v>0</v>
      </c>
      <c r="P151" t="b">
        <f t="shared" si="53"/>
        <v>1</v>
      </c>
      <c r="Q151">
        <f t="shared" si="54"/>
        <v>21</v>
      </c>
      <c r="R151" t="b">
        <f>NOT(ISERROR(MATCH(LOWER(MID($I151,2,1)),{"a";"e";"i";"o";"u"},0)))</f>
        <v>1</v>
      </c>
      <c r="S151" t="b">
        <f t="shared" si="55"/>
        <v>1</v>
      </c>
      <c r="T151" t="b">
        <f t="shared" si="56"/>
        <v>0</v>
      </c>
      <c r="U151">
        <f t="shared" si="57"/>
        <v>7</v>
      </c>
      <c r="V151" t="b">
        <f t="shared" si="58"/>
        <v>1</v>
      </c>
      <c r="W151">
        <f t="shared" si="59"/>
        <v>19</v>
      </c>
      <c r="X151" t="b">
        <f>NOT(ISERROR(MATCH(LOWER(MID($J151,1,1)),{"a";"e";"i";"o";"u"},0)))</f>
        <v>0</v>
      </c>
      <c r="Y151" t="b">
        <f t="shared" si="60"/>
        <v>1</v>
      </c>
      <c r="Z151" t="b">
        <f t="shared" si="61"/>
        <v>0</v>
      </c>
      <c r="AA151">
        <f t="shared" si="62"/>
        <v>8</v>
      </c>
      <c r="AB151" t="b">
        <f>NOT(ISERROR(MATCH(LOWER(MID($J151,2,1)),{"a";"e";"i";"o";"u"},0)))</f>
        <v>0</v>
      </c>
      <c r="AC151" t="b">
        <f t="shared" si="63"/>
        <v>0</v>
      </c>
      <c r="AD151" t="b">
        <f t="shared" si="64"/>
        <v>1</v>
      </c>
      <c r="AE151">
        <f t="shared" si="65"/>
        <v>11</v>
      </c>
      <c r="AF151" t="b">
        <f t="shared" si="66"/>
        <v>1</v>
      </c>
      <c r="AG151">
        <f t="shared" si="67"/>
        <v>11</v>
      </c>
      <c r="AH151" t="b">
        <f t="shared" si="68"/>
        <v>1</v>
      </c>
      <c r="AI151" t="b">
        <f t="shared" si="69"/>
        <v>1</v>
      </c>
      <c r="AJ151" t="b">
        <f t="shared" si="70"/>
        <v>1</v>
      </c>
      <c r="AK151" s="2" t="s">
        <v>573</v>
      </c>
      <c r="AL151" s="2" t="s">
        <v>573</v>
      </c>
      <c r="AM151" s="2" t="s">
        <v>573</v>
      </c>
      <c r="AN151" s="2" t="s">
        <v>573</v>
      </c>
    </row>
    <row r="152" spans="1:40">
      <c r="A152" s="1" t="s">
        <v>179</v>
      </c>
      <c r="B152" s="1" t="s">
        <v>215</v>
      </c>
      <c r="C152" s="1"/>
      <c r="D152" s="1"/>
      <c r="E152" s="1"/>
      <c r="F152" s="1" t="s">
        <v>1</v>
      </c>
      <c r="G152" t="str">
        <f t="shared" si="71"/>
        <v>WINNER</v>
      </c>
      <c r="H152" t="str">
        <f t="shared" si="48"/>
        <v>DavidHelmbold</v>
      </c>
      <c r="I152" s="2" t="s">
        <v>179</v>
      </c>
      <c r="J152" s="2" t="s">
        <v>215</v>
      </c>
      <c r="K152">
        <f t="shared" si="49"/>
        <v>5</v>
      </c>
      <c r="L152" t="b">
        <f t="shared" si="50"/>
        <v>1</v>
      </c>
      <c r="M152">
        <f t="shared" si="51"/>
        <v>4</v>
      </c>
      <c r="N152" t="b">
        <f>NOT(ISERROR(MATCH(LOWER(MID($I152,1,1)),{"a";"e";"i";"o";"u"},0)))</f>
        <v>0</v>
      </c>
      <c r="O152" t="b">
        <f t="shared" si="52"/>
        <v>0</v>
      </c>
      <c r="P152" t="b">
        <f t="shared" si="53"/>
        <v>1</v>
      </c>
      <c r="Q152">
        <f t="shared" si="54"/>
        <v>1</v>
      </c>
      <c r="R152" t="b">
        <f>NOT(ISERROR(MATCH(LOWER(MID($I152,2,1)),{"a";"e";"i";"o";"u"},0)))</f>
        <v>1</v>
      </c>
      <c r="S152" t="b">
        <f t="shared" si="55"/>
        <v>1</v>
      </c>
      <c r="T152" t="b">
        <f t="shared" si="56"/>
        <v>1</v>
      </c>
      <c r="U152">
        <f t="shared" si="57"/>
        <v>8</v>
      </c>
      <c r="V152" t="b">
        <f t="shared" si="58"/>
        <v>0</v>
      </c>
      <c r="W152">
        <f t="shared" si="59"/>
        <v>8</v>
      </c>
      <c r="X152" t="b">
        <f>NOT(ISERROR(MATCH(LOWER(MID($J152,1,1)),{"a";"e";"i";"o";"u"},0)))</f>
        <v>0</v>
      </c>
      <c r="Y152" t="b">
        <f t="shared" si="60"/>
        <v>0</v>
      </c>
      <c r="Z152" t="b">
        <f t="shared" si="61"/>
        <v>1</v>
      </c>
      <c r="AA152">
        <f t="shared" si="62"/>
        <v>5</v>
      </c>
      <c r="AB152" t="b">
        <f>NOT(ISERROR(MATCH(LOWER(MID($J152,2,1)),{"a";"e";"i";"o";"u"},0)))</f>
        <v>1</v>
      </c>
      <c r="AC152" t="b">
        <f t="shared" si="63"/>
        <v>1</v>
      </c>
      <c r="AD152" t="b">
        <f t="shared" si="64"/>
        <v>1</v>
      </c>
      <c r="AE152">
        <f t="shared" si="65"/>
        <v>13</v>
      </c>
      <c r="AF152" t="b">
        <f t="shared" si="66"/>
        <v>1</v>
      </c>
      <c r="AG152">
        <f t="shared" si="67"/>
        <v>13</v>
      </c>
      <c r="AH152" t="b">
        <f t="shared" si="68"/>
        <v>1</v>
      </c>
      <c r="AI152" t="b">
        <f t="shared" si="69"/>
        <v>1</v>
      </c>
      <c r="AJ152" t="b">
        <f t="shared" si="70"/>
        <v>1</v>
      </c>
      <c r="AK152" s="2" t="s">
        <v>573</v>
      </c>
      <c r="AL152" s="2" t="s">
        <v>573</v>
      </c>
      <c r="AM152" s="2" t="s">
        <v>573</v>
      </c>
      <c r="AN152" s="2" t="s">
        <v>573</v>
      </c>
    </row>
    <row r="153" spans="1:40">
      <c r="A153" s="1" t="s">
        <v>216</v>
      </c>
      <c r="B153" s="1" t="s">
        <v>217</v>
      </c>
      <c r="C153" s="1"/>
      <c r="D153" s="1"/>
      <c r="E153" s="1"/>
      <c r="F153" s="1" t="s">
        <v>0</v>
      </c>
      <c r="G153" t="str">
        <f t="shared" si="71"/>
        <v>LOSER</v>
      </c>
      <c r="H153" t="str">
        <f t="shared" si="48"/>
        <v>GrigorisKarakoulas</v>
      </c>
      <c r="I153" s="2" t="s">
        <v>216</v>
      </c>
      <c r="J153" s="2" t="s">
        <v>217</v>
      </c>
      <c r="K153">
        <f t="shared" si="49"/>
        <v>8</v>
      </c>
      <c r="L153" t="b">
        <f t="shared" si="50"/>
        <v>0</v>
      </c>
      <c r="M153">
        <f t="shared" si="51"/>
        <v>7</v>
      </c>
      <c r="N153" t="b">
        <f>NOT(ISERROR(MATCH(LOWER(MID($I153,1,1)),{"a";"e";"i";"o";"u"},0)))</f>
        <v>0</v>
      </c>
      <c r="O153" t="b">
        <f t="shared" si="52"/>
        <v>1</v>
      </c>
      <c r="P153" t="b">
        <f t="shared" si="53"/>
        <v>1</v>
      </c>
      <c r="Q153">
        <f t="shared" si="54"/>
        <v>18</v>
      </c>
      <c r="R153" t="b">
        <f>NOT(ISERROR(MATCH(LOWER(MID($I153,2,1)),{"a";"e";"i";"o";"u"},0)))</f>
        <v>0</v>
      </c>
      <c r="S153" t="b">
        <f t="shared" si="55"/>
        <v>0</v>
      </c>
      <c r="T153" t="b">
        <f t="shared" si="56"/>
        <v>0</v>
      </c>
      <c r="U153">
        <f t="shared" si="57"/>
        <v>10</v>
      </c>
      <c r="V153" t="b">
        <f t="shared" si="58"/>
        <v>0</v>
      </c>
      <c r="W153">
        <f t="shared" si="59"/>
        <v>11</v>
      </c>
      <c r="X153" t="b">
        <f>NOT(ISERROR(MATCH(LOWER(MID($J153,1,1)),{"a";"e";"i";"o";"u"},0)))</f>
        <v>0</v>
      </c>
      <c r="Y153" t="b">
        <f t="shared" si="60"/>
        <v>1</v>
      </c>
      <c r="Z153" t="b">
        <f t="shared" si="61"/>
        <v>1</v>
      </c>
      <c r="AA153">
        <f t="shared" si="62"/>
        <v>1</v>
      </c>
      <c r="AB153" t="b">
        <f>NOT(ISERROR(MATCH(LOWER(MID($J153,2,1)),{"a";"e";"i";"o";"u"},0)))</f>
        <v>1</v>
      </c>
      <c r="AC153" t="b">
        <f t="shared" si="63"/>
        <v>1</v>
      </c>
      <c r="AD153" t="b">
        <f t="shared" si="64"/>
        <v>1</v>
      </c>
      <c r="AE153">
        <f t="shared" si="65"/>
        <v>18</v>
      </c>
      <c r="AF153" t="b">
        <f t="shared" si="66"/>
        <v>0</v>
      </c>
      <c r="AG153">
        <f t="shared" si="67"/>
        <v>18</v>
      </c>
      <c r="AH153" t="b">
        <f t="shared" si="68"/>
        <v>0</v>
      </c>
      <c r="AI153" t="b">
        <f t="shared" si="69"/>
        <v>1</v>
      </c>
      <c r="AJ153" t="b">
        <f t="shared" si="70"/>
        <v>1</v>
      </c>
      <c r="AK153" s="2" t="s">
        <v>573</v>
      </c>
      <c r="AL153" s="2" t="s">
        <v>573</v>
      </c>
      <c r="AM153" s="2" t="s">
        <v>573</v>
      </c>
      <c r="AN153" s="2" t="s">
        <v>573</v>
      </c>
    </row>
    <row r="154" spans="1:40">
      <c r="A154" s="1" t="s">
        <v>218</v>
      </c>
      <c r="B154" s="1" t="s">
        <v>219</v>
      </c>
      <c r="C154" s="1"/>
      <c r="D154" s="1"/>
      <c r="E154" s="1"/>
      <c r="F154" s="1" t="s">
        <v>1</v>
      </c>
      <c r="G154" t="str">
        <f t="shared" si="71"/>
        <v>WINNER</v>
      </c>
      <c r="H154" t="str">
        <f t="shared" si="48"/>
        <v>TomHancock</v>
      </c>
      <c r="I154" s="2" t="s">
        <v>218</v>
      </c>
      <c r="J154" s="2" t="s">
        <v>219</v>
      </c>
      <c r="K154">
        <f t="shared" si="49"/>
        <v>3</v>
      </c>
      <c r="L154" t="b">
        <f t="shared" si="50"/>
        <v>1</v>
      </c>
      <c r="M154">
        <f t="shared" si="51"/>
        <v>20</v>
      </c>
      <c r="N154" t="b">
        <f>NOT(ISERROR(MATCH(LOWER(MID($I154,1,1)),{"a";"e";"i";"o";"u"},0)))</f>
        <v>0</v>
      </c>
      <c r="O154" t="b">
        <f t="shared" si="52"/>
        <v>0</v>
      </c>
      <c r="P154" t="b">
        <f t="shared" si="53"/>
        <v>0</v>
      </c>
      <c r="Q154">
        <f t="shared" si="54"/>
        <v>15</v>
      </c>
      <c r="R154" t="b">
        <f>NOT(ISERROR(MATCH(LOWER(MID($I154,2,1)),{"a";"e";"i";"o";"u"},0)))</f>
        <v>1</v>
      </c>
      <c r="S154" t="b">
        <f t="shared" si="55"/>
        <v>1</v>
      </c>
      <c r="T154" t="b">
        <f t="shared" si="56"/>
        <v>0</v>
      </c>
      <c r="U154">
        <f t="shared" si="57"/>
        <v>7</v>
      </c>
      <c r="V154" t="b">
        <f t="shared" si="58"/>
        <v>1</v>
      </c>
      <c r="W154">
        <f t="shared" si="59"/>
        <v>8</v>
      </c>
      <c r="X154" t="b">
        <f>NOT(ISERROR(MATCH(LOWER(MID($J154,1,1)),{"a";"e";"i";"o";"u"},0)))</f>
        <v>0</v>
      </c>
      <c r="Y154" t="b">
        <f t="shared" si="60"/>
        <v>0</v>
      </c>
      <c r="Z154" t="b">
        <f t="shared" si="61"/>
        <v>1</v>
      </c>
      <c r="AA154">
        <f t="shared" si="62"/>
        <v>1</v>
      </c>
      <c r="AB154" t="b">
        <f>NOT(ISERROR(MATCH(LOWER(MID($J154,2,1)),{"a";"e";"i";"o";"u"},0)))</f>
        <v>1</v>
      </c>
      <c r="AC154" t="b">
        <f t="shared" si="63"/>
        <v>1</v>
      </c>
      <c r="AD154" t="b">
        <f t="shared" si="64"/>
        <v>1</v>
      </c>
      <c r="AE154">
        <f t="shared" si="65"/>
        <v>10</v>
      </c>
      <c r="AF154" t="b">
        <f t="shared" si="66"/>
        <v>0</v>
      </c>
      <c r="AG154">
        <f t="shared" si="67"/>
        <v>10</v>
      </c>
      <c r="AH154" t="b">
        <f t="shared" si="68"/>
        <v>0</v>
      </c>
      <c r="AI154" t="b">
        <f t="shared" si="69"/>
        <v>1</v>
      </c>
      <c r="AJ154" t="b">
        <f t="shared" si="70"/>
        <v>1</v>
      </c>
      <c r="AK154" s="2" t="s">
        <v>573</v>
      </c>
      <c r="AL154" s="2" t="s">
        <v>573</v>
      </c>
      <c r="AM154" s="2" t="s">
        <v>573</v>
      </c>
      <c r="AN154" s="2" t="s">
        <v>573</v>
      </c>
    </row>
    <row r="155" spans="1:40">
      <c r="A155" s="1" t="s">
        <v>220</v>
      </c>
      <c r="B155" s="1" t="s">
        <v>221</v>
      </c>
      <c r="C155" s="1"/>
      <c r="D155" s="1"/>
      <c r="E155" s="1"/>
      <c r="F155" s="1" t="s">
        <v>0</v>
      </c>
      <c r="G155" t="str">
        <f t="shared" si="71"/>
        <v>LOSER</v>
      </c>
      <c r="H155" t="str">
        <f t="shared" si="48"/>
        <v>DragoIndjic</v>
      </c>
      <c r="I155" s="2" t="s">
        <v>220</v>
      </c>
      <c r="J155" s="2" t="s">
        <v>221</v>
      </c>
      <c r="K155">
        <f t="shared" si="49"/>
        <v>5</v>
      </c>
      <c r="L155" t="b">
        <f t="shared" si="50"/>
        <v>1</v>
      </c>
      <c r="M155">
        <f t="shared" si="51"/>
        <v>4</v>
      </c>
      <c r="N155" t="b">
        <f>NOT(ISERROR(MATCH(LOWER(MID($I155,1,1)),{"a";"e";"i";"o";"u"},0)))</f>
        <v>0</v>
      </c>
      <c r="O155" t="b">
        <f t="shared" si="52"/>
        <v>0</v>
      </c>
      <c r="P155" t="b">
        <f t="shared" si="53"/>
        <v>1</v>
      </c>
      <c r="Q155">
        <f t="shared" si="54"/>
        <v>18</v>
      </c>
      <c r="R155" t="b">
        <f>NOT(ISERROR(MATCH(LOWER(MID($I155,2,1)),{"a";"e";"i";"o";"u"},0)))</f>
        <v>0</v>
      </c>
      <c r="S155" t="b">
        <f t="shared" si="55"/>
        <v>0</v>
      </c>
      <c r="T155" t="b">
        <f t="shared" si="56"/>
        <v>0</v>
      </c>
      <c r="U155">
        <f t="shared" si="57"/>
        <v>6</v>
      </c>
      <c r="V155" t="b">
        <f t="shared" si="58"/>
        <v>0</v>
      </c>
      <c r="W155">
        <f t="shared" si="59"/>
        <v>9</v>
      </c>
      <c r="X155" t="b">
        <f>NOT(ISERROR(MATCH(LOWER(MID($J155,1,1)),{"a";"e";"i";"o";"u"},0)))</f>
        <v>1</v>
      </c>
      <c r="Y155" t="b">
        <f t="shared" si="60"/>
        <v>1</v>
      </c>
      <c r="Z155" t="b">
        <f t="shared" si="61"/>
        <v>1</v>
      </c>
      <c r="AA155">
        <f t="shared" si="62"/>
        <v>14</v>
      </c>
      <c r="AB155" t="b">
        <f>NOT(ISERROR(MATCH(LOWER(MID($J155,2,1)),{"a";"e";"i";"o";"u"},0)))</f>
        <v>0</v>
      </c>
      <c r="AC155" t="b">
        <f t="shared" si="63"/>
        <v>0</v>
      </c>
      <c r="AD155" t="b">
        <f t="shared" si="64"/>
        <v>0</v>
      </c>
      <c r="AE155">
        <f t="shared" si="65"/>
        <v>11</v>
      </c>
      <c r="AF155" t="b">
        <f t="shared" si="66"/>
        <v>1</v>
      </c>
      <c r="AG155">
        <f t="shared" si="67"/>
        <v>11</v>
      </c>
      <c r="AH155" t="b">
        <f t="shared" si="68"/>
        <v>1</v>
      </c>
      <c r="AI155" t="b">
        <f t="shared" si="69"/>
        <v>1</v>
      </c>
      <c r="AJ155" t="b">
        <f t="shared" si="70"/>
        <v>1</v>
      </c>
      <c r="AK155" s="2" t="s">
        <v>573</v>
      </c>
      <c r="AL155" s="2" t="s">
        <v>573</v>
      </c>
      <c r="AM155" s="2" t="s">
        <v>573</v>
      </c>
      <c r="AN155" s="2" t="s">
        <v>573</v>
      </c>
    </row>
    <row r="156" spans="1:40">
      <c r="A156" s="1" t="s">
        <v>222</v>
      </c>
      <c r="B156" s="1" t="s">
        <v>223</v>
      </c>
      <c r="C156" s="1"/>
      <c r="D156" s="1"/>
      <c r="E156" s="1"/>
      <c r="F156" s="1" t="s">
        <v>1</v>
      </c>
      <c r="G156" t="str">
        <f t="shared" si="71"/>
        <v>WINNER</v>
      </c>
      <c r="H156" t="str">
        <f t="shared" si="48"/>
        <v>GaryWeiss</v>
      </c>
      <c r="I156" s="2" t="s">
        <v>222</v>
      </c>
      <c r="J156" s="2" t="s">
        <v>223</v>
      </c>
      <c r="K156">
        <f t="shared" si="49"/>
        <v>4</v>
      </c>
      <c r="L156" t="b">
        <f t="shared" si="50"/>
        <v>0</v>
      </c>
      <c r="M156">
        <f t="shared" si="51"/>
        <v>7</v>
      </c>
      <c r="N156" t="b">
        <f>NOT(ISERROR(MATCH(LOWER(MID($I156,1,1)),{"a";"e";"i";"o";"u"},0)))</f>
        <v>0</v>
      </c>
      <c r="O156" t="b">
        <f t="shared" si="52"/>
        <v>1</v>
      </c>
      <c r="P156" t="b">
        <f t="shared" si="53"/>
        <v>1</v>
      </c>
      <c r="Q156">
        <f t="shared" si="54"/>
        <v>1</v>
      </c>
      <c r="R156" t="b">
        <f>NOT(ISERROR(MATCH(LOWER(MID($I156,2,1)),{"a";"e";"i";"o";"u"},0)))</f>
        <v>1</v>
      </c>
      <c r="S156" t="b">
        <f t="shared" si="55"/>
        <v>1</v>
      </c>
      <c r="T156" t="b">
        <f t="shared" si="56"/>
        <v>1</v>
      </c>
      <c r="U156">
        <f t="shared" si="57"/>
        <v>5</v>
      </c>
      <c r="V156" t="b">
        <f t="shared" si="58"/>
        <v>1</v>
      </c>
      <c r="W156">
        <f t="shared" si="59"/>
        <v>23</v>
      </c>
      <c r="X156" t="b">
        <f>NOT(ISERROR(MATCH(LOWER(MID($J156,1,1)),{"a";"e";"i";"o";"u"},0)))</f>
        <v>0</v>
      </c>
      <c r="Y156" t="b">
        <f t="shared" si="60"/>
        <v>1</v>
      </c>
      <c r="Z156" t="b">
        <f t="shared" si="61"/>
        <v>0</v>
      </c>
      <c r="AA156">
        <f t="shared" si="62"/>
        <v>5</v>
      </c>
      <c r="AB156" t="b">
        <f>NOT(ISERROR(MATCH(LOWER(MID($J156,2,1)),{"a";"e";"i";"o";"u"},0)))</f>
        <v>1</v>
      </c>
      <c r="AC156" t="b">
        <f t="shared" si="63"/>
        <v>1</v>
      </c>
      <c r="AD156" t="b">
        <f t="shared" si="64"/>
        <v>1</v>
      </c>
      <c r="AE156">
        <f t="shared" si="65"/>
        <v>9</v>
      </c>
      <c r="AF156" t="b">
        <f t="shared" si="66"/>
        <v>1</v>
      </c>
      <c r="AG156">
        <f t="shared" si="67"/>
        <v>9</v>
      </c>
      <c r="AH156" t="b">
        <f t="shared" si="68"/>
        <v>1</v>
      </c>
      <c r="AI156" t="b">
        <f t="shared" si="69"/>
        <v>1</v>
      </c>
      <c r="AJ156" t="b">
        <f t="shared" si="70"/>
        <v>1</v>
      </c>
      <c r="AK156" s="2" t="s">
        <v>573</v>
      </c>
      <c r="AL156" s="2" t="s">
        <v>573</v>
      </c>
      <c r="AM156" s="2" t="s">
        <v>573</v>
      </c>
      <c r="AN156" s="2" t="s">
        <v>573</v>
      </c>
    </row>
    <row r="157" spans="1:40">
      <c r="A157" s="1" t="s">
        <v>224</v>
      </c>
      <c r="B157" s="1" t="s">
        <v>225</v>
      </c>
      <c r="C157" s="1"/>
      <c r="D157" s="1"/>
      <c r="E157" s="1"/>
      <c r="F157" s="1" t="s">
        <v>0</v>
      </c>
      <c r="G157" t="str">
        <f t="shared" si="71"/>
        <v>LOSER</v>
      </c>
      <c r="H157" t="str">
        <f t="shared" si="48"/>
        <v>FrankStephan</v>
      </c>
      <c r="I157" s="2" t="s">
        <v>224</v>
      </c>
      <c r="J157" s="2" t="s">
        <v>225</v>
      </c>
      <c r="K157">
        <f t="shared" si="49"/>
        <v>5</v>
      </c>
      <c r="L157" t="b">
        <f t="shared" si="50"/>
        <v>1</v>
      </c>
      <c r="M157">
        <f t="shared" si="51"/>
        <v>6</v>
      </c>
      <c r="N157" t="b">
        <f>NOT(ISERROR(MATCH(LOWER(MID($I157,1,1)),{"a";"e";"i";"o";"u"},0)))</f>
        <v>0</v>
      </c>
      <c r="O157" t="b">
        <f t="shared" si="52"/>
        <v>0</v>
      </c>
      <c r="P157" t="b">
        <f t="shared" si="53"/>
        <v>1</v>
      </c>
      <c r="Q157">
        <f t="shared" si="54"/>
        <v>18</v>
      </c>
      <c r="R157" t="b">
        <f>NOT(ISERROR(MATCH(LOWER(MID($I157,2,1)),{"a";"e";"i";"o";"u"},0)))</f>
        <v>0</v>
      </c>
      <c r="S157" t="b">
        <f t="shared" si="55"/>
        <v>0</v>
      </c>
      <c r="T157" t="b">
        <f t="shared" si="56"/>
        <v>0</v>
      </c>
      <c r="U157">
        <f t="shared" si="57"/>
        <v>7</v>
      </c>
      <c r="V157" t="b">
        <f t="shared" si="58"/>
        <v>1</v>
      </c>
      <c r="W157">
        <f t="shared" si="59"/>
        <v>19</v>
      </c>
      <c r="X157" t="b">
        <f>NOT(ISERROR(MATCH(LOWER(MID($J157,1,1)),{"a";"e";"i";"o";"u"},0)))</f>
        <v>0</v>
      </c>
      <c r="Y157" t="b">
        <f t="shared" si="60"/>
        <v>1</v>
      </c>
      <c r="Z157" t="b">
        <f t="shared" si="61"/>
        <v>0</v>
      </c>
      <c r="AA157">
        <f t="shared" si="62"/>
        <v>20</v>
      </c>
      <c r="AB157" t="b">
        <f>NOT(ISERROR(MATCH(LOWER(MID($J157,2,1)),{"a";"e";"i";"o";"u"},0)))</f>
        <v>0</v>
      </c>
      <c r="AC157" t="b">
        <f t="shared" si="63"/>
        <v>0</v>
      </c>
      <c r="AD157" t="b">
        <f t="shared" si="64"/>
        <v>0</v>
      </c>
      <c r="AE157">
        <f t="shared" si="65"/>
        <v>12</v>
      </c>
      <c r="AF157" t="b">
        <f t="shared" si="66"/>
        <v>0</v>
      </c>
      <c r="AG157">
        <f t="shared" si="67"/>
        <v>12</v>
      </c>
      <c r="AH157" t="b">
        <f t="shared" si="68"/>
        <v>0</v>
      </c>
      <c r="AI157" t="b">
        <f t="shared" si="69"/>
        <v>1</v>
      </c>
      <c r="AJ157" t="b">
        <f t="shared" si="70"/>
        <v>1</v>
      </c>
      <c r="AK157" s="2" t="s">
        <v>573</v>
      </c>
      <c r="AL157" s="2" t="s">
        <v>573</v>
      </c>
      <c r="AM157" s="2" t="s">
        <v>573</v>
      </c>
      <c r="AN157" s="2" t="s">
        <v>573</v>
      </c>
    </row>
    <row r="158" spans="1:40">
      <c r="A158" s="1" t="s">
        <v>226</v>
      </c>
      <c r="B158" s="1" t="s">
        <v>227</v>
      </c>
      <c r="C158" s="1"/>
      <c r="D158" s="1"/>
      <c r="E158" s="1"/>
      <c r="F158" s="1" t="s">
        <v>1</v>
      </c>
      <c r="G158" t="str">
        <f t="shared" si="71"/>
        <v>WINNER</v>
      </c>
      <c r="H158" t="str">
        <f t="shared" si="48"/>
        <v>KenjiYamanishi</v>
      </c>
      <c r="I158" s="2" t="s">
        <v>226</v>
      </c>
      <c r="J158" s="2" t="s">
        <v>227</v>
      </c>
      <c r="K158">
        <f t="shared" si="49"/>
        <v>5</v>
      </c>
      <c r="L158" t="b">
        <f t="shared" si="50"/>
        <v>1</v>
      </c>
      <c r="M158">
        <f t="shared" si="51"/>
        <v>11</v>
      </c>
      <c r="N158" t="b">
        <f>NOT(ISERROR(MATCH(LOWER(MID($I158,1,1)),{"a";"e";"i";"o";"u"},0)))</f>
        <v>0</v>
      </c>
      <c r="O158" t="b">
        <f t="shared" si="52"/>
        <v>1</v>
      </c>
      <c r="P158" t="b">
        <f t="shared" si="53"/>
        <v>1</v>
      </c>
      <c r="Q158">
        <f t="shared" si="54"/>
        <v>5</v>
      </c>
      <c r="R158" t="b">
        <f>NOT(ISERROR(MATCH(LOWER(MID($I158,2,1)),{"a";"e";"i";"o";"u"},0)))</f>
        <v>1</v>
      </c>
      <c r="S158" t="b">
        <f t="shared" si="55"/>
        <v>1</v>
      </c>
      <c r="T158" t="b">
        <f t="shared" si="56"/>
        <v>1</v>
      </c>
      <c r="U158">
        <f t="shared" si="57"/>
        <v>9</v>
      </c>
      <c r="V158" t="b">
        <f t="shared" si="58"/>
        <v>1</v>
      </c>
      <c r="W158">
        <f t="shared" si="59"/>
        <v>25</v>
      </c>
      <c r="X158" t="b">
        <f>NOT(ISERROR(MATCH(LOWER(MID($J158,1,1)),{"a";"e";"i";"o";"u"},0)))</f>
        <v>0</v>
      </c>
      <c r="Y158" t="b">
        <f t="shared" si="60"/>
        <v>1</v>
      </c>
      <c r="Z158" t="b">
        <f t="shared" si="61"/>
        <v>0</v>
      </c>
      <c r="AA158">
        <f t="shared" si="62"/>
        <v>1</v>
      </c>
      <c r="AB158" t="b">
        <f>NOT(ISERROR(MATCH(LOWER(MID($J158,2,1)),{"a";"e";"i";"o";"u"},0)))</f>
        <v>1</v>
      </c>
      <c r="AC158" t="b">
        <f t="shared" si="63"/>
        <v>1</v>
      </c>
      <c r="AD158" t="b">
        <f t="shared" si="64"/>
        <v>1</v>
      </c>
      <c r="AE158">
        <f t="shared" si="65"/>
        <v>14</v>
      </c>
      <c r="AF158" t="b">
        <f t="shared" si="66"/>
        <v>0</v>
      </c>
      <c r="AG158">
        <f t="shared" si="67"/>
        <v>14</v>
      </c>
      <c r="AH158" t="b">
        <f t="shared" si="68"/>
        <v>0</v>
      </c>
      <c r="AI158" t="b">
        <f t="shared" si="69"/>
        <v>1</v>
      </c>
      <c r="AJ158" t="b">
        <f t="shared" si="70"/>
        <v>1</v>
      </c>
      <c r="AK158" s="2" t="s">
        <v>573</v>
      </c>
      <c r="AL158" s="2" t="s">
        <v>573</v>
      </c>
      <c r="AM158" s="2" t="s">
        <v>573</v>
      </c>
      <c r="AN158" s="2" t="s">
        <v>573</v>
      </c>
    </row>
    <row r="159" spans="1:40">
      <c r="A159" s="1" t="s">
        <v>230</v>
      </c>
      <c r="B159" s="1" t="s">
        <v>231</v>
      </c>
      <c r="C159" s="1"/>
      <c r="D159" s="1"/>
      <c r="E159" s="1"/>
      <c r="F159" s="1" t="s">
        <v>1</v>
      </c>
      <c r="G159" t="str">
        <f t="shared" si="71"/>
        <v>WINNER</v>
      </c>
      <c r="H159" t="str">
        <f t="shared" si="48"/>
        <v>YoramSinger</v>
      </c>
      <c r="I159" s="2" t="s">
        <v>230</v>
      </c>
      <c r="J159" s="2" t="s">
        <v>231</v>
      </c>
      <c r="K159">
        <f t="shared" si="49"/>
        <v>5</v>
      </c>
      <c r="L159" t="b">
        <f t="shared" si="50"/>
        <v>1</v>
      </c>
      <c r="M159">
        <f t="shared" si="51"/>
        <v>25</v>
      </c>
      <c r="N159" t="b">
        <f>NOT(ISERROR(MATCH(LOWER(MID($I159,1,1)),{"a";"e";"i";"o";"u"},0)))</f>
        <v>0</v>
      </c>
      <c r="O159" t="b">
        <f t="shared" si="52"/>
        <v>1</v>
      </c>
      <c r="P159" t="b">
        <f t="shared" si="53"/>
        <v>0</v>
      </c>
      <c r="Q159">
        <f t="shared" si="54"/>
        <v>15</v>
      </c>
      <c r="R159" t="b">
        <f>NOT(ISERROR(MATCH(LOWER(MID($I159,2,1)),{"a";"e";"i";"o";"u"},0)))</f>
        <v>1</v>
      </c>
      <c r="S159" t="b">
        <f t="shared" si="55"/>
        <v>1</v>
      </c>
      <c r="T159" t="b">
        <f t="shared" si="56"/>
        <v>0</v>
      </c>
      <c r="U159">
        <f t="shared" si="57"/>
        <v>6</v>
      </c>
      <c r="V159" t="b">
        <f t="shared" si="58"/>
        <v>0</v>
      </c>
      <c r="W159">
        <f t="shared" si="59"/>
        <v>19</v>
      </c>
      <c r="X159" t="b">
        <f>NOT(ISERROR(MATCH(LOWER(MID($J159,1,1)),{"a";"e";"i";"o";"u"},0)))</f>
        <v>0</v>
      </c>
      <c r="Y159" t="b">
        <f t="shared" si="60"/>
        <v>1</v>
      </c>
      <c r="Z159" t="b">
        <f t="shared" si="61"/>
        <v>0</v>
      </c>
      <c r="AA159">
        <f t="shared" si="62"/>
        <v>9</v>
      </c>
      <c r="AB159" t="b">
        <f>NOT(ISERROR(MATCH(LOWER(MID($J159,2,1)),{"a";"e";"i";"o";"u"},0)))</f>
        <v>1</v>
      </c>
      <c r="AC159" t="b">
        <f t="shared" si="63"/>
        <v>1</v>
      </c>
      <c r="AD159" t="b">
        <f t="shared" si="64"/>
        <v>1</v>
      </c>
      <c r="AE159">
        <f t="shared" si="65"/>
        <v>11</v>
      </c>
      <c r="AF159" t="b">
        <f t="shared" si="66"/>
        <v>1</v>
      </c>
      <c r="AG159">
        <f t="shared" si="67"/>
        <v>11</v>
      </c>
      <c r="AH159" t="b">
        <f t="shared" si="68"/>
        <v>1</v>
      </c>
      <c r="AI159" t="b">
        <f t="shared" si="69"/>
        <v>1</v>
      </c>
      <c r="AJ159" t="b">
        <f t="shared" si="70"/>
        <v>1</v>
      </c>
      <c r="AK159" s="2" t="s">
        <v>573</v>
      </c>
      <c r="AL159" s="2" t="s">
        <v>573</v>
      </c>
      <c r="AM159" s="2" t="s">
        <v>573</v>
      </c>
      <c r="AN159" s="2" t="s">
        <v>573</v>
      </c>
    </row>
    <row r="160" spans="1:40">
      <c r="A160" s="1" t="s">
        <v>234</v>
      </c>
      <c r="B160" s="1" t="s">
        <v>235</v>
      </c>
      <c r="C160" s="1"/>
      <c r="D160" s="1"/>
      <c r="E160" s="1"/>
      <c r="F160" s="1" t="s">
        <v>1</v>
      </c>
      <c r="G160" t="str">
        <f t="shared" si="71"/>
        <v>WINNER</v>
      </c>
      <c r="H160" t="str">
        <f t="shared" si="48"/>
        <v>KateGoelz</v>
      </c>
      <c r="I160" s="2" t="s">
        <v>234</v>
      </c>
      <c r="J160" s="2" t="s">
        <v>235</v>
      </c>
      <c r="K160">
        <f t="shared" si="49"/>
        <v>4</v>
      </c>
      <c r="L160" t="b">
        <f t="shared" si="50"/>
        <v>0</v>
      </c>
      <c r="M160">
        <f t="shared" si="51"/>
        <v>11</v>
      </c>
      <c r="N160" t="b">
        <f>NOT(ISERROR(MATCH(LOWER(MID($I160,1,1)),{"a";"e";"i";"o";"u"},0)))</f>
        <v>0</v>
      </c>
      <c r="O160" t="b">
        <f t="shared" si="52"/>
        <v>1</v>
      </c>
      <c r="P160" t="b">
        <f t="shared" si="53"/>
        <v>1</v>
      </c>
      <c r="Q160">
        <f t="shared" si="54"/>
        <v>1</v>
      </c>
      <c r="R160" t="b">
        <f>NOT(ISERROR(MATCH(LOWER(MID($I160,2,1)),{"a";"e";"i";"o";"u"},0)))</f>
        <v>1</v>
      </c>
      <c r="S160" t="b">
        <f t="shared" si="55"/>
        <v>1</v>
      </c>
      <c r="T160" t="b">
        <f t="shared" si="56"/>
        <v>1</v>
      </c>
      <c r="U160">
        <f t="shared" si="57"/>
        <v>5</v>
      </c>
      <c r="V160" t="b">
        <f t="shared" si="58"/>
        <v>1</v>
      </c>
      <c r="W160">
        <f t="shared" si="59"/>
        <v>7</v>
      </c>
      <c r="X160" t="b">
        <f>NOT(ISERROR(MATCH(LOWER(MID($J160,1,1)),{"a";"e";"i";"o";"u"},0)))</f>
        <v>0</v>
      </c>
      <c r="Y160" t="b">
        <f t="shared" si="60"/>
        <v>1</v>
      </c>
      <c r="Z160" t="b">
        <f t="shared" si="61"/>
        <v>1</v>
      </c>
      <c r="AA160">
        <f t="shared" si="62"/>
        <v>15</v>
      </c>
      <c r="AB160" t="b">
        <f>NOT(ISERROR(MATCH(LOWER(MID($J160,2,1)),{"a";"e";"i";"o";"u"},0)))</f>
        <v>1</v>
      </c>
      <c r="AC160" t="b">
        <f t="shared" si="63"/>
        <v>1</v>
      </c>
      <c r="AD160" t="b">
        <f t="shared" si="64"/>
        <v>0</v>
      </c>
      <c r="AE160">
        <f t="shared" si="65"/>
        <v>9</v>
      </c>
      <c r="AF160" t="b">
        <f t="shared" si="66"/>
        <v>1</v>
      </c>
      <c r="AG160">
        <f t="shared" si="67"/>
        <v>9</v>
      </c>
      <c r="AH160" t="b">
        <f t="shared" si="68"/>
        <v>1</v>
      </c>
      <c r="AI160" t="b">
        <f t="shared" si="69"/>
        <v>1</v>
      </c>
      <c r="AJ160" t="b">
        <f t="shared" si="70"/>
        <v>1</v>
      </c>
      <c r="AK160" s="2" t="s">
        <v>573</v>
      </c>
      <c r="AL160" s="2" t="s">
        <v>573</v>
      </c>
      <c r="AM160" s="2" t="s">
        <v>573</v>
      </c>
      <c r="AN160" s="2" t="s">
        <v>573</v>
      </c>
    </row>
    <row r="161" spans="1:40">
      <c r="A161" s="1" t="s">
        <v>236</v>
      </c>
      <c r="B161" s="1" t="s">
        <v>237</v>
      </c>
      <c r="C161" s="1"/>
      <c r="D161" s="1"/>
      <c r="E161" s="1"/>
      <c r="F161" s="1" t="s">
        <v>1</v>
      </c>
      <c r="G161" t="str">
        <f t="shared" si="71"/>
        <v>WINNER</v>
      </c>
      <c r="H161" t="str">
        <f t="shared" si="48"/>
        <v>RoniKhardon</v>
      </c>
      <c r="I161" s="2" t="s">
        <v>236</v>
      </c>
      <c r="J161" s="2" t="s">
        <v>237</v>
      </c>
      <c r="K161">
        <f t="shared" si="49"/>
        <v>4</v>
      </c>
      <c r="L161" t="b">
        <f t="shared" si="50"/>
        <v>0</v>
      </c>
      <c r="M161">
        <f t="shared" si="51"/>
        <v>18</v>
      </c>
      <c r="N161" t="b">
        <f>NOT(ISERROR(MATCH(LOWER(MID($I161,1,1)),{"a";"e";"i";"o";"u"},0)))</f>
        <v>0</v>
      </c>
      <c r="O161" t="b">
        <f t="shared" si="52"/>
        <v>0</v>
      </c>
      <c r="P161" t="b">
        <f t="shared" si="53"/>
        <v>0</v>
      </c>
      <c r="Q161">
        <f t="shared" si="54"/>
        <v>15</v>
      </c>
      <c r="R161" t="b">
        <f>NOT(ISERROR(MATCH(LOWER(MID($I161,2,1)),{"a";"e";"i";"o";"u"},0)))</f>
        <v>1</v>
      </c>
      <c r="S161" t="b">
        <f t="shared" si="55"/>
        <v>1</v>
      </c>
      <c r="T161" t="b">
        <f t="shared" si="56"/>
        <v>0</v>
      </c>
      <c r="U161">
        <f t="shared" si="57"/>
        <v>7</v>
      </c>
      <c r="V161" t="b">
        <f t="shared" si="58"/>
        <v>1</v>
      </c>
      <c r="W161">
        <f t="shared" si="59"/>
        <v>11</v>
      </c>
      <c r="X161" t="b">
        <f>NOT(ISERROR(MATCH(LOWER(MID($J161,1,1)),{"a";"e";"i";"o";"u"},0)))</f>
        <v>0</v>
      </c>
      <c r="Y161" t="b">
        <f t="shared" si="60"/>
        <v>1</v>
      </c>
      <c r="Z161" t="b">
        <f t="shared" si="61"/>
        <v>1</v>
      </c>
      <c r="AA161">
        <f t="shared" si="62"/>
        <v>8</v>
      </c>
      <c r="AB161" t="b">
        <f>NOT(ISERROR(MATCH(LOWER(MID($J161,2,1)),{"a";"e";"i";"o";"u"},0)))</f>
        <v>0</v>
      </c>
      <c r="AC161" t="b">
        <f t="shared" si="63"/>
        <v>0</v>
      </c>
      <c r="AD161" t="b">
        <f t="shared" si="64"/>
        <v>1</v>
      </c>
      <c r="AE161">
        <f t="shared" si="65"/>
        <v>11</v>
      </c>
      <c r="AF161" t="b">
        <f t="shared" si="66"/>
        <v>1</v>
      </c>
      <c r="AG161">
        <f t="shared" si="67"/>
        <v>11</v>
      </c>
      <c r="AH161" t="b">
        <f t="shared" si="68"/>
        <v>1</v>
      </c>
      <c r="AI161" t="b">
        <f t="shared" si="69"/>
        <v>1</v>
      </c>
      <c r="AJ161" t="b">
        <f t="shared" si="70"/>
        <v>1</v>
      </c>
      <c r="AK161" s="2" t="s">
        <v>573</v>
      </c>
      <c r="AL161" s="2" t="s">
        <v>573</v>
      </c>
      <c r="AM161" s="2" t="s">
        <v>573</v>
      </c>
      <c r="AN161" s="2" t="s">
        <v>573</v>
      </c>
    </row>
    <row r="162" spans="1:40">
      <c r="A162" s="1" t="s">
        <v>238</v>
      </c>
      <c r="B162" s="1" t="s">
        <v>239</v>
      </c>
      <c r="C162" s="1"/>
      <c r="D162" s="1"/>
      <c r="E162" s="1"/>
      <c r="F162" s="1" t="s">
        <v>1</v>
      </c>
      <c r="G162" t="str">
        <f t="shared" si="71"/>
        <v>WINNER</v>
      </c>
      <c r="H162" t="str">
        <f t="shared" si="48"/>
        <v>NikolayNikolaev</v>
      </c>
      <c r="I162" s="2" t="s">
        <v>238</v>
      </c>
      <c r="J162" s="2" t="s">
        <v>239</v>
      </c>
      <c r="K162">
        <f t="shared" si="49"/>
        <v>7</v>
      </c>
      <c r="L162" t="b">
        <f t="shared" si="50"/>
        <v>1</v>
      </c>
      <c r="M162">
        <f t="shared" si="51"/>
        <v>14</v>
      </c>
      <c r="N162" t="b">
        <f>NOT(ISERROR(MATCH(LOWER(MID($I162,1,1)),{"a";"e";"i";"o";"u"},0)))</f>
        <v>0</v>
      </c>
      <c r="O162" t="b">
        <f t="shared" si="52"/>
        <v>0</v>
      </c>
      <c r="P162" t="b">
        <f t="shared" si="53"/>
        <v>0</v>
      </c>
      <c r="Q162">
        <f t="shared" si="54"/>
        <v>9</v>
      </c>
      <c r="R162" t="b">
        <f>NOT(ISERROR(MATCH(LOWER(MID($I162,2,1)),{"a";"e";"i";"o";"u"},0)))</f>
        <v>1</v>
      </c>
      <c r="S162" t="b">
        <f t="shared" si="55"/>
        <v>1</v>
      </c>
      <c r="T162" t="b">
        <f t="shared" si="56"/>
        <v>1</v>
      </c>
      <c r="U162">
        <f t="shared" si="57"/>
        <v>8</v>
      </c>
      <c r="V162" t="b">
        <f t="shared" si="58"/>
        <v>0</v>
      </c>
      <c r="W162">
        <f t="shared" si="59"/>
        <v>14</v>
      </c>
      <c r="X162" t="b">
        <f>NOT(ISERROR(MATCH(LOWER(MID($J162,1,1)),{"a";"e";"i";"o";"u"},0)))</f>
        <v>0</v>
      </c>
      <c r="Y162" t="b">
        <f t="shared" si="60"/>
        <v>0</v>
      </c>
      <c r="Z162" t="b">
        <f t="shared" si="61"/>
        <v>0</v>
      </c>
      <c r="AA162">
        <f t="shared" si="62"/>
        <v>9</v>
      </c>
      <c r="AB162" t="b">
        <f>NOT(ISERROR(MATCH(LOWER(MID($J162,2,1)),{"a";"e";"i";"o";"u"},0)))</f>
        <v>1</v>
      </c>
      <c r="AC162" t="b">
        <f t="shared" si="63"/>
        <v>1</v>
      </c>
      <c r="AD162" t="b">
        <f t="shared" si="64"/>
        <v>1</v>
      </c>
      <c r="AE162">
        <f t="shared" si="65"/>
        <v>15</v>
      </c>
      <c r="AF162" t="b">
        <f t="shared" si="66"/>
        <v>1</v>
      </c>
      <c r="AG162">
        <f t="shared" si="67"/>
        <v>15</v>
      </c>
      <c r="AH162" t="b">
        <f t="shared" si="68"/>
        <v>1</v>
      </c>
      <c r="AI162" t="b">
        <f t="shared" si="69"/>
        <v>1</v>
      </c>
      <c r="AJ162" t="b">
        <f t="shared" si="70"/>
        <v>1</v>
      </c>
      <c r="AK162" s="2" t="s">
        <v>573</v>
      </c>
      <c r="AL162" s="2" t="s">
        <v>573</v>
      </c>
      <c r="AM162" s="2" t="s">
        <v>573</v>
      </c>
      <c r="AN162" s="2" t="s">
        <v>573</v>
      </c>
    </row>
    <row r="163" spans="1:40">
      <c r="A163" s="1" t="s">
        <v>242</v>
      </c>
      <c r="B163" s="1" t="s">
        <v>164</v>
      </c>
      <c r="C163" s="1"/>
      <c r="D163" s="1"/>
      <c r="E163" s="1"/>
      <c r="F163" s="1" t="s">
        <v>1</v>
      </c>
      <c r="G163" t="str">
        <f t="shared" si="71"/>
        <v>WINNER</v>
      </c>
      <c r="H163" t="str">
        <f t="shared" si="48"/>
        <v>DianaGordon</v>
      </c>
      <c r="I163" s="2" t="s">
        <v>242</v>
      </c>
      <c r="J163" s="2" t="s">
        <v>164</v>
      </c>
      <c r="K163">
        <f t="shared" si="49"/>
        <v>5</v>
      </c>
      <c r="L163" t="b">
        <f t="shared" si="50"/>
        <v>1</v>
      </c>
      <c r="M163">
        <f t="shared" si="51"/>
        <v>4</v>
      </c>
      <c r="N163" t="b">
        <f>NOT(ISERROR(MATCH(LOWER(MID($I163,1,1)),{"a";"e";"i";"o";"u"},0)))</f>
        <v>0</v>
      </c>
      <c r="O163" t="b">
        <f t="shared" si="52"/>
        <v>0</v>
      </c>
      <c r="P163" t="b">
        <f t="shared" si="53"/>
        <v>1</v>
      </c>
      <c r="Q163">
        <f t="shared" si="54"/>
        <v>9</v>
      </c>
      <c r="R163" t="b">
        <f>NOT(ISERROR(MATCH(LOWER(MID($I163,2,1)),{"a";"e";"i";"o";"u"},0)))</f>
        <v>1</v>
      </c>
      <c r="S163" t="b">
        <f t="shared" si="55"/>
        <v>1</v>
      </c>
      <c r="T163" t="b">
        <f t="shared" si="56"/>
        <v>1</v>
      </c>
      <c r="U163">
        <f t="shared" si="57"/>
        <v>6</v>
      </c>
      <c r="V163" t="b">
        <f t="shared" si="58"/>
        <v>0</v>
      </c>
      <c r="W163">
        <f t="shared" si="59"/>
        <v>7</v>
      </c>
      <c r="X163" t="b">
        <f>NOT(ISERROR(MATCH(LOWER(MID($J163,1,1)),{"a";"e";"i";"o";"u"},0)))</f>
        <v>0</v>
      </c>
      <c r="Y163" t="b">
        <f t="shared" si="60"/>
        <v>1</v>
      </c>
      <c r="Z163" t="b">
        <f t="shared" si="61"/>
        <v>1</v>
      </c>
      <c r="AA163">
        <f t="shared" si="62"/>
        <v>15</v>
      </c>
      <c r="AB163" t="b">
        <f>NOT(ISERROR(MATCH(LOWER(MID($J163,2,1)),{"a";"e";"i";"o";"u"},0)))</f>
        <v>1</v>
      </c>
      <c r="AC163" t="b">
        <f t="shared" si="63"/>
        <v>1</v>
      </c>
      <c r="AD163" t="b">
        <f t="shared" si="64"/>
        <v>0</v>
      </c>
      <c r="AE163">
        <f t="shared" si="65"/>
        <v>11</v>
      </c>
      <c r="AF163" t="b">
        <f t="shared" si="66"/>
        <v>1</v>
      </c>
      <c r="AG163">
        <f t="shared" si="67"/>
        <v>11</v>
      </c>
      <c r="AH163" t="b">
        <f t="shared" si="68"/>
        <v>1</v>
      </c>
      <c r="AI163" t="b">
        <f t="shared" si="69"/>
        <v>1</v>
      </c>
      <c r="AJ163" t="b">
        <f t="shared" si="70"/>
        <v>1</v>
      </c>
      <c r="AK163" s="2" t="s">
        <v>573</v>
      </c>
      <c r="AL163" s="2" t="s">
        <v>573</v>
      </c>
      <c r="AM163" s="2" t="s">
        <v>573</v>
      </c>
      <c r="AN163" s="2" t="s">
        <v>573</v>
      </c>
    </row>
    <row r="164" spans="1:40">
      <c r="A164" s="1" t="s">
        <v>243</v>
      </c>
      <c r="B164" s="1" t="s">
        <v>244</v>
      </c>
      <c r="C164" s="1"/>
      <c r="D164" s="1"/>
      <c r="E164" s="1"/>
      <c r="F164" s="1" t="s">
        <v>0</v>
      </c>
      <c r="G164" t="str">
        <f t="shared" si="71"/>
        <v>LOSER</v>
      </c>
      <c r="H164" t="str">
        <f t="shared" si="48"/>
        <v>ClaireCardie</v>
      </c>
      <c r="I164" s="2" t="s">
        <v>243</v>
      </c>
      <c r="J164" s="2" t="s">
        <v>244</v>
      </c>
      <c r="K164">
        <f t="shared" si="49"/>
        <v>6</v>
      </c>
      <c r="L164" t="b">
        <f t="shared" si="50"/>
        <v>0</v>
      </c>
      <c r="M164">
        <f t="shared" si="51"/>
        <v>3</v>
      </c>
      <c r="N164" t="b">
        <f>NOT(ISERROR(MATCH(LOWER(MID($I164,1,1)),{"a";"e";"i";"o";"u"},0)))</f>
        <v>0</v>
      </c>
      <c r="O164" t="b">
        <f t="shared" si="52"/>
        <v>1</v>
      </c>
      <c r="P164" t="b">
        <f t="shared" si="53"/>
        <v>1</v>
      </c>
      <c r="Q164">
        <f t="shared" si="54"/>
        <v>12</v>
      </c>
      <c r="R164" t="b">
        <f>NOT(ISERROR(MATCH(LOWER(MID($I164,2,1)),{"a";"e";"i";"o";"u"},0)))</f>
        <v>0</v>
      </c>
      <c r="S164" t="b">
        <f t="shared" si="55"/>
        <v>0</v>
      </c>
      <c r="T164" t="b">
        <f t="shared" si="56"/>
        <v>1</v>
      </c>
      <c r="U164">
        <f t="shared" si="57"/>
        <v>6</v>
      </c>
      <c r="V164" t="b">
        <f t="shared" si="58"/>
        <v>0</v>
      </c>
      <c r="W164">
        <f t="shared" si="59"/>
        <v>3</v>
      </c>
      <c r="X164" t="b">
        <f>NOT(ISERROR(MATCH(LOWER(MID($J164,1,1)),{"a";"e";"i";"o";"u"},0)))</f>
        <v>0</v>
      </c>
      <c r="Y164" t="b">
        <f t="shared" si="60"/>
        <v>1</v>
      </c>
      <c r="Z164" t="b">
        <f t="shared" si="61"/>
        <v>1</v>
      </c>
      <c r="AA164">
        <f t="shared" si="62"/>
        <v>1</v>
      </c>
      <c r="AB164" t="b">
        <f>NOT(ISERROR(MATCH(LOWER(MID($J164,2,1)),{"a";"e";"i";"o";"u"},0)))</f>
        <v>1</v>
      </c>
      <c r="AC164" t="b">
        <f t="shared" si="63"/>
        <v>1</v>
      </c>
      <c r="AD164" t="b">
        <f t="shared" si="64"/>
        <v>1</v>
      </c>
      <c r="AE164">
        <f t="shared" si="65"/>
        <v>12</v>
      </c>
      <c r="AF164" t="b">
        <f t="shared" si="66"/>
        <v>0</v>
      </c>
      <c r="AG164">
        <f t="shared" si="67"/>
        <v>12</v>
      </c>
      <c r="AH164" t="b">
        <f t="shared" si="68"/>
        <v>0</v>
      </c>
      <c r="AI164" t="b">
        <f t="shared" si="69"/>
        <v>1</v>
      </c>
      <c r="AJ164" t="b">
        <f t="shared" si="70"/>
        <v>1</v>
      </c>
      <c r="AK164" s="2" t="s">
        <v>573</v>
      </c>
      <c r="AL164" s="2" t="s">
        <v>573</v>
      </c>
      <c r="AM164" s="2" t="s">
        <v>573</v>
      </c>
      <c r="AN164" s="2" t="s">
        <v>573</v>
      </c>
    </row>
    <row r="165" spans="1:40">
      <c r="A165" s="1" t="s">
        <v>245</v>
      </c>
      <c r="B165" s="1" t="s">
        <v>246</v>
      </c>
      <c r="C165" s="1"/>
      <c r="D165" s="1"/>
      <c r="E165" s="1"/>
      <c r="F165" s="1" t="s">
        <v>1</v>
      </c>
      <c r="G165" t="str">
        <f t="shared" si="71"/>
        <v>WINNER</v>
      </c>
      <c r="H165" t="str">
        <f t="shared" si="48"/>
        <v>MosheKoppel</v>
      </c>
      <c r="I165" s="2" t="s">
        <v>245</v>
      </c>
      <c r="J165" s="2" t="s">
        <v>246</v>
      </c>
      <c r="K165">
        <f t="shared" si="49"/>
        <v>5</v>
      </c>
      <c r="L165" t="b">
        <f t="shared" si="50"/>
        <v>1</v>
      </c>
      <c r="M165">
        <f t="shared" si="51"/>
        <v>13</v>
      </c>
      <c r="N165" t="b">
        <f>NOT(ISERROR(MATCH(LOWER(MID($I165,1,1)),{"a";"e";"i";"o";"u"},0)))</f>
        <v>0</v>
      </c>
      <c r="O165" t="b">
        <f t="shared" si="52"/>
        <v>1</v>
      </c>
      <c r="P165" t="b">
        <f t="shared" si="53"/>
        <v>1</v>
      </c>
      <c r="Q165">
        <f t="shared" si="54"/>
        <v>15</v>
      </c>
      <c r="R165" t="b">
        <f>NOT(ISERROR(MATCH(LOWER(MID($I165,2,1)),{"a";"e";"i";"o";"u"},0)))</f>
        <v>1</v>
      </c>
      <c r="S165" t="b">
        <f t="shared" si="55"/>
        <v>1</v>
      </c>
      <c r="T165" t="b">
        <f t="shared" si="56"/>
        <v>0</v>
      </c>
      <c r="U165">
        <f t="shared" si="57"/>
        <v>6</v>
      </c>
      <c r="V165" t="b">
        <f t="shared" si="58"/>
        <v>0</v>
      </c>
      <c r="W165">
        <f t="shared" si="59"/>
        <v>11</v>
      </c>
      <c r="X165" t="b">
        <f>NOT(ISERROR(MATCH(LOWER(MID($J165,1,1)),{"a";"e";"i";"o";"u"},0)))</f>
        <v>0</v>
      </c>
      <c r="Y165" t="b">
        <f t="shared" si="60"/>
        <v>1</v>
      </c>
      <c r="Z165" t="b">
        <f t="shared" si="61"/>
        <v>1</v>
      </c>
      <c r="AA165">
        <f t="shared" si="62"/>
        <v>15</v>
      </c>
      <c r="AB165" t="b">
        <f>NOT(ISERROR(MATCH(LOWER(MID($J165,2,1)),{"a";"e";"i";"o";"u"},0)))</f>
        <v>1</v>
      </c>
      <c r="AC165" t="b">
        <f t="shared" si="63"/>
        <v>1</v>
      </c>
      <c r="AD165" t="b">
        <f t="shared" si="64"/>
        <v>0</v>
      </c>
      <c r="AE165">
        <f t="shared" si="65"/>
        <v>11</v>
      </c>
      <c r="AF165" t="b">
        <f t="shared" si="66"/>
        <v>1</v>
      </c>
      <c r="AG165">
        <f t="shared" si="67"/>
        <v>11</v>
      </c>
      <c r="AH165" t="b">
        <f t="shared" si="68"/>
        <v>1</v>
      </c>
      <c r="AI165" t="b">
        <f t="shared" si="69"/>
        <v>1</v>
      </c>
      <c r="AJ165" t="b">
        <f t="shared" si="70"/>
        <v>1</v>
      </c>
      <c r="AK165" s="2" t="s">
        <v>573</v>
      </c>
      <c r="AL165" s="2" t="s">
        <v>573</v>
      </c>
      <c r="AM165" s="2" t="s">
        <v>573</v>
      </c>
      <c r="AN165" s="2" t="s">
        <v>573</v>
      </c>
    </row>
    <row r="166" spans="1:40">
      <c r="A166" s="1" t="s">
        <v>247</v>
      </c>
      <c r="B166" s="1" t="s">
        <v>248</v>
      </c>
      <c r="C166" s="1"/>
      <c r="D166" s="1"/>
      <c r="E166" s="1"/>
      <c r="F166" s="1" t="s">
        <v>1</v>
      </c>
      <c r="G166" t="str">
        <f t="shared" si="71"/>
        <v>WINNER</v>
      </c>
      <c r="H166" t="str">
        <f t="shared" si="48"/>
        <v>AndyBernard</v>
      </c>
      <c r="I166" s="2" t="s">
        <v>247</v>
      </c>
      <c r="J166" s="2" t="s">
        <v>248</v>
      </c>
      <c r="K166">
        <f t="shared" si="49"/>
        <v>4</v>
      </c>
      <c r="L166" t="b">
        <f t="shared" si="50"/>
        <v>0</v>
      </c>
      <c r="M166">
        <f t="shared" si="51"/>
        <v>1</v>
      </c>
      <c r="N166" t="b">
        <f>NOT(ISERROR(MATCH(LOWER(MID($I166,1,1)),{"a";"e";"i";"o";"u"},0)))</f>
        <v>1</v>
      </c>
      <c r="O166" t="b">
        <f t="shared" si="52"/>
        <v>1</v>
      </c>
      <c r="P166" t="b">
        <f t="shared" si="53"/>
        <v>1</v>
      </c>
      <c r="Q166">
        <f t="shared" si="54"/>
        <v>14</v>
      </c>
      <c r="R166" t="b">
        <f>NOT(ISERROR(MATCH(LOWER(MID($I166,2,1)),{"a";"e";"i";"o";"u"},0)))</f>
        <v>0</v>
      </c>
      <c r="S166" t="b">
        <f t="shared" si="55"/>
        <v>0</v>
      </c>
      <c r="T166" t="b">
        <f t="shared" si="56"/>
        <v>0</v>
      </c>
      <c r="U166">
        <f t="shared" si="57"/>
        <v>7</v>
      </c>
      <c r="V166" t="b">
        <f t="shared" si="58"/>
        <v>1</v>
      </c>
      <c r="W166">
        <f t="shared" si="59"/>
        <v>2</v>
      </c>
      <c r="X166" t="b">
        <f>NOT(ISERROR(MATCH(LOWER(MID($J166,1,1)),{"a";"e";"i";"o";"u"},0)))</f>
        <v>0</v>
      </c>
      <c r="Y166" t="b">
        <f t="shared" si="60"/>
        <v>0</v>
      </c>
      <c r="Z166" t="b">
        <f t="shared" si="61"/>
        <v>1</v>
      </c>
      <c r="AA166">
        <f t="shared" si="62"/>
        <v>5</v>
      </c>
      <c r="AB166" t="b">
        <f>NOT(ISERROR(MATCH(LOWER(MID($J166,2,1)),{"a";"e";"i";"o";"u"},0)))</f>
        <v>1</v>
      </c>
      <c r="AC166" t="b">
        <f t="shared" si="63"/>
        <v>1</v>
      </c>
      <c r="AD166" t="b">
        <f t="shared" si="64"/>
        <v>1</v>
      </c>
      <c r="AE166">
        <f t="shared" si="65"/>
        <v>11</v>
      </c>
      <c r="AF166" t="b">
        <f t="shared" si="66"/>
        <v>1</v>
      </c>
      <c r="AG166">
        <f t="shared" si="67"/>
        <v>11</v>
      </c>
      <c r="AH166" t="b">
        <f t="shared" si="68"/>
        <v>1</v>
      </c>
      <c r="AI166" t="b">
        <f t="shared" si="69"/>
        <v>1</v>
      </c>
      <c r="AJ166" t="b">
        <f t="shared" si="70"/>
        <v>1</v>
      </c>
      <c r="AK166" s="2" t="s">
        <v>573</v>
      </c>
      <c r="AL166" s="2" t="s">
        <v>573</v>
      </c>
      <c r="AM166" s="2" t="s">
        <v>573</v>
      </c>
      <c r="AN166" s="2" t="s">
        <v>573</v>
      </c>
    </row>
    <row r="167" spans="1:40">
      <c r="A167" s="1" t="s">
        <v>249</v>
      </c>
      <c r="B167" s="1" t="s">
        <v>250</v>
      </c>
      <c r="C167" s="1"/>
      <c r="D167" s="1"/>
      <c r="E167" s="1"/>
      <c r="F167" s="1" t="s">
        <v>1</v>
      </c>
      <c r="G167" t="str">
        <f t="shared" si="71"/>
        <v>WINNER</v>
      </c>
      <c r="H167" t="str">
        <f t="shared" si="48"/>
        <v>MarcosSalganicoff</v>
      </c>
      <c r="I167" s="2" t="s">
        <v>249</v>
      </c>
      <c r="J167" s="2" t="s">
        <v>250</v>
      </c>
      <c r="K167">
        <f t="shared" si="49"/>
        <v>6</v>
      </c>
      <c r="L167" t="b">
        <f t="shared" si="50"/>
        <v>0</v>
      </c>
      <c r="M167">
        <f t="shared" si="51"/>
        <v>13</v>
      </c>
      <c r="N167" t="b">
        <f>NOT(ISERROR(MATCH(LOWER(MID($I167,1,1)),{"a";"e";"i";"o";"u"},0)))</f>
        <v>0</v>
      </c>
      <c r="O167" t="b">
        <f t="shared" si="52"/>
        <v>1</v>
      </c>
      <c r="P167" t="b">
        <f t="shared" si="53"/>
        <v>1</v>
      </c>
      <c r="Q167">
        <f t="shared" si="54"/>
        <v>1</v>
      </c>
      <c r="R167" t="b">
        <f>NOT(ISERROR(MATCH(LOWER(MID($I167,2,1)),{"a";"e";"i";"o";"u"},0)))</f>
        <v>1</v>
      </c>
      <c r="S167" t="b">
        <f t="shared" si="55"/>
        <v>1</v>
      </c>
      <c r="T167" t="b">
        <f t="shared" si="56"/>
        <v>1</v>
      </c>
      <c r="U167">
        <f t="shared" si="57"/>
        <v>11</v>
      </c>
      <c r="V167" t="b">
        <f t="shared" si="58"/>
        <v>1</v>
      </c>
      <c r="W167">
        <f t="shared" si="59"/>
        <v>19</v>
      </c>
      <c r="X167" t="b">
        <f>NOT(ISERROR(MATCH(LOWER(MID($J167,1,1)),{"a";"e";"i";"o";"u"},0)))</f>
        <v>0</v>
      </c>
      <c r="Y167" t="b">
        <f t="shared" si="60"/>
        <v>1</v>
      </c>
      <c r="Z167" t="b">
        <f t="shared" si="61"/>
        <v>0</v>
      </c>
      <c r="AA167">
        <f t="shared" si="62"/>
        <v>1</v>
      </c>
      <c r="AB167" t="b">
        <f>NOT(ISERROR(MATCH(LOWER(MID($J167,2,1)),{"a";"e";"i";"o";"u"},0)))</f>
        <v>1</v>
      </c>
      <c r="AC167" t="b">
        <f t="shared" si="63"/>
        <v>1</v>
      </c>
      <c r="AD167" t="b">
        <f t="shared" si="64"/>
        <v>1</v>
      </c>
      <c r="AE167">
        <f t="shared" si="65"/>
        <v>17</v>
      </c>
      <c r="AF167" t="b">
        <f t="shared" si="66"/>
        <v>1</v>
      </c>
      <c r="AG167">
        <f t="shared" si="67"/>
        <v>17</v>
      </c>
      <c r="AH167" t="b">
        <f t="shared" si="68"/>
        <v>1</v>
      </c>
      <c r="AI167" t="b">
        <f t="shared" si="69"/>
        <v>1</v>
      </c>
      <c r="AJ167" t="b">
        <f t="shared" si="70"/>
        <v>1</v>
      </c>
      <c r="AK167" s="2" t="s">
        <v>573</v>
      </c>
      <c r="AL167" s="2" t="s">
        <v>573</v>
      </c>
      <c r="AM167" s="2" t="s">
        <v>573</v>
      </c>
      <c r="AN167" s="2" t="s">
        <v>573</v>
      </c>
    </row>
    <row r="168" spans="1:40">
      <c r="A168" s="1" t="s">
        <v>252</v>
      </c>
      <c r="B168" s="1" t="s">
        <v>253</v>
      </c>
      <c r="C168" s="1"/>
      <c r="D168" s="1"/>
      <c r="E168" s="1"/>
      <c r="F168" s="1" t="s">
        <v>1</v>
      </c>
      <c r="G168" t="str">
        <f t="shared" si="71"/>
        <v>WINNER</v>
      </c>
      <c r="H168" t="str">
        <f t="shared" si="48"/>
        <v>MarkChangizi</v>
      </c>
      <c r="I168" s="2" t="s">
        <v>252</v>
      </c>
      <c r="J168" s="2" t="s">
        <v>253</v>
      </c>
      <c r="K168">
        <f t="shared" si="49"/>
        <v>4</v>
      </c>
      <c r="L168" t="b">
        <f t="shared" si="50"/>
        <v>0</v>
      </c>
      <c r="M168">
        <f t="shared" si="51"/>
        <v>13</v>
      </c>
      <c r="N168" t="b">
        <f>NOT(ISERROR(MATCH(LOWER(MID($I168,1,1)),{"a";"e";"i";"o";"u"},0)))</f>
        <v>0</v>
      </c>
      <c r="O168" t="b">
        <f t="shared" si="52"/>
        <v>1</v>
      </c>
      <c r="P168" t="b">
        <f t="shared" si="53"/>
        <v>1</v>
      </c>
      <c r="Q168">
        <f t="shared" si="54"/>
        <v>1</v>
      </c>
      <c r="R168" t="b">
        <f>NOT(ISERROR(MATCH(LOWER(MID($I168,2,1)),{"a";"e";"i";"o";"u"},0)))</f>
        <v>1</v>
      </c>
      <c r="S168" t="b">
        <f t="shared" si="55"/>
        <v>1</v>
      </c>
      <c r="T168" t="b">
        <f t="shared" si="56"/>
        <v>1</v>
      </c>
      <c r="U168">
        <f t="shared" si="57"/>
        <v>8</v>
      </c>
      <c r="V168" t="b">
        <f t="shared" si="58"/>
        <v>0</v>
      </c>
      <c r="W168">
        <f t="shared" si="59"/>
        <v>3</v>
      </c>
      <c r="X168" t="b">
        <f>NOT(ISERROR(MATCH(LOWER(MID($J168,1,1)),{"a";"e";"i";"o";"u"},0)))</f>
        <v>0</v>
      </c>
      <c r="Y168" t="b">
        <f t="shared" si="60"/>
        <v>1</v>
      </c>
      <c r="Z168" t="b">
        <f t="shared" si="61"/>
        <v>1</v>
      </c>
      <c r="AA168">
        <f t="shared" si="62"/>
        <v>8</v>
      </c>
      <c r="AB168" t="b">
        <f>NOT(ISERROR(MATCH(LOWER(MID($J168,2,1)),{"a";"e";"i";"o";"u"},0)))</f>
        <v>0</v>
      </c>
      <c r="AC168" t="b">
        <f t="shared" si="63"/>
        <v>0</v>
      </c>
      <c r="AD168" t="b">
        <f t="shared" si="64"/>
        <v>1</v>
      </c>
      <c r="AE168">
        <f t="shared" si="65"/>
        <v>12</v>
      </c>
      <c r="AF168" t="b">
        <f t="shared" si="66"/>
        <v>0</v>
      </c>
      <c r="AG168">
        <f t="shared" si="67"/>
        <v>12</v>
      </c>
      <c r="AH168" t="b">
        <f t="shared" si="68"/>
        <v>0</v>
      </c>
      <c r="AI168" t="b">
        <f t="shared" si="69"/>
        <v>1</v>
      </c>
      <c r="AJ168" t="b">
        <f t="shared" si="70"/>
        <v>1</v>
      </c>
      <c r="AK168" s="2" t="s">
        <v>573</v>
      </c>
      <c r="AL168" s="2" t="s">
        <v>573</v>
      </c>
      <c r="AM168" s="2" t="s">
        <v>573</v>
      </c>
      <c r="AN168" s="2" t="s">
        <v>573</v>
      </c>
    </row>
    <row r="169" spans="1:40">
      <c r="A169" s="1" t="s">
        <v>254</v>
      </c>
      <c r="B169" s="1" t="s">
        <v>255</v>
      </c>
      <c r="C169" s="1"/>
      <c r="D169" s="1"/>
      <c r="E169" s="1"/>
      <c r="F169" s="1" t="s">
        <v>1</v>
      </c>
      <c r="G169" t="str">
        <f t="shared" si="71"/>
        <v>WINNER</v>
      </c>
      <c r="H169" t="str">
        <f t="shared" si="48"/>
        <v>LarsAsker</v>
      </c>
      <c r="I169" s="2" t="s">
        <v>254</v>
      </c>
      <c r="J169" s="2" t="s">
        <v>255</v>
      </c>
      <c r="K169">
        <f t="shared" si="49"/>
        <v>4</v>
      </c>
      <c r="L169" t="b">
        <f t="shared" si="50"/>
        <v>0</v>
      </c>
      <c r="M169">
        <f t="shared" si="51"/>
        <v>12</v>
      </c>
      <c r="N169" t="b">
        <f>NOT(ISERROR(MATCH(LOWER(MID($I169,1,1)),{"a";"e";"i";"o";"u"},0)))</f>
        <v>0</v>
      </c>
      <c r="O169" t="b">
        <f t="shared" si="52"/>
        <v>0</v>
      </c>
      <c r="P169" t="b">
        <f t="shared" si="53"/>
        <v>1</v>
      </c>
      <c r="Q169">
        <f t="shared" si="54"/>
        <v>1</v>
      </c>
      <c r="R169" t="b">
        <f>NOT(ISERROR(MATCH(LOWER(MID($I169,2,1)),{"a";"e";"i";"o";"u"},0)))</f>
        <v>1</v>
      </c>
      <c r="S169" t="b">
        <f t="shared" si="55"/>
        <v>1</v>
      </c>
      <c r="T169" t="b">
        <f t="shared" si="56"/>
        <v>1</v>
      </c>
      <c r="U169">
        <f t="shared" si="57"/>
        <v>5</v>
      </c>
      <c r="V169" t="b">
        <f t="shared" si="58"/>
        <v>1</v>
      </c>
      <c r="W169">
        <f t="shared" si="59"/>
        <v>1</v>
      </c>
      <c r="X169" t="b">
        <f>NOT(ISERROR(MATCH(LOWER(MID($J169,1,1)),{"a";"e";"i";"o";"u"},0)))</f>
        <v>1</v>
      </c>
      <c r="Y169" t="b">
        <f t="shared" si="60"/>
        <v>1</v>
      </c>
      <c r="Z169" t="b">
        <f t="shared" si="61"/>
        <v>1</v>
      </c>
      <c r="AA169">
        <f t="shared" si="62"/>
        <v>19</v>
      </c>
      <c r="AB169" t="b">
        <f>NOT(ISERROR(MATCH(LOWER(MID($J169,2,1)),{"a";"e";"i";"o";"u"},0)))</f>
        <v>0</v>
      </c>
      <c r="AC169" t="b">
        <f t="shared" si="63"/>
        <v>1</v>
      </c>
      <c r="AD169" t="b">
        <f t="shared" si="64"/>
        <v>0</v>
      </c>
      <c r="AE169">
        <f t="shared" si="65"/>
        <v>9</v>
      </c>
      <c r="AF169" t="b">
        <f t="shared" si="66"/>
        <v>1</v>
      </c>
      <c r="AG169">
        <f t="shared" si="67"/>
        <v>9</v>
      </c>
      <c r="AH169" t="b">
        <f t="shared" si="68"/>
        <v>1</v>
      </c>
      <c r="AI169" t="b">
        <f t="shared" si="69"/>
        <v>1</v>
      </c>
      <c r="AJ169" t="b">
        <f t="shared" si="70"/>
        <v>1</v>
      </c>
      <c r="AK169" s="2" t="s">
        <v>573</v>
      </c>
      <c r="AL169" s="2" t="s">
        <v>573</v>
      </c>
      <c r="AM169" s="2" t="s">
        <v>573</v>
      </c>
      <c r="AN169" s="2" t="s">
        <v>573</v>
      </c>
    </row>
    <row r="170" spans="1:40">
      <c r="A170" s="1" t="s">
        <v>256</v>
      </c>
      <c r="B170" s="1" t="s">
        <v>257</v>
      </c>
      <c r="C170" s="1"/>
      <c r="D170" s="1"/>
      <c r="E170" s="1"/>
      <c r="F170" s="1" t="s">
        <v>1</v>
      </c>
      <c r="G170" t="str">
        <f t="shared" si="71"/>
        <v>WINNER</v>
      </c>
      <c r="H170" t="str">
        <f t="shared" si="48"/>
        <v>DanaRon</v>
      </c>
      <c r="I170" s="2" t="s">
        <v>256</v>
      </c>
      <c r="J170" s="2" t="s">
        <v>257</v>
      </c>
      <c r="K170">
        <f t="shared" si="49"/>
        <v>4</v>
      </c>
      <c r="L170" t="b">
        <f t="shared" si="50"/>
        <v>0</v>
      </c>
      <c r="M170">
        <f t="shared" si="51"/>
        <v>4</v>
      </c>
      <c r="N170" t="b">
        <f>NOT(ISERROR(MATCH(LOWER(MID($I170,1,1)),{"a";"e";"i";"o";"u"},0)))</f>
        <v>0</v>
      </c>
      <c r="O170" t="b">
        <f t="shared" si="52"/>
        <v>0</v>
      </c>
      <c r="P170" t="b">
        <f t="shared" si="53"/>
        <v>1</v>
      </c>
      <c r="Q170">
        <f t="shared" si="54"/>
        <v>1</v>
      </c>
      <c r="R170" t="b">
        <f>NOT(ISERROR(MATCH(LOWER(MID($I170,2,1)),{"a";"e";"i";"o";"u"},0)))</f>
        <v>1</v>
      </c>
      <c r="S170" t="b">
        <f t="shared" si="55"/>
        <v>1</v>
      </c>
      <c r="T170" t="b">
        <f t="shared" si="56"/>
        <v>1</v>
      </c>
      <c r="U170">
        <f t="shared" si="57"/>
        <v>3</v>
      </c>
      <c r="V170" t="b">
        <f t="shared" si="58"/>
        <v>1</v>
      </c>
      <c r="W170">
        <f t="shared" si="59"/>
        <v>18</v>
      </c>
      <c r="X170" t="b">
        <f>NOT(ISERROR(MATCH(LOWER(MID($J170,1,1)),{"a";"e";"i";"o";"u"},0)))</f>
        <v>0</v>
      </c>
      <c r="Y170" t="b">
        <f t="shared" si="60"/>
        <v>0</v>
      </c>
      <c r="Z170" t="b">
        <f t="shared" si="61"/>
        <v>0</v>
      </c>
      <c r="AA170">
        <f t="shared" si="62"/>
        <v>15</v>
      </c>
      <c r="AB170" t="b">
        <f>NOT(ISERROR(MATCH(LOWER(MID($J170,2,1)),{"a";"e";"i";"o";"u"},0)))</f>
        <v>1</v>
      </c>
      <c r="AC170" t="b">
        <f t="shared" si="63"/>
        <v>1</v>
      </c>
      <c r="AD170" t="b">
        <f t="shared" si="64"/>
        <v>0</v>
      </c>
      <c r="AE170">
        <f t="shared" si="65"/>
        <v>7</v>
      </c>
      <c r="AF170" t="b">
        <f t="shared" si="66"/>
        <v>1</v>
      </c>
      <c r="AG170">
        <f t="shared" si="67"/>
        <v>7</v>
      </c>
      <c r="AH170" t="b">
        <f t="shared" si="68"/>
        <v>1</v>
      </c>
      <c r="AI170" t="b">
        <f t="shared" si="69"/>
        <v>1</v>
      </c>
      <c r="AJ170" t="b">
        <f t="shared" si="70"/>
        <v>1</v>
      </c>
      <c r="AK170" s="2" t="s">
        <v>573</v>
      </c>
      <c r="AL170" s="2" t="s">
        <v>573</v>
      </c>
      <c r="AM170" s="2" t="s">
        <v>573</v>
      </c>
      <c r="AN170" s="2" t="s">
        <v>573</v>
      </c>
    </row>
    <row r="171" spans="1:40">
      <c r="A171" s="1" t="s">
        <v>258</v>
      </c>
      <c r="B171" s="1" t="s">
        <v>259</v>
      </c>
      <c r="C171" s="1"/>
      <c r="D171" s="1"/>
      <c r="E171" s="1"/>
      <c r="F171" s="1" t="s">
        <v>0</v>
      </c>
      <c r="G171" t="str">
        <f t="shared" si="71"/>
        <v>LOSER</v>
      </c>
      <c r="H171" t="str">
        <f t="shared" si="48"/>
        <v>AndreyBurago</v>
      </c>
      <c r="I171" s="2" t="s">
        <v>258</v>
      </c>
      <c r="J171" s="2" t="s">
        <v>259</v>
      </c>
      <c r="K171">
        <f t="shared" si="49"/>
        <v>6</v>
      </c>
      <c r="L171" t="b">
        <f t="shared" si="50"/>
        <v>0</v>
      </c>
      <c r="M171">
        <f t="shared" si="51"/>
        <v>1</v>
      </c>
      <c r="N171" t="b">
        <f>NOT(ISERROR(MATCH(LOWER(MID($I171,1,1)),{"a";"e";"i";"o";"u"},0)))</f>
        <v>1</v>
      </c>
      <c r="O171" t="b">
        <f t="shared" si="52"/>
        <v>1</v>
      </c>
      <c r="P171" t="b">
        <f t="shared" si="53"/>
        <v>1</v>
      </c>
      <c r="Q171">
        <f t="shared" si="54"/>
        <v>14</v>
      </c>
      <c r="R171" t="b">
        <f>NOT(ISERROR(MATCH(LOWER(MID($I171,2,1)),{"a";"e";"i";"o";"u"},0)))</f>
        <v>0</v>
      </c>
      <c r="S171" t="b">
        <f t="shared" si="55"/>
        <v>0</v>
      </c>
      <c r="T171" t="b">
        <f t="shared" si="56"/>
        <v>0</v>
      </c>
      <c r="U171">
        <f t="shared" si="57"/>
        <v>6</v>
      </c>
      <c r="V171" t="b">
        <f t="shared" si="58"/>
        <v>0</v>
      </c>
      <c r="W171">
        <f t="shared" si="59"/>
        <v>2</v>
      </c>
      <c r="X171" t="b">
        <f>NOT(ISERROR(MATCH(LOWER(MID($J171,1,1)),{"a";"e";"i";"o";"u"},0)))</f>
        <v>0</v>
      </c>
      <c r="Y171" t="b">
        <f t="shared" si="60"/>
        <v>0</v>
      </c>
      <c r="Z171" t="b">
        <f t="shared" si="61"/>
        <v>1</v>
      </c>
      <c r="AA171">
        <f t="shared" si="62"/>
        <v>21</v>
      </c>
      <c r="AB171" t="b">
        <f>NOT(ISERROR(MATCH(LOWER(MID($J171,2,1)),{"a";"e";"i";"o";"u"},0)))</f>
        <v>1</v>
      </c>
      <c r="AC171" t="b">
        <f t="shared" si="63"/>
        <v>1</v>
      </c>
      <c r="AD171" t="b">
        <f t="shared" si="64"/>
        <v>0</v>
      </c>
      <c r="AE171">
        <f t="shared" si="65"/>
        <v>12</v>
      </c>
      <c r="AF171" t="b">
        <f t="shared" si="66"/>
        <v>0</v>
      </c>
      <c r="AG171">
        <f t="shared" si="67"/>
        <v>12</v>
      </c>
      <c r="AH171" t="b">
        <f t="shared" si="68"/>
        <v>0</v>
      </c>
      <c r="AI171" t="b">
        <f t="shared" si="69"/>
        <v>1</v>
      </c>
      <c r="AJ171" t="b">
        <f t="shared" si="70"/>
        <v>1</v>
      </c>
      <c r="AK171" s="2" t="s">
        <v>573</v>
      </c>
      <c r="AL171" s="2" t="s">
        <v>573</v>
      </c>
      <c r="AM171" s="2" t="s">
        <v>573</v>
      </c>
      <c r="AN171" s="2" t="s">
        <v>573</v>
      </c>
    </row>
    <row r="172" spans="1:40">
      <c r="A172" s="1" t="s">
        <v>260</v>
      </c>
      <c r="B172" s="1" t="s">
        <v>261</v>
      </c>
      <c r="C172" s="1"/>
      <c r="D172" s="1"/>
      <c r="E172" s="1"/>
      <c r="F172" s="1" t="s">
        <v>0</v>
      </c>
      <c r="G172" t="str">
        <f t="shared" si="71"/>
        <v>LOSER</v>
      </c>
      <c r="H172" t="str">
        <f t="shared" si="48"/>
        <v>EddyMayoraz</v>
      </c>
      <c r="I172" s="2" t="s">
        <v>260</v>
      </c>
      <c r="J172" s="2" t="s">
        <v>261</v>
      </c>
      <c r="K172">
        <f t="shared" si="49"/>
        <v>4</v>
      </c>
      <c r="L172" t="b">
        <f t="shared" si="50"/>
        <v>0</v>
      </c>
      <c r="M172">
        <f t="shared" si="51"/>
        <v>5</v>
      </c>
      <c r="N172" t="b">
        <f>NOT(ISERROR(MATCH(LOWER(MID($I172,1,1)),{"a";"e";"i";"o";"u"},0)))</f>
        <v>1</v>
      </c>
      <c r="O172" t="b">
        <f t="shared" si="52"/>
        <v>1</v>
      </c>
      <c r="P172" t="b">
        <f t="shared" si="53"/>
        <v>1</v>
      </c>
      <c r="Q172">
        <f t="shared" si="54"/>
        <v>4</v>
      </c>
      <c r="R172" t="b">
        <f>NOT(ISERROR(MATCH(LOWER(MID($I172,2,1)),{"a";"e";"i";"o";"u"},0)))</f>
        <v>0</v>
      </c>
      <c r="S172" t="b">
        <f t="shared" si="55"/>
        <v>0</v>
      </c>
      <c r="T172" t="b">
        <f t="shared" si="56"/>
        <v>1</v>
      </c>
      <c r="U172">
        <f t="shared" si="57"/>
        <v>7</v>
      </c>
      <c r="V172" t="b">
        <f t="shared" si="58"/>
        <v>1</v>
      </c>
      <c r="W172">
        <f t="shared" si="59"/>
        <v>13</v>
      </c>
      <c r="X172" t="b">
        <f>NOT(ISERROR(MATCH(LOWER(MID($J172,1,1)),{"a";"e";"i";"o";"u"},0)))</f>
        <v>0</v>
      </c>
      <c r="Y172" t="b">
        <f t="shared" si="60"/>
        <v>1</v>
      </c>
      <c r="Z172" t="b">
        <f t="shared" si="61"/>
        <v>1</v>
      </c>
      <c r="AA172">
        <f t="shared" si="62"/>
        <v>1</v>
      </c>
      <c r="AB172" t="b">
        <f>NOT(ISERROR(MATCH(LOWER(MID($J172,2,1)),{"a";"e";"i";"o";"u"},0)))</f>
        <v>1</v>
      </c>
      <c r="AC172" t="b">
        <f t="shared" si="63"/>
        <v>1</v>
      </c>
      <c r="AD172" t="b">
        <f t="shared" si="64"/>
        <v>1</v>
      </c>
      <c r="AE172">
        <f t="shared" si="65"/>
        <v>11</v>
      </c>
      <c r="AF172" t="b">
        <f t="shared" si="66"/>
        <v>1</v>
      </c>
      <c r="AG172">
        <f t="shared" si="67"/>
        <v>11</v>
      </c>
      <c r="AH172" t="b">
        <f t="shared" si="68"/>
        <v>1</v>
      </c>
      <c r="AI172" t="b">
        <f t="shared" si="69"/>
        <v>1</v>
      </c>
      <c r="AJ172" t="b">
        <f t="shared" si="70"/>
        <v>1</v>
      </c>
      <c r="AK172" s="2" t="s">
        <v>573</v>
      </c>
      <c r="AL172" s="2" t="s">
        <v>573</v>
      </c>
      <c r="AM172" s="2" t="s">
        <v>573</v>
      </c>
      <c r="AN172" s="2" t="s">
        <v>573</v>
      </c>
    </row>
    <row r="173" spans="1:40">
      <c r="A173" s="1" t="s">
        <v>252</v>
      </c>
      <c r="B173" s="1" t="s">
        <v>262</v>
      </c>
      <c r="C173" s="1"/>
      <c r="D173" s="1"/>
      <c r="E173" s="1"/>
      <c r="F173" s="1" t="s">
        <v>1</v>
      </c>
      <c r="G173" t="str">
        <f t="shared" si="71"/>
        <v>WINNER</v>
      </c>
      <c r="H173" t="str">
        <f t="shared" si="48"/>
        <v>MarkSchwabacher</v>
      </c>
      <c r="I173" s="2" t="s">
        <v>252</v>
      </c>
      <c r="J173" s="2" t="s">
        <v>262</v>
      </c>
      <c r="K173">
        <f t="shared" si="49"/>
        <v>4</v>
      </c>
      <c r="L173" t="b">
        <f t="shared" si="50"/>
        <v>0</v>
      </c>
      <c r="M173">
        <f t="shared" si="51"/>
        <v>13</v>
      </c>
      <c r="N173" t="b">
        <f>NOT(ISERROR(MATCH(LOWER(MID($I173,1,1)),{"a";"e";"i";"o";"u"},0)))</f>
        <v>0</v>
      </c>
      <c r="O173" t="b">
        <f t="shared" si="52"/>
        <v>1</v>
      </c>
      <c r="P173" t="b">
        <f t="shared" si="53"/>
        <v>1</v>
      </c>
      <c r="Q173">
        <f t="shared" si="54"/>
        <v>1</v>
      </c>
      <c r="R173" t="b">
        <f>NOT(ISERROR(MATCH(LOWER(MID($I173,2,1)),{"a";"e";"i";"o";"u"},0)))</f>
        <v>1</v>
      </c>
      <c r="S173" t="b">
        <f t="shared" si="55"/>
        <v>1</v>
      </c>
      <c r="T173" t="b">
        <f t="shared" si="56"/>
        <v>1</v>
      </c>
      <c r="U173">
        <f t="shared" si="57"/>
        <v>11</v>
      </c>
      <c r="V173" t="b">
        <f t="shared" si="58"/>
        <v>1</v>
      </c>
      <c r="W173">
        <f t="shared" si="59"/>
        <v>19</v>
      </c>
      <c r="X173" t="b">
        <f>NOT(ISERROR(MATCH(LOWER(MID($J173,1,1)),{"a";"e";"i";"o";"u"},0)))</f>
        <v>0</v>
      </c>
      <c r="Y173" t="b">
        <f t="shared" si="60"/>
        <v>1</v>
      </c>
      <c r="Z173" t="b">
        <f t="shared" si="61"/>
        <v>0</v>
      </c>
      <c r="AA173">
        <f t="shared" si="62"/>
        <v>3</v>
      </c>
      <c r="AB173" t="b">
        <f>NOT(ISERROR(MATCH(LOWER(MID($J173,2,1)),{"a";"e";"i";"o";"u"},0)))</f>
        <v>0</v>
      </c>
      <c r="AC173" t="b">
        <f t="shared" si="63"/>
        <v>1</v>
      </c>
      <c r="AD173" t="b">
        <f t="shared" si="64"/>
        <v>1</v>
      </c>
      <c r="AE173">
        <f t="shared" si="65"/>
        <v>15</v>
      </c>
      <c r="AF173" t="b">
        <f t="shared" si="66"/>
        <v>1</v>
      </c>
      <c r="AG173">
        <f t="shared" si="67"/>
        <v>15</v>
      </c>
      <c r="AH173" t="b">
        <f t="shared" si="68"/>
        <v>1</v>
      </c>
      <c r="AI173" t="b">
        <f t="shared" si="69"/>
        <v>1</v>
      </c>
      <c r="AJ173" t="b">
        <f t="shared" si="70"/>
        <v>1</v>
      </c>
      <c r="AK173" s="2" t="s">
        <v>573</v>
      </c>
      <c r="AL173" s="2" t="s">
        <v>573</v>
      </c>
      <c r="AM173" s="2" t="s">
        <v>573</v>
      </c>
      <c r="AN173" s="2" t="s">
        <v>573</v>
      </c>
    </row>
    <row r="174" spans="1:40">
      <c r="A174" s="1" t="s">
        <v>268</v>
      </c>
      <c r="B174" s="1" t="s">
        <v>269</v>
      </c>
      <c r="C174" s="1"/>
      <c r="D174" s="1"/>
      <c r="E174" s="1"/>
      <c r="F174" s="1" t="s">
        <v>1</v>
      </c>
      <c r="G174" t="str">
        <f t="shared" si="71"/>
        <v>WINNER</v>
      </c>
      <c r="H174" t="str">
        <f t="shared" si="48"/>
        <v>MarioMarchand</v>
      </c>
      <c r="I174" s="2" t="s">
        <v>268</v>
      </c>
      <c r="J174" s="2" t="s">
        <v>269</v>
      </c>
      <c r="K174">
        <f t="shared" si="49"/>
        <v>5</v>
      </c>
      <c r="L174" t="b">
        <f t="shared" si="50"/>
        <v>1</v>
      </c>
      <c r="M174">
        <f t="shared" si="51"/>
        <v>13</v>
      </c>
      <c r="N174" t="b">
        <f>NOT(ISERROR(MATCH(LOWER(MID($I174,1,1)),{"a";"e";"i";"o";"u"},0)))</f>
        <v>0</v>
      </c>
      <c r="O174" t="b">
        <f t="shared" si="52"/>
        <v>1</v>
      </c>
      <c r="P174" t="b">
        <f t="shared" si="53"/>
        <v>1</v>
      </c>
      <c r="Q174">
        <f t="shared" si="54"/>
        <v>1</v>
      </c>
      <c r="R174" t="b">
        <f>NOT(ISERROR(MATCH(LOWER(MID($I174,2,1)),{"a";"e";"i";"o";"u"},0)))</f>
        <v>1</v>
      </c>
      <c r="S174" t="b">
        <f t="shared" si="55"/>
        <v>1</v>
      </c>
      <c r="T174" t="b">
        <f t="shared" si="56"/>
        <v>1</v>
      </c>
      <c r="U174">
        <f t="shared" si="57"/>
        <v>8</v>
      </c>
      <c r="V174" t="b">
        <f t="shared" si="58"/>
        <v>0</v>
      </c>
      <c r="W174">
        <f t="shared" si="59"/>
        <v>13</v>
      </c>
      <c r="X174" t="b">
        <f>NOT(ISERROR(MATCH(LOWER(MID($J174,1,1)),{"a";"e";"i";"o";"u"},0)))</f>
        <v>0</v>
      </c>
      <c r="Y174" t="b">
        <f t="shared" si="60"/>
        <v>1</v>
      </c>
      <c r="Z174" t="b">
        <f t="shared" si="61"/>
        <v>1</v>
      </c>
      <c r="AA174">
        <f t="shared" si="62"/>
        <v>1</v>
      </c>
      <c r="AB174" t="b">
        <f>NOT(ISERROR(MATCH(LOWER(MID($J174,2,1)),{"a";"e";"i";"o";"u"},0)))</f>
        <v>1</v>
      </c>
      <c r="AC174" t="b">
        <f t="shared" si="63"/>
        <v>1</v>
      </c>
      <c r="AD174" t="b">
        <f t="shared" si="64"/>
        <v>1</v>
      </c>
      <c r="AE174">
        <f t="shared" si="65"/>
        <v>13</v>
      </c>
      <c r="AF174" t="b">
        <f t="shared" si="66"/>
        <v>1</v>
      </c>
      <c r="AG174">
        <f t="shared" si="67"/>
        <v>13</v>
      </c>
      <c r="AH174" t="b">
        <f t="shared" si="68"/>
        <v>1</v>
      </c>
      <c r="AI174" t="b">
        <f t="shared" si="69"/>
        <v>1</v>
      </c>
      <c r="AJ174" t="b">
        <f t="shared" si="70"/>
        <v>1</v>
      </c>
      <c r="AK174" s="2" t="s">
        <v>573</v>
      </c>
      <c r="AL174" s="2" t="s">
        <v>573</v>
      </c>
      <c r="AM174" s="2" t="s">
        <v>573</v>
      </c>
      <c r="AN174" s="2" t="s">
        <v>573</v>
      </c>
    </row>
    <row r="175" spans="1:40">
      <c r="A175" s="1" t="s">
        <v>179</v>
      </c>
      <c r="B175" s="1" t="s">
        <v>270</v>
      </c>
      <c r="C175" s="1"/>
      <c r="D175" s="1"/>
      <c r="E175" s="1"/>
      <c r="F175" s="1" t="s">
        <v>1</v>
      </c>
      <c r="G175" t="str">
        <f t="shared" si="71"/>
        <v>WINNER</v>
      </c>
      <c r="H175" t="str">
        <f t="shared" si="48"/>
        <v>DavidPierce</v>
      </c>
      <c r="I175" s="2" t="s">
        <v>179</v>
      </c>
      <c r="J175" s="2" t="s">
        <v>270</v>
      </c>
      <c r="K175">
        <f t="shared" si="49"/>
        <v>5</v>
      </c>
      <c r="L175" t="b">
        <f t="shared" si="50"/>
        <v>1</v>
      </c>
      <c r="M175">
        <f t="shared" si="51"/>
        <v>4</v>
      </c>
      <c r="N175" t="b">
        <f>NOT(ISERROR(MATCH(LOWER(MID($I175,1,1)),{"a";"e";"i";"o";"u"},0)))</f>
        <v>0</v>
      </c>
      <c r="O175" t="b">
        <f t="shared" si="52"/>
        <v>0</v>
      </c>
      <c r="P175" t="b">
        <f t="shared" si="53"/>
        <v>1</v>
      </c>
      <c r="Q175">
        <f t="shared" si="54"/>
        <v>1</v>
      </c>
      <c r="R175" t="b">
        <f>NOT(ISERROR(MATCH(LOWER(MID($I175,2,1)),{"a";"e";"i";"o";"u"},0)))</f>
        <v>1</v>
      </c>
      <c r="S175" t="b">
        <f t="shared" si="55"/>
        <v>1</v>
      </c>
      <c r="T175" t="b">
        <f t="shared" si="56"/>
        <v>1</v>
      </c>
      <c r="U175">
        <f t="shared" si="57"/>
        <v>6</v>
      </c>
      <c r="V175" t="b">
        <f t="shared" si="58"/>
        <v>0</v>
      </c>
      <c r="W175">
        <f t="shared" si="59"/>
        <v>16</v>
      </c>
      <c r="X175" t="b">
        <f>NOT(ISERROR(MATCH(LOWER(MID($J175,1,1)),{"a";"e";"i";"o";"u"},0)))</f>
        <v>0</v>
      </c>
      <c r="Y175" t="b">
        <f t="shared" si="60"/>
        <v>0</v>
      </c>
      <c r="Z175" t="b">
        <f t="shared" si="61"/>
        <v>0</v>
      </c>
      <c r="AA175">
        <f t="shared" si="62"/>
        <v>9</v>
      </c>
      <c r="AB175" t="b">
        <f>NOT(ISERROR(MATCH(LOWER(MID($J175,2,1)),{"a";"e";"i";"o";"u"},0)))</f>
        <v>1</v>
      </c>
      <c r="AC175" t="b">
        <f t="shared" si="63"/>
        <v>1</v>
      </c>
      <c r="AD175" t="b">
        <f t="shared" si="64"/>
        <v>1</v>
      </c>
      <c r="AE175">
        <f t="shared" si="65"/>
        <v>11</v>
      </c>
      <c r="AF175" t="b">
        <f t="shared" si="66"/>
        <v>1</v>
      </c>
      <c r="AG175">
        <f t="shared" si="67"/>
        <v>11</v>
      </c>
      <c r="AH175" t="b">
        <f t="shared" si="68"/>
        <v>1</v>
      </c>
      <c r="AI175" t="b">
        <f t="shared" si="69"/>
        <v>1</v>
      </c>
      <c r="AJ175" t="b">
        <f t="shared" si="70"/>
        <v>1</v>
      </c>
      <c r="AK175" s="2" t="s">
        <v>573</v>
      </c>
      <c r="AL175" s="2" t="s">
        <v>573</v>
      </c>
      <c r="AM175" s="2" t="s">
        <v>573</v>
      </c>
      <c r="AN175" s="2" t="s">
        <v>573</v>
      </c>
    </row>
    <row r="176" spans="1:40">
      <c r="A176" s="1" t="s">
        <v>159</v>
      </c>
      <c r="B176" s="1" t="s">
        <v>271</v>
      </c>
      <c r="C176" s="1"/>
      <c r="D176" s="1"/>
      <c r="E176" s="1"/>
      <c r="F176" s="1" t="s">
        <v>1</v>
      </c>
      <c r="G176" t="str">
        <f t="shared" si="71"/>
        <v>WINNER</v>
      </c>
      <c r="H176" t="str">
        <f t="shared" si="48"/>
        <v>DanOblinger</v>
      </c>
      <c r="I176" s="2" t="s">
        <v>159</v>
      </c>
      <c r="J176" s="2" t="s">
        <v>271</v>
      </c>
      <c r="K176">
        <f t="shared" si="49"/>
        <v>3</v>
      </c>
      <c r="L176" t="b">
        <f t="shared" si="50"/>
        <v>1</v>
      </c>
      <c r="M176">
        <f t="shared" si="51"/>
        <v>4</v>
      </c>
      <c r="N176" t="b">
        <f>NOT(ISERROR(MATCH(LOWER(MID($I176,1,1)),{"a";"e";"i";"o";"u"},0)))</f>
        <v>0</v>
      </c>
      <c r="O176" t="b">
        <f t="shared" si="52"/>
        <v>0</v>
      </c>
      <c r="P176" t="b">
        <f t="shared" si="53"/>
        <v>1</v>
      </c>
      <c r="Q176">
        <f t="shared" si="54"/>
        <v>1</v>
      </c>
      <c r="R176" t="b">
        <f>NOT(ISERROR(MATCH(LOWER(MID($I176,2,1)),{"a";"e";"i";"o";"u"},0)))</f>
        <v>1</v>
      </c>
      <c r="S176" t="b">
        <f t="shared" si="55"/>
        <v>1</v>
      </c>
      <c r="T176" t="b">
        <f t="shared" si="56"/>
        <v>1</v>
      </c>
      <c r="U176">
        <f t="shared" si="57"/>
        <v>8</v>
      </c>
      <c r="V176" t="b">
        <f t="shared" si="58"/>
        <v>0</v>
      </c>
      <c r="W176">
        <f t="shared" si="59"/>
        <v>15</v>
      </c>
      <c r="X176" t="b">
        <f>NOT(ISERROR(MATCH(LOWER(MID($J176,1,1)),{"a";"e";"i";"o";"u"},0)))</f>
        <v>1</v>
      </c>
      <c r="Y176" t="b">
        <f t="shared" si="60"/>
        <v>1</v>
      </c>
      <c r="Z176" t="b">
        <f t="shared" si="61"/>
        <v>0</v>
      </c>
      <c r="AA176">
        <f t="shared" si="62"/>
        <v>2</v>
      </c>
      <c r="AB176" t="b">
        <f>NOT(ISERROR(MATCH(LOWER(MID($J176,2,1)),{"a";"e";"i";"o";"u"},0)))</f>
        <v>0</v>
      </c>
      <c r="AC176" t="b">
        <f t="shared" si="63"/>
        <v>0</v>
      </c>
      <c r="AD176" t="b">
        <f t="shared" si="64"/>
        <v>1</v>
      </c>
      <c r="AE176">
        <f t="shared" si="65"/>
        <v>11</v>
      </c>
      <c r="AF176" t="b">
        <f t="shared" si="66"/>
        <v>1</v>
      </c>
      <c r="AG176">
        <f t="shared" si="67"/>
        <v>11</v>
      </c>
      <c r="AH176" t="b">
        <f t="shared" si="68"/>
        <v>1</v>
      </c>
      <c r="AI176" t="b">
        <f t="shared" si="69"/>
        <v>1</v>
      </c>
      <c r="AJ176" t="b">
        <f t="shared" si="70"/>
        <v>1</v>
      </c>
      <c r="AK176" s="2" t="s">
        <v>573</v>
      </c>
      <c r="AL176" s="2" t="s">
        <v>573</v>
      </c>
      <c r="AM176" s="2" t="s">
        <v>573</v>
      </c>
      <c r="AN176" s="2" t="s">
        <v>573</v>
      </c>
    </row>
    <row r="177" spans="1:40">
      <c r="A177" s="1" t="s">
        <v>274</v>
      </c>
      <c r="B177" s="1" t="s">
        <v>275</v>
      </c>
      <c r="C177" s="1"/>
      <c r="D177" s="1"/>
      <c r="E177" s="1"/>
      <c r="F177" s="1" t="s">
        <v>1</v>
      </c>
      <c r="G177" t="str">
        <f t="shared" si="71"/>
        <v>WINNER</v>
      </c>
      <c r="H177" t="str">
        <f t="shared" si="48"/>
        <v>HiroshiTanaka</v>
      </c>
      <c r="I177" s="2" t="s">
        <v>274</v>
      </c>
      <c r="J177" s="2" t="s">
        <v>275</v>
      </c>
      <c r="K177">
        <f t="shared" si="49"/>
        <v>7</v>
      </c>
      <c r="L177" t="b">
        <f t="shared" si="50"/>
        <v>1</v>
      </c>
      <c r="M177">
        <f t="shared" si="51"/>
        <v>8</v>
      </c>
      <c r="N177" t="b">
        <f>NOT(ISERROR(MATCH(LOWER(MID($I177,1,1)),{"a";"e";"i";"o";"u"},0)))</f>
        <v>0</v>
      </c>
      <c r="O177" t="b">
        <f t="shared" si="52"/>
        <v>0</v>
      </c>
      <c r="P177" t="b">
        <f t="shared" si="53"/>
        <v>1</v>
      </c>
      <c r="Q177">
        <f t="shared" si="54"/>
        <v>9</v>
      </c>
      <c r="R177" t="b">
        <f>NOT(ISERROR(MATCH(LOWER(MID($I177,2,1)),{"a";"e";"i";"o";"u"},0)))</f>
        <v>1</v>
      </c>
      <c r="S177" t="b">
        <f t="shared" si="55"/>
        <v>1</v>
      </c>
      <c r="T177" t="b">
        <f t="shared" si="56"/>
        <v>1</v>
      </c>
      <c r="U177">
        <f t="shared" si="57"/>
        <v>6</v>
      </c>
      <c r="V177" t="b">
        <f t="shared" si="58"/>
        <v>0</v>
      </c>
      <c r="W177">
        <f t="shared" si="59"/>
        <v>20</v>
      </c>
      <c r="X177" t="b">
        <f>NOT(ISERROR(MATCH(LOWER(MID($J177,1,1)),{"a";"e";"i";"o";"u"},0)))</f>
        <v>0</v>
      </c>
      <c r="Y177" t="b">
        <f t="shared" si="60"/>
        <v>0</v>
      </c>
      <c r="Z177" t="b">
        <f t="shared" si="61"/>
        <v>0</v>
      </c>
      <c r="AA177">
        <f t="shared" si="62"/>
        <v>1</v>
      </c>
      <c r="AB177" t="b">
        <f>NOT(ISERROR(MATCH(LOWER(MID($J177,2,1)),{"a";"e";"i";"o";"u"},0)))</f>
        <v>1</v>
      </c>
      <c r="AC177" t="b">
        <f t="shared" si="63"/>
        <v>1</v>
      </c>
      <c r="AD177" t="b">
        <f t="shared" si="64"/>
        <v>1</v>
      </c>
      <c r="AE177">
        <f t="shared" si="65"/>
        <v>13</v>
      </c>
      <c r="AF177" t="b">
        <f t="shared" si="66"/>
        <v>1</v>
      </c>
      <c r="AG177">
        <f t="shared" si="67"/>
        <v>13</v>
      </c>
      <c r="AH177" t="b">
        <f t="shared" si="68"/>
        <v>1</v>
      </c>
      <c r="AI177" t="b">
        <f t="shared" si="69"/>
        <v>1</v>
      </c>
      <c r="AJ177" t="b">
        <f t="shared" si="70"/>
        <v>1</v>
      </c>
      <c r="AK177" s="2" t="s">
        <v>573</v>
      </c>
      <c r="AL177" s="2" t="s">
        <v>573</v>
      </c>
      <c r="AM177" s="2" t="s">
        <v>573</v>
      </c>
      <c r="AN177" s="2" t="s">
        <v>573</v>
      </c>
    </row>
    <row r="178" spans="1:40">
      <c r="A178" s="1" t="s">
        <v>276</v>
      </c>
      <c r="B178" s="1" t="s">
        <v>277</v>
      </c>
      <c r="C178" s="1"/>
      <c r="D178" s="1"/>
      <c r="E178" s="1"/>
      <c r="F178" s="1" t="s">
        <v>1</v>
      </c>
      <c r="G178" t="str">
        <f t="shared" si="71"/>
        <v>WINNER</v>
      </c>
      <c r="H178" t="str">
        <f t="shared" si="48"/>
        <v>JohanneMorin</v>
      </c>
      <c r="I178" s="2" t="s">
        <v>276</v>
      </c>
      <c r="J178" s="2" t="s">
        <v>277</v>
      </c>
      <c r="K178">
        <f t="shared" si="49"/>
        <v>7</v>
      </c>
      <c r="L178" t="b">
        <f t="shared" si="50"/>
        <v>1</v>
      </c>
      <c r="M178">
        <f t="shared" si="51"/>
        <v>10</v>
      </c>
      <c r="N178" t="b">
        <f>NOT(ISERROR(MATCH(LOWER(MID($I178,1,1)),{"a";"e";"i";"o";"u"},0)))</f>
        <v>0</v>
      </c>
      <c r="O178" t="b">
        <f t="shared" si="52"/>
        <v>0</v>
      </c>
      <c r="P178" t="b">
        <f t="shared" si="53"/>
        <v>1</v>
      </c>
      <c r="Q178">
        <f t="shared" si="54"/>
        <v>15</v>
      </c>
      <c r="R178" t="b">
        <f>NOT(ISERROR(MATCH(LOWER(MID($I178,2,1)),{"a";"e";"i";"o";"u"},0)))</f>
        <v>1</v>
      </c>
      <c r="S178" t="b">
        <f t="shared" si="55"/>
        <v>1</v>
      </c>
      <c r="T178" t="b">
        <f t="shared" si="56"/>
        <v>0</v>
      </c>
      <c r="U178">
        <f t="shared" si="57"/>
        <v>5</v>
      </c>
      <c r="V178" t="b">
        <f t="shared" si="58"/>
        <v>1</v>
      </c>
      <c r="W178">
        <f t="shared" si="59"/>
        <v>13</v>
      </c>
      <c r="X178" t="b">
        <f>NOT(ISERROR(MATCH(LOWER(MID($J178,1,1)),{"a";"e";"i";"o";"u"},0)))</f>
        <v>0</v>
      </c>
      <c r="Y178" t="b">
        <f t="shared" si="60"/>
        <v>1</v>
      </c>
      <c r="Z178" t="b">
        <f t="shared" si="61"/>
        <v>1</v>
      </c>
      <c r="AA178">
        <f t="shared" si="62"/>
        <v>15</v>
      </c>
      <c r="AB178" t="b">
        <f>NOT(ISERROR(MATCH(LOWER(MID($J178,2,1)),{"a";"e";"i";"o";"u"},0)))</f>
        <v>1</v>
      </c>
      <c r="AC178" t="b">
        <f t="shared" si="63"/>
        <v>1</v>
      </c>
      <c r="AD178" t="b">
        <f t="shared" si="64"/>
        <v>0</v>
      </c>
      <c r="AE178">
        <f t="shared" si="65"/>
        <v>12</v>
      </c>
      <c r="AF178" t="b">
        <f t="shared" si="66"/>
        <v>0</v>
      </c>
      <c r="AG178">
        <f t="shared" si="67"/>
        <v>12</v>
      </c>
      <c r="AH178" t="b">
        <f t="shared" si="68"/>
        <v>0</v>
      </c>
      <c r="AI178" t="b">
        <f t="shared" si="69"/>
        <v>1</v>
      </c>
      <c r="AJ178" t="b">
        <f t="shared" si="70"/>
        <v>1</v>
      </c>
      <c r="AK178" s="2" t="s">
        <v>573</v>
      </c>
      <c r="AL178" s="2" t="s">
        <v>573</v>
      </c>
      <c r="AM178" s="2" t="s">
        <v>573</v>
      </c>
      <c r="AN178" s="2" t="s">
        <v>573</v>
      </c>
    </row>
    <row r="179" spans="1:40">
      <c r="A179" s="1" t="s">
        <v>22</v>
      </c>
      <c r="B179" s="1" t="s">
        <v>278</v>
      </c>
      <c r="C179" s="1"/>
      <c r="D179" s="1"/>
      <c r="E179" s="1"/>
      <c r="F179" s="1" t="s">
        <v>0</v>
      </c>
      <c r="G179" t="str">
        <f t="shared" si="71"/>
        <v>LOSER</v>
      </c>
      <c r="H179" t="str">
        <f t="shared" si="48"/>
        <v>ThomasWengerek</v>
      </c>
      <c r="I179" s="2" t="s">
        <v>22</v>
      </c>
      <c r="J179" s="2" t="s">
        <v>278</v>
      </c>
      <c r="K179">
        <f t="shared" si="49"/>
        <v>6</v>
      </c>
      <c r="L179" t="b">
        <f t="shared" si="50"/>
        <v>0</v>
      </c>
      <c r="M179">
        <f t="shared" si="51"/>
        <v>20</v>
      </c>
      <c r="N179" t="b">
        <f>NOT(ISERROR(MATCH(LOWER(MID($I179,1,1)),{"a";"e";"i";"o";"u"},0)))</f>
        <v>0</v>
      </c>
      <c r="O179" t="b">
        <f t="shared" si="52"/>
        <v>0</v>
      </c>
      <c r="P179" t="b">
        <f t="shared" si="53"/>
        <v>0</v>
      </c>
      <c r="Q179">
        <f t="shared" si="54"/>
        <v>8</v>
      </c>
      <c r="R179" t="b">
        <f>NOT(ISERROR(MATCH(LOWER(MID($I179,2,1)),{"a";"e";"i";"o";"u"},0)))</f>
        <v>0</v>
      </c>
      <c r="S179" t="b">
        <f t="shared" si="55"/>
        <v>0</v>
      </c>
      <c r="T179" t="b">
        <f t="shared" si="56"/>
        <v>1</v>
      </c>
      <c r="U179">
        <f t="shared" si="57"/>
        <v>8</v>
      </c>
      <c r="V179" t="b">
        <f t="shared" si="58"/>
        <v>0</v>
      </c>
      <c r="W179">
        <f t="shared" si="59"/>
        <v>23</v>
      </c>
      <c r="X179" t="b">
        <f>NOT(ISERROR(MATCH(LOWER(MID($J179,1,1)),{"a";"e";"i";"o";"u"},0)))</f>
        <v>0</v>
      </c>
      <c r="Y179" t="b">
        <f t="shared" si="60"/>
        <v>1</v>
      </c>
      <c r="Z179" t="b">
        <f t="shared" si="61"/>
        <v>0</v>
      </c>
      <c r="AA179">
        <f t="shared" si="62"/>
        <v>5</v>
      </c>
      <c r="AB179" t="b">
        <f>NOT(ISERROR(MATCH(LOWER(MID($J179,2,1)),{"a";"e";"i";"o";"u"},0)))</f>
        <v>1</v>
      </c>
      <c r="AC179" t="b">
        <f t="shared" si="63"/>
        <v>1</v>
      </c>
      <c r="AD179" t="b">
        <f t="shared" si="64"/>
        <v>1</v>
      </c>
      <c r="AE179">
        <f t="shared" si="65"/>
        <v>14</v>
      </c>
      <c r="AF179" t="b">
        <f t="shared" si="66"/>
        <v>0</v>
      </c>
      <c r="AG179">
        <f t="shared" si="67"/>
        <v>14</v>
      </c>
      <c r="AH179" t="b">
        <f t="shared" si="68"/>
        <v>0</v>
      </c>
      <c r="AI179" t="b">
        <f t="shared" si="69"/>
        <v>1</v>
      </c>
      <c r="AJ179" t="b">
        <f t="shared" si="70"/>
        <v>1</v>
      </c>
      <c r="AK179" s="2" t="s">
        <v>573</v>
      </c>
      <c r="AL179" s="2" t="s">
        <v>573</v>
      </c>
      <c r="AM179" s="2" t="s">
        <v>573</v>
      </c>
      <c r="AN179" s="2" t="s">
        <v>573</v>
      </c>
    </row>
    <row r="180" spans="1:40">
      <c r="A180" s="1" t="s">
        <v>218</v>
      </c>
      <c r="B180" s="1" t="s">
        <v>280</v>
      </c>
      <c r="C180" s="1"/>
      <c r="D180" s="1"/>
      <c r="E180" s="1"/>
      <c r="F180" s="1" t="s">
        <v>1</v>
      </c>
      <c r="G180" t="str">
        <f t="shared" si="71"/>
        <v>WINNER</v>
      </c>
      <c r="H180" t="str">
        <f t="shared" si="48"/>
        <v>TomFawcett</v>
      </c>
      <c r="I180" s="2" t="s">
        <v>218</v>
      </c>
      <c r="J180" s="2" t="s">
        <v>280</v>
      </c>
      <c r="K180">
        <f t="shared" si="49"/>
        <v>3</v>
      </c>
      <c r="L180" t="b">
        <f t="shared" si="50"/>
        <v>1</v>
      </c>
      <c r="M180">
        <f t="shared" si="51"/>
        <v>20</v>
      </c>
      <c r="N180" t="b">
        <f>NOT(ISERROR(MATCH(LOWER(MID($I180,1,1)),{"a";"e";"i";"o";"u"},0)))</f>
        <v>0</v>
      </c>
      <c r="O180" t="b">
        <f t="shared" si="52"/>
        <v>0</v>
      </c>
      <c r="P180" t="b">
        <f t="shared" si="53"/>
        <v>0</v>
      </c>
      <c r="Q180">
        <f t="shared" si="54"/>
        <v>15</v>
      </c>
      <c r="R180" t="b">
        <f>NOT(ISERROR(MATCH(LOWER(MID($I180,2,1)),{"a";"e";"i";"o";"u"},0)))</f>
        <v>1</v>
      </c>
      <c r="S180" t="b">
        <f t="shared" si="55"/>
        <v>1</v>
      </c>
      <c r="T180" t="b">
        <f t="shared" si="56"/>
        <v>0</v>
      </c>
      <c r="U180">
        <f t="shared" si="57"/>
        <v>7</v>
      </c>
      <c r="V180" t="b">
        <f t="shared" si="58"/>
        <v>1</v>
      </c>
      <c r="W180">
        <f t="shared" si="59"/>
        <v>6</v>
      </c>
      <c r="X180" t="b">
        <f>NOT(ISERROR(MATCH(LOWER(MID($J180,1,1)),{"a";"e";"i";"o";"u"},0)))</f>
        <v>0</v>
      </c>
      <c r="Y180" t="b">
        <f t="shared" si="60"/>
        <v>0</v>
      </c>
      <c r="Z180" t="b">
        <f t="shared" si="61"/>
        <v>1</v>
      </c>
      <c r="AA180">
        <f t="shared" si="62"/>
        <v>1</v>
      </c>
      <c r="AB180" t="b">
        <f>NOT(ISERROR(MATCH(LOWER(MID($J180,2,1)),{"a";"e";"i";"o";"u"},0)))</f>
        <v>1</v>
      </c>
      <c r="AC180" t="b">
        <f t="shared" si="63"/>
        <v>1</v>
      </c>
      <c r="AD180" t="b">
        <f t="shared" si="64"/>
        <v>1</v>
      </c>
      <c r="AE180">
        <f t="shared" si="65"/>
        <v>10</v>
      </c>
      <c r="AF180" t="b">
        <f t="shared" si="66"/>
        <v>0</v>
      </c>
      <c r="AG180">
        <f t="shared" si="67"/>
        <v>10</v>
      </c>
      <c r="AH180" t="b">
        <f t="shared" si="68"/>
        <v>0</v>
      </c>
      <c r="AI180" t="b">
        <f t="shared" si="69"/>
        <v>1</v>
      </c>
      <c r="AJ180" t="b">
        <f t="shared" si="70"/>
        <v>1</v>
      </c>
      <c r="AK180" s="2" t="s">
        <v>573</v>
      </c>
      <c r="AL180" s="2" t="s">
        <v>573</v>
      </c>
      <c r="AM180" s="2" t="s">
        <v>573</v>
      </c>
      <c r="AN180" s="2" t="s">
        <v>573</v>
      </c>
    </row>
    <row r="181" spans="1:40">
      <c r="A181" s="1" t="s">
        <v>140</v>
      </c>
      <c r="B181" s="1" t="s">
        <v>284</v>
      </c>
      <c r="C181" s="1"/>
      <c r="D181" s="1"/>
      <c r="E181" s="1"/>
      <c r="F181" s="1" t="s">
        <v>0</v>
      </c>
      <c r="G181" t="str">
        <f t="shared" si="71"/>
        <v>LOSER</v>
      </c>
      <c r="H181" t="str">
        <f t="shared" si="48"/>
        <v>StevenSalzberg</v>
      </c>
      <c r="I181" s="2" t="s">
        <v>140</v>
      </c>
      <c r="J181" s="2" t="s">
        <v>284</v>
      </c>
      <c r="K181">
        <f t="shared" si="49"/>
        <v>6</v>
      </c>
      <c r="L181" t="b">
        <f t="shared" si="50"/>
        <v>0</v>
      </c>
      <c r="M181">
        <f t="shared" si="51"/>
        <v>19</v>
      </c>
      <c r="N181" t="b">
        <f>NOT(ISERROR(MATCH(LOWER(MID($I181,1,1)),{"a";"e";"i";"o";"u"},0)))</f>
        <v>0</v>
      </c>
      <c r="O181" t="b">
        <f t="shared" si="52"/>
        <v>1</v>
      </c>
      <c r="P181" t="b">
        <f t="shared" si="53"/>
        <v>0</v>
      </c>
      <c r="Q181">
        <f t="shared" si="54"/>
        <v>20</v>
      </c>
      <c r="R181" t="b">
        <f>NOT(ISERROR(MATCH(LOWER(MID($I181,2,1)),{"a";"e";"i";"o";"u"},0)))</f>
        <v>0</v>
      </c>
      <c r="S181" t="b">
        <f t="shared" si="55"/>
        <v>0</v>
      </c>
      <c r="T181" t="b">
        <f t="shared" si="56"/>
        <v>0</v>
      </c>
      <c r="U181">
        <f t="shared" si="57"/>
        <v>8</v>
      </c>
      <c r="V181" t="b">
        <f t="shared" si="58"/>
        <v>0</v>
      </c>
      <c r="W181">
        <f t="shared" si="59"/>
        <v>19</v>
      </c>
      <c r="X181" t="b">
        <f>NOT(ISERROR(MATCH(LOWER(MID($J181,1,1)),{"a";"e";"i";"o";"u"},0)))</f>
        <v>0</v>
      </c>
      <c r="Y181" t="b">
        <f t="shared" si="60"/>
        <v>1</v>
      </c>
      <c r="Z181" t="b">
        <f t="shared" si="61"/>
        <v>0</v>
      </c>
      <c r="AA181">
        <f t="shared" si="62"/>
        <v>1</v>
      </c>
      <c r="AB181" t="b">
        <f>NOT(ISERROR(MATCH(LOWER(MID($J181,2,1)),{"a";"e";"i";"o";"u"},0)))</f>
        <v>1</v>
      </c>
      <c r="AC181" t="b">
        <f t="shared" si="63"/>
        <v>1</v>
      </c>
      <c r="AD181" t="b">
        <f t="shared" si="64"/>
        <v>1</v>
      </c>
      <c r="AE181">
        <f t="shared" si="65"/>
        <v>14</v>
      </c>
      <c r="AF181" t="b">
        <f t="shared" si="66"/>
        <v>0</v>
      </c>
      <c r="AG181">
        <f t="shared" si="67"/>
        <v>14</v>
      </c>
      <c r="AH181" t="b">
        <f t="shared" si="68"/>
        <v>0</v>
      </c>
      <c r="AI181" t="b">
        <f t="shared" si="69"/>
        <v>1</v>
      </c>
      <c r="AJ181" t="b">
        <f t="shared" si="70"/>
        <v>1</v>
      </c>
      <c r="AK181" s="2" t="s">
        <v>573</v>
      </c>
      <c r="AL181" s="2" t="s">
        <v>573</v>
      </c>
      <c r="AM181" s="2" t="s">
        <v>573</v>
      </c>
      <c r="AN181" s="2" t="s">
        <v>573</v>
      </c>
    </row>
    <row r="182" spans="1:40">
      <c r="A182" s="1" t="s">
        <v>51</v>
      </c>
      <c r="B182" s="1" t="s">
        <v>287</v>
      </c>
      <c r="C182" s="1"/>
      <c r="D182" s="1"/>
      <c r="E182" s="1"/>
      <c r="F182" s="1" t="s">
        <v>0</v>
      </c>
      <c r="G182" t="str">
        <f t="shared" si="71"/>
        <v>LOSER</v>
      </c>
      <c r="H182" t="str">
        <f t="shared" si="48"/>
        <v>ChrisDarken</v>
      </c>
      <c r="I182" s="2" t="s">
        <v>51</v>
      </c>
      <c r="J182" s="2" t="s">
        <v>287</v>
      </c>
      <c r="K182">
        <f t="shared" si="49"/>
        <v>5</v>
      </c>
      <c r="L182" t="b">
        <f t="shared" si="50"/>
        <v>1</v>
      </c>
      <c r="M182">
        <f t="shared" si="51"/>
        <v>3</v>
      </c>
      <c r="N182" t="b">
        <f>NOT(ISERROR(MATCH(LOWER(MID($I182,1,1)),{"a";"e";"i";"o";"u"},0)))</f>
        <v>0</v>
      </c>
      <c r="O182" t="b">
        <f t="shared" si="52"/>
        <v>1</v>
      </c>
      <c r="P182" t="b">
        <f t="shared" si="53"/>
        <v>1</v>
      </c>
      <c r="Q182">
        <f t="shared" si="54"/>
        <v>8</v>
      </c>
      <c r="R182" t="b">
        <f>NOT(ISERROR(MATCH(LOWER(MID($I182,2,1)),{"a";"e";"i";"o";"u"},0)))</f>
        <v>0</v>
      </c>
      <c r="S182" t="b">
        <f t="shared" si="55"/>
        <v>0</v>
      </c>
      <c r="T182" t="b">
        <f t="shared" si="56"/>
        <v>1</v>
      </c>
      <c r="U182">
        <f t="shared" si="57"/>
        <v>6</v>
      </c>
      <c r="V182" t="b">
        <f t="shared" si="58"/>
        <v>0</v>
      </c>
      <c r="W182">
        <f t="shared" si="59"/>
        <v>4</v>
      </c>
      <c r="X182" t="b">
        <f>NOT(ISERROR(MATCH(LOWER(MID($J182,1,1)),{"a";"e";"i";"o";"u"},0)))</f>
        <v>0</v>
      </c>
      <c r="Y182" t="b">
        <f t="shared" si="60"/>
        <v>0</v>
      </c>
      <c r="Z182" t="b">
        <f t="shared" si="61"/>
        <v>1</v>
      </c>
      <c r="AA182">
        <f t="shared" si="62"/>
        <v>1</v>
      </c>
      <c r="AB182" t="b">
        <f>NOT(ISERROR(MATCH(LOWER(MID($J182,2,1)),{"a";"e";"i";"o";"u"},0)))</f>
        <v>1</v>
      </c>
      <c r="AC182" t="b">
        <f t="shared" si="63"/>
        <v>1</v>
      </c>
      <c r="AD182" t="b">
        <f t="shared" si="64"/>
        <v>1</v>
      </c>
      <c r="AE182">
        <f t="shared" si="65"/>
        <v>11</v>
      </c>
      <c r="AF182" t="b">
        <f t="shared" si="66"/>
        <v>1</v>
      </c>
      <c r="AG182">
        <f t="shared" si="67"/>
        <v>11</v>
      </c>
      <c r="AH182" t="b">
        <f t="shared" si="68"/>
        <v>1</v>
      </c>
      <c r="AI182" t="b">
        <f t="shared" si="69"/>
        <v>1</v>
      </c>
      <c r="AJ182" t="b">
        <f t="shared" si="70"/>
        <v>1</v>
      </c>
      <c r="AK182" s="2" t="s">
        <v>573</v>
      </c>
      <c r="AL182" s="2" t="s">
        <v>573</v>
      </c>
      <c r="AM182" s="2" t="s">
        <v>573</v>
      </c>
      <c r="AN182" s="2" t="s">
        <v>573</v>
      </c>
    </row>
    <row r="183" spans="1:40">
      <c r="A183" s="1" t="s">
        <v>290</v>
      </c>
      <c r="B183" s="1" t="s">
        <v>291</v>
      </c>
      <c r="C183" s="1"/>
      <c r="D183" s="1"/>
      <c r="E183" s="1"/>
      <c r="F183" s="1" t="s">
        <v>1</v>
      </c>
      <c r="G183" t="str">
        <f t="shared" si="71"/>
        <v>WINNER</v>
      </c>
      <c r="H183" t="str">
        <f t="shared" si="48"/>
        <v>XuemeiWang</v>
      </c>
      <c r="I183" s="2" t="s">
        <v>290</v>
      </c>
      <c r="J183" s="2" t="s">
        <v>291</v>
      </c>
      <c r="K183">
        <f t="shared" si="49"/>
        <v>6</v>
      </c>
      <c r="L183" t="b">
        <f t="shared" si="50"/>
        <v>0</v>
      </c>
      <c r="M183">
        <f t="shared" si="51"/>
        <v>24</v>
      </c>
      <c r="N183" t="b">
        <f>NOT(ISERROR(MATCH(LOWER(MID($I183,1,1)),{"a";"e";"i";"o";"u"},0)))</f>
        <v>0</v>
      </c>
      <c r="O183" t="b">
        <f t="shared" si="52"/>
        <v>0</v>
      </c>
      <c r="P183" t="b">
        <f t="shared" si="53"/>
        <v>0</v>
      </c>
      <c r="Q183">
        <f t="shared" si="54"/>
        <v>21</v>
      </c>
      <c r="R183" t="b">
        <f>NOT(ISERROR(MATCH(LOWER(MID($I183,2,1)),{"a";"e";"i";"o";"u"},0)))</f>
        <v>1</v>
      </c>
      <c r="S183" t="b">
        <f t="shared" si="55"/>
        <v>1</v>
      </c>
      <c r="T183" t="b">
        <f t="shared" si="56"/>
        <v>0</v>
      </c>
      <c r="U183">
        <f t="shared" si="57"/>
        <v>4</v>
      </c>
      <c r="V183" t="b">
        <f t="shared" si="58"/>
        <v>0</v>
      </c>
      <c r="W183">
        <f t="shared" si="59"/>
        <v>23</v>
      </c>
      <c r="X183" t="b">
        <f>NOT(ISERROR(MATCH(LOWER(MID($J183,1,1)),{"a";"e";"i";"o";"u"},0)))</f>
        <v>0</v>
      </c>
      <c r="Y183" t="b">
        <f t="shared" si="60"/>
        <v>1</v>
      </c>
      <c r="Z183" t="b">
        <f t="shared" si="61"/>
        <v>0</v>
      </c>
      <c r="AA183">
        <f t="shared" si="62"/>
        <v>1</v>
      </c>
      <c r="AB183" t="b">
        <f>NOT(ISERROR(MATCH(LOWER(MID($J183,2,1)),{"a";"e";"i";"o";"u"},0)))</f>
        <v>1</v>
      </c>
      <c r="AC183" t="b">
        <f t="shared" si="63"/>
        <v>1</v>
      </c>
      <c r="AD183" t="b">
        <f t="shared" si="64"/>
        <v>1</v>
      </c>
      <c r="AE183">
        <f t="shared" si="65"/>
        <v>10</v>
      </c>
      <c r="AF183" t="b">
        <f t="shared" si="66"/>
        <v>0</v>
      </c>
      <c r="AG183">
        <f t="shared" si="67"/>
        <v>10</v>
      </c>
      <c r="AH183" t="b">
        <f t="shared" si="68"/>
        <v>0</v>
      </c>
      <c r="AI183" t="b">
        <f t="shared" si="69"/>
        <v>1</v>
      </c>
      <c r="AJ183" t="b">
        <f t="shared" si="70"/>
        <v>1</v>
      </c>
      <c r="AK183" s="2" t="s">
        <v>573</v>
      </c>
      <c r="AL183" s="2" t="s">
        <v>573</v>
      </c>
      <c r="AM183" s="2" t="s">
        <v>573</v>
      </c>
      <c r="AN183" s="2" t="s">
        <v>573</v>
      </c>
    </row>
    <row r="184" spans="1:40">
      <c r="A184" s="1" t="s">
        <v>292</v>
      </c>
      <c r="B184" s="1" t="s">
        <v>293</v>
      </c>
      <c r="C184" s="1"/>
      <c r="D184" s="1"/>
      <c r="E184" s="1"/>
      <c r="F184" s="1" t="s">
        <v>1</v>
      </c>
      <c r="G184" t="str">
        <f t="shared" si="71"/>
        <v>WINNER</v>
      </c>
      <c r="H184" t="str">
        <f t="shared" si="48"/>
        <v>NitinIndurkhya</v>
      </c>
      <c r="I184" s="2" t="s">
        <v>292</v>
      </c>
      <c r="J184" s="2" t="s">
        <v>293</v>
      </c>
      <c r="K184">
        <f t="shared" si="49"/>
        <v>5</v>
      </c>
      <c r="L184" t="b">
        <f t="shared" si="50"/>
        <v>1</v>
      </c>
      <c r="M184">
        <f t="shared" si="51"/>
        <v>14</v>
      </c>
      <c r="N184" t="b">
        <f>NOT(ISERROR(MATCH(LOWER(MID($I184,1,1)),{"a";"e";"i";"o";"u"},0)))</f>
        <v>0</v>
      </c>
      <c r="O184" t="b">
        <f t="shared" si="52"/>
        <v>0</v>
      </c>
      <c r="P184" t="b">
        <f t="shared" si="53"/>
        <v>0</v>
      </c>
      <c r="Q184">
        <f t="shared" si="54"/>
        <v>9</v>
      </c>
      <c r="R184" t="b">
        <f>NOT(ISERROR(MATCH(LOWER(MID($I184,2,1)),{"a";"e";"i";"o";"u"},0)))</f>
        <v>1</v>
      </c>
      <c r="S184" t="b">
        <f t="shared" si="55"/>
        <v>1</v>
      </c>
      <c r="T184" t="b">
        <f t="shared" si="56"/>
        <v>1</v>
      </c>
      <c r="U184">
        <f t="shared" si="57"/>
        <v>9</v>
      </c>
      <c r="V184" t="b">
        <f t="shared" si="58"/>
        <v>1</v>
      </c>
      <c r="W184">
        <f t="shared" si="59"/>
        <v>9</v>
      </c>
      <c r="X184" t="b">
        <f>NOT(ISERROR(MATCH(LOWER(MID($J184,1,1)),{"a";"e";"i";"o";"u"},0)))</f>
        <v>1</v>
      </c>
      <c r="Y184" t="b">
        <f t="shared" si="60"/>
        <v>1</v>
      </c>
      <c r="Z184" t="b">
        <f t="shared" si="61"/>
        <v>1</v>
      </c>
      <c r="AA184">
        <f t="shared" si="62"/>
        <v>14</v>
      </c>
      <c r="AB184" t="b">
        <f>NOT(ISERROR(MATCH(LOWER(MID($J184,2,1)),{"a";"e";"i";"o";"u"},0)))</f>
        <v>0</v>
      </c>
      <c r="AC184" t="b">
        <f t="shared" si="63"/>
        <v>0</v>
      </c>
      <c r="AD184" t="b">
        <f t="shared" si="64"/>
        <v>0</v>
      </c>
      <c r="AE184">
        <f t="shared" si="65"/>
        <v>14</v>
      </c>
      <c r="AF184" t="b">
        <f t="shared" si="66"/>
        <v>0</v>
      </c>
      <c r="AG184">
        <f t="shared" si="67"/>
        <v>14</v>
      </c>
      <c r="AH184" t="b">
        <f t="shared" si="68"/>
        <v>0</v>
      </c>
      <c r="AI184" t="b">
        <f t="shared" si="69"/>
        <v>1</v>
      </c>
      <c r="AJ184" t="b">
        <f t="shared" si="70"/>
        <v>1</v>
      </c>
      <c r="AK184" s="2" t="s">
        <v>573</v>
      </c>
      <c r="AL184" s="2" t="s">
        <v>573</v>
      </c>
      <c r="AM184" s="2" t="s">
        <v>573</v>
      </c>
      <c r="AN184" s="2" t="s">
        <v>573</v>
      </c>
    </row>
    <row r="185" spans="1:40">
      <c r="A185" s="1" t="s">
        <v>294</v>
      </c>
      <c r="B185" s="1" t="s">
        <v>295</v>
      </c>
      <c r="C185" s="1"/>
      <c r="D185" s="1"/>
      <c r="E185" s="1"/>
      <c r="F185" s="1" t="s">
        <v>0</v>
      </c>
      <c r="G185" t="str">
        <f t="shared" si="71"/>
        <v>LOSER</v>
      </c>
      <c r="H185" t="str">
        <f t="shared" si="48"/>
        <v>OdedMaron</v>
      </c>
      <c r="I185" s="2" t="s">
        <v>294</v>
      </c>
      <c r="J185" s="2" t="s">
        <v>295</v>
      </c>
      <c r="K185">
        <f t="shared" si="49"/>
        <v>4</v>
      </c>
      <c r="L185" t="b">
        <f t="shared" si="50"/>
        <v>0</v>
      </c>
      <c r="M185">
        <f t="shared" si="51"/>
        <v>15</v>
      </c>
      <c r="N185" t="b">
        <f>NOT(ISERROR(MATCH(LOWER(MID($I185,1,1)),{"a";"e";"i";"o";"u"},0)))</f>
        <v>1</v>
      </c>
      <c r="O185" t="b">
        <f t="shared" si="52"/>
        <v>1</v>
      </c>
      <c r="P185" t="b">
        <f t="shared" si="53"/>
        <v>0</v>
      </c>
      <c r="Q185">
        <f t="shared" si="54"/>
        <v>4</v>
      </c>
      <c r="R185" t="b">
        <f>NOT(ISERROR(MATCH(LOWER(MID($I185,2,1)),{"a";"e";"i";"o";"u"},0)))</f>
        <v>0</v>
      </c>
      <c r="S185" t="b">
        <f t="shared" si="55"/>
        <v>0</v>
      </c>
      <c r="T185" t="b">
        <f t="shared" si="56"/>
        <v>1</v>
      </c>
      <c r="U185">
        <f t="shared" si="57"/>
        <v>5</v>
      </c>
      <c r="V185" t="b">
        <f t="shared" si="58"/>
        <v>1</v>
      </c>
      <c r="W185">
        <f t="shared" si="59"/>
        <v>13</v>
      </c>
      <c r="X185" t="b">
        <f>NOT(ISERROR(MATCH(LOWER(MID($J185,1,1)),{"a";"e";"i";"o";"u"},0)))</f>
        <v>0</v>
      </c>
      <c r="Y185" t="b">
        <f t="shared" si="60"/>
        <v>1</v>
      </c>
      <c r="Z185" t="b">
        <f t="shared" si="61"/>
        <v>1</v>
      </c>
      <c r="AA185">
        <f t="shared" si="62"/>
        <v>1</v>
      </c>
      <c r="AB185" t="b">
        <f>NOT(ISERROR(MATCH(LOWER(MID($J185,2,1)),{"a";"e";"i";"o";"u"},0)))</f>
        <v>1</v>
      </c>
      <c r="AC185" t="b">
        <f t="shared" si="63"/>
        <v>1</v>
      </c>
      <c r="AD185" t="b">
        <f t="shared" si="64"/>
        <v>1</v>
      </c>
      <c r="AE185">
        <f t="shared" si="65"/>
        <v>9</v>
      </c>
      <c r="AF185" t="b">
        <f t="shared" si="66"/>
        <v>1</v>
      </c>
      <c r="AG185">
        <f t="shared" si="67"/>
        <v>9</v>
      </c>
      <c r="AH185" t="b">
        <f t="shared" si="68"/>
        <v>1</v>
      </c>
      <c r="AI185" t="b">
        <f t="shared" si="69"/>
        <v>1</v>
      </c>
      <c r="AJ185" t="b">
        <f t="shared" si="70"/>
        <v>1</v>
      </c>
      <c r="AK185" s="2" t="s">
        <v>573</v>
      </c>
      <c r="AL185" s="2" t="s">
        <v>573</v>
      </c>
      <c r="AM185" s="2" t="s">
        <v>573</v>
      </c>
      <c r="AN185" s="2" t="s">
        <v>573</v>
      </c>
    </row>
    <row r="186" spans="1:40">
      <c r="A186" s="1" t="s">
        <v>296</v>
      </c>
      <c r="B186" s="1" t="s">
        <v>297</v>
      </c>
      <c r="C186" s="1"/>
      <c r="D186" s="1"/>
      <c r="E186" s="1"/>
      <c r="F186" s="1" t="s">
        <v>1</v>
      </c>
      <c r="G186" t="str">
        <f t="shared" si="71"/>
        <v>WINNER</v>
      </c>
      <c r="H186" t="str">
        <f t="shared" si="48"/>
        <v>TakefumiYamazaki</v>
      </c>
      <c r="I186" s="2" t="s">
        <v>296</v>
      </c>
      <c r="J186" s="2" t="s">
        <v>297</v>
      </c>
      <c r="K186">
        <f t="shared" si="49"/>
        <v>8</v>
      </c>
      <c r="L186" t="b">
        <f t="shared" si="50"/>
        <v>0</v>
      </c>
      <c r="M186">
        <f t="shared" si="51"/>
        <v>20</v>
      </c>
      <c r="N186" t="b">
        <f>NOT(ISERROR(MATCH(LOWER(MID($I186,1,1)),{"a";"e";"i";"o";"u"},0)))</f>
        <v>0</v>
      </c>
      <c r="O186" t="b">
        <f t="shared" si="52"/>
        <v>0</v>
      </c>
      <c r="P186" t="b">
        <f t="shared" si="53"/>
        <v>0</v>
      </c>
      <c r="Q186">
        <f t="shared" si="54"/>
        <v>1</v>
      </c>
      <c r="R186" t="b">
        <f>NOT(ISERROR(MATCH(LOWER(MID($I186,2,1)),{"a";"e";"i";"o";"u"},0)))</f>
        <v>1</v>
      </c>
      <c r="S186" t="b">
        <f t="shared" si="55"/>
        <v>1</v>
      </c>
      <c r="T186" t="b">
        <f t="shared" si="56"/>
        <v>1</v>
      </c>
      <c r="U186">
        <f t="shared" si="57"/>
        <v>8</v>
      </c>
      <c r="V186" t="b">
        <f t="shared" si="58"/>
        <v>0</v>
      </c>
      <c r="W186">
        <f t="shared" si="59"/>
        <v>25</v>
      </c>
      <c r="X186" t="b">
        <f>NOT(ISERROR(MATCH(LOWER(MID($J186,1,1)),{"a";"e";"i";"o";"u"},0)))</f>
        <v>0</v>
      </c>
      <c r="Y186" t="b">
        <f t="shared" si="60"/>
        <v>1</v>
      </c>
      <c r="Z186" t="b">
        <f t="shared" si="61"/>
        <v>0</v>
      </c>
      <c r="AA186">
        <f t="shared" si="62"/>
        <v>1</v>
      </c>
      <c r="AB186" t="b">
        <f>NOT(ISERROR(MATCH(LOWER(MID($J186,2,1)),{"a";"e";"i";"o";"u"},0)))</f>
        <v>1</v>
      </c>
      <c r="AC186" t="b">
        <f t="shared" si="63"/>
        <v>1</v>
      </c>
      <c r="AD186" t="b">
        <f t="shared" si="64"/>
        <v>1</v>
      </c>
      <c r="AE186">
        <f t="shared" si="65"/>
        <v>16</v>
      </c>
      <c r="AF186" t="b">
        <f t="shared" si="66"/>
        <v>0</v>
      </c>
      <c r="AG186">
        <f t="shared" si="67"/>
        <v>16</v>
      </c>
      <c r="AH186" t="b">
        <f t="shared" si="68"/>
        <v>0</v>
      </c>
      <c r="AI186" t="b">
        <f t="shared" si="69"/>
        <v>1</v>
      </c>
      <c r="AJ186" t="b">
        <f t="shared" si="70"/>
        <v>1</v>
      </c>
      <c r="AK186" s="2" t="s">
        <v>573</v>
      </c>
      <c r="AL186" s="2" t="s">
        <v>573</v>
      </c>
      <c r="AM186" s="2" t="s">
        <v>573</v>
      </c>
      <c r="AN186" s="2" t="s">
        <v>573</v>
      </c>
    </row>
    <row r="187" spans="1:40">
      <c r="A187" s="1" t="s">
        <v>257</v>
      </c>
      <c r="B187" s="1" t="s">
        <v>301</v>
      </c>
      <c r="C187" s="1"/>
      <c r="D187" s="1"/>
      <c r="E187" s="1"/>
      <c r="F187" s="1" t="s">
        <v>1</v>
      </c>
      <c r="G187" t="str">
        <f t="shared" si="71"/>
        <v>WINNER</v>
      </c>
      <c r="H187" t="str">
        <f t="shared" si="48"/>
        <v>RonKohavi</v>
      </c>
      <c r="I187" s="2" t="s">
        <v>257</v>
      </c>
      <c r="J187" s="2" t="s">
        <v>301</v>
      </c>
      <c r="K187">
        <f t="shared" si="49"/>
        <v>3</v>
      </c>
      <c r="L187" t="b">
        <f t="shared" si="50"/>
        <v>1</v>
      </c>
      <c r="M187">
        <f t="shared" si="51"/>
        <v>18</v>
      </c>
      <c r="N187" t="b">
        <f>NOT(ISERROR(MATCH(LOWER(MID($I187,1,1)),{"a";"e";"i";"o";"u"},0)))</f>
        <v>0</v>
      </c>
      <c r="O187" t="b">
        <f t="shared" si="52"/>
        <v>0</v>
      </c>
      <c r="P187" t="b">
        <f t="shared" si="53"/>
        <v>0</v>
      </c>
      <c r="Q187">
        <f t="shared" si="54"/>
        <v>15</v>
      </c>
      <c r="R187" t="b">
        <f>NOT(ISERROR(MATCH(LOWER(MID($I187,2,1)),{"a";"e";"i";"o";"u"},0)))</f>
        <v>1</v>
      </c>
      <c r="S187" t="b">
        <f t="shared" si="55"/>
        <v>1</v>
      </c>
      <c r="T187" t="b">
        <f t="shared" si="56"/>
        <v>0</v>
      </c>
      <c r="U187">
        <f t="shared" si="57"/>
        <v>6</v>
      </c>
      <c r="V187" t="b">
        <f t="shared" si="58"/>
        <v>0</v>
      </c>
      <c r="W187">
        <f t="shared" si="59"/>
        <v>11</v>
      </c>
      <c r="X187" t="b">
        <f>NOT(ISERROR(MATCH(LOWER(MID($J187,1,1)),{"a";"e";"i";"o";"u"},0)))</f>
        <v>0</v>
      </c>
      <c r="Y187" t="b">
        <f t="shared" si="60"/>
        <v>1</v>
      </c>
      <c r="Z187" t="b">
        <f t="shared" si="61"/>
        <v>1</v>
      </c>
      <c r="AA187">
        <f t="shared" si="62"/>
        <v>15</v>
      </c>
      <c r="AB187" t="b">
        <f>NOT(ISERROR(MATCH(LOWER(MID($J187,2,1)),{"a";"e";"i";"o";"u"},0)))</f>
        <v>1</v>
      </c>
      <c r="AC187" t="b">
        <f t="shared" si="63"/>
        <v>1</v>
      </c>
      <c r="AD187" t="b">
        <f t="shared" si="64"/>
        <v>0</v>
      </c>
      <c r="AE187">
        <f t="shared" si="65"/>
        <v>9</v>
      </c>
      <c r="AF187" t="b">
        <f t="shared" si="66"/>
        <v>1</v>
      </c>
      <c r="AG187">
        <f t="shared" si="67"/>
        <v>9</v>
      </c>
      <c r="AH187" t="b">
        <f t="shared" si="68"/>
        <v>1</v>
      </c>
      <c r="AI187" t="b">
        <f t="shared" si="69"/>
        <v>1</v>
      </c>
      <c r="AJ187" t="b">
        <f t="shared" si="70"/>
        <v>1</v>
      </c>
      <c r="AK187" s="2" t="s">
        <v>573</v>
      </c>
      <c r="AL187" s="2" t="s">
        <v>573</v>
      </c>
      <c r="AM187" s="2" t="s">
        <v>573</v>
      </c>
      <c r="AN187" s="2" t="s">
        <v>573</v>
      </c>
    </row>
    <row r="188" spans="1:40">
      <c r="A188" s="1" t="s">
        <v>13</v>
      </c>
      <c r="B188" s="1" t="s">
        <v>305</v>
      </c>
      <c r="C188" s="1"/>
      <c r="D188" s="1"/>
      <c r="E188" s="1"/>
      <c r="F188" s="1" t="s">
        <v>1</v>
      </c>
      <c r="G188" t="str">
        <f t="shared" si="71"/>
        <v>WINNER</v>
      </c>
      <c r="H188" t="str">
        <f t="shared" si="48"/>
        <v>RobertSloan</v>
      </c>
      <c r="I188" s="2" t="s">
        <v>13</v>
      </c>
      <c r="J188" s="2" t="s">
        <v>305</v>
      </c>
      <c r="K188">
        <f t="shared" si="49"/>
        <v>6</v>
      </c>
      <c r="L188" t="b">
        <f t="shared" si="50"/>
        <v>0</v>
      </c>
      <c r="M188">
        <f t="shared" si="51"/>
        <v>18</v>
      </c>
      <c r="N188" t="b">
        <f>NOT(ISERROR(MATCH(LOWER(MID($I188,1,1)),{"a";"e";"i";"o";"u"},0)))</f>
        <v>0</v>
      </c>
      <c r="O188" t="b">
        <f t="shared" si="52"/>
        <v>0</v>
      </c>
      <c r="P188" t="b">
        <f t="shared" si="53"/>
        <v>0</v>
      </c>
      <c r="Q188">
        <f t="shared" si="54"/>
        <v>15</v>
      </c>
      <c r="R188" t="b">
        <f>NOT(ISERROR(MATCH(LOWER(MID($I188,2,1)),{"a";"e";"i";"o";"u"},0)))</f>
        <v>1</v>
      </c>
      <c r="S188" t="b">
        <f t="shared" si="55"/>
        <v>1</v>
      </c>
      <c r="T188" t="b">
        <f t="shared" si="56"/>
        <v>0</v>
      </c>
      <c r="U188">
        <f t="shared" si="57"/>
        <v>5</v>
      </c>
      <c r="V188" t="b">
        <f t="shared" si="58"/>
        <v>1</v>
      </c>
      <c r="W188">
        <f t="shared" si="59"/>
        <v>19</v>
      </c>
      <c r="X188" t="b">
        <f>NOT(ISERROR(MATCH(LOWER(MID($J188,1,1)),{"a";"e";"i";"o";"u"},0)))</f>
        <v>0</v>
      </c>
      <c r="Y188" t="b">
        <f t="shared" si="60"/>
        <v>1</v>
      </c>
      <c r="Z188" t="b">
        <f t="shared" si="61"/>
        <v>0</v>
      </c>
      <c r="AA188">
        <f t="shared" si="62"/>
        <v>12</v>
      </c>
      <c r="AB188" t="b">
        <f>NOT(ISERROR(MATCH(LOWER(MID($J188,2,1)),{"a";"e";"i";"o";"u"},0)))</f>
        <v>0</v>
      </c>
      <c r="AC188" t="b">
        <f t="shared" si="63"/>
        <v>0</v>
      </c>
      <c r="AD188" t="b">
        <f t="shared" si="64"/>
        <v>1</v>
      </c>
      <c r="AE188">
        <f t="shared" si="65"/>
        <v>11</v>
      </c>
      <c r="AF188" t="b">
        <f t="shared" si="66"/>
        <v>1</v>
      </c>
      <c r="AG188">
        <f t="shared" si="67"/>
        <v>11</v>
      </c>
      <c r="AH188" t="b">
        <f t="shared" si="68"/>
        <v>1</v>
      </c>
      <c r="AI188" t="b">
        <f t="shared" si="69"/>
        <v>1</v>
      </c>
      <c r="AJ188" t="b">
        <f t="shared" si="70"/>
        <v>1</v>
      </c>
      <c r="AK188" s="2" t="s">
        <v>573</v>
      </c>
      <c r="AL188" s="2" t="s">
        <v>573</v>
      </c>
      <c r="AM188" s="2" t="s">
        <v>573</v>
      </c>
      <c r="AN188" s="2" t="s">
        <v>573</v>
      </c>
    </row>
    <row r="189" spans="1:40">
      <c r="A189" s="1" t="s">
        <v>306</v>
      </c>
      <c r="B189" s="1" t="s">
        <v>307</v>
      </c>
      <c r="C189" s="1"/>
      <c r="D189" s="1"/>
      <c r="E189" s="1"/>
      <c r="F189" s="1" t="s">
        <v>0</v>
      </c>
      <c r="G189" t="str">
        <f t="shared" si="71"/>
        <v>LOSER</v>
      </c>
      <c r="H189" t="str">
        <f t="shared" si="48"/>
        <v>Chun-NanHsu</v>
      </c>
      <c r="I189" s="2" t="s">
        <v>306</v>
      </c>
      <c r="J189" s="2" t="s">
        <v>307</v>
      </c>
      <c r="K189">
        <f t="shared" si="49"/>
        <v>8</v>
      </c>
      <c r="L189" t="b">
        <f t="shared" si="50"/>
        <v>0</v>
      </c>
      <c r="M189">
        <f t="shared" si="51"/>
        <v>3</v>
      </c>
      <c r="N189" t="b">
        <f>NOT(ISERROR(MATCH(LOWER(MID($I189,1,1)),{"a";"e";"i";"o";"u"},0)))</f>
        <v>0</v>
      </c>
      <c r="O189" t="b">
        <f t="shared" si="52"/>
        <v>1</v>
      </c>
      <c r="P189" t="b">
        <f t="shared" si="53"/>
        <v>1</v>
      </c>
      <c r="Q189">
        <f t="shared" si="54"/>
        <v>8</v>
      </c>
      <c r="R189" t="b">
        <f>NOT(ISERROR(MATCH(LOWER(MID($I189,2,1)),{"a";"e";"i";"o";"u"},0)))</f>
        <v>0</v>
      </c>
      <c r="S189" t="b">
        <f t="shared" si="55"/>
        <v>0</v>
      </c>
      <c r="T189" t="b">
        <f t="shared" si="56"/>
        <v>1</v>
      </c>
      <c r="U189">
        <f t="shared" si="57"/>
        <v>3</v>
      </c>
      <c r="V189" t="b">
        <f t="shared" si="58"/>
        <v>1</v>
      </c>
      <c r="W189">
        <f t="shared" si="59"/>
        <v>8</v>
      </c>
      <c r="X189" t="b">
        <f>NOT(ISERROR(MATCH(LOWER(MID($J189,1,1)),{"a";"e";"i";"o";"u"},0)))</f>
        <v>0</v>
      </c>
      <c r="Y189" t="b">
        <f t="shared" si="60"/>
        <v>0</v>
      </c>
      <c r="Z189" t="b">
        <f t="shared" si="61"/>
        <v>1</v>
      </c>
      <c r="AA189">
        <f t="shared" si="62"/>
        <v>19</v>
      </c>
      <c r="AB189" t="b">
        <f>NOT(ISERROR(MATCH(LOWER(MID($J189,2,1)),{"a";"e";"i";"o";"u"},0)))</f>
        <v>0</v>
      </c>
      <c r="AC189" t="b">
        <f t="shared" si="63"/>
        <v>1</v>
      </c>
      <c r="AD189" t="b">
        <f t="shared" si="64"/>
        <v>0</v>
      </c>
      <c r="AE189">
        <f t="shared" si="65"/>
        <v>11</v>
      </c>
      <c r="AF189" t="b">
        <f t="shared" si="66"/>
        <v>1</v>
      </c>
      <c r="AG189">
        <f t="shared" si="67"/>
        <v>11</v>
      </c>
      <c r="AH189" t="b">
        <f t="shared" si="68"/>
        <v>1</v>
      </c>
      <c r="AI189" t="b">
        <f t="shared" si="69"/>
        <v>0</v>
      </c>
      <c r="AJ189" t="b">
        <f t="shared" si="70"/>
        <v>1</v>
      </c>
      <c r="AK189" s="2" t="s">
        <v>573</v>
      </c>
      <c r="AL189" s="2" t="s">
        <v>573</v>
      </c>
      <c r="AM189" s="2" t="s">
        <v>573</v>
      </c>
      <c r="AN189" s="2" t="s">
        <v>573</v>
      </c>
    </row>
    <row r="190" spans="1:40">
      <c r="A190" s="1" t="s">
        <v>308</v>
      </c>
      <c r="B190" s="1" t="s">
        <v>309</v>
      </c>
      <c r="C190" s="1"/>
      <c r="D190" s="1"/>
      <c r="E190" s="1"/>
      <c r="F190" s="1" t="s">
        <v>1</v>
      </c>
      <c r="G190" t="str">
        <f t="shared" si="71"/>
        <v>WINNER</v>
      </c>
      <c r="H190" t="str">
        <f t="shared" si="48"/>
        <v>DanielKortenkamp</v>
      </c>
      <c r="I190" s="2" t="s">
        <v>308</v>
      </c>
      <c r="J190" s="2" t="s">
        <v>309</v>
      </c>
      <c r="K190">
        <f t="shared" si="49"/>
        <v>6</v>
      </c>
      <c r="L190" t="b">
        <f t="shared" si="50"/>
        <v>0</v>
      </c>
      <c r="M190">
        <f t="shared" si="51"/>
        <v>4</v>
      </c>
      <c r="N190" t="b">
        <f>NOT(ISERROR(MATCH(LOWER(MID($I190,1,1)),{"a";"e";"i";"o";"u"},0)))</f>
        <v>0</v>
      </c>
      <c r="O190" t="b">
        <f t="shared" si="52"/>
        <v>0</v>
      </c>
      <c r="P190" t="b">
        <f t="shared" si="53"/>
        <v>1</v>
      </c>
      <c r="Q190">
        <f t="shared" si="54"/>
        <v>1</v>
      </c>
      <c r="R190" t="b">
        <f>NOT(ISERROR(MATCH(LOWER(MID($I190,2,1)),{"a";"e";"i";"o";"u"},0)))</f>
        <v>1</v>
      </c>
      <c r="S190" t="b">
        <f t="shared" si="55"/>
        <v>1</v>
      </c>
      <c r="T190" t="b">
        <f t="shared" si="56"/>
        <v>1</v>
      </c>
      <c r="U190">
        <f t="shared" si="57"/>
        <v>10</v>
      </c>
      <c r="V190" t="b">
        <f t="shared" si="58"/>
        <v>0</v>
      </c>
      <c r="W190">
        <f t="shared" si="59"/>
        <v>11</v>
      </c>
      <c r="X190" t="b">
        <f>NOT(ISERROR(MATCH(LOWER(MID($J190,1,1)),{"a";"e";"i";"o";"u"},0)))</f>
        <v>0</v>
      </c>
      <c r="Y190" t="b">
        <f t="shared" si="60"/>
        <v>1</v>
      </c>
      <c r="Z190" t="b">
        <f t="shared" si="61"/>
        <v>1</v>
      </c>
      <c r="AA190">
        <f t="shared" si="62"/>
        <v>15</v>
      </c>
      <c r="AB190" t="b">
        <f>NOT(ISERROR(MATCH(LOWER(MID($J190,2,1)),{"a";"e";"i";"o";"u"},0)))</f>
        <v>1</v>
      </c>
      <c r="AC190" t="b">
        <f t="shared" si="63"/>
        <v>1</v>
      </c>
      <c r="AD190" t="b">
        <f t="shared" si="64"/>
        <v>0</v>
      </c>
      <c r="AE190">
        <f t="shared" si="65"/>
        <v>16</v>
      </c>
      <c r="AF190" t="b">
        <f t="shared" si="66"/>
        <v>0</v>
      </c>
      <c r="AG190">
        <f t="shared" si="67"/>
        <v>16</v>
      </c>
      <c r="AH190" t="b">
        <f t="shared" si="68"/>
        <v>0</v>
      </c>
      <c r="AI190" t="b">
        <f t="shared" si="69"/>
        <v>1</v>
      </c>
      <c r="AJ190" t="b">
        <f t="shared" si="70"/>
        <v>1</v>
      </c>
      <c r="AK190" s="2" t="s">
        <v>573</v>
      </c>
      <c r="AL190" s="2" t="s">
        <v>573</v>
      </c>
      <c r="AM190" s="2" t="s">
        <v>573</v>
      </c>
      <c r="AN190" s="2" t="s">
        <v>573</v>
      </c>
    </row>
    <row r="191" spans="1:40">
      <c r="A191" s="1" t="s">
        <v>310</v>
      </c>
      <c r="B191" s="1" t="s">
        <v>311</v>
      </c>
      <c r="C191" s="1"/>
      <c r="D191" s="1"/>
      <c r="E191" s="1"/>
      <c r="F191" s="1" t="s">
        <v>1</v>
      </c>
      <c r="G191" t="str">
        <f t="shared" si="71"/>
        <v>WINNER</v>
      </c>
      <c r="H191" t="str">
        <f t="shared" si="48"/>
        <v>RicardGavalda</v>
      </c>
      <c r="I191" s="2" t="s">
        <v>310</v>
      </c>
      <c r="J191" s="2" t="s">
        <v>311</v>
      </c>
      <c r="K191">
        <f t="shared" si="49"/>
        <v>6</v>
      </c>
      <c r="L191" t="b">
        <f t="shared" si="50"/>
        <v>0</v>
      </c>
      <c r="M191">
        <f t="shared" si="51"/>
        <v>18</v>
      </c>
      <c r="N191" t="b">
        <f>NOT(ISERROR(MATCH(LOWER(MID($I191,1,1)),{"a";"e";"i";"o";"u"},0)))</f>
        <v>0</v>
      </c>
      <c r="O191" t="b">
        <f t="shared" si="52"/>
        <v>0</v>
      </c>
      <c r="P191" t="b">
        <f t="shared" si="53"/>
        <v>0</v>
      </c>
      <c r="Q191">
        <f t="shared" si="54"/>
        <v>9</v>
      </c>
      <c r="R191" t="b">
        <f>NOT(ISERROR(MATCH(LOWER(MID($I191,2,1)),{"a";"e";"i";"o";"u"},0)))</f>
        <v>1</v>
      </c>
      <c r="S191" t="b">
        <f t="shared" si="55"/>
        <v>1</v>
      </c>
      <c r="T191" t="b">
        <f t="shared" si="56"/>
        <v>1</v>
      </c>
      <c r="U191">
        <f t="shared" si="57"/>
        <v>7</v>
      </c>
      <c r="V191" t="b">
        <f t="shared" si="58"/>
        <v>1</v>
      </c>
      <c r="W191">
        <f t="shared" si="59"/>
        <v>7</v>
      </c>
      <c r="X191" t="b">
        <f>NOT(ISERROR(MATCH(LOWER(MID($J191,1,1)),{"a";"e";"i";"o";"u"},0)))</f>
        <v>0</v>
      </c>
      <c r="Y191" t="b">
        <f t="shared" si="60"/>
        <v>1</v>
      </c>
      <c r="Z191" t="b">
        <f t="shared" si="61"/>
        <v>1</v>
      </c>
      <c r="AA191">
        <f t="shared" si="62"/>
        <v>1</v>
      </c>
      <c r="AB191" t="b">
        <f>NOT(ISERROR(MATCH(LOWER(MID($J191,2,1)),{"a";"e";"i";"o";"u"},0)))</f>
        <v>1</v>
      </c>
      <c r="AC191" t="b">
        <f t="shared" si="63"/>
        <v>1</v>
      </c>
      <c r="AD191" t="b">
        <f t="shared" si="64"/>
        <v>1</v>
      </c>
      <c r="AE191">
        <f t="shared" si="65"/>
        <v>13</v>
      </c>
      <c r="AF191" t="b">
        <f t="shared" si="66"/>
        <v>1</v>
      </c>
      <c r="AG191">
        <f t="shared" si="67"/>
        <v>13</v>
      </c>
      <c r="AH191" t="b">
        <f t="shared" si="68"/>
        <v>1</v>
      </c>
      <c r="AI191" t="b">
        <f t="shared" si="69"/>
        <v>1</v>
      </c>
      <c r="AJ191" t="b">
        <f t="shared" si="70"/>
        <v>1</v>
      </c>
      <c r="AK191" s="2" t="s">
        <v>573</v>
      </c>
      <c r="AL191" s="2" t="s">
        <v>573</v>
      </c>
      <c r="AM191" s="2" t="s">
        <v>573</v>
      </c>
      <c r="AN191" s="2" t="s">
        <v>573</v>
      </c>
    </row>
    <row r="192" spans="1:40">
      <c r="A192" s="1" t="s">
        <v>312</v>
      </c>
      <c r="B192" s="1" t="s">
        <v>313</v>
      </c>
      <c r="C192" s="1"/>
      <c r="D192" s="1"/>
      <c r="E192" s="1"/>
      <c r="F192" s="1" t="s">
        <v>1</v>
      </c>
      <c r="G192" t="str">
        <f t="shared" si="71"/>
        <v>WINNER</v>
      </c>
      <c r="H192" t="str">
        <f t="shared" si="48"/>
        <v>JoeSuzuki</v>
      </c>
      <c r="I192" s="2" t="s">
        <v>312</v>
      </c>
      <c r="J192" s="2" t="s">
        <v>313</v>
      </c>
      <c r="K192">
        <f t="shared" si="49"/>
        <v>3</v>
      </c>
      <c r="L192" t="b">
        <f t="shared" si="50"/>
        <v>1</v>
      </c>
      <c r="M192">
        <f t="shared" si="51"/>
        <v>10</v>
      </c>
      <c r="N192" t="b">
        <f>NOT(ISERROR(MATCH(LOWER(MID($I192,1,1)),{"a";"e";"i";"o";"u"},0)))</f>
        <v>0</v>
      </c>
      <c r="O192" t="b">
        <f t="shared" si="52"/>
        <v>0</v>
      </c>
      <c r="P192" t="b">
        <f t="shared" si="53"/>
        <v>1</v>
      </c>
      <c r="Q192">
        <f t="shared" si="54"/>
        <v>15</v>
      </c>
      <c r="R192" t="b">
        <f>NOT(ISERROR(MATCH(LOWER(MID($I192,2,1)),{"a";"e";"i";"o";"u"},0)))</f>
        <v>1</v>
      </c>
      <c r="S192" t="b">
        <f t="shared" si="55"/>
        <v>1</v>
      </c>
      <c r="T192" t="b">
        <f t="shared" si="56"/>
        <v>0</v>
      </c>
      <c r="U192">
        <f t="shared" si="57"/>
        <v>6</v>
      </c>
      <c r="V192" t="b">
        <f t="shared" si="58"/>
        <v>0</v>
      </c>
      <c r="W192">
        <f t="shared" si="59"/>
        <v>19</v>
      </c>
      <c r="X192" t="b">
        <f>NOT(ISERROR(MATCH(LOWER(MID($J192,1,1)),{"a";"e";"i";"o";"u"},0)))</f>
        <v>0</v>
      </c>
      <c r="Y192" t="b">
        <f t="shared" si="60"/>
        <v>1</v>
      </c>
      <c r="Z192" t="b">
        <f t="shared" si="61"/>
        <v>0</v>
      </c>
      <c r="AA192">
        <f t="shared" si="62"/>
        <v>21</v>
      </c>
      <c r="AB192" t="b">
        <f>NOT(ISERROR(MATCH(LOWER(MID($J192,2,1)),{"a";"e";"i";"o";"u"},0)))</f>
        <v>1</v>
      </c>
      <c r="AC192" t="b">
        <f t="shared" si="63"/>
        <v>1</v>
      </c>
      <c r="AD192" t="b">
        <f t="shared" si="64"/>
        <v>0</v>
      </c>
      <c r="AE192">
        <f t="shared" si="65"/>
        <v>9</v>
      </c>
      <c r="AF192" t="b">
        <f t="shared" si="66"/>
        <v>1</v>
      </c>
      <c r="AG192">
        <f t="shared" si="67"/>
        <v>9</v>
      </c>
      <c r="AH192" t="b">
        <f t="shared" si="68"/>
        <v>1</v>
      </c>
      <c r="AI192" t="b">
        <f t="shared" si="69"/>
        <v>1</v>
      </c>
      <c r="AJ192" t="b">
        <f t="shared" si="70"/>
        <v>1</v>
      </c>
      <c r="AK192" s="2" t="s">
        <v>573</v>
      </c>
      <c r="AL192" s="2" t="s">
        <v>573</v>
      </c>
      <c r="AM192" s="2" t="s">
        <v>573</v>
      </c>
      <c r="AN192" s="2" t="s">
        <v>573</v>
      </c>
    </row>
    <row r="193" spans="1:40">
      <c r="A193" s="1" t="s">
        <v>316</v>
      </c>
      <c r="B193" s="1" t="s">
        <v>317</v>
      </c>
      <c r="C193" s="1"/>
      <c r="D193" s="1"/>
      <c r="E193" s="1"/>
      <c r="F193" s="1" t="s">
        <v>0</v>
      </c>
      <c r="G193" t="str">
        <f t="shared" si="71"/>
        <v>LOSER</v>
      </c>
      <c r="H193" t="str">
        <f t="shared" si="48"/>
        <v>JyrkiKivinen</v>
      </c>
      <c r="I193" s="2" t="s">
        <v>316</v>
      </c>
      <c r="J193" s="2" t="s">
        <v>317</v>
      </c>
      <c r="K193">
        <f t="shared" si="49"/>
        <v>5</v>
      </c>
      <c r="L193" t="b">
        <f t="shared" si="50"/>
        <v>1</v>
      </c>
      <c r="M193">
        <f t="shared" si="51"/>
        <v>10</v>
      </c>
      <c r="N193" t="b">
        <f>NOT(ISERROR(MATCH(LOWER(MID($I193,1,1)),{"a";"e";"i";"o";"u"},0)))</f>
        <v>0</v>
      </c>
      <c r="O193" t="b">
        <f t="shared" si="52"/>
        <v>0</v>
      </c>
      <c r="P193" t="b">
        <f t="shared" si="53"/>
        <v>1</v>
      </c>
      <c r="Q193">
        <f t="shared" si="54"/>
        <v>25</v>
      </c>
      <c r="R193" t="b">
        <f>NOT(ISERROR(MATCH(LOWER(MID($I193,2,1)),{"a";"e";"i";"o";"u"},0)))</f>
        <v>0</v>
      </c>
      <c r="S193" t="b">
        <f t="shared" si="55"/>
        <v>1</v>
      </c>
      <c r="T193" t="b">
        <f t="shared" si="56"/>
        <v>0</v>
      </c>
      <c r="U193">
        <f t="shared" si="57"/>
        <v>7</v>
      </c>
      <c r="V193" t="b">
        <f t="shared" si="58"/>
        <v>1</v>
      </c>
      <c r="W193">
        <f t="shared" si="59"/>
        <v>11</v>
      </c>
      <c r="X193" t="b">
        <f>NOT(ISERROR(MATCH(LOWER(MID($J193,1,1)),{"a";"e";"i";"o";"u"},0)))</f>
        <v>0</v>
      </c>
      <c r="Y193" t="b">
        <f t="shared" si="60"/>
        <v>1</v>
      </c>
      <c r="Z193" t="b">
        <f t="shared" si="61"/>
        <v>1</v>
      </c>
      <c r="AA193">
        <f t="shared" si="62"/>
        <v>9</v>
      </c>
      <c r="AB193" t="b">
        <f>NOT(ISERROR(MATCH(LOWER(MID($J193,2,1)),{"a";"e";"i";"o";"u"},0)))</f>
        <v>1</v>
      </c>
      <c r="AC193" t="b">
        <f t="shared" si="63"/>
        <v>1</v>
      </c>
      <c r="AD193" t="b">
        <f t="shared" si="64"/>
        <v>1</v>
      </c>
      <c r="AE193">
        <f t="shared" si="65"/>
        <v>12</v>
      </c>
      <c r="AF193" t="b">
        <f t="shared" si="66"/>
        <v>0</v>
      </c>
      <c r="AG193">
        <f t="shared" si="67"/>
        <v>12</v>
      </c>
      <c r="AH193" t="b">
        <f t="shared" si="68"/>
        <v>0</v>
      </c>
      <c r="AI193" t="b">
        <f t="shared" si="69"/>
        <v>1</v>
      </c>
      <c r="AJ193" t="b">
        <f t="shared" si="70"/>
        <v>1</v>
      </c>
      <c r="AK193" s="2" t="s">
        <v>573</v>
      </c>
      <c r="AL193" s="2" t="s">
        <v>573</v>
      </c>
      <c r="AM193" s="2" t="s">
        <v>573</v>
      </c>
      <c r="AN193" s="2" t="s">
        <v>573</v>
      </c>
    </row>
    <row r="194" spans="1:40">
      <c r="A194" s="1" t="s">
        <v>318</v>
      </c>
      <c r="B194" s="1" t="s">
        <v>319</v>
      </c>
      <c r="C194" s="1"/>
      <c r="D194" s="1"/>
      <c r="E194" s="1"/>
      <c r="F194" s="1" t="s">
        <v>1</v>
      </c>
      <c r="G194" t="str">
        <f t="shared" si="71"/>
        <v>WINNER</v>
      </c>
      <c r="H194" t="str">
        <f t="shared" ref="H194:H257" si="72">CONCATENATE(SUBSTITUTE(A194,".",""),SUBSTITUTE(B194,".",""),SUBSTITUTE(C194,".",""),SUBSTITUTE(D194,".",""))</f>
        <v>TapioElomaa</v>
      </c>
      <c r="I194" s="2" t="s">
        <v>318</v>
      </c>
      <c r="J194" s="2" t="s">
        <v>319</v>
      </c>
      <c r="K194">
        <f t="shared" ref="K194:K257" si="73">LEN(I194)</f>
        <v>5</v>
      </c>
      <c r="L194" t="b">
        <f t="shared" ref="L194:L257" si="74">ISODD(K194)</f>
        <v>1</v>
      </c>
      <c r="M194">
        <f t="shared" ref="M194:M257" si="75">CODE(LOWER(MID($I194,1,1)))-96</f>
        <v>20</v>
      </c>
      <c r="N194" t="b">
        <f>NOT(ISERROR(MATCH(LOWER(MID($I194,1,1)),{"a";"e";"i";"o";"u"},0)))</f>
        <v>0</v>
      </c>
      <c r="O194" t="b">
        <f t="shared" ref="O194:O257" si="76">ISODD(M194)</f>
        <v>0</v>
      </c>
      <c r="P194" t="b">
        <f t="shared" ref="P194:P257" si="77">AND(M194&gt;=1,M194&lt;=13)</f>
        <v>0</v>
      </c>
      <c r="Q194">
        <f t="shared" ref="Q194:Q257" si="78">CODE(LOWER(MID($I194,2,1)))-96</f>
        <v>1</v>
      </c>
      <c r="R194" t="b">
        <f>NOT(ISERROR(MATCH(LOWER(MID($I194,2,1)),{"a";"e";"i";"o";"u"},0)))</f>
        <v>1</v>
      </c>
      <c r="S194" t="b">
        <f t="shared" ref="S194:S257" si="79">ISODD(Q194)</f>
        <v>1</v>
      </c>
      <c r="T194" t="b">
        <f t="shared" ref="T194:T257" si="80">AND(Q194&gt;=1,Q194&lt;=13)</f>
        <v>1</v>
      </c>
      <c r="U194">
        <f t="shared" ref="U194:U257" si="81">LEN(J194)</f>
        <v>6</v>
      </c>
      <c r="V194" t="b">
        <f t="shared" ref="V194:V257" si="82">ISODD(U194)</f>
        <v>0</v>
      </c>
      <c r="W194">
        <f t="shared" ref="W194:W257" si="83">CODE(LOWER(MID($J194,1,1)))-96</f>
        <v>5</v>
      </c>
      <c r="X194" t="b">
        <f>NOT(ISERROR(MATCH(LOWER(MID($J194,1,1)),{"a";"e";"i";"o";"u"},0)))</f>
        <v>1</v>
      </c>
      <c r="Y194" t="b">
        <f t="shared" ref="Y194:Y257" si="84">ISODD(W194)</f>
        <v>1</v>
      </c>
      <c r="Z194" t="b">
        <f t="shared" ref="Z194:Z257" si="85">AND(W194&gt;=1,W194&lt;=13)</f>
        <v>1</v>
      </c>
      <c r="AA194">
        <f t="shared" ref="AA194:AA257" si="86">CODE(LOWER(MID($J194,2,1)))-96</f>
        <v>12</v>
      </c>
      <c r="AB194" t="b">
        <f>NOT(ISERROR(MATCH(LOWER(MID($J194,2,1)),{"a";"e";"i";"o";"u"},0)))</f>
        <v>0</v>
      </c>
      <c r="AC194" t="b">
        <f t="shared" ref="AC194:AC257" si="87">ISODD(AA194)</f>
        <v>0</v>
      </c>
      <c r="AD194" t="b">
        <f t="shared" ref="AD194:AD257" si="88">AND(AA194&gt;=1,AA194&lt;=13)</f>
        <v>1</v>
      </c>
      <c r="AE194">
        <f t="shared" ref="AE194:AE257" si="89">LEN(I194)+LEN(J194)</f>
        <v>11</v>
      </c>
      <c r="AF194" t="b">
        <f t="shared" ref="AF194:AF257" si="90">ISODD(AE194)</f>
        <v>1</v>
      </c>
      <c r="AG194">
        <f t="shared" ref="AG194:AG257" si="91">LEN(H194)</f>
        <v>11</v>
      </c>
      <c r="AH194" t="b">
        <f t="shared" ref="AH194:AH257" si="92">ISODD(AG194)</f>
        <v>1</v>
      </c>
      <c r="AI194" t="b">
        <f t="shared" ref="AI194:AI257" si="93">ISERROR(SEARCH("-",I194))</f>
        <v>1</v>
      </c>
      <c r="AJ194" t="b">
        <f t="shared" ref="AJ194:AJ257" si="94">ISERROR(SEARCH("-",J194))</f>
        <v>1</v>
      </c>
      <c r="AK194" s="2" t="s">
        <v>573</v>
      </c>
      <c r="AL194" s="2" t="s">
        <v>573</v>
      </c>
      <c r="AM194" s="2" t="s">
        <v>573</v>
      </c>
      <c r="AN194" s="2" t="s">
        <v>573</v>
      </c>
    </row>
    <row r="195" spans="1:40">
      <c r="A195" s="1" t="s">
        <v>73</v>
      </c>
      <c r="B195" s="1" t="s">
        <v>320</v>
      </c>
      <c r="C195" s="1"/>
      <c r="D195" s="1"/>
      <c r="E195" s="1"/>
      <c r="F195" s="1" t="s">
        <v>1</v>
      </c>
      <c r="G195" t="str">
        <f t="shared" ref="G195:G258" si="95">IF(TRIM(F195)="+","WINNER","LOSER")</f>
        <v>WINNER</v>
      </c>
      <c r="H195" t="str">
        <f t="shared" si="72"/>
        <v>MichaelRedmond</v>
      </c>
      <c r="I195" s="2" t="s">
        <v>73</v>
      </c>
      <c r="J195" s="2" t="s">
        <v>320</v>
      </c>
      <c r="K195">
        <f t="shared" si="73"/>
        <v>7</v>
      </c>
      <c r="L195" t="b">
        <f t="shared" si="74"/>
        <v>1</v>
      </c>
      <c r="M195">
        <f t="shared" si="75"/>
        <v>13</v>
      </c>
      <c r="N195" t="b">
        <f>NOT(ISERROR(MATCH(LOWER(MID($I195,1,1)),{"a";"e";"i";"o";"u"},0)))</f>
        <v>0</v>
      </c>
      <c r="O195" t="b">
        <f t="shared" si="76"/>
        <v>1</v>
      </c>
      <c r="P195" t="b">
        <f t="shared" si="77"/>
        <v>1</v>
      </c>
      <c r="Q195">
        <f t="shared" si="78"/>
        <v>9</v>
      </c>
      <c r="R195" t="b">
        <f>NOT(ISERROR(MATCH(LOWER(MID($I195,2,1)),{"a";"e";"i";"o";"u"},0)))</f>
        <v>1</v>
      </c>
      <c r="S195" t="b">
        <f t="shared" si="79"/>
        <v>1</v>
      </c>
      <c r="T195" t="b">
        <f t="shared" si="80"/>
        <v>1</v>
      </c>
      <c r="U195">
        <f t="shared" si="81"/>
        <v>7</v>
      </c>
      <c r="V195" t="b">
        <f t="shared" si="82"/>
        <v>1</v>
      </c>
      <c r="W195">
        <f t="shared" si="83"/>
        <v>18</v>
      </c>
      <c r="X195" t="b">
        <f>NOT(ISERROR(MATCH(LOWER(MID($J195,1,1)),{"a";"e";"i";"o";"u"},0)))</f>
        <v>0</v>
      </c>
      <c r="Y195" t="b">
        <f t="shared" si="84"/>
        <v>0</v>
      </c>
      <c r="Z195" t="b">
        <f t="shared" si="85"/>
        <v>0</v>
      </c>
      <c r="AA195">
        <f t="shared" si="86"/>
        <v>5</v>
      </c>
      <c r="AB195" t="b">
        <f>NOT(ISERROR(MATCH(LOWER(MID($J195,2,1)),{"a";"e";"i";"o";"u"},0)))</f>
        <v>1</v>
      </c>
      <c r="AC195" t="b">
        <f t="shared" si="87"/>
        <v>1</v>
      </c>
      <c r="AD195" t="b">
        <f t="shared" si="88"/>
        <v>1</v>
      </c>
      <c r="AE195">
        <f t="shared" si="89"/>
        <v>14</v>
      </c>
      <c r="AF195" t="b">
        <f t="shared" si="90"/>
        <v>0</v>
      </c>
      <c r="AG195">
        <f t="shared" si="91"/>
        <v>14</v>
      </c>
      <c r="AH195" t="b">
        <f t="shared" si="92"/>
        <v>0</v>
      </c>
      <c r="AI195" t="b">
        <f t="shared" si="93"/>
        <v>1</v>
      </c>
      <c r="AJ195" t="b">
        <f t="shared" si="94"/>
        <v>1</v>
      </c>
      <c r="AK195" s="2" t="s">
        <v>573</v>
      </c>
      <c r="AL195" s="2" t="s">
        <v>573</v>
      </c>
      <c r="AM195" s="2" t="s">
        <v>573</v>
      </c>
      <c r="AN195" s="2" t="s">
        <v>573</v>
      </c>
    </row>
    <row r="196" spans="1:40">
      <c r="A196" s="1" t="s">
        <v>321</v>
      </c>
      <c r="B196" s="1" t="s">
        <v>322</v>
      </c>
      <c r="C196" s="1"/>
      <c r="D196" s="1"/>
      <c r="E196" s="1"/>
      <c r="F196" s="1" t="s">
        <v>1</v>
      </c>
      <c r="G196" t="str">
        <f t="shared" si="95"/>
        <v>WINNER</v>
      </c>
      <c r="H196" t="str">
        <f t="shared" si="72"/>
        <v>RichMaclin</v>
      </c>
      <c r="I196" s="2" t="s">
        <v>321</v>
      </c>
      <c r="J196" s="2" t="s">
        <v>322</v>
      </c>
      <c r="K196">
        <f t="shared" si="73"/>
        <v>4</v>
      </c>
      <c r="L196" t="b">
        <f t="shared" si="74"/>
        <v>0</v>
      </c>
      <c r="M196">
        <f t="shared" si="75"/>
        <v>18</v>
      </c>
      <c r="N196" t="b">
        <f>NOT(ISERROR(MATCH(LOWER(MID($I196,1,1)),{"a";"e";"i";"o";"u"},0)))</f>
        <v>0</v>
      </c>
      <c r="O196" t="b">
        <f t="shared" si="76"/>
        <v>0</v>
      </c>
      <c r="P196" t="b">
        <f t="shared" si="77"/>
        <v>0</v>
      </c>
      <c r="Q196">
        <f t="shared" si="78"/>
        <v>9</v>
      </c>
      <c r="R196" t="b">
        <f>NOT(ISERROR(MATCH(LOWER(MID($I196,2,1)),{"a";"e";"i";"o";"u"},0)))</f>
        <v>1</v>
      </c>
      <c r="S196" t="b">
        <f t="shared" si="79"/>
        <v>1</v>
      </c>
      <c r="T196" t="b">
        <f t="shared" si="80"/>
        <v>1</v>
      </c>
      <c r="U196">
        <f t="shared" si="81"/>
        <v>6</v>
      </c>
      <c r="V196" t="b">
        <f t="shared" si="82"/>
        <v>0</v>
      </c>
      <c r="W196">
        <f t="shared" si="83"/>
        <v>13</v>
      </c>
      <c r="X196" t="b">
        <f>NOT(ISERROR(MATCH(LOWER(MID($J196,1,1)),{"a";"e";"i";"o";"u"},0)))</f>
        <v>0</v>
      </c>
      <c r="Y196" t="b">
        <f t="shared" si="84"/>
        <v>1</v>
      </c>
      <c r="Z196" t="b">
        <f t="shared" si="85"/>
        <v>1</v>
      </c>
      <c r="AA196">
        <f t="shared" si="86"/>
        <v>1</v>
      </c>
      <c r="AB196" t="b">
        <f>NOT(ISERROR(MATCH(LOWER(MID($J196,2,1)),{"a";"e";"i";"o";"u"},0)))</f>
        <v>1</v>
      </c>
      <c r="AC196" t="b">
        <f t="shared" si="87"/>
        <v>1</v>
      </c>
      <c r="AD196" t="b">
        <f t="shared" si="88"/>
        <v>1</v>
      </c>
      <c r="AE196">
        <f t="shared" si="89"/>
        <v>10</v>
      </c>
      <c r="AF196" t="b">
        <f t="shared" si="90"/>
        <v>0</v>
      </c>
      <c r="AG196">
        <f t="shared" si="91"/>
        <v>10</v>
      </c>
      <c r="AH196" t="b">
        <f t="shared" si="92"/>
        <v>0</v>
      </c>
      <c r="AI196" t="b">
        <f t="shared" si="93"/>
        <v>1</v>
      </c>
      <c r="AJ196" t="b">
        <f t="shared" si="94"/>
        <v>1</v>
      </c>
      <c r="AK196" s="2" t="s">
        <v>573</v>
      </c>
      <c r="AL196" s="2" t="s">
        <v>573</v>
      </c>
      <c r="AM196" s="2" t="s">
        <v>573</v>
      </c>
      <c r="AN196" s="2" t="s">
        <v>573</v>
      </c>
    </row>
    <row r="197" spans="1:40">
      <c r="A197" s="1" t="s">
        <v>323</v>
      </c>
      <c r="B197" s="1" t="s">
        <v>324</v>
      </c>
      <c r="C197" s="1"/>
      <c r="D197" s="1"/>
      <c r="E197" s="1"/>
      <c r="F197" s="1" t="s">
        <v>1</v>
      </c>
      <c r="G197" t="str">
        <f t="shared" si="95"/>
        <v>WINNER</v>
      </c>
      <c r="H197" t="str">
        <f t="shared" si="72"/>
        <v>JiarongHong</v>
      </c>
      <c r="I197" s="2" t="s">
        <v>323</v>
      </c>
      <c r="J197" s="2" t="s">
        <v>324</v>
      </c>
      <c r="K197">
        <f t="shared" si="73"/>
        <v>7</v>
      </c>
      <c r="L197" t="b">
        <f t="shared" si="74"/>
        <v>1</v>
      </c>
      <c r="M197">
        <f t="shared" si="75"/>
        <v>10</v>
      </c>
      <c r="N197" t="b">
        <f>NOT(ISERROR(MATCH(LOWER(MID($I197,1,1)),{"a";"e";"i";"o";"u"},0)))</f>
        <v>0</v>
      </c>
      <c r="O197" t="b">
        <f t="shared" si="76"/>
        <v>0</v>
      </c>
      <c r="P197" t="b">
        <f t="shared" si="77"/>
        <v>1</v>
      </c>
      <c r="Q197">
        <f t="shared" si="78"/>
        <v>9</v>
      </c>
      <c r="R197" t="b">
        <f>NOT(ISERROR(MATCH(LOWER(MID($I197,2,1)),{"a";"e";"i";"o";"u"},0)))</f>
        <v>1</v>
      </c>
      <c r="S197" t="b">
        <f t="shared" si="79"/>
        <v>1</v>
      </c>
      <c r="T197" t="b">
        <f t="shared" si="80"/>
        <v>1</v>
      </c>
      <c r="U197">
        <f t="shared" si="81"/>
        <v>4</v>
      </c>
      <c r="V197" t="b">
        <f t="shared" si="82"/>
        <v>0</v>
      </c>
      <c r="W197">
        <f t="shared" si="83"/>
        <v>8</v>
      </c>
      <c r="X197" t="b">
        <f>NOT(ISERROR(MATCH(LOWER(MID($J197,1,1)),{"a";"e";"i";"o";"u"},0)))</f>
        <v>0</v>
      </c>
      <c r="Y197" t="b">
        <f t="shared" si="84"/>
        <v>0</v>
      </c>
      <c r="Z197" t="b">
        <f t="shared" si="85"/>
        <v>1</v>
      </c>
      <c r="AA197">
        <f t="shared" si="86"/>
        <v>15</v>
      </c>
      <c r="AB197" t="b">
        <f>NOT(ISERROR(MATCH(LOWER(MID($J197,2,1)),{"a";"e";"i";"o";"u"},0)))</f>
        <v>1</v>
      </c>
      <c r="AC197" t="b">
        <f t="shared" si="87"/>
        <v>1</v>
      </c>
      <c r="AD197" t="b">
        <f t="shared" si="88"/>
        <v>0</v>
      </c>
      <c r="AE197">
        <f t="shared" si="89"/>
        <v>11</v>
      </c>
      <c r="AF197" t="b">
        <f t="shared" si="90"/>
        <v>1</v>
      </c>
      <c r="AG197">
        <f t="shared" si="91"/>
        <v>11</v>
      </c>
      <c r="AH197" t="b">
        <f t="shared" si="92"/>
        <v>1</v>
      </c>
      <c r="AI197" t="b">
        <f t="shared" si="93"/>
        <v>1</v>
      </c>
      <c r="AJ197" t="b">
        <f t="shared" si="94"/>
        <v>1</v>
      </c>
      <c r="AK197" s="2" t="s">
        <v>573</v>
      </c>
      <c r="AL197" s="2" t="s">
        <v>573</v>
      </c>
      <c r="AM197" s="2" t="s">
        <v>573</v>
      </c>
      <c r="AN197" s="2" t="s">
        <v>573</v>
      </c>
    </row>
    <row r="198" spans="1:40">
      <c r="A198" s="1" t="s">
        <v>325</v>
      </c>
      <c r="B198" s="1" t="s">
        <v>326</v>
      </c>
      <c r="C198" s="1"/>
      <c r="D198" s="1"/>
      <c r="E198" s="1"/>
      <c r="F198" s="1" t="s">
        <v>1</v>
      </c>
      <c r="G198" t="str">
        <f t="shared" si="95"/>
        <v>WINNER</v>
      </c>
      <c r="H198" t="str">
        <f t="shared" si="72"/>
        <v>JanuszWnek</v>
      </c>
      <c r="I198" s="2" t="s">
        <v>325</v>
      </c>
      <c r="J198" s="2" t="s">
        <v>326</v>
      </c>
      <c r="K198">
        <f t="shared" si="73"/>
        <v>6</v>
      </c>
      <c r="L198" t="b">
        <f t="shared" si="74"/>
        <v>0</v>
      </c>
      <c r="M198">
        <f t="shared" si="75"/>
        <v>10</v>
      </c>
      <c r="N198" t="b">
        <f>NOT(ISERROR(MATCH(LOWER(MID($I198,1,1)),{"a";"e";"i";"o";"u"},0)))</f>
        <v>0</v>
      </c>
      <c r="O198" t="b">
        <f t="shared" si="76"/>
        <v>0</v>
      </c>
      <c r="P198" t="b">
        <f t="shared" si="77"/>
        <v>1</v>
      </c>
      <c r="Q198">
        <f t="shared" si="78"/>
        <v>1</v>
      </c>
      <c r="R198" t="b">
        <f>NOT(ISERROR(MATCH(LOWER(MID($I198,2,1)),{"a";"e";"i";"o";"u"},0)))</f>
        <v>1</v>
      </c>
      <c r="S198" t="b">
        <f t="shared" si="79"/>
        <v>1</v>
      </c>
      <c r="T198" t="b">
        <f t="shared" si="80"/>
        <v>1</v>
      </c>
      <c r="U198">
        <f t="shared" si="81"/>
        <v>4</v>
      </c>
      <c r="V198" t="b">
        <f t="shared" si="82"/>
        <v>0</v>
      </c>
      <c r="W198">
        <f t="shared" si="83"/>
        <v>23</v>
      </c>
      <c r="X198" t="b">
        <f>NOT(ISERROR(MATCH(LOWER(MID($J198,1,1)),{"a";"e";"i";"o";"u"},0)))</f>
        <v>0</v>
      </c>
      <c r="Y198" t="b">
        <f t="shared" si="84"/>
        <v>1</v>
      </c>
      <c r="Z198" t="b">
        <f t="shared" si="85"/>
        <v>0</v>
      </c>
      <c r="AA198">
        <f t="shared" si="86"/>
        <v>14</v>
      </c>
      <c r="AB198" t="b">
        <f>NOT(ISERROR(MATCH(LOWER(MID($J198,2,1)),{"a";"e";"i";"o";"u"},0)))</f>
        <v>0</v>
      </c>
      <c r="AC198" t="b">
        <f t="shared" si="87"/>
        <v>0</v>
      </c>
      <c r="AD198" t="b">
        <f t="shared" si="88"/>
        <v>0</v>
      </c>
      <c r="AE198">
        <f t="shared" si="89"/>
        <v>10</v>
      </c>
      <c r="AF198" t="b">
        <f t="shared" si="90"/>
        <v>0</v>
      </c>
      <c r="AG198">
        <f t="shared" si="91"/>
        <v>10</v>
      </c>
      <c r="AH198" t="b">
        <f t="shared" si="92"/>
        <v>0</v>
      </c>
      <c r="AI198" t="b">
        <f t="shared" si="93"/>
        <v>1</v>
      </c>
      <c r="AJ198" t="b">
        <f t="shared" si="94"/>
        <v>1</v>
      </c>
      <c r="AK198" s="2" t="s">
        <v>573</v>
      </c>
      <c r="AL198" s="2" t="s">
        <v>573</v>
      </c>
      <c r="AM198" s="2" t="s">
        <v>573</v>
      </c>
      <c r="AN198" s="2" t="s">
        <v>573</v>
      </c>
    </row>
    <row r="199" spans="1:40">
      <c r="A199" s="1" t="s">
        <v>308</v>
      </c>
      <c r="B199" s="1" t="s">
        <v>329</v>
      </c>
      <c r="C199" s="1"/>
      <c r="D199" s="1"/>
      <c r="E199" s="1"/>
      <c r="F199" s="1" t="s">
        <v>1</v>
      </c>
      <c r="G199" t="str">
        <f t="shared" si="95"/>
        <v>WINNER</v>
      </c>
      <c r="H199" t="str">
        <f t="shared" si="72"/>
        <v>DanielHennessy</v>
      </c>
      <c r="I199" s="2" t="s">
        <v>308</v>
      </c>
      <c r="J199" s="2" t="s">
        <v>329</v>
      </c>
      <c r="K199">
        <f t="shared" si="73"/>
        <v>6</v>
      </c>
      <c r="L199" t="b">
        <f t="shared" si="74"/>
        <v>0</v>
      </c>
      <c r="M199">
        <f t="shared" si="75"/>
        <v>4</v>
      </c>
      <c r="N199" t="b">
        <f>NOT(ISERROR(MATCH(LOWER(MID($I199,1,1)),{"a";"e";"i";"o";"u"},0)))</f>
        <v>0</v>
      </c>
      <c r="O199" t="b">
        <f t="shared" si="76"/>
        <v>0</v>
      </c>
      <c r="P199" t="b">
        <f t="shared" si="77"/>
        <v>1</v>
      </c>
      <c r="Q199">
        <f t="shared" si="78"/>
        <v>1</v>
      </c>
      <c r="R199" t="b">
        <f>NOT(ISERROR(MATCH(LOWER(MID($I199,2,1)),{"a";"e";"i";"o";"u"},0)))</f>
        <v>1</v>
      </c>
      <c r="S199" t="b">
        <f t="shared" si="79"/>
        <v>1</v>
      </c>
      <c r="T199" t="b">
        <f t="shared" si="80"/>
        <v>1</v>
      </c>
      <c r="U199">
        <f t="shared" si="81"/>
        <v>8</v>
      </c>
      <c r="V199" t="b">
        <f t="shared" si="82"/>
        <v>0</v>
      </c>
      <c r="W199">
        <f t="shared" si="83"/>
        <v>8</v>
      </c>
      <c r="X199" t="b">
        <f>NOT(ISERROR(MATCH(LOWER(MID($J199,1,1)),{"a";"e";"i";"o";"u"},0)))</f>
        <v>0</v>
      </c>
      <c r="Y199" t="b">
        <f t="shared" si="84"/>
        <v>0</v>
      </c>
      <c r="Z199" t="b">
        <f t="shared" si="85"/>
        <v>1</v>
      </c>
      <c r="AA199">
        <f t="shared" si="86"/>
        <v>5</v>
      </c>
      <c r="AB199" t="b">
        <f>NOT(ISERROR(MATCH(LOWER(MID($J199,2,1)),{"a";"e";"i";"o";"u"},0)))</f>
        <v>1</v>
      </c>
      <c r="AC199" t="b">
        <f t="shared" si="87"/>
        <v>1</v>
      </c>
      <c r="AD199" t="b">
        <f t="shared" si="88"/>
        <v>1</v>
      </c>
      <c r="AE199">
        <f t="shared" si="89"/>
        <v>14</v>
      </c>
      <c r="AF199" t="b">
        <f t="shared" si="90"/>
        <v>0</v>
      </c>
      <c r="AG199">
        <f t="shared" si="91"/>
        <v>14</v>
      </c>
      <c r="AH199" t="b">
        <f t="shared" si="92"/>
        <v>0</v>
      </c>
      <c r="AI199" t="b">
        <f t="shared" si="93"/>
        <v>1</v>
      </c>
      <c r="AJ199" t="b">
        <f t="shared" si="94"/>
        <v>1</v>
      </c>
      <c r="AK199" s="2" t="s">
        <v>573</v>
      </c>
      <c r="AL199" s="2" t="s">
        <v>573</v>
      </c>
      <c r="AM199" s="2" t="s">
        <v>573</v>
      </c>
      <c r="AN199" s="2" t="s">
        <v>573</v>
      </c>
    </row>
    <row r="200" spans="1:40">
      <c r="A200" s="1" t="s">
        <v>179</v>
      </c>
      <c r="B200" s="1" t="s">
        <v>330</v>
      </c>
      <c r="C200" s="1"/>
      <c r="D200" s="1"/>
      <c r="E200" s="1"/>
      <c r="F200" s="1" t="s">
        <v>1</v>
      </c>
      <c r="G200" t="str">
        <f t="shared" si="95"/>
        <v>WINNER</v>
      </c>
      <c r="H200" t="str">
        <f t="shared" si="72"/>
        <v>DavidCohn</v>
      </c>
      <c r="I200" s="2" t="s">
        <v>179</v>
      </c>
      <c r="J200" s="2" t="s">
        <v>330</v>
      </c>
      <c r="K200">
        <f t="shared" si="73"/>
        <v>5</v>
      </c>
      <c r="L200" t="b">
        <f t="shared" si="74"/>
        <v>1</v>
      </c>
      <c r="M200">
        <f t="shared" si="75"/>
        <v>4</v>
      </c>
      <c r="N200" t="b">
        <f>NOT(ISERROR(MATCH(LOWER(MID($I200,1,1)),{"a";"e";"i";"o";"u"},0)))</f>
        <v>0</v>
      </c>
      <c r="O200" t="b">
        <f t="shared" si="76"/>
        <v>0</v>
      </c>
      <c r="P200" t="b">
        <f t="shared" si="77"/>
        <v>1</v>
      </c>
      <c r="Q200">
        <f t="shared" si="78"/>
        <v>1</v>
      </c>
      <c r="R200" t="b">
        <f>NOT(ISERROR(MATCH(LOWER(MID($I200,2,1)),{"a";"e";"i";"o";"u"},0)))</f>
        <v>1</v>
      </c>
      <c r="S200" t="b">
        <f t="shared" si="79"/>
        <v>1</v>
      </c>
      <c r="T200" t="b">
        <f t="shared" si="80"/>
        <v>1</v>
      </c>
      <c r="U200">
        <f t="shared" si="81"/>
        <v>4</v>
      </c>
      <c r="V200" t="b">
        <f t="shared" si="82"/>
        <v>0</v>
      </c>
      <c r="W200">
        <f t="shared" si="83"/>
        <v>3</v>
      </c>
      <c r="X200" t="b">
        <f>NOT(ISERROR(MATCH(LOWER(MID($J200,1,1)),{"a";"e";"i";"o";"u"},0)))</f>
        <v>0</v>
      </c>
      <c r="Y200" t="b">
        <f t="shared" si="84"/>
        <v>1</v>
      </c>
      <c r="Z200" t="b">
        <f t="shared" si="85"/>
        <v>1</v>
      </c>
      <c r="AA200">
        <f t="shared" si="86"/>
        <v>15</v>
      </c>
      <c r="AB200" t="b">
        <f>NOT(ISERROR(MATCH(LOWER(MID($J200,2,1)),{"a";"e";"i";"o";"u"},0)))</f>
        <v>1</v>
      </c>
      <c r="AC200" t="b">
        <f t="shared" si="87"/>
        <v>1</v>
      </c>
      <c r="AD200" t="b">
        <f t="shared" si="88"/>
        <v>0</v>
      </c>
      <c r="AE200">
        <f t="shared" si="89"/>
        <v>9</v>
      </c>
      <c r="AF200" t="b">
        <f t="shared" si="90"/>
        <v>1</v>
      </c>
      <c r="AG200">
        <f t="shared" si="91"/>
        <v>9</v>
      </c>
      <c r="AH200" t="b">
        <f t="shared" si="92"/>
        <v>1</v>
      </c>
      <c r="AI200" t="b">
        <f t="shared" si="93"/>
        <v>1</v>
      </c>
      <c r="AJ200" t="b">
        <f t="shared" si="94"/>
        <v>1</v>
      </c>
      <c r="AK200" s="2" t="s">
        <v>573</v>
      </c>
      <c r="AL200" s="2" t="s">
        <v>573</v>
      </c>
      <c r="AM200" s="2" t="s">
        <v>573</v>
      </c>
      <c r="AN200" s="2" t="s">
        <v>573</v>
      </c>
    </row>
    <row r="201" spans="1:40">
      <c r="A201" s="1" t="s">
        <v>333</v>
      </c>
      <c r="B201" s="1" t="s">
        <v>334</v>
      </c>
      <c r="C201" s="1"/>
      <c r="D201" s="1"/>
      <c r="E201" s="1"/>
      <c r="F201" s="1" t="s">
        <v>1</v>
      </c>
      <c r="G201" t="str">
        <f t="shared" si="95"/>
        <v>WINNER</v>
      </c>
      <c r="H201" t="str">
        <f t="shared" si="72"/>
        <v>LindleyDarden</v>
      </c>
      <c r="I201" s="2" t="s">
        <v>333</v>
      </c>
      <c r="J201" s="2" t="s">
        <v>334</v>
      </c>
      <c r="K201">
        <f t="shared" si="73"/>
        <v>7</v>
      </c>
      <c r="L201" t="b">
        <f t="shared" si="74"/>
        <v>1</v>
      </c>
      <c r="M201">
        <f t="shared" si="75"/>
        <v>12</v>
      </c>
      <c r="N201" t="b">
        <f>NOT(ISERROR(MATCH(LOWER(MID($I201,1,1)),{"a";"e";"i";"o";"u"},0)))</f>
        <v>0</v>
      </c>
      <c r="O201" t="b">
        <f t="shared" si="76"/>
        <v>0</v>
      </c>
      <c r="P201" t="b">
        <f t="shared" si="77"/>
        <v>1</v>
      </c>
      <c r="Q201">
        <f t="shared" si="78"/>
        <v>9</v>
      </c>
      <c r="R201" t="b">
        <f>NOT(ISERROR(MATCH(LOWER(MID($I201,2,1)),{"a";"e";"i";"o";"u"},0)))</f>
        <v>1</v>
      </c>
      <c r="S201" t="b">
        <f t="shared" si="79"/>
        <v>1</v>
      </c>
      <c r="T201" t="b">
        <f t="shared" si="80"/>
        <v>1</v>
      </c>
      <c r="U201">
        <f t="shared" si="81"/>
        <v>6</v>
      </c>
      <c r="V201" t="b">
        <f t="shared" si="82"/>
        <v>0</v>
      </c>
      <c r="W201">
        <f t="shared" si="83"/>
        <v>4</v>
      </c>
      <c r="X201" t="b">
        <f>NOT(ISERROR(MATCH(LOWER(MID($J201,1,1)),{"a";"e";"i";"o";"u"},0)))</f>
        <v>0</v>
      </c>
      <c r="Y201" t="b">
        <f t="shared" si="84"/>
        <v>0</v>
      </c>
      <c r="Z201" t="b">
        <f t="shared" si="85"/>
        <v>1</v>
      </c>
      <c r="AA201">
        <f t="shared" si="86"/>
        <v>1</v>
      </c>
      <c r="AB201" t="b">
        <f>NOT(ISERROR(MATCH(LOWER(MID($J201,2,1)),{"a";"e";"i";"o";"u"},0)))</f>
        <v>1</v>
      </c>
      <c r="AC201" t="b">
        <f t="shared" si="87"/>
        <v>1</v>
      </c>
      <c r="AD201" t="b">
        <f t="shared" si="88"/>
        <v>1</v>
      </c>
      <c r="AE201">
        <f t="shared" si="89"/>
        <v>13</v>
      </c>
      <c r="AF201" t="b">
        <f t="shared" si="90"/>
        <v>1</v>
      </c>
      <c r="AG201">
        <f t="shared" si="91"/>
        <v>13</v>
      </c>
      <c r="AH201" t="b">
        <f t="shared" si="92"/>
        <v>1</v>
      </c>
      <c r="AI201" t="b">
        <f t="shared" si="93"/>
        <v>1</v>
      </c>
      <c r="AJ201" t="b">
        <f t="shared" si="94"/>
        <v>1</v>
      </c>
      <c r="AK201" s="2" t="s">
        <v>573</v>
      </c>
      <c r="AL201" s="2" t="s">
        <v>573</v>
      </c>
      <c r="AM201" s="2" t="s">
        <v>573</v>
      </c>
      <c r="AN201" s="2" t="s">
        <v>573</v>
      </c>
    </row>
    <row r="202" spans="1:40">
      <c r="A202" s="1" t="s">
        <v>337</v>
      </c>
      <c r="B202" s="1" t="s">
        <v>338</v>
      </c>
      <c r="C202" s="1"/>
      <c r="D202" s="1"/>
      <c r="E202" s="1"/>
      <c r="F202" s="1" t="s">
        <v>1</v>
      </c>
      <c r="G202" t="str">
        <f t="shared" si="95"/>
        <v>WINNER</v>
      </c>
      <c r="H202" t="str">
        <f t="shared" si="72"/>
        <v>WaiLam</v>
      </c>
      <c r="I202" s="2" t="s">
        <v>337</v>
      </c>
      <c r="J202" s="2" t="s">
        <v>338</v>
      </c>
      <c r="K202">
        <f t="shared" si="73"/>
        <v>3</v>
      </c>
      <c r="L202" t="b">
        <f t="shared" si="74"/>
        <v>1</v>
      </c>
      <c r="M202">
        <f t="shared" si="75"/>
        <v>23</v>
      </c>
      <c r="N202" t="b">
        <f>NOT(ISERROR(MATCH(LOWER(MID($I202,1,1)),{"a";"e";"i";"o";"u"},0)))</f>
        <v>0</v>
      </c>
      <c r="O202" t="b">
        <f t="shared" si="76"/>
        <v>1</v>
      </c>
      <c r="P202" t="b">
        <f t="shared" si="77"/>
        <v>0</v>
      </c>
      <c r="Q202">
        <f t="shared" si="78"/>
        <v>1</v>
      </c>
      <c r="R202" t="b">
        <f>NOT(ISERROR(MATCH(LOWER(MID($I202,2,1)),{"a";"e";"i";"o";"u"},0)))</f>
        <v>1</v>
      </c>
      <c r="S202" t="b">
        <f t="shared" si="79"/>
        <v>1</v>
      </c>
      <c r="T202" t="b">
        <f t="shared" si="80"/>
        <v>1</v>
      </c>
      <c r="U202">
        <f t="shared" si="81"/>
        <v>3</v>
      </c>
      <c r="V202" t="b">
        <f t="shared" si="82"/>
        <v>1</v>
      </c>
      <c r="W202">
        <f t="shared" si="83"/>
        <v>12</v>
      </c>
      <c r="X202" t="b">
        <f>NOT(ISERROR(MATCH(LOWER(MID($J202,1,1)),{"a";"e";"i";"o";"u"},0)))</f>
        <v>0</v>
      </c>
      <c r="Y202" t="b">
        <f t="shared" si="84"/>
        <v>0</v>
      </c>
      <c r="Z202" t="b">
        <f t="shared" si="85"/>
        <v>1</v>
      </c>
      <c r="AA202">
        <f t="shared" si="86"/>
        <v>1</v>
      </c>
      <c r="AB202" t="b">
        <f>NOT(ISERROR(MATCH(LOWER(MID($J202,2,1)),{"a";"e";"i";"o";"u"},0)))</f>
        <v>1</v>
      </c>
      <c r="AC202" t="b">
        <f t="shared" si="87"/>
        <v>1</v>
      </c>
      <c r="AD202" t="b">
        <f t="shared" si="88"/>
        <v>1</v>
      </c>
      <c r="AE202">
        <f t="shared" si="89"/>
        <v>6</v>
      </c>
      <c r="AF202" t="b">
        <f t="shared" si="90"/>
        <v>0</v>
      </c>
      <c r="AG202">
        <f t="shared" si="91"/>
        <v>6</v>
      </c>
      <c r="AH202" t="b">
        <f t="shared" si="92"/>
        <v>0</v>
      </c>
      <c r="AI202" t="b">
        <f t="shared" si="93"/>
        <v>1</v>
      </c>
      <c r="AJ202" t="b">
        <f t="shared" si="94"/>
        <v>1</v>
      </c>
      <c r="AK202" s="2" t="s">
        <v>573</v>
      </c>
      <c r="AL202" s="2" t="s">
        <v>573</v>
      </c>
      <c r="AM202" s="2" t="s">
        <v>573</v>
      </c>
      <c r="AN202" s="2" t="s">
        <v>573</v>
      </c>
    </row>
    <row r="203" spans="1:40">
      <c r="A203" s="1" t="s">
        <v>130</v>
      </c>
      <c r="B203" s="1" t="s">
        <v>340</v>
      </c>
      <c r="C203" s="1"/>
      <c r="D203" s="1"/>
      <c r="E203" s="1"/>
      <c r="F203" s="1" t="s">
        <v>0</v>
      </c>
      <c r="G203" t="str">
        <f t="shared" si="95"/>
        <v>LOSER</v>
      </c>
      <c r="H203" t="str">
        <f t="shared" si="72"/>
        <v>StephenMuggleton</v>
      </c>
      <c r="I203" s="2" t="s">
        <v>130</v>
      </c>
      <c r="J203" s="2" t="s">
        <v>340</v>
      </c>
      <c r="K203">
        <f t="shared" si="73"/>
        <v>7</v>
      </c>
      <c r="L203" t="b">
        <f t="shared" si="74"/>
        <v>1</v>
      </c>
      <c r="M203">
        <f t="shared" si="75"/>
        <v>19</v>
      </c>
      <c r="N203" t="b">
        <f>NOT(ISERROR(MATCH(LOWER(MID($I203,1,1)),{"a";"e";"i";"o";"u"},0)))</f>
        <v>0</v>
      </c>
      <c r="O203" t="b">
        <f t="shared" si="76"/>
        <v>1</v>
      </c>
      <c r="P203" t="b">
        <f t="shared" si="77"/>
        <v>0</v>
      </c>
      <c r="Q203">
        <f t="shared" si="78"/>
        <v>20</v>
      </c>
      <c r="R203" t="b">
        <f>NOT(ISERROR(MATCH(LOWER(MID($I203,2,1)),{"a";"e";"i";"o";"u"},0)))</f>
        <v>0</v>
      </c>
      <c r="S203" t="b">
        <f t="shared" si="79"/>
        <v>0</v>
      </c>
      <c r="T203" t="b">
        <f t="shared" si="80"/>
        <v>0</v>
      </c>
      <c r="U203">
        <f t="shared" si="81"/>
        <v>9</v>
      </c>
      <c r="V203" t="b">
        <f t="shared" si="82"/>
        <v>1</v>
      </c>
      <c r="W203">
        <f t="shared" si="83"/>
        <v>13</v>
      </c>
      <c r="X203" t="b">
        <f>NOT(ISERROR(MATCH(LOWER(MID($J203,1,1)),{"a";"e";"i";"o";"u"},0)))</f>
        <v>0</v>
      </c>
      <c r="Y203" t="b">
        <f t="shared" si="84"/>
        <v>1</v>
      </c>
      <c r="Z203" t="b">
        <f t="shared" si="85"/>
        <v>1</v>
      </c>
      <c r="AA203">
        <f t="shared" si="86"/>
        <v>21</v>
      </c>
      <c r="AB203" t="b">
        <f>NOT(ISERROR(MATCH(LOWER(MID($J203,2,1)),{"a";"e";"i";"o";"u"},0)))</f>
        <v>1</v>
      </c>
      <c r="AC203" t="b">
        <f t="shared" si="87"/>
        <v>1</v>
      </c>
      <c r="AD203" t="b">
        <f t="shared" si="88"/>
        <v>0</v>
      </c>
      <c r="AE203">
        <f t="shared" si="89"/>
        <v>16</v>
      </c>
      <c r="AF203" t="b">
        <f t="shared" si="90"/>
        <v>0</v>
      </c>
      <c r="AG203">
        <f t="shared" si="91"/>
        <v>16</v>
      </c>
      <c r="AH203" t="b">
        <f t="shared" si="92"/>
        <v>0</v>
      </c>
      <c r="AI203" t="b">
        <f t="shared" si="93"/>
        <v>1</v>
      </c>
      <c r="AJ203" t="b">
        <f t="shared" si="94"/>
        <v>1</v>
      </c>
      <c r="AK203" s="2" t="s">
        <v>573</v>
      </c>
      <c r="AL203" s="2" t="s">
        <v>573</v>
      </c>
      <c r="AM203" s="2" t="s">
        <v>573</v>
      </c>
      <c r="AN203" s="2" t="s">
        <v>573</v>
      </c>
    </row>
    <row r="204" spans="1:40">
      <c r="A204" s="1" t="s">
        <v>341</v>
      </c>
      <c r="B204" s="1" t="s">
        <v>342</v>
      </c>
      <c r="C204" s="1"/>
      <c r="D204" s="1"/>
      <c r="E204" s="1"/>
      <c r="F204" s="1" t="s">
        <v>1</v>
      </c>
      <c r="G204" t="str">
        <f t="shared" si="95"/>
        <v>WINNER</v>
      </c>
      <c r="H204" t="str">
        <f t="shared" si="72"/>
        <v>JasonCatlett</v>
      </c>
      <c r="I204" s="2" t="s">
        <v>341</v>
      </c>
      <c r="J204" s="2" t="s">
        <v>342</v>
      </c>
      <c r="K204">
        <f t="shared" si="73"/>
        <v>5</v>
      </c>
      <c r="L204" t="b">
        <f t="shared" si="74"/>
        <v>1</v>
      </c>
      <c r="M204">
        <f t="shared" si="75"/>
        <v>10</v>
      </c>
      <c r="N204" t="b">
        <f>NOT(ISERROR(MATCH(LOWER(MID($I204,1,1)),{"a";"e";"i";"o";"u"},0)))</f>
        <v>0</v>
      </c>
      <c r="O204" t="b">
        <f t="shared" si="76"/>
        <v>0</v>
      </c>
      <c r="P204" t="b">
        <f t="shared" si="77"/>
        <v>1</v>
      </c>
      <c r="Q204">
        <f t="shared" si="78"/>
        <v>1</v>
      </c>
      <c r="R204" t="b">
        <f>NOT(ISERROR(MATCH(LOWER(MID($I204,2,1)),{"a";"e";"i";"o";"u"},0)))</f>
        <v>1</v>
      </c>
      <c r="S204" t="b">
        <f t="shared" si="79"/>
        <v>1</v>
      </c>
      <c r="T204" t="b">
        <f t="shared" si="80"/>
        <v>1</v>
      </c>
      <c r="U204">
        <f t="shared" si="81"/>
        <v>7</v>
      </c>
      <c r="V204" t="b">
        <f t="shared" si="82"/>
        <v>1</v>
      </c>
      <c r="W204">
        <f t="shared" si="83"/>
        <v>3</v>
      </c>
      <c r="X204" t="b">
        <f>NOT(ISERROR(MATCH(LOWER(MID($J204,1,1)),{"a";"e";"i";"o";"u"},0)))</f>
        <v>0</v>
      </c>
      <c r="Y204" t="b">
        <f t="shared" si="84"/>
        <v>1</v>
      </c>
      <c r="Z204" t="b">
        <f t="shared" si="85"/>
        <v>1</v>
      </c>
      <c r="AA204">
        <f t="shared" si="86"/>
        <v>1</v>
      </c>
      <c r="AB204" t="b">
        <f>NOT(ISERROR(MATCH(LOWER(MID($J204,2,1)),{"a";"e";"i";"o";"u"},0)))</f>
        <v>1</v>
      </c>
      <c r="AC204" t="b">
        <f t="shared" si="87"/>
        <v>1</v>
      </c>
      <c r="AD204" t="b">
        <f t="shared" si="88"/>
        <v>1</v>
      </c>
      <c r="AE204">
        <f t="shared" si="89"/>
        <v>12</v>
      </c>
      <c r="AF204" t="b">
        <f t="shared" si="90"/>
        <v>0</v>
      </c>
      <c r="AG204">
        <f t="shared" si="91"/>
        <v>12</v>
      </c>
      <c r="AH204" t="b">
        <f t="shared" si="92"/>
        <v>0</v>
      </c>
      <c r="AI204" t="b">
        <f t="shared" si="93"/>
        <v>1</v>
      </c>
      <c r="AJ204" t="b">
        <f t="shared" si="94"/>
        <v>1</v>
      </c>
      <c r="AK204" s="2" t="s">
        <v>573</v>
      </c>
      <c r="AL204" s="2" t="s">
        <v>573</v>
      </c>
      <c r="AM204" s="2" t="s">
        <v>573</v>
      </c>
      <c r="AN204" s="2" t="s">
        <v>573</v>
      </c>
    </row>
    <row r="205" spans="1:40">
      <c r="A205" s="1" t="s">
        <v>343</v>
      </c>
      <c r="B205" s="1" t="s">
        <v>344</v>
      </c>
      <c r="C205" s="1"/>
      <c r="D205" s="1"/>
      <c r="E205" s="1"/>
      <c r="F205" s="1" t="s">
        <v>1</v>
      </c>
      <c r="G205" t="str">
        <f t="shared" si="95"/>
        <v>WINNER</v>
      </c>
      <c r="H205" t="str">
        <f t="shared" si="72"/>
        <v>JustinianRosca</v>
      </c>
      <c r="I205" s="2" t="s">
        <v>343</v>
      </c>
      <c r="J205" s="2" t="s">
        <v>344</v>
      </c>
      <c r="K205">
        <f t="shared" si="73"/>
        <v>9</v>
      </c>
      <c r="L205" t="b">
        <f t="shared" si="74"/>
        <v>1</v>
      </c>
      <c r="M205">
        <f t="shared" si="75"/>
        <v>10</v>
      </c>
      <c r="N205" t="b">
        <f>NOT(ISERROR(MATCH(LOWER(MID($I205,1,1)),{"a";"e";"i";"o";"u"},0)))</f>
        <v>0</v>
      </c>
      <c r="O205" t="b">
        <f t="shared" si="76"/>
        <v>0</v>
      </c>
      <c r="P205" t="b">
        <f t="shared" si="77"/>
        <v>1</v>
      </c>
      <c r="Q205">
        <f t="shared" si="78"/>
        <v>21</v>
      </c>
      <c r="R205" t="b">
        <f>NOT(ISERROR(MATCH(LOWER(MID($I205,2,1)),{"a";"e";"i";"o";"u"},0)))</f>
        <v>1</v>
      </c>
      <c r="S205" t="b">
        <f t="shared" si="79"/>
        <v>1</v>
      </c>
      <c r="T205" t="b">
        <f t="shared" si="80"/>
        <v>0</v>
      </c>
      <c r="U205">
        <f t="shared" si="81"/>
        <v>5</v>
      </c>
      <c r="V205" t="b">
        <f t="shared" si="82"/>
        <v>1</v>
      </c>
      <c r="W205">
        <f t="shared" si="83"/>
        <v>18</v>
      </c>
      <c r="X205" t="b">
        <f>NOT(ISERROR(MATCH(LOWER(MID($J205,1,1)),{"a";"e";"i";"o";"u"},0)))</f>
        <v>0</v>
      </c>
      <c r="Y205" t="b">
        <f t="shared" si="84"/>
        <v>0</v>
      </c>
      <c r="Z205" t="b">
        <f t="shared" si="85"/>
        <v>0</v>
      </c>
      <c r="AA205">
        <f t="shared" si="86"/>
        <v>15</v>
      </c>
      <c r="AB205" t="b">
        <f>NOT(ISERROR(MATCH(LOWER(MID($J205,2,1)),{"a";"e";"i";"o";"u"},0)))</f>
        <v>1</v>
      </c>
      <c r="AC205" t="b">
        <f t="shared" si="87"/>
        <v>1</v>
      </c>
      <c r="AD205" t="b">
        <f t="shared" si="88"/>
        <v>0</v>
      </c>
      <c r="AE205">
        <f t="shared" si="89"/>
        <v>14</v>
      </c>
      <c r="AF205" t="b">
        <f t="shared" si="90"/>
        <v>0</v>
      </c>
      <c r="AG205">
        <f t="shared" si="91"/>
        <v>14</v>
      </c>
      <c r="AH205" t="b">
        <f t="shared" si="92"/>
        <v>0</v>
      </c>
      <c r="AI205" t="b">
        <f t="shared" si="93"/>
        <v>1</v>
      </c>
      <c r="AJ205" t="b">
        <f t="shared" si="94"/>
        <v>1</v>
      </c>
      <c r="AK205" s="2" t="s">
        <v>573</v>
      </c>
      <c r="AL205" s="2" t="s">
        <v>573</v>
      </c>
      <c r="AM205" s="2" t="s">
        <v>573</v>
      </c>
      <c r="AN205" s="2" t="s">
        <v>573</v>
      </c>
    </row>
    <row r="206" spans="1:40">
      <c r="A206" s="1" t="s">
        <v>66</v>
      </c>
      <c r="B206" s="1" t="s">
        <v>350</v>
      </c>
      <c r="C206" s="1"/>
      <c r="D206" s="1"/>
      <c r="E206" s="1"/>
      <c r="F206" s="1" t="s">
        <v>1</v>
      </c>
      <c r="G206" t="str">
        <f t="shared" si="95"/>
        <v>WINNER</v>
      </c>
      <c r="H206" t="str">
        <f t="shared" si="72"/>
        <v>LeslieGrate</v>
      </c>
      <c r="I206" s="2" t="s">
        <v>66</v>
      </c>
      <c r="J206" s="2" t="s">
        <v>350</v>
      </c>
      <c r="K206">
        <f t="shared" si="73"/>
        <v>6</v>
      </c>
      <c r="L206" t="b">
        <f t="shared" si="74"/>
        <v>0</v>
      </c>
      <c r="M206">
        <f t="shared" si="75"/>
        <v>12</v>
      </c>
      <c r="N206" t="b">
        <f>NOT(ISERROR(MATCH(LOWER(MID($I206,1,1)),{"a";"e";"i";"o";"u"},0)))</f>
        <v>0</v>
      </c>
      <c r="O206" t="b">
        <f t="shared" si="76"/>
        <v>0</v>
      </c>
      <c r="P206" t="b">
        <f t="shared" si="77"/>
        <v>1</v>
      </c>
      <c r="Q206">
        <f t="shared" si="78"/>
        <v>5</v>
      </c>
      <c r="R206" t="b">
        <f>NOT(ISERROR(MATCH(LOWER(MID($I206,2,1)),{"a";"e";"i";"o";"u"},0)))</f>
        <v>1</v>
      </c>
      <c r="S206" t="b">
        <f t="shared" si="79"/>
        <v>1</v>
      </c>
      <c r="T206" t="b">
        <f t="shared" si="80"/>
        <v>1</v>
      </c>
      <c r="U206">
        <f t="shared" si="81"/>
        <v>5</v>
      </c>
      <c r="V206" t="b">
        <f t="shared" si="82"/>
        <v>1</v>
      </c>
      <c r="W206">
        <f t="shared" si="83"/>
        <v>7</v>
      </c>
      <c r="X206" t="b">
        <f>NOT(ISERROR(MATCH(LOWER(MID($J206,1,1)),{"a";"e";"i";"o";"u"},0)))</f>
        <v>0</v>
      </c>
      <c r="Y206" t="b">
        <f t="shared" si="84"/>
        <v>1</v>
      </c>
      <c r="Z206" t="b">
        <f t="shared" si="85"/>
        <v>1</v>
      </c>
      <c r="AA206">
        <f t="shared" si="86"/>
        <v>18</v>
      </c>
      <c r="AB206" t="b">
        <f>NOT(ISERROR(MATCH(LOWER(MID($J206,2,1)),{"a";"e";"i";"o";"u"},0)))</f>
        <v>0</v>
      </c>
      <c r="AC206" t="b">
        <f t="shared" si="87"/>
        <v>0</v>
      </c>
      <c r="AD206" t="b">
        <f t="shared" si="88"/>
        <v>0</v>
      </c>
      <c r="AE206">
        <f t="shared" si="89"/>
        <v>11</v>
      </c>
      <c r="AF206" t="b">
        <f t="shared" si="90"/>
        <v>1</v>
      </c>
      <c r="AG206">
        <f t="shared" si="91"/>
        <v>11</v>
      </c>
      <c r="AH206" t="b">
        <f t="shared" si="92"/>
        <v>1</v>
      </c>
      <c r="AI206" t="b">
        <f t="shared" si="93"/>
        <v>1</v>
      </c>
      <c r="AJ206" t="b">
        <f t="shared" si="94"/>
        <v>1</v>
      </c>
      <c r="AK206" s="2" t="s">
        <v>573</v>
      </c>
      <c r="AL206" s="2" t="s">
        <v>573</v>
      </c>
      <c r="AM206" s="2" t="s">
        <v>573</v>
      </c>
      <c r="AN206" s="2" t="s">
        <v>573</v>
      </c>
    </row>
    <row r="207" spans="1:40">
      <c r="A207" s="1" t="s">
        <v>351</v>
      </c>
      <c r="B207" s="1" t="s">
        <v>352</v>
      </c>
      <c r="C207" s="1"/>
      <c r="D207" s="1"/>
      <c r="E207" s="1"/>
      <c r="F207" s="1" t="s">
        <v>1</v>
      </c>
      <c r="G207" t="str">
        <f t="shared" si="95"/>
        <v>WINNER</v>
      </c>
      <c r="H207" t="str">
        <f t="shared" si="72"/>
        <v>NathalieJapkowicz</v>
      </c>
      <c r="I207" s="2" t="s">
        <v>351</v>
      </c>
      <c r="J207" s="2" t="s">
        <v>352</v>
      </c>
      <c r="K207">
        <f t="shared" si="73"/>
        <v>8</v>
      </c>
      <c r="L207" t="b">
        <f t="shared" si="74"/>
        <v>0</v>
      </c>
      <c r="M207">
        <f t="shared" si="75"/>
        <v>14</v>
      </c>
      <c r="N207" t="b">
        <f>NOT(ISERROR(MATCH(LOWER(MID($I207,1,1)),{"a";"e";"i";"o";"u"},0)))</f>
        <v>0</v>
      </c>
      <c r="O207" t="b">
        <f t="shared" si="76"/>
        <v>0</v>
      </c>
      <c r="P207" t="b">
        <f t="shared" si="77"/>
        <v>0</v>
      </c>
      <c r="Q207">
        <f t="shared" si="78"/>
        <v>1</v>
      </c>
      <c r="R207" t="b">
        <f>NOT(ISERROR(MATCH(LOWER(MID($I207,2,1)),{"a";"e";"i";"o";"u"},0)))</f>
        <v>1</v>
      </c>
      <c r="S207" t="b">
        <f t="shared" si="79"/>
        <v>1</v>
      </c>
      <c r="T207" t="b">
        <f t="shared" si="80"/>
        <v>1</v>
      </c>
      <c r="U207">
        <f t="shared" si="81"/>
        <v>9</v>
      </c>
      <c r="V207" t="b">
        <f t="shared" si="82"/>
        <v>1</v>
      </c>
      <c r="W207">
        <f t="shared" si="83"/>
        <v>10</v>
      </c>
      <c r="X207" t="b">
        <f>NOT(ISERROR(MATCH(LOWER(MID($J207,1,1)),{"a";"e";"i";"o";"u"},0)))</f>
        <v>0</v>
      </c>
      <c r="Y207" t="b">
        <f t="shared" si="84"/>
        <v>0</v>
      </c>
      <c r="Z207" t="b">
        <f t="shared" si="85"/>
        <v>1</v>
      </c>
      <c r="AA207">
        <f t="shared" si="86"/>
        <v>1</v>
      </c>
      <c r="AB207" t="b">
        <f>NOT(ISERROR(MATCH(LOWER(MID($J207,2,1)),{"a";"e";"i";"o";"u"},0)))</f>
        <v>1</v>
      </c>
      <c r="AC207" t="b">
        <f t="shared" si="87"/>
        <v>1</v>
      </c>
      <c r="AD207" t="b">
        <f t="shared" si="88"/>
        <v>1</v>
      </c>
      <c r="AE207">
        <f t="shared" si="89"/>
        <v>17</v>
      </c>
      <c r="AF207" t="b">
        <f t="shared" si="90"/>
        <v>1</v>
      </c>
      <c r="AG207">
        <f t="shared" si="91"/>
        <v>17</v>
      </c>
      <c r="AH207" t="b">
        <f t="shared" si="92"/>
        <v>1</v>
      </c>
      <c r="AI207" t="b">
        <f t="shared" si="93"/>
        <v>1</v>
      </c>
      <c r="AJ207" t="b">
        <f t="shared" si="94"/>
        <v>1</v>
      </c>
      <c r="AK207" s="2" t="s">
        <v>573</v>
      </c>
      <c r="AL207" s="2" t="s">
        <v>573</v>
      </c>
      <c r="AM207" s="2" t="s">
        <v>573</v>
      </c>
      <c r="AN207" s="2" t="s">
        <v>573</v>
      </c>
    </row>
    <row r="208" spans="1:40">
      <c r="A208" s="1" t="s">
        <v>353</v>
      </c>
      <c r="B208" s="1" t="s">
        <v>354</v>
      </c>
      <c r="C208" s="1"/>
      <c r="D208" s="1"/>
      <c r="E208" s="1"/>
      <c r="F208" s="1" t="s">
        <v>1</v>
      </c>
      <c r="G208" t="str">
        <f t="shared" si="95"/>
        <v>WINNER</v>
      </c>
      <c r="H208" t="str">
        <f t="shared" si="72"/>
        <v>RandolphJones</v>
      </c>
      <c r="I208" s="2" t="s">
        <v>353</v>
      </c>
      <c r="J208" s="2" t="s">
        <v>354</v>
      </c>
      <c r="K208">
        <f t="shared" si="73"/>
        <v>8</v>
      </c>
      <c r="L208" t="b">
        <f t="shared" si="74"/>
        <v>0</v>
      </c>
      <c r="M208">
        <f t="shared" si="75"/>
        <v>18</v>
      </c>
      <c r="N208" t="b">
        <f>NOT(ISERROR(MATCH(LOWER(MID($I208,1,1)),{"a";"e";"i";"o";"u"},0)))</f>
        <v>0</v>
      </c>
      <c r="O208" t="b">
        <f t="shared" si="76"/>
        <v>0</v>
      </c>
      <c r="P208" t="b">
        <f t="shared" si="77"/>
        <v>0</v>
      </c>
      <c r="Q208">
        <f t="shared" si="78"/>
        <v>1</v>
      </c>
      <c r="R208" t="b">
        <f>NOT(ISERROR(MATCH(LOWER(MID($I208,2,1)),{"a";"e";"i";"o";"u"},0)))</f>
        <v>1</v>
      </c>
      <c r="S208" t="b">
        <f t="shared" si="79"/>
        <v>1</v>
      </c>
      <c r="T208" t="b">
        <f t="shared" si="80"/>
        <v>1</v>
      </c>
      <c r="U208">
        <f t="shared" si="81"/>
        <v>5</v>
      </c>
      <c r="V208" t="b">
        <f t="shared" si="82"/>
        <v>1</v>
      </c>
      <c r="W208">
        <f t="shared" si="83"/>
        <v>10</v>
      </c>
      <c r="X208" t="b">
        <f>NOT(ISERROR(MATCH(LOWER(MID($J208,1,1)),{"a";"e";"i";"o";"u"},0)))</f>
        <v>0</v>
      </c>
      <c r="Y208" t="b">
        <f t="shared" si="84"/>
        <v>0</v>
      </c>
      <c r="Z208" t="b">
        <f t="shared" si="85"/>
        <v>1</v>
      </c>
      <c r="AA208">
        <f t="shared" si="86"/>
        <v>15</v>
      </c>
      <c r="AB208" t="b">
        <f>NOT(ISERROR(MATCH(LOWER(MID($J208,2,1)),{"a";"e";"i";"o";"u"},0)))</f>
        <v>1</v>
      </c>
      <c r="AC208" t="b">
        <f t="shared" si="87"/>
        <v>1</v>
      </c>
      <c r="AD208" t="b">
        <f t="shared" si="88"/>
        <v>0</v>
      </c>
      <c r="AE208">
        <f t="shared" si="89"/>
        <v>13</v>
      </c>
      <c r="AF208" t="b">
        <f t="shared" si="90"/>
        <v>1</v>
      </c>
      <c r="AG208">
        <f t="shared" si="91"/>
        <v>13</v>
      </c>
      <c r="AH208" t="b">
        <f t="shared" si="92"/>
        <v>1</v>
      </c>
      <c r="AI208" t="b">
        <f t="shared" si="93"/>
        <v>1</v>
      </c>
      <c r="AJ208" t="b">
        <f t="shared" si="94"/>
        <v>1</v>
      </c>
      <c r="AK208" s="2" t="s">
        <v>573</v>
      </c>
      <c r="AL208" s="2" t="s">
        <v>573</v>
      </c>
      <c r="AM208" s="2" t="s">
        <v>573</v>
      </c>
      <c r="AN208" s="2" t="s">
        <v>573</v>
      </c>
    </row>
    <row r="209" spans="1:40">
      <c r="A209" s="1" t="s">
        <v>241</v>
      </c>
      <c r="B209" s="1" t="s">
        <v>355</v>
      </c>
      <c r="C209" s="1"/>
      <c r="D209" s="1"/>
      <c r="E209" s="1"/>
      <c r="F209" s="1" t="s">
        <v>1</v>
      </c>
      <c r="G209" t="str">
        <f t="shared" si="95"/>
        <v>WINNER</v>
      </c>
      <c r="H209" t="str">
        <f t="shared" si="72"/>
        <v>JohnRachlin</v>
      </c>
      <c r="I209" s="2" t="s">
        <v>241</v>
      </c>
      <c r="J209" s="2" t="s">
        <v>355</v>
      </c>
      <c r="K209">
        <f t="shared" si="73"/>
        <v>4</v>
      </c>
      <c r="L209" t="b">
        <f t="shared" si="74"/>
        <v>0</v>
      </c>
      <c r="M209">
        <f t="shared" si="75"/>
        <v>10</v>
      </c>
      <c r="N209" t="b">
        <f>NOT(ISERROR(MATCH(LOWER(MID($I209,1,1)),{"a";"e";"i";"o";"u"},0)))</f>
        <v>0</v>
      </c>
      <c r="O209" t="b">
        <f t="shared" si="76"/>
        <v>0</v>
      </c>
      <c r="P209" t="b">
        <f t="shared" si="77"/>
        <v>1</v>
      </c>
      <c r="Q209">
        <f t="shared" si="78"/>
        <v>15</v>
      </c>
      <c r="R209" t="b">
        <f>NOT(ISERROR(MATCH(LOWER(MID($I209,2,1)),{"a";"e";"i";"o";"u"},0)))</f>
        <v>1</v>
      </c>
      <c r="S209" t="b">
        <f t="shared" si="79"/>
        <v>1</v>
      </c>
      <c r="T209" t="b">
        <f t="shared" si="80"/>
        <v>0</v>
      </c>
      <c r="U209">
        <f t="shared" si="81"/>
        <v>7</v>
      </c>
      <c r="V209" t="b">
        <f t="shared" si="82"/>
        <v>1</v>
      </c>
      <c r="W209">
        <f t="shared" si="83"/>
        <v>18</v>
      </c>
      <c r="X209" t="b">
        <f>NOT(ISERROR(MATCH(LOWER(MID($J209,1,1)),{"a";"e";"i";"o";"u"},0)))</f>
        <v>0</v>
      </c>
      <c r="Y209" t="b">
        <f t="shared" si="84"/>
        <v>0</v>
      </c>
      <c r="Z209" t="b">
        <f t="shared" si="85"/>
        <v>0</v>
      </c>
      <c r="AA209">
        <f t="shared" si="86"/>
        <v>1</v>
      </c>
      <c r="AB209" t="b">
        <f>NOT(ISERROR(MATCH(LOWER(MID($J209,2,1)),{"a";"e";"i";"o";"u"},0)))</f>
        <v>1</v>
      </c>
      <c r="AC209" t="b">
        <f t="shared" si="87"/>
        <v>1</v>
      </c>
      <c r="AD209" t="b">
        <f t="shared" si="88"/>
        <v>1</v>
      </c>
      <c r="AE209">
        <f t="shared" si="89"/>
        <v>11</v>
      </c>
      <c r="AF209" t="b">
        <f t="shared" si="90"/>
        <v>1</v>
      </c>
      <c r="AG209">
        <f t="shared" si="91"/>
        <v>11</v>
      </c>
      <c r="AH209" t="b">
        <f t="shared" si="92"/>
        <v>1</v>
      </c>
      <c r="AI209" t="b">
        <f t="shared" si="93"/>
        <v>1</v>
      </c>
      <c r="AJ209" t="b">
        <f t="shared" si="94"/>
        <v>1</v>
      </c>
      <c r="AK209" s="2" t="s">
        <v>573</v>
      </c>
      <c r="AL209" s="2" t="s">
        <v>573</v>
      </c>
      <c r="AM209" s="2" t="s">
        <v>573</v>
      </c>
      <c r="AN209" s="2" t="s">
        <v>573</v>
      </c>
    </row>
    <row r="210" spans="1:40">
      <c r="A210" s="1" t="s">
        <v>245</v>
      </c>
      <c r="B210" s="1" t="s">
        <v>356</v>
      </c>
      <c r="C210" s="1"/>
      <c r="D210" s="1"/>
      <c r="E210" s="1"/>
      <c r="F210" s="1" t="s">
        <v>1</v>
      </c>
      <c r="G210" t="str">
        <f t="shared" si="95"/>
        <v>WINNER</v>
      </c>
      <c r="H210" t="str">
        <f t="shared" si="72"/>
        <v>MosheLeshno</v>
      </c>
      <c r="I210" s="2" t="s">
        <v>245</v>
      </c>
      <c r="J210" s="2" t="s">
        <v>356</v>
      </c>
      <c r="K210">
        <f t="shared" si="73"/>
        <v>5</v>
      </c>
      <c r="L210" t="b">
        <f t="shared" si="74"/>
        <v>1</v>
      </c>
      <c r="M210">
        <f t="shared" si="75"/>
        <v>13</v>
      </c>
      <c r="N210" t="b">
        <f>NOT(ISERROR(MATCH(LOWER(MID($I210,1,1)),{"a";"e";"i";"o";"u"},0)))</f>
        <v>0</v>
      </c>
      <c r="O210" t="b">
        <f t="shared" si="76"/>
        <v>1</v>
      </c>
      <c r="P210" t="b">
        <f t="shared" si="77"/>
        <v>1</v>
      </c>
      <c r="Q210">
        <f t="shared" si="78"/>
        <v>15</v>
      </c>
      <c r="R210" t="b">
        <f>NOT(ISERROR(MATCH(LOWER(MID($I210,2,1)),{"a";"e";"i";"o";"u"},0)))</f>
        <v>1</v>
      </c>
      <c r="S210" t="b">
        <f t="shared" si="79"/>
        <v>1</v>
      </c>
      <c r="T210" t="b">
        <f t="shared" si="80"/>
        <v>0</v>
      </c>
      <c r="U210">
        <f t="shared" si="81"/>
        <v>6</v>
      </c>
      <c r="V210" t="b">
        <f t="shared" si="82"/>
        <v>0</v>
      </c>
      <c r="W210">
        <f t="shared" si="83"/>
        <v>12</v>
      </c>
      <c r="X210" t="b">
        <f>NOT(ISERROR(MATCH(LOWER(MID($J210,1,1)),{"a";"e";"i";"o";"u"},0)))</f>
        <v>0</v>
      </c>
      <c r="Y210" t="b">
        <f t="shared" si="84"/>
        <v>0</v>
      </c>
      <c r="Z210" t="b">
        <f t="shared" si="85"/>
        <v>1</v>
      </c>
      <c r="AA210">
        <f t="shared" si="86"/>
        <v>5</v>
      </c>
      <c r="AB210" t="b">
        <f>NOT(ISERROR(MATCH(LOWER(MID($J210,2,1)),{"a";"e";"i";"o";"u"},0)))</f>
        <v>1</v>
      </c>
      <c r="AC210" t="b">
        <f t="shared" si="87"/>
        <v>1</v>
      </c>
      <c r="AD210" t="b">
        <f t="shared" si="88"/>
        <v>1</v>
      </c>
      <c r="AE210">
        <f t="shared" si="89"/>
        <v>11</v>
      </c>
      <c r="AF210" t="b">
        <f t="shared" si="90"/>
        <v>1</v>
      </c>
      <c r="AG210">
        <f t="shared" si="91"/>
        <v>11</v>
      </c>
      <c r="AH210" t="b">
        <f t="shared" si="92"/>
        <v>1</v>
      </c>
      <c r="AI210" t="b">
        <f t="shared" si="93"/>
        <v>1</v>
      </c>
      <c r="AJ210" t="b">
        <f t="shared" si="94"/>
        <v>1</v>
      </c>
      <c r="AK210" s="2" t="s">
        <v>573</v>
      </c>
      <c r="AL210" s="2" t="s">
        <v>573</v>
      </c>
      <c r="AM210" s="2" t="s">
        <v>573</v>
      </c>
      <c r="AN210" s="2" t="s">
        <v>573</v>
      </c>
    </row>
    <row r="211" spans="1:40">
      <c r="A211" s="1" t="s">
        <v>357</v>
      </c>
      <c r="B211" s="1" t="s">
        <v>358</v>
      </c>
      <c r="C211" s="1"/>
      <c r="D211" s="1"/>
      <c r="E211" s="1"/>
      <c r="F211" s="1" t="s">
        <v>0</v>
      </c>
      <c r="G211" t="str">
        <f t="shared" si="95"/>
        <v>LOSER</v>
      </c>
      <c r="H211" t="str">
        <f t="shared" si="72"/>
        <v>EmanuelKnill</v>
      </c>
      <c r="I211" s="2" t="s">
        <v>357</v>
      </c>
      <c r="J211" s="2" t="s">
        <v>358</v>
      </c>
      <c r="K211">
        <f t="shared" si="73"/>
        <v>7</v>
      </c>
      <c r="L211" t="b">
        <f t="shared" si="74"/>
        <v>1</v>
      </c>
      <c r="M211">
        <f t="shared" si="75"/>
        <v>5</v>
      </c>
      <c r="N211" t="b">
        <f>NOT(ISERROR(MATCH(LOWER(MID($I211,1,1)),{"a";"e";"i";"o";"u"},0)))</f>
        <v>1</v>
      </c>
      <c r="O211" t="b">
        <f t="shared" si="76"/>
        <v>1</v>
      </c>
      <c r="P211" t="b">
        <f t="shared" si="77"/>
        <v>1</v>
      </c>
      <c r="Q211">
        <f t="shared" si="78"/>
        <v>13</v>
      </c>
      <c r="R211" t="b">
        <f>NOT(ISERROR(MATCH(LOWER(MID($I211,2,1)),{"a";"e";"i";"o";"u"},0)))</f>
        <v>0</v>
      </c>
      <c r="S211" t="b">
        <f t="shared" si="79"/>
        <v>1</v>
      </c>
      <c r="T211" t="b">
        <f t="shared" si="80"/>
        <v>1</v>
      </c>
      <c r="U211">
        <f t="shared" si="81"/>
        <v>5</v>
      </c>
      <c r="V211" t="b">
        <f t="shared" si="82"/>
        <v>1</v>
      </c>
      <c r="W211">
        <f t="shared" si="83"/>
        <v>11</v>
      </c>
      <c r="X211" t="b">
        <f>NOT(ISERROR(MATCH(LOWER(MID($J211,1,1)),{"a";"e";"i";"o";"u"},0)))</f>
        <v>0</v>
      </c>
      <c r="Y211" t="b">
        <f t="shared" si="84"/>
        <v>1</v>
      </c>
      <c r="Z211" t="b">
        <f t="shared" si="85"/>
        <v>1</v>
      </c>
      <c r="AA211">
        <f t="shared" si="86"/>
        <v>14</v>
      </c>
      <c r="AB211" t="b">
        <f>NOT(ISERROR(MATCH(LOWER(MID($J211,2,1)),{"a";"e";"i";"o";"u"},0)))</f>
        <v>0</v>
      </c>
      <c r="AC211" t="b">
        <f t="shared" si="87"/>
        <v>0</v>
      </c>
      <c r="AD211" t="b">
        <f t="shared" si="88"/>
        <v>0</v>
      </c>
      <c r="AE211">
        <f t="shared" si="89"/>
        <v>12</v>
      </c>
      <c r="AF211" t="b">
        <f t="shared" si="90"/>
        <v>0</v>
      </c>
      <c r="AG211">
        <f t="shared" si="91"/>
        <v>12</v>
      </c>
      <c r="AH211" t="b">
        <f t="shared" si="92"/>
        <v>0</v>
      </c>
      <c r="AI211" t="b">
        <f t="shared" si="93"/>
        <v>1</v>
      </c>
      <c r="AJ211" t="b">
        <f t="shared" si="94"/>
        <v>1</v>
      </c>
      <c r="AK211" s="2" t="s">
        <v>573</v>
      </c>
      <c r="AL211" s="2" t="s">
        <v>573</v>
      </c>
      <c r="AM211" s="2" t="s">
        <v>573</v>
      </c>
      <c r="AN211" s="2" t="s">
        <v>573</v>
      </c>
    </row>
    <row r="212" spans="1:40">
      <c r="A212" s="1" t="s">
        <v>359</v>
      </c>
      <c r="B212" s="1" t="s">
        <v>223</v>
      </c>
      <c r="C212" s="1"/>
      <c r="D212" s="1"/>
      <c r="E212" s="1"/>
      <c r="F212" s="1" t="s">
        <v>0</v>
      </c>
      <c r="G212" t="str">
        <f t="shared" si="95"/>
        <v>LOSER</v>
      </c>
      <c r="H212" t="str">
        <f t="shared" si="72"/>
        <v>SholomWeiss</v>
      </c>
      <c r="I212" s="2" t="s">
        <v>359</v>
      </c>
      <c r="J212" s="2" t="s">
        <v>223</v>
      </c>
      <c r="K212">
        <f t="shared" si="73"/>
        <v>6</v>
      </c>
      <c r="L212" t="b">
        <f t="shared" si="74"/>
        <v>0</v>
      </c>
      <c r="M212">
        <f t="shared" si="75"/>
        <v>19</v>
      </c>
      <c r="N212" t="b">
        <f>NOT(ISERROR(MATCH(LOWER(MID($I212,1,1)),{"a";"e";"i";"o";"u"},0)))</f>
        <v>0</v>
      </c>
      <c r="O212" t="b">
        <f t="shared" si="76"/>
        <v>1</v>
      </c>
      <c r="P212" t="b">
        <f t="shared" si="77"/>
        <v>0</v>
      </c>
      <c r="Q212">
        <f t="shared" si="78"/>
        <v>8</v>
      </c>
      <c r="R212" t="b">
        <f>NOT(ISERROR(MATCH(LOWER(MID($I212,2,1)),{"a";"e";"i";"o";"u"},0)))</f>
        <v>0</v>
      </c>
      <c r="S212" t="b">
        <f t="shared" si="79"/>
        <v>0</v>
      </c>
      <c r="T212" t="b">
        <f t="shared" si="80"/>
        <v>1</v>
      </c>
      <c r="U212">
        <f t="shared" si="81"/>
        <v>5</v>
      </c>
      <c r="V212" t="b">
        <f t="shared" si="82"/>
        <v>1</v>
      </c>
      <c r="W212">
        <f t="shared" si="83"/>
        <v>23</v>
      </c>
      <c r="X212" t="b">
        <f>NOT(ISERROR(MATCH(LOWER(MID($J212,1,1)),{"a";"e";"i";"o";"u"},0)))</f>
        <v>0</v>
      </c>
      <c r="Y212" t="b">
        <f t="shared" si="84"/>
        <v>1</v>
      </c>
      <c r="Z212" t="b">
        <f t="shared" si="85"/>
        <v>0</v>
      </c>
      <c r="AA212">
        <f t="shared" si="86"/>
        <v>5</v>
      </c>
      <c r="AB212" t="b">
        <f>NOT(ISERROR(MATCH(LOWER(MID($J212,2,1)),{"a";"e";"i";"o";"u"},0)))</f>
        <v>1</v>
      </c>
      <c r="AC212" t="b">
        <f t="shared" si="87"/>
        <v>1</v>
      </c>
      <c r="AD212" t="b">
        <f t="shared" si="88"/>
        <v>1</v>
      </c>
      <c r="AE212">
        <f t="shared" si="89"/>
        <v>11</v>
      </c>
      <c r="AF212" t="b">
        <f t="shared" si="90"/>
        <v>1</v>
      </c>
      <c r="AG212">
        <f t="shared" si="91"/>
        <v>11</v>
      </c>
      <c r="AH212" t="b">
        <f t="shared" si="92"/>
        <v>1</v>
      </c>
      <c r="AI212" t="b">
        <f t="shared" si="93"/>
        <v>1</v>
      </c>
      <c r="AJ212" t="b">
        <f t="shared" si="94"/>
        <v>1</v>
      </c>
      <c r="AK212" s="2" t="s">
        <v>573</v>
      </c>
      <c r="AL212" s="2" t="s">
        <v>573</v>
      </c>
      <c r="AM212" s="2" t="s">
        <v>573</v>
      </c>
      <c r="AN212" s="2" t="s">
        <v>573</v>
      </c>
    </row>
    <row r="213" spans="1:40">
      <c r="A213" s="1" t="s">
        <v>360</v>
      </c>
      <c r="B213" s="1" t="s">
        <v>361</v>
      </c>
      <c r="C213" s="1"/>
      <c r="D213" s="1"/>
      <c r="E213" s="1"/>
      <c r="F213" s="1" t="s">
        <v>1</v>
      </c>
      <c r="G213" t="str">
        <f t="shared" si="95"/>
        <v>WINNER</v>
      </c>
      <c r="H213" t="str">
        <f t="shared" si="72"/>
        <v>DarkoZupanic</v>
      </c>
      <c r="I213" s="2" t="s">
        <v>360</v>
      </c>
      <c r="J213" s="2" t="s">
        <v>361</v>
      </c>
      <c r="K213">
        <f t="shared" si="73"/>
        <v>5</v>
      </c>
      <c r="L213" t="b">
        <f t="shared" si="74"/>
        <v>1</v>
      </c>
      <c r="M213">
        <f t="shared" si="75"/>
        <v>4</v>
      </c>
      <c r="N213" t="b">
        <f>NOT(ISERROR(MATCH(LOWER(MID($I213,1,1)),{"a";"e";"i";"o";"u"},0)))</f>
        <v>0</v>
      </c>
      <c r="O213" t="b">
        <f t="shared" si="76"/>
        <v>0</v>
      </c>
      <c r="P213" t="b">
        <f t="shared" si="77"/>
        <v>1</v>
      </c>
      <c r="Q213">
        <f t="shared" si="78"/>
        <v>1</v>
      </c>
      <c r="R213" t="b">
        <f>NOT(ISERROR(MATCH(LOWER(MID($I213,2,1)),{"a";"e";"i";"o";"u"},0)))</f>
        <v>1</v>
      </c>
      <c r="S213" t="b">
        <f t="shared" si="79"/>
        <v>1</v>
      </c>
      <c r="T213" t="b">
        <f t="shared" si="80"/>
        <v>1</v>
      </c>
      <c r="U213">
        <f t="shared" si="81"/>
        <v>7</v>
      </c>
      <c r="V213" t="b">
        <f t="shared" si="82"/>
        <v>1</v>
      </c>
      <c r="W213">
        <f t="shared" si="83"/>
        <v>26</v>
      </c>
      <c r="X213" t="b">
        <f>NOT(ISERROR(MATCH(LOWER(MID($J213,1,1)),{"a";"e";"i";"o";"u"},0)))</f>
        <v>0</v>
      </c>
      <c r="Y213" t="b">
        <f t="shared" si="84"/>
        <v>0</v>
      </c>
      <c r="Z213" t="b">
        <f t="shared" si="85"/>
        <v>0</v>
      </c>
      <c r="AA213">
        <f t="shared" si="86"/>
        <v>21</v>
      </c>
      <c r="AB213" t="b">
        <f>NOT(ISERROR(MATCH(LOWER(MID($J213,2,1)),{"a";"e";"i";"o";"u"},0)))</f>
        <v>1</v>
      </c>
      <c r="AC213" t="b">
        <f t="shared" si="87"/>
        <v>1</v>
      </c>
      <c r="AD213" t="b">
        <f t="shared" si="88"/>
        <v>0</v>
      </c>
      <c r="AE213">
        <f t="shared" si="89"/>
        <v>12</v>
      </c>
      <c r="AF213" t="b">
        <f t="shared" si="90"/>
        <v>0</v>
      </c>
      <c r="AG213">
        <f t="shared" si="91"/>
        <v>12</v>
      </c>
      <c r="AH213" t="b">
        <f t="shared" si="92"/>
        <v>0</v>
      </c>
      <c r="AI213" t="b">
        <f t="shared" si="93"/>
        <v>1</v>
      </c>
      <c r="AJ213" t="b">
        <f t="shared" si="94"/>
        <v>1</v>
      </c>
      <c r="AK213" s="2" t="s">
        <v>573</v>
      </c>
      <c r="AL213" s="2" t="s">
        <v>573</v>
      </c>
      <c r="AM213" s="2" t="s">
        <v>573</v>
      </c>
      <c r="AN213" s="2" t="s">
        <v>573</v>
      </c>
    </row>
    <row r="214" spans="1:40">
      <c r="A214" s="1" t="s">
        <v>73</v>
      </c>
      <c r="B214" s="1" t="s">
        <v>363</v>
      </c>
      <c r="C214" s="1"/>
      <c r="D214" s="1"/>
      <c r="E214" s="1"/>
      <c r="F214" s="1" t="s">
        <v>1</v>
      </c>
      <c r="G214" t="str">
        <f t="shared" si="95"/>
        <v>WINNER</v>
      </c>
      <c r="H214" t="str">
        <f t="shared" si="72"/>
        <v>MichaelKearns</v>
      </c>
      <c r="I214" s="2" t="s">
        <v>73</v>
      </c>
      <c r="J214" s="2" t="s">
        <v>363</v>
      </c>
      <c r="K214">
        <f t="shared" si="73"/>
        <v>7</v>
      </c>
      <c r="L214" t="b">
        <f t="shared" si="74"/>
        <v>1</v>
      </c>
      <c r="M214">
        <f t="shared" si="75"/>
        <v>13</v>
      </c>
      <c r="N214" t="b">
        <f>NOT(ISERROR(MATCH(LOWER(MID($I214,1,1)),{"a";"e";"i";"o";"u"},0)))</f>
        <v>0</v>
      </c>
      <c r="O214" t="b">
        <f t="shared" si="76"/>
        <v>1</v>
      </c>
      <c r="P214" t="b">
        <f t="shared" si="77"/>
        <v>1</v>
      </c>
      <c r="Q214">
        <f t="shared" si="78"/>
        <v>9</v>
      </c>
      <c r="R214" t="b">
        <f>NOT(ISERROR(MATCH(LOWER(MID($I214,2,1)),{"a";"e";"i";"o";"u"},0)))</f>
        <v>1</v>
      </c>
      <c r="S214" t="b">
        <f t="shared" si="79"/>
        <v>1</v>
      </c>
      <c r="T214" t="b">
        <f t="shared" si="80"/>
        <v>1</v>
      </c>
      <c r="U214">
        <f t="shared" si="81"/>
        <v>6</v>
      </c>
      <c r="V214" t="b">
        <f t="shared" si="82"/>
        <v>0</v>
      </c>
      <c r="W214">
        <f t="shared" si="83"/>
        <v>11</v>
      </c>
      <c r="X214" t="b">
        <f>NOT(ISERROR(MATCH(LOWER(MID($J214,1,1)),{"a";"e";"i";"o";"u"},0)))</f>
        <v>0</v>
      </c>
      <c r="Y214" t="b">
        <f t="shared" si="84"/>
        <v>1</v>
      </c>
      <c r="Z214" t="b">
        <f t="shared" si="85"/>
        <v>1</v>
      </c>
      <c r="AA214">
        <f t="shared" si="86"/>
        <v>5</v>
      </c>
      <c r="AB214" t="b">
        <f>NOT(ISERROR(MATCH(LOWER(MID($J214,2,1)),{"a";"e";"i";"o";"u"},0)))</f>
        <v>1</v>
      </c>
      <c r="AC214" t="b">
        <f t="shared" si="87"/>
        <v>1</v>
      </c>
      <c r="AD214" t="b">
        <f t="shared" si="88"/>
        <v>1</v>
      </c>
      <c r="AE214">
        <f t="shared" si="89"/>
        <v>13</v>
      </c>
      <c r="AF214" t="b">
        <f t="shared" si="90"/>
        <v>1</v>
      </c>
      <c r="AG214">
        <f t="shared" si="91"/>
        <v>13</v>
      </c>
      <c r="AH214" t="b">
        <f t="shared" si="92"/>
        <v>1</v>
      </c>
      <c r="AI214" t="b">
        <f t="shared" si="93"/>
        <v>1</v>
      </c>
      <c r="AJ214" t="b">
        <f t="shared" si="94"/>
        <v>1</v>
      </c>
      <c r="AK214" s="2" t="s">
        <v>573</v>
      </c>
      <c r="AL214" s="2" t="s">
        <v>573</v>
      </c>
      <c r="AM214" s="2" t="s">
        <v>573</v>
      </c>
      <c r="AN214" s="2" t="s">
        <v>573</v>
      </c>
    </row>
    <row r="215" spans="1:40">
      <c r="A215" s="1" t="s">
        <v>364</v>
      </c>
      <c r="B215" s="1" t="s">
        <v>365</v>
      </c>
      <c r="C215" s="1"/>
      <c r="D215" s="1"/>
      <c r="E215" s="1"/>
      <c r="F215" s="1" t="s">
        <v>1</v>
      </c>
      <c r="G215" t="str">
        <f t="shared" si="95"/>
        <v>WINNER</v>
      </c>
      <c r="H215" t="str">
        <f t="shared" si="72"/>
        <v>HollyYanco</v>
      </c>
      <c r="I215" s="2" t="s">
        <v>364</v>
      </c>
      <c r="J215" s="2" t="s">
        <v>365</v>
      </c>
      <c r="K215">
        <f t="shared" si="73"/>
        <v>5</v>
      </c>
      <c r="L215" t="b">
        <f t="shared" si="74"/>
        <v>1</v>
      </c>
      <c r="M215">
        <f t="shared" si="75"/>
        <v>8</v>
      </c>
      <c r="N215" t="b">
        <f>NOT(ISERROR(MATCH(LOWER(MID($I215,1,1)),{"a";"e";"i";"o";"u"},0)))</f>
        <v>0</v>
      </c>
      <c r="O215" t="b">
        <f t="shared" si="76"/>
        <v>0</v>
      </c>
      <c r="P215" t="b">
        <f t="shared" si="77"/>
        <v>1</v>
      </c>
      <c r="Q215">
        <f t="shared" si="78"/>
        <v>15</v>
      </c>
      <c r="R215" t="b">
        <f>NOT(ISERROR(MATCH(LOWER(MID($I215,2,1)),{"a";"e";"i";"o";"u"},0)))</f>
        <v>1</v>
      </c>
      <c r="S215" t="b">
        <f t="shared" si="79"/>
        <v>1</v>
      </c>
      <c r="T215" t="b">
        <f t="shared" si="80"/>
        <v>0</v>
      </c>
      <c r="U215">
        <f t="shared" si="81"/>
        <v>5</v>
      </c>
      <c r="V215" t="b">
        <f t="shared" si="82"/>
        <v>1</v>
      </c>
      <c r="W215">
        <f t="shared" si="83"/>
        <v>25</v>
      </c>
      <c r="X215" t="b">
        <f>NOT(ISERROR(MATCH(LOWER(MID($J215,1,1)),{"a";"e";"i";"o";"u"},0)))</f>
        <v>0</v>
      </c>
      <c r="Y215" t="b">
        <f t="shared" si="84"/>
        <v>1</v>
      </c>
      <c r="Z215" t="b">
        <f t="shared" si="85"/>
        <v>0</v>
      </c>
      <c r="AA215">
        <f t="shared" si="86"/>
        <v>1</v>
      </c>
      <c r="AB215" t="b">
        <f>NOT(ISERROR(MATCH(LOWER(MID($J215,2,1)),{"a";"e";"i";"o";"u"},0)))</f>
        <v>1</v>
      </c>
      <c r="AC215" t="b">
        <f t="shared" si="87"/>
        <v>1</v>
      </c>
      <c r="AD215" t="b">
        <f t="shared" si="88"/>
        <v>1</v>
      </c>
      <c r="AE215">
        <f t="shared" si="89"/>
        <v>10</v>
      </c>
      <c r="AF215" t="b">
        <f t="shared" si="90"/>
        <v>0</v>
      </c>
      <c r="AG215">
        <f t="shared" si="91"/>
        <v>10</v>
      </c>
      <c r="AH215" t="b">
        <f t="shared" si="92"/>
        <v>0</v>
      </c>
      <c r="AI215" t="b">
        <f t="shared" si="93"/>
        <v>1</v>
      </c>
      <c r="AJ215" t="b">
        <f t="shared" si="94"/>
        <v>1</v>
      </c>
      <c r="AK215" s="2" t="s">
        <v>573</v>
      </c>
      <c r="AL215" s="2" t="s">
        <v>573</v>
      </c>
      <c r="AM215" s="2" t="s">
        <v>573</v>
      </c>
      <c r="AN215" s="2" t="s">
        <v>573</v>
      </c>
    </row>
    <row r="216" spans="1:40">
      <c r="A216" s="1" t="s">
        <v>218</v>
      </c>
      <c r="B216" s="1" t="s">
        <v>369</v>
      </c>
      <c r="C216" s="1"/>
      <c r="D216" s="1"/>
      <c r="E216" s="1"/>
      <c r="F216" s="1" t="s">
        <v>1</v>
      </c>
      <c r="G216" t="str">
        <f t="shared" si="95"/>
        <v>WINNER</v>
      </c>
      <c r="H216" t="str">
        <f t="shared" si="72"/>
        <v>TomBylander</v>
      </c>
      <c r="I216" s="2" t="s">
        <v>218</v>
      </c>
      <c r="J216" s="2" t="s">
        <v>369</v>
      </c>
      <c r="K216">
        <f t="shared" si="73"/>
        <v>3</v>
      </c>
      <c r="L216" t="b">
        <f t="shared" si="74"/>
        <v>1</v>
      </c>
      <c r="M216">
        <f t="shared" si="75"/>
        <v>20</v>
      </c>
      <c r="N216" t="b">
        <f>NOT(ISERROR(MATCH(LOWER(MID($I216,1,1)),{"a";"e";"i";"o";"u"},0)))</f>
        <v>0</v>
      </c>
      <c r="O216" t="b">
        <f t="shared" si="76"/>
        <v>0</v>
      </c>
      <c r="P216" t="b">
        <f t="shared" si="77"/>
        <v>0</v>
      </c>
      <c r="Q216">
        <f t="shared" si="78"/>
        <v>15</v>
      </c>
      <c r="R216" t="b">
        <f>NOT(ISERROR(MATCH(LOWER(MID($I216,2,1)),{"a";"e";"i";"o";"u"},0)))</f>
        <v>1</v>
      </c>
      <c r="S216" t="b">
        <f t="shared" si="79"/>
        <v>1</v>
      </c>
      <c r="T216" t="b">
        <f t="shared" si="80"/>
        <v>0</v>
      </c>
      <c r="U216">
        <f t="shared" si="81"/>
        <v>8</v>
      </c>
      <c r="V216" t="b">
        <f t="shared" si="82"/>
        <v>0</v>
      </c>
      <c r="W216">
        <f t="shared" si="83"/>
        <v>2</v>
      </c>
      <c r="X216" t="b">
        <f>NOT(ISERROR(MATCH(LOWER(MID($J216,1,1)),{"a";"e";"i";"o";"u"},0)))</f>
        <v>0</v>
      </c>
      <c r="Y216" t="b">
        <f t="shared" si="84"/>
        <v>0</v>
      </c>
      <c r="Z216" t="b">
        <f t="shared" si="85"/>
        <v>1</v>
      </c>
      <c r="AA216">
        <f t="shared" si="86"/>
        <v>25</v>
      </c>
      <c r="AB216" t="b">
        <f>NOT(ISERROR(MATCH(LOWER(MID($J216,2,1)),{"a";"e";"i";"o";"u"},0)))</f>
        <v>0</v>
      </c>
      <c r="AC216" t="b">
        <f t="shared" si="87"/>
        <v>1</v>
      </c>
      <c r="AD216" t="b">
        <f t="shared" si="88"/>
        <v>0</v>
      </c>
      <c r="AE216">
        <f t="shared" si="89"/>
        <v>11</v>
      </c>
      <c r="AF216" t="b">
        <f t="shared" si="90"/>
        <v>1</v>
      </c>
      <c r="AG216">
        <f t="shared" si="91"/>
        <v>11</v>
      </c>
      <c r="AH216" t="b">
        <f t="shared" si="92"/>
        <v>1</v>
      </c>
      <c r="AI216" t="b">
        <f t="shared" si="93"/>
        <v>1</v>
      </c>
      <c r="AJ216" t="b">
        <f t="shared" si="94"/>
        <v>1</v>
      </c>
      <c r="AK216" s="2" t="s">
        <v>573</v>
      </c>
      <c r="AL216" s="2" t="s">
        <v>573</v>
      </c>
      <c r="AM216" s="2" t="s">
        <v>573</v>
      </c>
      <c r="AN216" s="2" t="s">
        <v>573</v>
      </c>
    </row>
    <row r="217" spans="1:40">
      <c r="A217" s="1" t="s">
        <v>370</v>
      </c>
      <c r="B217" s="1" t="s">
        <v>371</v>
      </c>
      <c r="C217" s="1"/>
      <c r="D217" s="1"/>
      <c r="E217" s="1"/>
      <c r="F217" s="1" t="s">
        <v>1</v>
      </c>
      <c r="G217" t="str">
        <f t="shared" si="95"/>
        <v>WINNER</v>
      </c>
      <c r="H217" t="str">
        <f t="shared" si="72"/>
        <v>JohannesFurnkranz</v>
      </c>
      <c r="I217" s="2" t="s">
        <v>370</v>
      </c>
      <c r="J217" s="2" t="s">
        <v>371</v>
      </c>
      <c r="K217">
        <f t="shared" si="73"/>
        <v>8</v>
      </c>
      <c r="L217" t="b">
        <f t="shared" si="74"/>
        <v>0</v>
      </c>
      <c r="M217">
        <f t="shared" si="75"/>
        <v>10</v>
      </c>
      <c r="N217" t="b">
        <f>NOT(ISERROR(MATCH(LOWER(MID($I217,1,1)),{"a";"e";"i";"o";"u"},0)))</f>
        <v>0</v>
      </c>
      <c r="O217" t="b">
        <f t="shared" si="76"/>
        <v>0</v>
      </c>
      <c r="P217" t="b">
        <f t="shared" si="77"/>
        <v>1</v>
      </c>
      <c r="Q217">
        <f t="shared" si="78"/>
        <v>15</v>
      </c>
      <c r="R217" t="b">
        <f>NOT(ISERROR(MATCH(LOWER(MID($I217,2,1)),{"a";"e";"i";"o";"u"},0)))</f>
        <v>1</v>
      </c>
      <c r="S217" t="b">
        <f t="shared" si="79"/>
        <v>1</v>
      </c>
      <c r="T217" t="b">
        <f t="shared" si="80"/>
        <v>0</v>
      </c>
      <c r="U217">
        <f t="shared" si="81"/>
        <v>9</v>
      </c>
      <c r="V217" t="b">
        <f t="shared" si="82"/>
        <v>1</v>
      </c>
      <c r="W217">
        <f t="shared" si="83"/>
        <v>6</v>
      </c>
      <c r="X217" t="b">
        <f>NOT(ISERROR(MATCH(LOWER(MID($J217,1,1)),{"a";"e";"i";"o";"u"},0)))</f>
        <v>0</v>
      </c>
      <c r="Y217" t="b">
        <f t="shared" si="84"/>
        <v>0</v>
      </c>
      <c r="Z217" t="b">
        <f t="shared" si="85"/>
        <v>1</v>
      </c>
      <c r="AA217">
        <f t="shared" si="86"/>
        <v>21</v>
      </c>
      <c r="AB217" t="b">
        <f>NOT(ISERROR(MATCH(LOWER(MID($J217,2,1)),{"a";"e";"i";"o";"u"},0)))</f>
        <v>1</v>
      </c>
      <c r="AC217" t="b">
        <f t="shared" si="87"/>
        <v>1</v>
      </c>
      <c r="AD217" t="b">
        <f t="shared" si="88"/>
        <v>0</v>
      </c>
      <c r="AE217">
        <f t="shared" si="89"/>
        <v>17</v>
      </c>
      <c r="AF217" t="b">
        <f t="shared" si="90"/>
        <v>1</v>
      </c>
      <c r="AG217">
        <f t="shared" si="91"/>
        <v>17</v>
      </c>
      <c r="AH217" t="b">
        <f t="shared" si="92"/>
        <v>1</v>
      </c>
      <c r="AI217" t="b">
        <f t="shared" si="93"/>
        <v>1</v>
      </c>
      <c r="AJ217" t="b">
        <f t="shared" si="94"/>
        <v>1</v>
      </c>
      <c r="AK217" s="2" t="s">
        <v>573</v>
      </c>
      <c r="AL217" s="2" t="s">
        <v>573</v>
      </c>
      <c r="AM217" s="2" t="s">
        <v>573</v>
      </c>
      <c r="AN217" s="2" t="s">
        <v>573</v>
      </c>
    </row>
    <row r="218" spans="1:40">
      <c r="A218" s="1" t="s">
        <v>372</v>
      </c>
      <c r="B218" s="1" t="s">
        <v>373</v>
      </c>
      <c r="C218" s="1"/>
      <c r="D218" s="1"/>
      <c r="E218" s="1"/>
      <c r="F218" s="1" t="s">
        <v>1</v>
      </c>
      <c r="G218" t="str">
        <f t="shared" si="95"/>
        <v>WINNER</v>
      </c>
      <c r="H218" t="str">
        <f t="shared" si="72"/>
        <v>PatLangley</v>
      </c>
      <c r="I218" s="2" t="s">
        <v>372</v>
      </c>
      <c r="J218" s="2" t="s">
        <v>373</v>
      </c>
      <c r="K218">
        <f t="shared" si="73"/>
        <v>3</v>
      </c>
      <c r="L218" t="b">
        <f t="shared" si="74"/>
        <v>1</v>
      </c>
      <c r="M218">
        <f t="shared" si="75"/>
        <v>16</v>
      </c>
      <c r="N218" t="b">
        <f>NOT(ISERROR(MATCH(LOWER(MID($I218,1,1)),{"a";"e";"i";"o";"u"},0)))</f>
        <v>0</v>
      </c>
      <c r="O218" t="b">
        <f t="shared" si="76"/>
        <v>0</v>
      </c>
      <c r="P218" t="b">
        <f t="shared" si="77"/>
        <v>0</v>
      </c>
      <c r="Q218">
        <f t="shared" si="78"/>
        <v>1</v>
      </c>
      <c r="R218" t="b">
        <f>NOT(ISERROR(MATCH(LOWER(MID($I218,2,1)),{"a";"e";"i";"o";"u"},0)))</f>
        <v>1</v>
      </c>
      <c r="S218" t="b">
        <f t="shared" si="79"/>
        <v>1</v>
      </c>
      <c r="T218" t="b">
        <f t="shared" si="80"/>
        <v>1</v>
      </c>
      <c r="U218">
        <f t="shared" si="81"/>
        <v>7</v>
      </c>
      <c r="V218" t="b">
        <f t="shared" si="82"/>
        <v>1</v>
      </c>
      <c r="W218">
        <f t="shared" si="83"/>
        <v>12</v>
      </c>
      <c r="X218" t="b">
        <f>NOT(ISERROR(MATCH(LOWER(MID($J218,1,1)),{"a";"e";"i";"o";"u"},0)))</f>
        <v>0</v>
      </c>
      <c r="Y218" t="b">
        <f t="shared" si="84"/>
        <v>0</v>
      </c>
      <c r="Z218" t="b">
        <f t="shared" si="85"/>
        <v>1</v>
      </c>
      <c r="AA218">
        <f t="shared" si="86"/>
        <v>1</v>
      </c>
      <c r="AB218" t="b">
        <f>NOT(ISERROR(MATCH(LOWER(MID($J218,2,1)),{"a";"e";"i";"o";"u"},0)))</f>
        <v>1</v>
      </c>
      <c r="AC218" t="b">
        <f t="shared" si="87"/>
        <v>1</v>
      </c>
      <c r="AD218" t="b">
        <f t="shared" si="88"/>
        <v>1</v>
      </c>
      <c r="AE218">
        <f t="shared" si="89"/>
        <v>10</v>
      </c>
      <c r="AF218" t="b">
        <f t="shared" si="90"/>
        <v>0</v>
      </c>
      <c r="AG218">
        <f t="shared" si="91"/>
        <v>10</v>
      </c>
      <c r="AH218" t="b">
        <f t="shared" si="92"/>
        <v>0</v>
      </c>
      <c r="AI218" t="b">
        <f t="shared" si="93"/>
        <v>1</v>
      </c>
      <c r="AJ218" t="b">
        <f t="shared" si="94"/>
        <v>1</v>
      </c>
      <c r="AK218" s="2" t="s">
        <v>573</v>
      </c>
      <c r="AL218" s="2" t="s">
        <v>573</v>
      </c>
      <c r="AM218" s="2" t="s">
        <v>573</v>
      </c>
      <c r="AN218" s="2" t="s">
        <v>573</v>
      </c>
    </row>
    <row r="219" spans="1:40">
      <c r="A219" s="1" t="s">
        <v>374</v>
      </c>
      <c r="B219" s="1" t="s">
        <v>375</v>
      </c>
      <c r="C219" s="1"/>
      <c r="D219" s="1"/>
      <c r="E219" s="1"/>
      <c r="F219" s="1" t="s">
        <v>1</v>
      </c>
      <c r="G219" t="str">
        <f t="shared" si="95"/>
        <v>WINNER</v>
      </c>
      <c r="H219" t="str">
        <f t="shared" si="72"/>
        <v>JavedAslam</v>
      </c>
      <c r="I219" s="2" t="s">
        <v>374</v>
      </c>
      <c r="J219" s="2" t="s">
        <v>375</v>
      </c>
      <c r="K219">
        <f t="shared" si="73"/>
        <v>5</v>
      </c>
      <c r="L219" t="b">
        <f t="shared" si="74"/>
        <v>1</v>
      </c>
      <c r="M219">
        <f t="shared" si="75"/>
        <v>10</v>
      </c>
      <c r="N219" t="b">
        <f>NOT(ISERROR(MATCH(LOWER(MID($I219,1,1)),{"a";"e";"i";"o";"u"},0)))</f>
        <v>0</v>
      </c>
      <c r="O219" t="b">
        <f t="shared" si="76"/>
        <v>0</v>
      </c>
      <c r="P219" t="b">
        <f t="shared" si="77"/>
        <v>1</v>
      </c>
      <c r="Q219">
        <f t="shared" si="78"/>
        <v>1</v>
      </c>
      <c r="R219" t="b">
        <f>NOT(ISERROR(MATCH(LOWER(MID($I219,2,1)),{"a";"e";"i";"o";"u"},0)))</f>
        <v>1</v>
      </c>
      <c r="S219" t="b">
        <f t="shared" si="79"/>
        <v>1</v>
      </c>
      <c r="T219" t="b">
        <f t="shared" si="80"/>
        <v>1</v>
      </c>
      <c r="U219">
        <f t="shared" si="81"/>
        <v>5</v>
      </c>
      <c r="V219" t="b">
        <f t="shared" si="82"/>
        <v>1</v>
      </c>
      <c r="W219">
        <f t="shared" si="83"/>
        <v>1</v>
      </c>
      <c r="X219" t="b">
        <f>NOT(ISERROR(MATCH(LOWER(MID($J219,1,1)),{"a";"e";"i";"o";"u"},0)))</f>
        <v>1</v>
      </c>
      <c r="Y219" t="b">
        <f t="shared" si="84"/>
        <v>1</v>
      </c>
      <c r="Z219" t="b">
        <f t="shared" si="85"/>
        <v>1</v>
      </c>
      <c r="AA219">
        <f t="shared" si="86"/>
        <v>19</v>
      </c>
      <c r="AB219" t="b">
        <f>NOT(ISERROR(MATCH(LOWER(MID($J219,2,1)),{"a";"e";"i";"o";"u"},0)))</f>
        <v>0</v>
      </c>
      <c r="AC219" t="b">
        <f t="shared" si="87"/>
        <v>1</v>
      </c>
      <c r="AD219" t="b">
        <f t="shared" si="88"/>
        <v>0</v>
      </c>
      <c r="AE219">
        <f t="shared" si="89"/>
        <v>10</v>
      </c>
      <c r="AF219" t="b">
        <f t="shared" si="90"/>
        <v>0</v>
      </c>
      <c r="AG219">
        <f t="shared" si="91"/>
        <v>10</v>
      </c>
      <c r="AH219" t="b">
        <f t="shared" si="92"/>
        <v>0</v>
      </c>
      <c r="AI219" t="b">
        <f t="shared" si="93"/>
        <v>1</v>
      </c>
      <c r="AJ219" t="b">
        <f t="shared" si="94"/>
        <v>1</v>
      </c>
      <c r="AK219" s="2" t="s">
        <v>573</v>
      </c>
      <c r="AL219" s="2" t="s">
        <v>573</v>
      </c>
      <c r="AM219" s="2" t="s">
        <v>573</v>
      </c>
      <c r="AN219" s="2" t="s">
        <v>573</v>
      </c>
    </row>
    <row r="220" spans="1:40">
      <c r="A220" s="1" t="s">
        <v>379</v>
      </c>
      <c r="B220" s="1" t="s">
        <v>380</v>
      </c>
      <c r="C220" s="1"/>
      <c r="D220" s="1"/>
      <c r="E220" s="1"/>
      <c r="F220" s="1" t="s">
        <v>1</v>
      </c>
      <c r="G220" t="str">
        <f t="shared" si="95"/>
        <v>WINNER</v>
      </c>
      <c r="H220" t="str">
        <f t="shared" si="72"/>
        <v>SeanSlattery</v>
      </c>
      <c r="I220" s="2" t="s">
        <v>379</v>
      </c>
      <c r="J220" s="2" t="s">
        <v>380</v>
      </c>
      <c r="K220">
        <f t="shared" si="73"/>
        <v>4</v>
      </c>
      <c r="L220" t="b">
        <f t="shared" si="74"/>
        <v>0</v>
      </c>
      <c r="M220">
        <f t="shared" si="75"/>
        <v>19</v>
      </c>
      <c r="N220" t="b">
        <f>NOT(ISERROR(MATCH(LOWER(MID($I220,1,1)),{"a";"e";"i";"o";"u"},0)))</f>
        <v>0</v>
      </c>
      <c r="O220" t="b">
        <f t="shared" si="76"/>
        <v>1</v>
      </c>
      <c r="P220" t="b">
        <f t="shared" si="77"/>
        <v>0</v>
      </c>
      <c r="Q220">
        <f t="shared" si="78"/>
        <v>5</v>
      </c>
      <c r="R220" t="b">
        <f>NOT(ISERROR(MATCH(LOWER(MID($I220,2,1)),{"a";"e";"i";"o";"u"},0)))</f>
        <v>1</v>
      </c>
      <c r="S220" t="b">
        <f t="shared" si="79"/>
        <v>1</v>
      </c>
      <c r="T220" t="b">
        <f t="shared" si="80"/>
        <v>1</v>
      </c>
      <c r="U220">
        <f t="shared" si="81"/>
        <v>8</v>
      </c>
      <c r="V220" t="b">
        <f t="shared" si="82"/>
        <v>0</v>
      </c>
      <c r="W220">
        <f t="shared" si="83"/>
        <v>19</v>
      </c>
      <c r="X220" t="b">
        <f>NOT(ISERROR(MATCH(LOWER(MID($J220,1,1)),{"a";"e";"i";"o";"u"},0)))</f>
        <v>0</v>
      </c>
      <c r="Y220" t="b">
        <f t="shared" si="84"/>
        <v>1</v>
      </c>
      <c r="Z220" t="b">
        <f t="shared" si="85"/>
        <v>0</v>
      </c>
      <c r="AA220">
        <f t="shared" si="86"/>
        <v>12</v>
      </c>
      <c r="AB220" t="b">
        <f>NOT(ISERROR(MATCH(LOWER(MID($J220,2,1)),{"a";"e";"i";"o";"u"},0)))</f>
        <v>0</v>
      </c>
      <c r="AC220" t="b">
        <f t="shared" si="87"/>
        <v>0</v>
      </c>
      <c r="AD220" t="b">
        <f t="shared" si="88"/>
        <v>1</v>
      </c>
      <c r="AE220">
        <f t="shared" si="89"/>
        <v>12</v>
      </c>
      <c r="AF220" t="b">
        <f t="shared" si="90"/>
        <v>0</v>
      </c>
      <c r="AG220">
        <f t="shared" si="91"/>
        <v>12</v>
      </c>
      <c r="AH220" t="b">
        <f t="shared" si="92"/>
        <v>0</v>
      </c>
      <c r="AI220" t="b">
        <f t="shared" si="93"/>
        <v>1</v>
      </c>
      <c r="AJ220" t="b">
        <f t="shared" si="94"/>
        <v>1</v>
      </c>
      <c r="AK220" s="2" t="s">
        <v>573</v>
      </c>
      <c r="AL220" s="2" t="s">
        <v>573</v>
      </c>
      <c r="AM220" s="2" t="s">
        <v>573</v>
      </c>
      <c r="AN220" s="2" t="s">
        <v>573</v>
      </c>
    </row>
    <row r="221" spans="1:40">
      <c r="A221" s="1" t="s">
        <v>179</v>
      </c>
      <c r="B221" s="1" t="s">
        <v>385</v>
      </c>
      <c r="C221" s="1"/>
      <c r="D221" s="1"/>
      <c r="E221" s="1"/>
      <c r="F221" s="1" t="s">
        <v>1</v>
      </c>
      <c r="G221" t="str">
        <f t="shared" si="95"/>
        <v>WINNER</v>
      </c>
      <c r="H221" t="str">
        <f t="shared" si="72"/>
        <v>DavidGillman</v>
      </c>
      <c r="I221" s="2" t="s">
        <v>179</v>
      </c>
      <c r="J221" s="2" t="s">
        <v>385</v>
      </c>
      <c r="K221">
        <f t="shared" si="73"/>
        <v>5</v>
      </c>
      <c r="L221" t="b">
        <f t="shared" si="74"/>
        <v>1</v>
      </c>
      <c r="M221">
        <f t="shared" si="75"/>
        <v>4</v>
      </c>
      <c r="N221" t="b">
        <f>NOT(ISERROR(MATCH(LOWER(MID($I221,1,1)),{"a";"e";"i";"o";"u"},0)))</f>
        <v>0</v>
      </c>
      <c r="O221" t="b">
        <f t="shared" si="76"/>
        <v>0</v>
      </c>
      <c r="P221" t="b">
        <f t="shared" si="77"/>
        <v>1</v>
      </c>
      <c r="Q221">
        <f t="shared" si="78"/>
        <v>1</v>
      </c>
      <c r="R221" t="b">
        <f>NOT(ISERROR(MATCH(LOWER(MID($I221,2,1)),{"a";"e";"i";"o";"u"},0)))</f>
        <v>1</v>
      </c>
      <c r="S221" t="b">
        <f t="shared" si="79"/>
        <v>1</v>
      </c>
      <c r="T221" t="b">
        <f t="shared" si="80"/>
        <v>1</v>
      </c>
      <c r="U221">
        <f t="shared" si="81"/>
        <v>7</v>
      </c>
      <c r="V221" t="b">
        <f t="shared" si="82"/>
        <v>1</v>
      </c>
      <c r="W221">
        <f t="shared" si="83"/>
        <v>7</v>
      </c>
      <c r="X221" t="b">
        <f>NOT(ISERROR(MATCH(LOWER(MID($J221,1,1)),{"a";"e";"i";"o";"u"},0)))</f>
        <v>0</v>
      </c>
      <c r="Y221" t="b">
        <f t="shared" si="84"/>
        <v>1</v>
      </c>
      <c r="Z221" t="b">
        <f t="shared" si="85"/>
        <v>1</v>
      </c>
      <c r="AA221">
        <f t="shared" si="86"/>
        <v>9</v>
      </c>
      <c r="AB221" t="b">
        <f>NOT(ISERROR(MATCH(LOWER(MID($J221,2,1)),{"a";"e";"i";"o";"u"},0)))</f>
        <v>1</v>
      </c>
      <c r="AC221" t="b">
        <f t="shared" si="87"/>
        <v>1</v>
      </c>
      <c r="AD221" t="b">
        <f t="shared" si="88"/>
        <v>1</v>
      </c>
      <c r="AE221">
        <f t="shared" si="89"/>
        <v>12</v>
      </c>
      <c r="AF221" t="b">
        <f t="shared" si="90"/>
        <v>0</v>
      </c>
      <c r="AG221">
        <f t="shared" si="91"/>
        <v>12</v>
      </c>
      <c r="AH221" t="b">
        <f t="shared" si="92"/>
        <v>0</v>
      </c>
      <c r="AI221" t="b">
        <f t="shared" si="93"/>
        <v>1</v>
      </c>
      <c r="AJ221" t="b">
        <f t="shared" si="94"/>
        <v>1</v>
      </c>
      <c r="AK221" s="2" t="s">
        <v>573</v>
      </c>
      <c r="AL221" s="2" t="s">
        <v>573</v>
      </c>
      <c r="AM221" s="2" t="s">
        <v>573</v>
      </c>
      <c r="AN221" s="2" t="s">
        <v>573</v>
      </c>
    </row>
    <row r="222" spans="1:40">
      <c r="A222" s="1" t="s">
        <v>386</v>
      </c>
      <c r="B222" s="1" t="s">
        <v>387</v>
      </c>
      <c r="C222" s="1"/>
      <c r="D222" s="1"/>
      <c r="E222" s="1"/>
      <c r="F222" s="1" t="s">
        <v>1</v>
      </c>
      <c r="G222" t="str">
        <f t="shared" si="95"/>
        <v>WINNER</v>
      </c>
      <c r="H222" t="str">
        <f t="shared" si="72"/>
        <v>MatevzKovacic</v>
      </c>
      <c r="I222" s="2" t="s">
        <v>386</v>
      </c>
      <c r="J222" s="2" t="s">
        <v>387</v>
      </c>
      <c r="K222">
        <f t="shared" si="73"/>
        <v>6</v>
      </c>
      <c r="L222" t="b">
        <f t="shared" si="74"/>
        <v>0</v>
      </c>
      <c r="M222">
        <f t="shared" si="75"/>
        <v>13</v>
      </c>
      <c r="N222" t="b">
        <f>NOT(ISERROR(MATCH(LOWER(MID($I222,1,1)),{"a";"e";"i";"o";"u"},0)))</f>
        <v>0</v>
      </c>
      <c r="O222" t="b">
        <f t="shared" si="76"/>
        <v>1</v>
      </c>
      <c r="P222" t="b">
        <f t="shared" si="77"/>
        <v>1</v>
      </c>
      <c r="Q222">
        <f t="shared" si="78"/>
        <v>1</v>
      </c>
      <c r="R222" t="b">
        <f>NOT(ISERROR(MATCH(LOWER(MID($I222,2,1)),{"a";"e";"i";"o";"u"},0)))</f>
        <v>1</v>
      </c>
      <c r="S222" t="b">
        <f t="shared" si="79"/>
        <v>1</v>
      </c>
      <c r="T222" t="b">
        <f t="shared" si="80"/>
        <v>1</v>
      </c>
      <c r="U222">
        <f t="shared" si="81"/>
        <v>7</v>
      </c>
      <c r="V222" t="b">
        <f t="shared" si="82"/>
        <v>1</v>
      </c>
      <c r="W222">
        <f t="shared" si="83"/>
        <v>11</v>
      </c>
      <c r="X222" t="b">
        <f>NOT(ISERROR(MATCH(LOWER(MID($J222,1,1)),{"a";"e";"i";"o";"u"},0)))</f>
        <v>0</v>
      </c>
      <c r="Y222" t="b">
        <f t="shared" si="84"/>
        <v>1</v>
      </c>
      <c r="Z222" t="b">
        <f t="shared" si="85"/>
        <v>1</v>
      </c>
      <c r="AA222">
        <f t="shared" si="86"/>
        <v>15</v>
      </c>
      <c r="AB222" t="b">
        <f>NOT(ISERROR(MATCH(LOWER(MID($J222,2,1)),{"a";"e";"i";"o";"u"},0)))</f>
        <v>1</v>
      </c>
      <c r="AC222" t="b">
        <f t="shared" si="87"/>
        <v>1</v>
      </c>
      <c r="AD222" t="b">
        <f t="shared" si="88"/>
        <v>0</v>
      </c>
      <c r="AE222">
        <f t="shared" si="89"/>
        <v>13</v>
      </c>
      <c r="AF222" t="b">
        <f t="shared" si="90"/>
        <v>1</v>
      </c>
      <c r="AG222">
        <f t="shared" si="91"/>
        <v>13</v>
      </c>
      <c r="AH222" t="b">
        <f t="shared" si="92"/>
        <v>1</v>
      </c>
      <c r="AI222" t="b">
        <f t="shared" si="93"/>
        <v>1</v>
      </c>
      <c r="AJ222" t="b">
        <f t="shared" si="94"/>
        <v>1</v>
      </c>
      <c r="AK222" s="2" t="s">
        <v>573</v>
      </c>
      <c r="AL222" s="2" t="s">
        <v>573</v>
      </c>
      <c r="AM222" s="2" t="s">
        <v>573</v>
      </c>
      <c r="AN222" s="2" t="s">
        <v>573</v>
      </c>
    </row>
    <row r="223" spans="1:40">
      <c r="A223" s="1" t="s">
        <v>388</v>
      </c>
      <c r="B223" s="1" t="s">
        <v>389</v>
      </c>
      <c r="C223" s="1"/>
      <c r="D223" s="1"/>
      <c r="E223" s="1"/>
      <c r="F223" s="1" t="s">
        <v>1</v>
      </c>
      <c r="G223" t="str">
        <f t="shared" si="95"/>
        <v>WINNER</v>
      </c>
      <c r="H223" t="str">
        <f t="shared" si="72"/>
        <v>BalaKalyanasundaram</v>
      </c>
      <c r="I223" s="2" t="s">
        <v>388</v>
      </c>
      <c r="J223" s="2" t="s">
        <v>389</v>
      </c>
      <c r="K223">
        <f t="shared" si="73"/>
        <v>4</v>
      </c>
      <c r="L223" t="b">
        <f t="shared" si="74"/>
        <v>0</v>
      </c>
      <c r="M223">
        <f t="shared" si="75"/>
        <v>2</v>
      </c>
      <c r="N223" t="b">
        <f>NOT(ISERROR(MATCH(LOWER(MID($I223,1,1)),{"a";"e";"i";"o";"u"},0)))</f>
        <v>0</v>
      </c>
      <c r="O223" t="b">
        <f t="shared" si="76"/>
        <v>0</v>
      </c>
      <c r="P223" t="b">
        <f t="shared" si="77"/>
        <v>1</v>
      </c>
      <c r="Q223">
        <f t="shared" si="78"/>
        <v>1</v>
      </c>
      <c r="R223" t="b">
        <f>NOT(ISERROR(MATCH(LOWER(MID($I223,2,1)),{"a";"e";"i";"o";"u"},0)))</f>
        <v>1</v>
      </c>
      <c r="S223" t="b">
        <f t="shared" si="79"/>
        <v>1</v>
      </c>
      <c r="T223" t="b">
        <f t="shared" si="80"/>
        <v>1</v>
      </c>
      <c r="U223">
        <f t="shared" si="81"/>
        <v>15</v>
      </c>
      <c r="V223" t="b">
        <f t="shared" si="82"/>
        <v>1</v>
      </c>
      <c r="W223">
        <f t="shared" si="83"/>
        <v>11</v>
      </c>
      <c r="X223" t="b">
        <f>NOT(ISERROR(MATCH(LOWER(MID($J223,1,1)),{"a";"e";"i";"o";"u"},0)))</f>
        <v>0</v>
      </c>
      <c r="Y223" t="b">
        <f t="shared" si="84"/>
        <v>1</v>
      </c>
      <c r="Z223" t="b">
        <f t="shared" si="85"/>
        <v>1</v>
      </c>
      <c r="AA223">
        <f t="shared" si="86"/>
        <v>1</v>
      </c>
      <c r="AB223" t="b">
        <f>NOT(ISERROR(MATCH(LOWER(MID($J223,2,1)),{"a";"e";"i";"o";"u"},0)))</f>
        <v>1</v>
      </c>
      <c r="AC223" t="b">
        <f t="shared" si="87"/>
        <v>1</v>
      </c>
      <c r="AD223" t="b">
        <f t="shared" si="88"/>
        <v>1</v>
      </c>
      <c r="AE223">
        <f t="shared" si="89"/>
        <v>19</v>
      </c>
      <c r="AF223" t="b">
        <f t="shared" si="90"/>
        <v>1</v>
      </c>
      <c r="AG223">
        <f t="shared" si="91"/>
        <v>19</v>
      </c>
      <c r="AH223" t="b">
        <f t="shared" si="92"/>
        <v>1</v>
      </c>
      <c r="AI223" t="b">
        <f t="shared" si="93"/>
        <v>1</v>
      </c>
      <c r="AJ223" t="b">
        <f t="shared" si="94"/>
        <v>1</v>
      </c>
      <c r="AK223" s="2" t="s">
        <v>573</v>
      </c>
      <c r="AL223" s="2" t="s">
        <v>573</v>
      </c>
      <c r="AM223" s="2" t="s">
        <v>573</v>
      </c>
      <c r="AN223" s="2" t="s">
        <v>573</v>
      </c>
    </row>
    <row r="224" spans="1:40">
      <c r="A224" s="1" t="s">
        <v>390</v>
      </c>
      <c r="B224" s="1" t="s">
        <v>391</v>
      </c>
      <c r="C224" s="1"/>
      <c r="D224" s="1"/>
      <c r="E224" s="1"/>
      <c r="F224" s="1" t="s">
        <v>1</v>
      </c>
      <c r="G224" t="str">
        <f t="shared" si="95"/>
        <v>WINNER</v>
      </c>
      <c r="H224" t="str">
        <f t="shared" si="72"/>
        <v>MartinKummer</v>
      </c>
      <c r="I224" s="2" t="s">
        <v>390</v>
      </c>
      <c r="J224" s="2" t="s">
        <v>391</v>
      </c>
      <c r="K224">
        <f t="shared" si="73"/>
        <v>6</v>
      </c>
      <c r="L224" t="b">
        <f t="shared" si="74"/>
        <v>0</v>
      </c>
      <c r="M224">
        <f t="shared" si="75"/>
        <v>13</v>
      </c>
      <c r="N224" t="b">
        <f>NOT(ISERROR(MATCH(LOWER(MID($I224,1,1)),{"a";"e";"i";"o";"u"},0)))</f>
        <v>0</v>
      </c>
      <c r="O224" t="b">
        <f t="shared" si="76"/>
        <v>1</v>
      </c>
      <c r="P224" t="b">
        <f t="shared" si="77"/>
        <v>1</v>
      </c>
      <c r="Q224">
        <f t="shared" si="78"/>
        <v>1</v>
      </c>
      <c r="R224" t="b">
        <f>NOT(ISERROR(MATCH(LOWER(MID($I224,2,1)),{"a";"e";"i";"o";"u"},0)))</f>
        <v>1</v>
      </c>
      <c r="S224" t="b">
        <f t="shared" si="79"/>
        <v>1</v>
      </c>
      <c r="T224" t="b">
        <f t="shared" si="80"/>
        <v>1</v>
      </c>
      <c r="U224">
        <f t="shared" si="81"/>
        <v>6</v>
      </c>
      <c r="V224" t="b">
        <f t="shared" si="82"/>
        <v>0</v>
      </c>
      <c r="W224">
        <f t="shared" si="83"/>
        <v>11</v>
      </c>
      <c r="X224" t="b">
        <f>NOT(ISERROR(MATCH(LOWER(MID($J224,1,1)),{"a";"e";"i";"o";"u"},0)))</f>
        <v>0</v>
      </c>
      <c r="Y224" t="b">
        <f t="shared" si="84"/>
        <v>1</v>
      </c>
      <c r="Z224" t="b">
        <f t="shared" si="85"/>
        <v>1</v>
      </c>
      <c r="AA224">
        <f t="shared" si="86"/>
        <v>21</v>
      </c>
      <c r="AB224" t="b">
        <f>NOT(ISERROR(MATCH(LOWER(MID($J224,2,1)),{"a";"e";"i";"o";"u"},0)))</f>
        <v>1</v>
      </c>
      <c r="AC224" t="b">
        <f t="shared" si="87"/>
        <v>1</v>
      </c>
      <c r="AD224" t="b">
        <f t="shared" si="88"/>
        <v>0</v>
      </c>
      <c r="AE224">
        <f t="shared" si="89"/>
        <v>12</v>
      </c>
      <c r="AF224" t="b">
        <f t="shared" si="90"/>
        <v>0</v>
      </c>
      <c r="AG224">
        <f t="shared" si="91"/>
        <v>12</v>
      </c>
      <c r="AH224" t="b">
        <f t="shared" si="92"/>
        <v>0</v>
      </c>
      <c r="AI224" t="b">
        <f t="shared" si="93"/>
        <v>1</v>
      </c>
      <c r="AJ224" t="b">
        <f t="shared" si="94"/>
        <v>1</v>
      </c>
      <c r="AK224" s="2" t="s">
        <v>573</v>
      </c>
      <c r="AL224" s="2" t="s">
        <v>573</v>
      </c>
      <c r="AM224" s="2" t="s">
        <v>573</v>
      </c>
      <c r="AN224" s="2" t="s">
        <v>573</v>
      </c>
    </row>
    <row r="225" spans="1:40">
      <c r="A225" s="1" t="s">
        <v>392</v>
      </c>
      <c r="B225" s="1" t="s">
        <v>393</v>
      </c>
      <c r="C225" s="1"/>
      <c r="D225" s="1"/>
      <c r="E225" s="1"/>
      <c r="F225" s="1" t="s">
        <v>1</v>
      </c>
      <c r="G225" t="str">
        <f t="shared" si="95"/>
        <v>WINNER</v>
      </c>
      <c r="H225" t="str">
        <f t="shared" si="72"/>
        <v>ManfredWarmuth</v>
      </c>
      <c r="I225" s="2" t="s">
        <v>392</v>
      </c>
      <c r="J225" s="2" t="s">
        <v>393</v>
      </c>
      <c r="K225">
        <f t="shared" si="73"/>
        <v>7</v>
      </c>
      <c r="L225" t="b">
        <f t="shared" si="74"/>
        <v>1</v>
      </c>
      <c r="M225">
        <f t="shared" si="75"/>
        <v>13</v>
      </c>
      <c r="N225" t="b">
        <f>NOT(ISERROR(MATCH(LOWER(MID($I225,1,1)),{"a";"e";"i";"o";"u"},0)))</f>
        <v>0</v>
      </c>
      <c r="O225" t="b">
        <f t="shared" si="76"/>
        <v>1</v>
      </c>
      <c r="P225" t="b">
        <f t="shared" si="77"/>
        <v>1</v>
      </c>
      <c r="Q225">
        <f t="shared" si="78"/>
        <v>1</v>
      </c>
      <c r="R225" t="b">
        <f>NOT(ISERROR(MATCH(LOWER(MID($I225,2,1)),{"a";"e";"i";"o";"u"},0)))</f>
        <v>1</v>
      </c>
      <c r="S225" t="b">
        <f t="shared" si="79"/>
        <v>1</v>
      </c>
      <c r="T225" t="b">
        <f t="shared" si="80"/>
        <v>1</v>
      </c>
      <c r="U225">
        <f t="shared" si="81"/>
        <v>7</v>
      </c>
      <c r="V225" t="b">
        <f t="shared" si="82"/>
        <v>1</v>
      </c>
      <c r="W225">
        <f t="shared" si="83"/>
        <v>23</v>
      </c>
      <c r="X225" t="b">
        <f>NOT(ISERROR(MATCH(LOWER(MID($J225,1,1)),{"a";"e";"i";"o";"u"},0)))</f>
        <v>0</v>
      </c>
      <c r="Y225" t="b">
        <f t="shared" si="84"/>
        <v>1</v>
      </c>
      <c r="Z225" t="b">
        <f t="shared" si="85"/>
        <v>0</v>
      </c>
      <c r="AA225">
        <f t="shared" si="86"/>
        <v>1</v>
      </c>
      <c r="AB225" t="b">
        <f>NOT(ISERROR(MATCH(LOWER(MID($J225,2,1)),{"a";"e";"i";"o";"u"},0)))</f>
        <v>1</v>
      </c>
      <c r="AC225" t="b">
        <f t="shared" si="87"/>
        <v>1</v>
      </c>
      <c r="AD225" t="b">
        <f t="shared" si="88"/>
        <v>1</v>
      </c>
      <c r="AE225">
        <f t="shared" si="89"/>
        <v>14</v>
      </c>
      <c r="AF225" t="b">
        <f t="shared" si="90"/>
        <v>0</v>
      </c>
      <c r="AG225">
        <f t="shared" si="91"/>
        <v>14</v>
      </c>
      <c r="AH225" t="b">
        <f t="shared" si="92"/>
        <v>0</v>
      </c>
      <c r="AI225" t="b">
        <f t="shared" si="93"/>
        <v>1</v>
      </c>
      <c r="AJ225" t="b">
        <f t="shared" si="94"/>
        <v>1</v>
      </c>
      <c r="AK225" s="2" t="s">
        <v>573</v>
      </c>
      <c r="AL225" s="2" t="s">
        <v>573</v>
      </c>
      <c r="AM225" s="2" t="s">
        <v>573</v>
      </c>
      <c r="AN225" s="2" t="s">
        <v>573</v>
      </c>
    </row>
    <row r="226" spans="1:40">
      <c r="A226" s="1" t="s">
        <v>179</v>
      </c>
      <c r="B226" s="1" t="s">
        <v>394</v>
      </c>
      <c r="C226" s="1"/>
      <c r="D226" s="1"/>
      <c r="E226" s="1"/>
      <c r="F226" s="1" t="s">
        <v>1</v>
      </c>
      <c r="G226" t="str">
        <f t="shared" si="95"/>
        <v>WINNER</v>
      </c>
      <c r="H226" t="str">
        <f t="shared" si="72"/>
        <v>DavidMathias</v>
      </c>
      <c r="I226" s="2" t="s">
        <v>179</v>
      </c>
      <c r="J226" s="2" t="s">
        <v>394</v>
      </c>
      <c r="K226">
        <f t="shared" si="73"/>
        <v>5</v>
      </c>
      <c r="L226" t="b">
        <f t="shared" si="74"/>
        <v>1</v>
      </c>
      <c r="M226">
        <f t="shared" si="75"/>
        <v>4</v>
      </c>
      <c r="N226" t="b">
        <f>NOT(ISERROR(MATCH(LOWER(MID($I226,1,1)),{"a";"e";"i";"o";"u"},0)))</f>
        <v>0</v>
      </c>
      <c r="O226" t="b">
        <f t="shared" si="76"/>
        <v>0</v>
      </c>
      <c r="P226" t="b">
        <f t="shared" si="77"/>
        <v>1</v>
      </c>
      <c r="Q226">
        <f t="shared" si="78"/>
        <v>1</v>
      </c>
      <c r="R226" t="b">
        <f>NOT(ISERROR(MATCH(LOWER(MID($I226,2,1)),{"a";"e";"i";"o";"u"},0)))</f>
        <v>1</v>
      </c>
      <c r="S226" t="b">
        <f t="shared" si="79"/>
        <v>1</v>
      </c>
      <c r="T226" t="b">
        <f t="shared" si="80"/>
        <v>1</v>
      </c>
      <c r="U226">
        <f t="shared" si="81"/>
        <v>7</v>
      </c>
      <c r="V226" t="b">
        <f t="shared" si="82"/>
        <v>1</v>
      </c>
      <c r="W226">
        <f t="shared" si="83"/>
        <v>13</v>
      </c>
      <c r="X226" t="b">
        <f>NOT(ISERROR(MATCH(LOWER(MID($J226,1,1)),{"a";"e";"i";"o";"u"},0)))</f>
        <v>0</v>
      </c>
      <c r="Y226" t="b">
        <f t="shared" si="84"/>
        <v>1</v>
      </c>
      <c r="Z226" t="b">
        <f t="shared" si="85"/>
        <v>1</v>
      </c>
      <c r="AA226">
        <f t="shared" si="86"/>
        <v>1</v>
      </c>
      <c r="AB226" t="b">
        <f>NOT(ISERROR(MATCH(LOWER(MID($J226,2,1)),{"a";"e";"i";"o";"u"},0)))</f>
        <v>1</v>
      </c>
      <c r="AC226" t="b">
        <f t="shared" si="87"/>
        <v>1</v>
      </c>
      <c r="AD226" t="b">
        <f t="shared" si="88"/>
        <v>1</v>
      </c>
      <c r="AE226">
        <f t="shared" si="89"/>
        <v>12</v>
      </c>
      <c r="AF226" t="b">
        <f t="shared" si="90"/>
        <v>0</v>
      </c>
      <c r="AG226">
        <f t="shared" si="91"/>
        <v>12</v>
      </c>
      <c r="AH226" t="b">
        <f t="shared" si="92"/>
        <v>0</v>
      </c>
      <c r="AI226" t="b">
        <f t="shared" si="93"/>
        <v>1</v>
      </c>
      <c r="AJ226" t="b">
        <f t="shared" si="94"/>
        <v>1</v>
      </c>
      <c r="AK226" s="2" t="s">
        <v>573</v>
      </c>
      <c r="AL226" s="2" t="s">
        <v>573</v>
      </c>
      <c r="AM226" s="2" t="s">
        <v>573</v>
      </c>
      <c r="AN226" s="2" t="s">
        <v>573</v>
      </c>
    </row>
    <row r="227" spans="1:40">
      <c r="A227" s="1" t="s">
        <v>382</v>
      </c>
      <c r="B227" s="1" t="s">
        <v>395</v>
      </c>
      <c r="C227" s="1"/>
      <c r="D227" s="1"/>
      <c r="E227" s="1"/>
      <c r="F227" s="1" t="s">
        <v>0</v>
      </c>
      <c r="G227" t="str">
        <f t="shared" si="95"/>
        <v>LOSER</v>
      </c>
      <c r="H227" t="str">
        <f t="shared" si="72"/>
        <v>BrianTester</v>
      </c>
      <c r="I227" s="2" t="s">
        <v>382</v>
      </c>
      <c r="J227" s="2" t="s">
        <v>395</v>
      </c>
      <c r="K227">
        <f t="shared" si="73"/>
        <v>5</v>
      </c>
      <c r="L227" t="b">
        <f t="shared" si="74"/>
        <v>1</v>
      </c>
      <c r="M227">
        <f t="shared" si="75"/>
        <v>2</v>
      </c>
      <c r="N227" t="b">
        <f>NOT(ISERROR(MATCH(LOWER(MID($I227,1,1)),{"a";"e";"i";"o";"u"},0)))</f>
        <v>0</v>
      </c>
      <c r="O227" t="b">
        <f t="shared" si="76"/>
        <v>0</v>
      </c>
      <c r="P227" t="b">
        <f t="shared" si="77"/>
        <v>1</v>
      </c>
      <c r="Q227">
        <f t="shared" si="78"/>
        <v>18</v>
      </c>
      <c r="R227" t="b">
        <f>NOT(ISERROR(MATCH(LOWER(MID($I227,2,1)),{"a";"e";"i";"o";"u"},0)))</f>
        <v>0</v>
      </c>
      <c r="S227" t="b">
        <f t="shared" si="79"/>
        <v>0</v>
      </c>
      <c r="T227" t="b">
        <f t="shared" si="80"/>
        <v>0</v>
      </c>
      <c r="U227">
        <f t="shared" si="81"/>
        <v>6</v>
      </c>
      <c r="V227" t="b">
        <f t="shared" si="82"/>
        <v>0</v>
      </c>
      <c r="W227">
        <f t="shared" si="83"/>
        <v>20</v>
      </c>
      <c r="X227" t="b">
        <f>NOT(ISERROR(MATCH(LOWER(MID($J227,1,1)),{"a";"e";"i";"o";"u"},0)))</f>
        <v>0</v>
      </c>
      <c r="Y227" t="b">
        <f t="shared" si="84"/>
        <v>0</v>
      </c>
      <c r="Z227" t="b">
        <f t="shared" si="85"/>
        <v>0</v>
      </c>
      <c r="AA227">
        <f t="shared" si="86"/>
        <v>5</v>
      </c>
      <c r="AB227" t="b">
        <f>NOT(ISERROR(MATCH(LOWER(MID($J227,2,1)),{"a";"e";"i";"o";"u"},0)))</f>
        <v>1</v>
      </c>
      <c r="AC227" t="b">
        <f t="shared" si="87"/>
        <v>1</v>
      </c>
      <c r="AD227" t="b">
        <f t="shared" si="88"/>
        <v>1</v>
      </c>
      <c r="AE227">
        <f t="shared" si="89"/>
        <v>11</v>
      </c>
      <c r="AF227" t="b">
        <f t="shared" si="90"/>
        <v>1</v>
      </c>
      <c r="AG227">
        <f t="shared" si="91"/>
        <v>11</v>
      </c>
      <c r="AH227" t="b">
        <f t="shared" si="92"/>
        <v>1</v>
      </c>
      <c r="AI227" t="b">
        <f t="shared" si="93"/>
        <v>1</v>
      </c>
      <c r="AJ227" t="b">
        <f t="shared" si="94"/>
        <v>1</v>
      </c>
      <c r="AK227" s="2" t="s">
        <v>573</v>
      </c>
      <c r="AL227" s="2" t="s">
        <v>573</v>
      </c>
      <c r="AM227" s="2" t="s">
        <v>573</v>
      </c>
      <c r="AN227" s="2" t="s">
        <v>573</v>
      </c>
    </row>
    <row r="228" spans="1:40">
      <c r="A228" s="1" t="s">
        <v>396</v>
      </c>
      <c r="B228" s="1" t="s">
        <v>397</v>
      </c>
      <c r="C228" s="1"/>
      <c r="D228" s="1"/>
      <c r="E228" s="1"/>
      <c r="F228" s="1" t="s">
        <v>1</v>
      </c>
      <c r="G228" t="str">
        <f t="shared" si="95"/>
        <v>WINNER</v>
      </c>
      <c r="H228" t="str">
        <f t="shared" si="72"/>
        <v>NicolasFiechter</v>
      </c>
      <c r="I228" s="2" t="s">
        <v>396</v>
      </c>
      <c r="J228" s="2" t="s">
        <v>397</v>
      </c>
      <c r="K228">
        <f t="shared" si="73"/>
        <v>7</v>
      </c>
      <c r="L228" t="b">
        <f t="shared" si="74"/>
        <v>1</v>
      </c>
      <c r="M228">
        <f t="shared" si="75"/>
        <v>14</v>
      </c>
      <c r="N228" t="b">
        <f>NOT(ISERROR(MATCH(LOWER(MID($I228,1,1)),{"a";"e";"i";"o";"u"},0)))</f>
        <v>0</v>
      </c>
      <c r="O228" t="b">
        <f t="shared" si="76"/>
        <v>0</v>
      </c>
      <c r="P228" t="b">
        <f t="shared" si="77"/>
        <v>0</v>
      </c>
      <c r="Q228">
        <f t="shared" si="78"/>
        <v>9</v>
      </c>
      <c r="R228" t="b">
        <f>NOT(ISERROR(MATCH(LOWER(MID($I228,2,1)),{"a";"e";"i";"o";"u"},0)))</f>
        <v>1</v>
      </c>
      <c r="S228" t="b">
        <f t="shared" si="79"/>
        <v>1</v>
      </c>
      <c r="T228" t="b">
        <f t="shared" si="80"/>
        <v>1</v>
      </c>
      <c r="U228">
        <f t="shared" si="81"/>
        <v>8</v>
      </c>
      <c r="V228" t="b">
        <f t="shared" si="82"/>
        <v>0</v>
      </c>
      <c r="W228">
        <f t="shared" si="83"/>
        <v>6</v>
      </c>
      <c r="X228" t="b">
        <f>NOT(ISERROR(MATCH(LOWER(MID($J228,1,1)),{"a";"e";"i";"o";"u"},0)))</f>
        <v>0</v>
      </c>
      <c r="Y228" t="b">
        <f t="shared" si="84"/>
        <v>0</v>
      </c>
      <c r="Z228" t="b">
        <f t="shared" si="85"/>
        <v>1</v>
      </c>
      <c r="AA228">
        <f t="shared" si="86"/>
        <v>9</v>
      </c>
      <c r="AB228" t="b">
        <f>NOT(ISERROR(MATCH(LOWER(MID($J228,2,1)),{"a";"e";"i";"o";"u"},0)))</f>
        <v>1</v>
      </c>
      <c r="AC228" t="b">
        <f t="shared" si="87"/>
        <v>1</v>
      </c>
      <c r="AD228" t="b">
        <f t="shared" si="88"/>
        <v>1</v>
      </c>
      <c r="AE228">
        <f t="shared" si="89"/>
        <v>15</v>
      </c>
      <c r="AF228" t="b">
        <f t="shared" si="90"/>
        <v>1</v>
      </c>
      <c r="AG228">
        <f t="shared" si="91"/>
        <v>15</v>
      </c>
      <c r="AH228" t="b">
        <f t="shared" si="92"/>
        <v>1</v>
      </c>
      <c r="AI228" t="b">
        <f t="shared" si="93"/>
        <v>1</v>
      </c>
      <c r="AJ228" t="b">
        <f t="shared" si="94"/>
        <v>1</v>
      </c>
      <c r="AK228" s="2" t="s">
        <v>573</v>
      </c>
      <c r="AL228" s="2" t="s">
        <v>573</v>
      </c>
      <c r="AM228" s="2" t="s">
        <v>573</v>
      </c>
      <c r="AN228" s="2" t="s">
        <v>573</v>
      </c>
    </row>
    <row r="229" spans="1:40">
      <c r="A229" s="1" t="s">
        <v>398</v>
      </c>
      <c r="B229" s="1" t="s">
        <v>399</v>
      </c>
      <c r="C229" s="1"/>
      <c r="D229" s="1"/>
      <c r="E229" s="1"/>
      <c r="F229" s="1" t="s">
        <v>1</v>
      </c>
      <c r="G229" t="str">
        <f t="shared" si="95"/>
        <v>WINNER</v>
      </c>
      <c r="H229" t="str">
        <f t="shared" si="72"/>
        <v>AuroraPerez</v>
      </c>
      <c r="I229" s="2" t="s">
        <v>398</v>
      </c>
      <c r="J229" s="2" t="s">
        <v>399</v>
      </c>
      <c r="K229">
        <f t="shared" si="73"/>
        <v>6</v>
      </c>
      <c r="L229" t="b">
        <f t="shared" si="74"/>
        <v>0</v>
      </c>
      <c r="M229">
        <f t="shared" si="75"/>
        <v>1</v>
      </c>
      <c r="N229" t="b">
        <f>NOT(ISERROR(MATCH(LOWER(MID($I229,1,1)),{"a";"e";"i";"o";"u"},0)))</f>
        <v>1</v>
      </c>
      <c r="O229" t="b">
        <f t="shared" si="76"/>
        <v>1</v>
      </c>
      <c r="P229" t="b">
        <f t="shared" si="77"/>
        <v>1</v>
      </c>
      <c r="Q229">
        <f t="shared" si="78"/>
        <v>21</v>
      </c>
      <c r="R229" t="b">
        <f>NOT(ISERROR(MATCH(LOWER(MID($I229,2,1)),{"a";"e";"i";"o";"u"},0)))</f>
        <v>1</v>
      </c>
      <c r="S229" t="b">
        <f t="shared" si="79"/>
        <v>1</v>
      </c>
      <c r="T229" t="b">
        <f t="shared" si="80"/>
        <v>0</v>
      </c>
      <c r="U229">
        <f t="shared" si="81"/>
        <v>5</v>
      </c>
      <c r="V229" t="b">
        <f t="shared" si="82"/>
        <v>1</v>
      </c>
      <c r="W229">
        <f t="shared" si="83"/>
        <v>16</v>
      </c>
      <c r="X229" t="b">
        <f>NOT(ISERROR(MATCH(LOWER(MID($J229,1,1)),{"a";"e";"i";"o";"u"},0)))</f>
        <v>0</v>
      </c>
      <c r="Y229" t="b">
        <f t="shared" si="84"/>
        <v>0</v>
      </c>
      <c r="Z229" t="b">
        <f t="shared" si="85"/>
        <v>0</v>
      </c>
      <c r="AA229">
        <f t="shared" si="86"/>
        <v>5</v>
      </c>
      <c r="AB229" t="b">
        <f>NOT(ISERROR(MATCH(LOWER(MID($J229,2,1)),{"a";"e";"i";"o";"u"},0)))</f>
        <v>1</v>
      </c>
      <c r="AC229" t="b">
        <f t="shared" si="87"/>
        <v>1</v>
      </c>
      <c r="AD229" t="b">
        <f t="shared" si="88"/>
        <v>1</v>
      </c>
      <c r="AE229">
        <f t="shared" si="89"/>
        <v>11</v>
      </c>
      <c r="AF229" t="b">
        <f t="shared" si="90"/>
        <v>1</v>
      </c>
      <c r="AG229">
        <f t="shared" si="91"/>
        <v>11</v>
      </c>
      <c r="AH229" t="b">
        <f t="shared" si="92"/>
        <v>1</v>
      </c>
      <c r="AI229" t="b">
        <f t="shared" si="93"/>
        <v>1</v>
      </c>
      <c r="AJ229" t="b">
        <f t="shared" si="94"/>
        <v>1</v>
      </c>
      <c r="AK229" s="2" t="s">
        <v>573</v>
      </c>
      <c r="AL229" s="2" t="s">
        <v>573</v>
      </c>
      <c r="AM229" s="2" t="s">
        <v>573</v>
      </c>
      <c r="AN229" s="2" t="s">
        <v>573</v>
      </c>
    </row>
    <row r="230" spans="1:40">
      <c r="A230" s="1" t="s">
        <v>73</v>
      </c>
      <c r="B230" s="1" t="s">
        <v>400</v>
      </c>
      <c r="C230" s="1"/>
      <c r="D230" s="1"/>
      <c r="E230" s="1"/>
      <c r="F230" s="1" t="s">
        <v>0</v>
      </c>
      <c r="G230" t="str">
        <f t="shared" si="95"/>
        <v>LOSER</v>
      </c>
      <c r="H230" t="str">
        <f t="shared" si="72"/>
        <v>MichaelScott</v>
      </c>
      <c r="I230" s="2" t="s">
        <v>73</v>
      </c>
      <c r="J230" s="2" t="s">
        <v>400</v>
      </c>
      <c r="K230">
        <f t="shared" si="73"/>
        <v>7</v>
      </c>
      <c r="L230" t="b">
        <f t="shared" si="74"/>
        <v>1</v>
      </c>
      <c r="M230">
        <f t="shared" si="75"/>
        <v>13</v>
      </c>
      <c r="N230" t="b">
        <f>NOT(ISERROR(MATCH(LOWER(MID($I230,1,1)),{"a";"e";"i";"o";"u"},0)))</f>
        <v>0</v>
      </c>
      <c r="O230" t="b">
        <f t="shared" si="76"/>
        <v>1</v>
      </c>
      <c r="P230" t="b">
        <f t="shared" si="77"/>
        <v>1</v>
      </c>
      <c r="Q230">
        <f t="shared" si="78"/>
        <v>9</v>
      </c>
      <c r="R230" t="b">
        <f>NOT(ISERROR(MATCH(LOWER(MID($I230,2,1)),{"a";"e";"i";"o";"u"},0)))</f>
        <v>1</v>
      </c>
      <c r="S230" t="b">
        <f t="shared" si="79"/>
        <v>1</v>
      </c>
      <c r="T230" t="b">
        <f t="shared" si="80"/>
        <v>1</v>
      </c>
      <c r="U230">
        <f t="shared" si="81"/>
        <v>5</v>
      </c>
      <c r="V230" t="b">
        <f t="shared" si="82"/>
        <v>1</v>
      </c>
      <c r="W230">
        <f t="shared" si="83"/>
        <v>19</v>
      </c>
      <c r="X230" t="b">
        <f>NOT(ISERROR(MATCH(LOWER(MID($J230,1,1)),{"a";"e";"i";"o";"u"},0)))</f>
        <v>0</v>
      </c>
      <c r="Y230" t="b">
        <f t="shared" si="84"/>
        <v>1</v>
      </c>
      <c r="Z230" t="b">
        <f t="shared" si="85"/>
        <v>0</v>
      </c>
      <c r="AA230">
        <f t="shared" si="86"/>
        <v>3</v>
      </c>
      <c r="AB230" t="b">
        <f>NOT(ISERROR(MATCH(LOWER(MID($J230,2,1)),{"a";"e";"i";"o";"u"},0)))</f>
        <v>0</v>
      </c>
      <c r="AC230" t="b">
        <f t="shared" si="87"/>
        <v>1</v>
      </c>
      <c r="AD230" t="b">
        <f t="shared" si="88"/>
        <v>1</v>
      </c>
      <c r="AE230">
        <f t="shared" si="89"/>
        <v>12</v>
      </c>
      <c r="AF230" t="b">
        <f t="shared" si="90"/>
        <v>0</v>
      </c>
      <c r="AG230">
        <f t="shared" si="91"/>
        <v>12</v>
      </c>
      <c r="AH230" t="b">
        <f t="shared" si="92"/>
        <v>0</v>
      </c>
      <c r="AI230" t="b">
        <f t="shared" si="93"/>
        <v>1</v>
      </c>
      <c r="AJ230" t="b">
        <f t="shared" si="94"/>
        <v>1</v>
      </c>
      <c r="AK230" s="2" t="s">
        <v>573</v>
      </c>
      <c r="AL230" s="2" t="s">
        <v>573</v>
      </c>
      <c r="AM230" s="2" t="s">
        <v>573</v>
      </c>
      <c r="AN230" s="2" t="s">
        <v>573</v>
      </c>
    </row>
    <row r="231" spans="1:40">
      <c r="A231" s="1" t="s">
        <v>401</v>
      </c>
      <c r="B231" s="1" t="s">
        <v>402</v>
      </c>
      <c r="C231" s="1"/>
      <c r="D231" s="1"/>
      <c r="E231" s="1"/>
      <c r="F231" s="1" t="s">
        <v>2</v>
      </c>
      <c r="G231" t="str">
        <f t="shared" si="95"/>
        <v>WINNER</v>
      </c>
      <c r="H231" t="str">
        <f t="shared" si="72"/>
        <v>NaokiAbe</v>
      </c>
      <c r="I231" s="2" t="s">
        <v>401</v>
      </c>
      <c r="J231" s="2" t="s">
        <v>402</v>
      </c>
      <c r="K231">
        <f t="shared" si="73"/>
        <v>5</v>
      </c>
      <c r="L231" t="b">
        <f t="shared" si="74"/>
        <v>1</v>
      </c>
      <c r="M231">
        <f t="shared" si="75"/>
        <v>14</v>
      </c>
      <c r="N231" t="b">
        <f>NOT(ISERROR(MATCH(LOWER(MID($I231,1,1)),{"a";"e";"i";"o";"u"},0)))</f>
        <v>0</v>
      </c>
      <c r="O231" t="b">
        <f t="shared" si="76"/>
        <v>0</v>
      </c>
      <c r="P231" t="b">
        <f t="shared" si="77"/>
        <v>0</v>
      </c>
      <c r="Q231">
        <f t="shared" si="78"/>
        <v>1</v>
      </c>
      <c r="R231" t="b">
        <f>NOT(ISERROR(MATCH(LOWER(MID($I231,2,1)),{"a";"e";"i";"o";"u"},0)))</f>
        <v>1</v>
      </c>
      <c r="S231" t="b">
        <f t="shared" si="79"/>
        <v>1</v>
      </c>
      <c r="T231" t="b">
        <f t="shared" si="80"/>
        <v>1</v>
      </c>
      <c r="U231">
        <f t="shared" si="81"/>
        <v>3</v>
      </c>
      <c r="V231" t="b">
        <f t="shared" si="82"/>
        <v>1</v>
      </c>
      <c r="W231">
        <f t="shared" si="83"/>
        <v>1</v>
      </c>
      <c r="X231" t="b">
        <f>NOT(ISERROR(MATCH(LOWER(MID($J231,1,1)),{"a";"e";"i";"o";"u"},0)))</f>
        <v>1</v>
      </c>
      <c r="Y231" t="b">
        <f t="shared" si="84"/>
        <v>1</v>
      </c>
      <c r="Z231" t="b">
        <f t="shared" si="85"/>
        <v>1</v>
      </c>
      <c r="AA231">
        <f t="shared" si="86"/>
        <v>2</v>
      </c>
      <c r="AB231" t="b">
        <f>NOT(ISERROR(MATCH(LOWER(MID($J231,2,1)),{"a";"e";"i";"o";"u"},0)))</f>
        <v>0</v>
      </c>
      <c r="AC231" t="b">
        <f t="shared" si="87"/>
        <v>0</v>
      </c>
      <c r="AD231" t="b">
        <f t="shared" si="88"/>
        <v>1</v>
      </c>
      <c r="AE231">
        <f t="shared" si="89"/>
        <v>8</v>
      </c>
      <c r="AF231" t="b">
        <f t="shared" si="90"/>
        <v>0</v>
      </c>
      <c r="AG231">
        <f t="shared" si="91"/>
        <v>8</v>
      </c>
      <c r="AH231" t="b">
        <f t="shared" si="92"/>
        <v>0</v>
      </c>
      <c r="AI231" t="b">
        <f t="shared" si="93"/>
        <v>1</v>
      </c>
      <c r="AJ231" t="b">
        <f t="shared" si="94"/>
        <v>1</v>
      </c>
      <c r="AK231" s="2" t="s">
        <v>573</v>
      </c>
      <c r="AL231" s="2" t="s">
        <v>573</v>
      </c>
      <c r="AM231" s="2" t="s">
        <v>573</v>
      </c>
      <c r="AN231" s="2" t="s">
        <v>573</v>
      </c>
    </row>
    <row r="232" spans="1:40">
      <c r="A232" s="1" t="s">
        <v>403</v>
      </c>
      <c r="B232" s="1" t="s">
        <v>404</v>
      </c>
      <c r="C232" s="1"/>
      <c r="D232" s="1"/>
      <c r="E232" s="1"/>
      <c r="F232" s="1" t="s">
        <v>1</v>
      </c>
      <c r="G232" t="str">
        <f t="shared" si="95"/>
        <v>WINNER</v>
      </c>
      <c r="H232" t="str">
        <f t="shared" si="72"/>
        <v>KimmenSjolander</v>
      </c>
      <c r="I232" s="2" t="s">
        <v>403</v>
      </c>
      <c r="J232" s="2" t="s">
        <v>404</v>
      </c>
      <c r="K232">
        <f t="shared" si="73"/>
        <v>6</v>
      </c>
      <c r="L232" t="b">
        <f t="shared" si="74"/>
        <v>0</v>
      </c>
      <c r="M232">
        <f t="shared" si="75"/>
        <v>11</v>
      </c>
      <c r="N232" t="b">
        <f>NOT(ISERROR(MATCH(LOWER(MID($I232,1,1)),{"a";"e";"i";"o";"u"},0)))</f>
        <v>0</v>
      </c>
      <c r="O232" t="b">
        <f t="shared" si="76"/>
        <v>1</v>
      </c>
      <c r="P232" t="b">
        <f t="shared" si="77"/>
        <v>1</v>
      </c>
      <c r="Q232">
        <f t="shared" si="78"/>
        <v>9</v>
      </c>
      <c r="R232" t="b">
        <f>NOT(ISERROR(MATCH(LOWER(MID($I232,2,1)),{"a";"e";"i";"o";"u"},0)))</f>
        <v>1</v>
      </c>
      <c r="S232" t="b">
        <f t="shared" si="79"/>
        <v>1</v>
      </c>
      <c r="T232" t="b">
        <f t="shared" si="80"/>
        <v>1</v>
      </c>
      <c r="U232">
        <f t="shared" si="81"/>
        <v>9</v>
      </c>
      <c r="V232" t="b">
        <f t="shared" si="82"/>
        <v>1</v>
      </c>
      <c r="W232">
        <f t="shared" si="83"/>
        <v>19</v>
      </c>
      <c r="X232" t="b">
        <f>NOT(ISERROR(MATCH(LOWER(MID($J232,1,1)),{"a";"e";"i";"o";"u"},0)))</f>
        <v>0</v>
      </c>
      <c r="Y232" t="b">
        <f t="shared" si="84"/>
        <v>1</v>
      </c>
      <c r="Z232" t="b">
        <f t="shared" si="85"/>
        <v>0</v>
      </c>
      <c r="AA232">
        <f t="shared" si="86"/>
        <v>10</v>
      </c>
      <c r="AB232" t="b">
        <f>NOT(ISERROR(MATCH(LOWER(MID($J232,2,1)),{"a";"e";"i";"o";"u"},0)))</f>
        <v>0</v>
      </c>
      <c r="AC232" t="b">
        <f t="shared" si="87"/>
        <v>0</v>
      </c>
      <c r="AD232" t="b">
        <f t="shared" si="88"/>
        <v>1</v>
      </c>
      <c r="AE232">
        <f t="shared" si="89"/>
        <v>15</v>
      </c>
      <c r="AF232" t="b">
        <f t="shared" si="90"/>
        <v>1</v>
      </c>
      <c r="AG232">
        <f t="shared" si="91"/>
        <v>15</v>
      </c>
      <c r="AH232" t="b">
        <f t="shared" si="92"/>
        <v>1</v>
      </c>
      <c r="AI232" t="b">
        <f t="shared" si="93"/>
        <v>1</v>
      </c>
      <c r="AJ232" t="b">
        <f t="shared" si="94"/>
        <v>1</v>
      </c>
      <c r="AK232" s="2" t="s">
        <v>573</v>
      </c>
      <c r="AL232" s="2" t="s">
        <v>573</v>
      </c>
      <c r="AM232" s="2" t="s">
        <v>573</v>
      </c>
      <c r="AN232" s="2" t="s">
        <v>573</v>
      </c>
    </row>
    <row r="233" spans="1:40">
      <c r="A233" s="1" t="s">
        <v>405</v>
      </c>
      <c r="B233" s="1" t="s">
        <v>406</v>
      </c>
      <c r="C233" s="1"/>
      <c r="D233" s="1"/>
      <c r="E233" s="1"/>
      <c r="F233" s="1" t="s">
        <v>1</v>
      </c>
      <c r="G233" t="str">
        <f t="shared" si="95"/>
        <v>WINNER</v>
      </c>
      <c r="H233" t="str">
        <f t="shared" si="72"/>
        <v>JefferyClouse</v>
      </c>
      <c r="I233" s="2" t="s">
        <v>405</v>
      </c>
      <c r="J233" s="2" t="s">
        <v>406</v>
      </c>
      <c r="K233">
        <f t="shared" si="73"/>
        <v>7</v>
      </c>
      <c r="L233" t="b">
        <f t="shared" si="74"/>
        <v>1</v>
      </c>
      <c r="M233">
        <f t="shared" si="75"/>
        <v>10</v>
      </c>
      <c r="N233" t="b">
        <f>NOT(ISERROR(MATCH(LOWER(MID($I233,1,1)),{"a";"e";"i";"o";"u"},0)))</f>
        <v>0</v>
      </c>
      <c r="O233" t="b">
        <f t="shared" si="76"/>
        <v>0</v>
      </c>
      <c r="P233" t="b">
        <f t="shared" si="77"/>
        <v>1</v>
      </c>
      <c r="Q233">
        <f t="shared" si="78"/>
        <v>5</v>
      </c>
      <c r="R233" t="b">
        <f>NOT(ISERROR(MATCH(LOWER(MID($I233,2,1)),{"a";"e";"i";"o";"u"},0)))</f>
        <v>1</v>
      </c>
      <c r="S233" t="b">
        <f t="shared" si="79"/>
        <v>1</v>
      </c>
      <c r="T233" t="b">
        <f t="shared" si="80"/>
        <v>1</v>
      </c>
      <c r="U233">
        <f t="shared" si="81"/>
        <v>6</v>
      </c>
      <c r="V233" t="b">
        <f t="shared" si="82"/>
        <v>0</v>
      </c>
      <c r="W233">
        <f t="shared" si="83"/>
        <v>3</v>
      </c>
      <c r="X233" t="b">
        <f>NOT(ISERROR(MATCH(LOWER(MID($J233,1,1)),{"a";"e";"i";"o";"u"},0)))</f>
        <v>0</v>
      </c>
      <c r="Y233" t="b">
        <f t="shared" si="84"/>
        <v>1</v>
      </c>
      <c r="Z233" t="b">
        <f t="shared" si="85"/>
        <v>1</v>
      </c>
      <c r="AA233">
        <f t="shared" si="86"/>
        <v>12</v>
      </c>
      <c r="AB233" t="b">
        <f>NOT(ISERROR(MATCH(LOWER(MID($J233,2,1)),{"a";"e";"i";"o";"u"},0)))</f>
        <v>0</v>
      </c>
      <c r="AC233" t="b">
        <f t="shared" si="87"/>
        <v>0</v>
      </c>
      <c r="AD233" t="b">
        <f t="shared" si="88"/>
        <v>1</v>
      </c>
      <c r="AE233">
        <f t="shared" si="89"/>
        <v>13</v>
      </c>
      <c r="AF233" t="b">
        <f t="shared" si="90"/>
        <v>1</v>
      </c>
      <c r="AG233">
        <f t="shared" si="91"/>
        <v>13</v>
      </c>
      <c r="AH233" t="b">
        <f t="shared" si="92"/>
        <v>1</v>
      </c>
      <c r="AI233" t="b">
        <f t="shared" si="93"/>
        <v>1</v>
      </c>
      <c r="AJ233" t="b">
        <f t="shared" si="94"/>
        <v>1</v>
      </c>
      <c r="AK233" s="2" t="s">
        <v>573</v>
      </c>
      <c r="AL233" s="2" t="s">
        <v>573</v>
      </c>
      <c r="AM233" s="2" t="s">
        <v>573</v>
      </c>
      <c r="AN233" s="2" t="s">
        <v>573</v>
      </c>
    </row>
    <row r="234" spans="1:40">
      <c r="A234" s="1" t="s">
        <v>46</v>
      </c>
      <c r="B234" s="1" t="s">
        <v>408</v>
      </c>
      <c r="C234" s="1"/>
      <c r="D234" s="1"/>
      <c r="E234" s="1"/>
      <c r="F234" s="1" t="s">
        <v>1</v>
      </c>
      <c r="G234" t="str">
        <f t="shared" si="95"/>
        <v>WINNER</v>
      </c>
      <c r="H234" t="str">
        <f t="shared" si="72"/>
        <v>WilliamGasarch</v>
      </c>
      <c r="I234" s="2" t="s">
        <v>46</v>
      </c>
      <c r="J234" s="2" t="s">
        <v>408</v>
      </c>
      <c r="K234">
        <f t="shared" si="73"/>
        <v>7</v>
      </c>
      <c r="L234" t="b">
        <f t="shared" si="74"/>
        <v>1</v>
      </c>
      <c r="M234">
        <f t="shared" si="75"/>
        <v>23</v>
      </c>
      <c r="N234" t="b">
        <f>NOT(ISERROR(MATCH(LOWER(MID($I234,1,1)),{"a";"e";"i";"o";"u"},0)))</f>
        <v>0</v>
      </c>
      <c r="O234" t="b">
        <f t="shared" si="76"/>
        <v>1</v>
      </c>
      <c r="P234" t="b">
        <f t="shared" si="77"/>
        <v>0</v>
      </c>
      <c r="Q234">
        <f t="shared" si="78"/>
        <v>9</v>
      </c>
      <c r="R234" t="b">
        <f>NOT(ISERROR(MATCH(LOWER(MID($I234,2,1)),{"a";"e";"i";"o";"u"},0)))</f>
        <v>1</v>
      </c>
      <c r="S234" t="b">
        <f t="shared" si="79"/>
        <v>1</v>
      </c>
      <c r="T234" t="b">
        <f t="shared" si="80"/>
        <v>1</v>
      </c>
      <c r="U234">
        <f t="shared" si="81"/>
        <v>7</v>
      </c>
      <c r="V234" t="b">
        <f t="shared" si="82"/>
        <v>1</v>
      </c>
      <c r="W234">
        <f t="shared" si="83"/>
        <v>7</v>
      </c>
      <c r="X234" t="b">
        <f>NOT(ISERROR(MATCH(LOWER(MID($J234,1,1)),{"a";"e";"i";"o";"u"},0)))</f>
        <v>0</v>
      </c>
      <c r="Y234" t="b">
        <f t="shared" si="84"/>
        <v>1</v>
      </c>
      <c r="Z234" t="b">
        <f t="shared" si="85"/>
        <v>1</v>
      </c>
      <c r="AA234">
        <f t="shared" si="86"/>
        <v>1</v>
      </c>
      <c r="AB234" t="b">
        <f>NOT(ISERROR(MATCH(LOWER(MID($J234,2,1)),{"a";"e";"i";"o";"u"},0)))</f>
        <v>1</v>
      </c>
      <c r="AC234" t="b">
        <f t="shared" si="87"/>
        <v>1</v>
      </c>
      <c r="AD234" t="b">
        <f t="shared" si="88"/>
        <v>1</v>
      </c>
      <c r="AE234">
        <f t="shared" si="89"/>
        <v>14</v>
      </c>
      <c r="AF234" t="b">
        <f t="shared" si="90"/>
        <v>0</v>
      </c>
      <c r="AG234">
        <f t="shared" si="91"/>
        <v>14</v>
      </c>
      <c r="AH234" t="b">
        <f t="shared" si="92"/>
        <v>0</v>
      </c>
      <c r="AI234" t="b">
        <f t="shared" si="93"/>
        <v>1</v>
      </c>
      <c r="AJ234" t="b">
        <f t="shared" si="94"/>
        <v>1</v>
      </c>
      <c r="AK234" s="2" t="s">
        <v>573</v>
      </c>
      <c r="AL234" s="2" t="s">
        <v>573</v>
      </c>
      <c r="AM234" s="2" t="s">
        <v>573</v>
      </c>
      <c r="AN234" s="2" t="s">
        <v>573</v>
      </c>
    </row>
    <row r="235" spans="1:40">
      <c r="A235" s="1" t="s">
        <v>409</v>
      </c>
      <c r="B235" s="1" t="s">
        <v>410</v>
      </c>
      <c r="C235" s="1"/>
      <c r="D235" s="1"/>
      <c r="E235" s="1"/>
      <c r="F235" s="1" t="s">
        <v>1</v>
      </c>
      <c r="G235" t="str">
        <f t="shared" si="95"/>
        <v>WINNER</v>
      </c>
      <c r="H235" t="str">
        <f t="shared" si="72"/>
        <v>ReinhardBlasig</v>
      </c>
      <c r="I235" s="2" t="s">
        <v>409</v>
      </c>
      <c r="J235" s="2" t="s">
        <v>410</v>
      </c>
      <c r="K235">
        <f t="shared" si="73"/>
        <v>8</v>
      </c>
      <c r="L235" t="b">
        <f t="shared" si="74"/>
        <v>0</v>
      </c>
      <c r="M235">
        <f t="shared" si="75"/>
        <v>18</v>
      </c>
      <c r="N235" t="b">
        <f>NOT(ISERROR(MATCH(LOWER(MID($I235,1,1)),{"a";"e";"i";"o";"u"},0)))</f>
        <v>0</v>
      </c>
      <c r="O235" t="b">
        <f t="shared" si="76"/>
        <v>0</v>
      </c>
      <c r="P235" t="b">
        <f t="shared" si="77"/>
        <v>0</v>
      </c>
      <c r="Q235">
        <f t="shared" si="78"/>
        <v>5</v>
      </c>
      <c r="R235" t="b">
        <f>NOT(ISERROR(MATCH(LOWER(MID($I235,2,1)),{"a";"e";"i";"o";"u"},0)))</f>
        <v>1</v>
      </c>
      <c r="S235" t="b">
        <f t="shared" si="79"/>
        <v>1</v>
      </c>
      <c r="T235" t="b">
        <f t="shared" si="80"/>
        <v>1</v>
      </c>
      <c r="U235">
        <f t="shared" si="81"/>
        <v>6</v>
      </c>
      <c r="V235" t="b">
        <f t="shared" si="82"/>
        <v>0</v>
      </c>
      <c r="W235">
        <f t="shared" si="83"/>
        <v>2</v>
      </c>
      <c r="X235" t="b">
        <f>NOT(ISERROR(MATCH(LOWER(MID($J235,1,1)),{"a";"e";"i";"o";"u"},0)))</f>
        <v>0</v>
      </c>
      <c r="Y235" t="b">
        <f t="shared" si="84"/>
        <v>0</v>
      </c>
      <c r="Z235" t="b">
        <f t="shared" si="85"/>
        <v>1</v>
      </c>
      <c r="AA235">
        <f t="shared" si="86"/>
        <v>12</v>
      </c>
      <c r="AB235" t="b">
        <f>NOT(ISERROR(MATCH(LOWER(MID($J235,2,1)),{"a";"e";"i";"o";"u"},0)))</f>
        <v>0</v>
      </c>
      <c r="AC235" t="b">
        <f t="shared" si="87"/>
        <v>0</v>
      </c>
      <c r="AD235" t="b">
        <f t="shared" si="88"/>
        <v>1</v>
      </c>
      <c r="AE235">
        <f t="shared" si="89"/>
        <v>14</v>
      </c>
      <c r="AF235" t="b">
        <f t="shared" si="90"/>
        <v>0</v>
      </c>
      <c r="AG235">
        <f t="shared" si="91"/>
        <v>14</v>
      </c>
      <c r="AH235" t="b">
        <f t="shared" si="92"/>
        <v>0</v>
      </c>
      <c r="AI235" t="b">
        <f t="shared" si="93"/>
        <v>1</v>
      </c>
      <c r="AJ235" t="b">
        <f t="shared" si="94"/>
        <v>1</v>
      </c>
      <c r="AK235" s="2" t="s">
        <v>573</v>
      </c>
      <c r="AL235" s="2" t="s">
        <v>573</v>
      </c>
      <c r="AM235" s="2" t="s">
        <v>573</v>
      </c>
      <c r="AN235" s="2" t="s">
        <v>573</v>
      </c>
    </row>
    <row r="236" spans="1:40">
      <c r="A236" s="1" t="s">
        <v>411</v>
      </c>
      <c r="B236" s="1" t="s">
        <v>412</v>
      </c>
      <c r="C236" s="1"/>
      <c r="D236" s="1"/>
      <c r="E236" s="1"/>
      <c r="F236" s="1" t="s">
        <v>1</v>
      </c>
      <c r="G236" t="str">
        <f t="shared" si="95"/>
        <v>WINNER</v>
      </c>
      <c r="H236" t="str">
        <f t="shared" si="72"/>
        <v>MaliniBhandaru</v>
      </c>
      <c r="I236" s="2" t="s">
        <v>411</v>
      </c>
      <c r="J236" s="2" t="s">
        <v>412</v>
      </c>
      <c r="K236">
        <f t="shared" si="73"/>
        <v>6</v>
      </c>
      <c r="L236" t="b">
        <f t="shared" si="74"/>
        <v>0</v>
      </c>
      <c r="M236">
        <f t="shared" si="75"/>
        <v>13</v>
      </c>
      <c r="N236" t="b">
        <f>NOT(ISERROR(MATCH(LOWER(MID($I236,1,1)),{"a";"e";"i";"o";"u"},0)))</f>
        <v>0</v>
      </c>
      <c r="O236" t="b">
        <f t="shared" si="76"/>
        <v>1</v>
      </c>
      <c r="P236" t="b">
        <f t="shared" si="77"/>
        <v>1</v>
      </c>
      <c r="Q236">
        <f t="shared" si="78"/>
        <v>1</v>
      </c>
      <c r="R236" t="b">
        <f>NOT(ISERROR(MATCH(LOWER(MID($I236,2,1)),{"a";"e";"i";"o";"u"},0)))</f>
        <v>1</v>
      </c>
      <c r="S236" t="b">
        <f t="shared" si="79"/>
        <v>1</v>
      </c>
      <c r="T236" t="b">
        <f t="shared" si="80"/>
        <v>1</v>
      </c>
      <c r="U236">
        <f t="shared" si="81"/>
        <v>8</v>
      </c>
      <c r="V236" t="b">
        <f t="shared" si="82"/>
        <v>0</v>
      </c>
      <c r="W236">
        <f t="shared" si="83"/>
        <v>2</v>
      </c>
      <c r="X236" t="b">
        <f>NOT(ISERROR(MATCH(LOWER(MID($J236,1,1)),{"a";"e";"i";"o";"u"},0)))</f>
        <v>0</v>
      </c>
      <c r="Y236" t="b">
        <f t="shared" si="84"/>
        <v>0</v>
      </c>
      <c r="Z236" t="b">
        <f t="shared" si="85"/>
        <v>1</v>
      </c>
      <c r="AA236">
        <f t="shared" si="86"/>
        <v>8</v>
      </c>
      <c r="AB236" t="b">
        <f>NOT(ISERROR(MATCH(LOWER(MID($J236,2,1)),{"a";"e";"i";"o";"u"},0)))</f>
        <v>0</v>
      </c>
      <c r="AC236" t="b">
        <f t="shared" si="87"/>
        <v>0</v>
      </c>
      <c r="AD236" t="b">
        <f t="shared" si="88"/>
        <v>1</v>
      </c>
      <c r="AE236">
        <f t="shared" si="89"/>
        <v>14</v>
      </c>
      <c r="AF236" t="b">
        <f t="shared" si="90"/>
        <v>0</v>
      </c>
      <c r="AG236">
        <f t="shared" si="91"/>
        <v>14</v>
      </c>
      <c r="AH236" t="b">
        <f t="shared" si="92"/>
        <v>0</v>
      </c>
      <c r="AI236" t="b">
        <f t="shared" si="93"/>
        <v>1</v>
      </c>
      <c r="AJ236" t="b">
        <f t="shared" si="94"/>
        <v>1</v>
      </c>
      <c r="AK236" s="2" t="s">
        <v>573</v>
      </c>
      <c r="AL236" s="2" t="s">
        <v>573</v>
      </c>
      <c r="AM236" s="2" t="s">
        <v>573</v>
      </c>
      <c r="AN236" s="2" t="s">
        <v>573</v>
      </c>
    </row>
    <row r="237" spans="1:40">
      <c r="A237" s="1" t="s">
        <v>13</v>
      </c>
      <c r="B237" s="1" t="s">
        <v>413</v>
      </c>
      <c r="C237" s="1"/>
      <c r="D237" s="1"/>
      <c r="E237" s="1"/>
      <c r="F237" s="1" t="s">
        <v>1</v>
      </c>
      <c r="G237" t="str">
        <f t="shared" si="95"/>
        <v>WINNER</v>
      </c>
      <c r="H237" t="str">
        <f t="shared" si="72"/>
        <v>RobertSchapire</v>
      </c>
      <c r="I237" s="2" t="s">
        <v>13</v>
      </c>
      <c r="J237" s="2" t="s">
        <v>413</v>
      </c>
      <c r="K237">
        <f t="shared" si="73"/>
        <v>6</v>
      </c>
      <c r="L237" t="b">
        <f t="shared" si="74"/>
        <v>0</v>
      </c>
      <c r="M237">
        <f t="shared" si="75"/>
        <v>18</v>
      </c>
      <c r="N237" t="b">
        <f>NOT(ISERROR(MATCH(LOWER(MID($I237,1,1)),{"a";"e";"i";"o";"u"},0)))</f>
        <v>0</v>
      </c>
      <c r="O237" t="b">
        <f t="shared" si="76"/>
        <v>0</v>
      </c>
      <c r="P237" t="b">
        <f t="shared" si="77"/>
        <v>0</v>
      </c>
      <c r="Q237">
        <f t="shared" si="78"/>
        <v>15</v>
      </c>
      <c r="R237" t="b">
        <f>NOT(ISERROR(MATCH(LOWER(MID($I237,2,1)),{"a";"e";"i";"o";"u"},0)))</f>
        <v>1</v>
      </c>
      <c r="S237" t="b">
        <f t="shared" si="79"/>
        <v>1</v>
      </c>
      <c r="T237" t="b">
        <f t="shared" si="80"/>
        <v>0</v>
      </c>
      <c r="U237">
        <f t="shared" si="81"/>
        <v>8</v>
      </c>
      <c r="V237" t="b">
        <f t="shared" si="82"/>
        <v>0</v>
      </c>
      <c r="W237">
        <f t="shared" si="83"/>
        <v>19</v>
      </c>
      <c r="X237" t="b">
        <f>NOT(ISERROR(MATCH(LOWER(MID($J237,1,1)),{"a";"e";"i";"o";"u"},0)))</f>
        <v>0</v>
      </c>
      <c r="Y237" t="b">
        <f t="shared" si="84"/>
        <v>1</v>
      </c>
      <c r="Z237" t="b">
        <f t="shared" si="85"/>
        <v>0</v>
      </c>
      <c r="AA237">
        <f t="shared" si="86"/>
        <v>3</v>
      </c>
      <c r="AB237" t="b">
        <f>NOT(ISERROR(MATCH(LOWER(MID($J237,2,1)),{"a";"e";"i";"o";"u"},0)))</f>
        <v>0</v>
      </c>
      <c r="AC237" t="b">
        <f t="shared" si="87"/>
        <v>1</v>
      </c>
      <c r="AD237" t="b">
        <f t="shared" si="88"/>
        <v>1</v>
      </c>
      <c r="AE237">
        <f t="shared" si="89"/>
        <v>14</v>
      </c>
      <c r="AF237" t="b">
        <f t="shared" si="90"/>
        <v>0</v>
      </c>
      <c r="AG237">
        <f t="shared" si="91"/>
        <v>14</v>
      </c>
      <c r="AH237" t="b">
        <f t="shared" si="92"/>
        <v>0</v>
      </c>
      <c r="AI237" t="b">
        <f t="shared" si="93"/>
        <v>1</v>
      </c>
      <c r="AJ237" t="b">
        <f t="shared" si="94"/>
        <v>1</v>
      </c>
      <c r="AK237" s="2" t="s">
        <v>573</v>
      </c>
      <c r="AL237" s="2" t="s">
        <v>573</v>
      </c>
      <c r="AM237" s="2" t="s">
        <v>573</v>
      </c>
      <c r="AN237" s="2" t="s">
        <v>573</v>
      </c>
    </row>
    <row r="238" spans="1:40">
      <c r="A238" s="1" t="s">
        <v>418</v>
      </c>
      <c r="B238" s="1" t="s">
        <v>419</v>
      </c>
      <c r="C238" s="1"/>
      <c r="D238" s="1"/>
      <c r="E238" s="1"/>
      <c r="F238" s="1" t="s">
        <v>1</v>
      </c>
      <c r="G238" t="str">
        <f t="shared" si="95"/>
        <v>WINNER</v>
      </c>
      <c r="H238" t="str">
        <f t="shared" si="72"/>
        <v>MartinchKrikis</v>
      </c>
      <c r="I238" s="2" t="s">
        <v>418</v>
      </c>
      <c r="J238" s="2" t="s">
        <v>419</v>
      </c>
      <c r="K238">
        <f t="shared" si="73"/>
        <v>8</v>
      </c>
      <c r="L238" t="b">
        <f t="shared" si="74"/>
        <v>0</v>
      </c>
      <c r="M238">
        <f t="shared" si="75"/>
        <v>13</v>
      </c>
      <c r="N238" t="b">
        <f>NOT(ISERROR(MATCH(LOWER(MID($I238,1,1)),{"a";"e";"i";"o";"u"},0)))</f>
        <v>0</v>
      </c>
      <c r="O238" t="b">
        <f t="shared" si="76"/>
        <v>1</v>
      </c>
      <c r="P238" t="b">
        <f t="shared" si="77"/>
        <v>1</v>
      </c>
      <c r="Q238">
        <f t="shared" si="78"/>
        <v>1</v>
      </c>
      <c r="R238" t="b">
        <f>NOT(ISERROR(MATCH(LOWER(MID($I238,2,1)),{"a";"e";"i";"o";"u"},0)))</f>
        <v>1</v>
      </c>
      <c r="S238" t="b">
        <f t="shared" si="79"/>
        <v>1</v>
      </c>
      <c r="T238" t="b">
        <f t="shared" si="80"/>
        <v>1</v>
      </c>
      <c r="U238">
        <f t="shared" si="81"/>
        <v>6</v>
      </c>
      <c r="V238" t="b">
        <f t="shared" si="82"/>
        <v>0</v>
      </c>
      <c r="W238">
        <f t="shared" si="83"/>
        <v>11</v>
      </c>
      <c r="X238" t="b">
        <f>NOT(ISERROR(MATCH(LOWER(MID($J238,1,1)),{"a";"e";"i";"o";"u"},0)))</f>
        <v>0</v>
      </c>
      <c r="Y238" t="b">
        <f t="shared" si="84"/>
        <v>1</v>
      </c>
      <c r="Z238" t="b">
        <f t="shared" si="85"/>
        <v>1</v>
      </c>
      <c r="AA238">
        <f t="shared" si="86"/>
        <v>18</v>
      </c>
      <c r="AB238" t="b">
        <f>NOT(ISERROR(MATCH(LOWER(MID($J238,2,1)),{"a";"e";"i";"o";"u"},0)))</f>
        <v>0</v>
      </c>
      <c r="AC238" t="b">
        <f t="shared" si="87"/>
        <v>0</v>
      </c>
      <c r="AD238" t="b">
        <f t="shared" si="88"/>
        <v>0</v>
      </c>
      <c r="AE238">
        <f t="shared" si="89"/>
        <v>14</v>
      </c>
      <c r="AF238" t="b">
        <f t="shared" si="90"/>
        <v>0</v>
      </c>
      <c r="AG238">
        <f t="shared" si="91"/>
        <v>14</v>
      </c>
      <c r="AH238" t="b">
        <f t="shared" si="92"/>
        <v>0</v>
      </c>
      <c r="AI238" t="b">
        <f t="shared" si="93"/>
        <v>1</v>
      </c>
      <c r="AJ238" t="b">
        <f t="shared" si="94"/>
        <v>1</v>
      </c>
      <c r="AK238" s="2" t="s">
        <v>573</v>
      </c>
      <c r="AL238" s="2" t="s">
        <v>573</v>
      </c>
      <c r="AM238" s="2" t="s">
        <v>573</v>
      </c>
      <c r="AN238" s="2" t="s">
        <v>573</v>
      </c>
    </row>
    <row r="239" spans="1:40">
      <c r="A239" s="1" t="s">
        <v>241</v>
      </c>
      <c r="B239" s="1" t="s">
        <v>420</v>
      </c>
      <c r="C239" s="1"/>
      <c r="D239" s="1"/>
      <c r="E239" s="1"/>
      <c r="F239" s="1" t="s">
        <v>1</v>
      </c>
      <c r="G239" t="str">
        <f t="shared" si="95"/>
        <v>WINNER</v>
      </c>
      <c r="H239" t="str">
        <f t="shared" si="72"/>
        <v>JohnCase</v>
      </c>
      <c r="I239" s="2" t="s">
        <v>241</v>
      </c>
      <c r="J239" s="2" t="s">
        <v>420</v>
      </c>
      <c r="K239">
        <f t="shared" si="73"/>
        <v>4</v>
      </c>
      <c r="L239" t="b">
        <f t="shared" si="74"/>
        <v>0</v>
      </c>
      <c r="M239">
        <f t="shared" si="75"/>
        <v>10</v>
      </c>
      <c r="N239" t="b">
        <f>NOT(ISERROR(MATCH(LOWER(MID($I239,1,1)),{"a";"e";"i";"o";"u"},0)))</f>
        <v>0</v>
      </c>
      <c r="O239" t="b">
        <f t="shared" si="76"/>
        <v>0</v>
      </c>
      <c r="P239" t="b">
        <f t="shared" si="77"/>
        <v>1</v>
      </c>
      <c r="Q239">
        <f t="shared" si="78"/>
        <v>15</v>
      </c>
      <c r="R239" t="b">
        <f>NOT(ISERROR(MATCH(LOWER(MID($I239,2,1)),{"a";"e";"i";"o";"u"},0)))</f>
        <v>1</v>
      </c>
      <c r="S239" t="b">
        <f t="shared" si="79"/>
        <v>1</v>
      </c>
      <c r="T239" t="b">
        <f t="shared" si="80"/>
        <v>0</v>
      </c>
      <c r="U239">
        <f t="shared" si="81"/>
        <v>4</v>
      </c>
      <c r="V239" t="b">
        <f t="shared" si="82"/>
        <v>0</v>
      </c>
      <c r="W239">
        <f t="shared" si="83"/>
        <v>3</v>
      </c>
      <c r="X239" t="b">
        <f>NOT(ISERROR(MATCH(LOWER(MID($J239,1,1)),{"a";"e";"i";"o";"u"},0)))</f>
        <v>0</v>
      </c>
      <c r="Y239" t="b">
        <f t="shared" si="84"/>
        <v>1</v>
      </c>
      <c r="Z239" t="b">
        <f t="shared" si="85"/>
        <v>1</v>
      </c>
      <c r="AA239">
        <f t="shared" si="86"/>
        <v>1</v>
      </c>
      <c r="AB239" t="b">
        <f>NOT(ISERROR(MATCH(LOWER(MID($J239,2,1)),{"a";"e";"i";"o";"u"},0)))</f>
        <v>1</v>
      </c>
      <c r="AC239" t="b">
        <f t="shared" si="87"/>
        <v>1</v>
      </c>
      <c r="AD239" t="b">
        <f t="shared" si="88"/>
        <v>1</v>
      </c>
      <c r="AE239">
        <f t="shared" si="89"/>
        <v>8</v>
      </c>
      <c r="AF239" t="b">
        <f t="shared" si="90"/>
        <v>0</v>
      </c>
      <c r="AG239">
        <f t="shared" si="91"/>
        <v>8</v>
      </c>
      <c r="AH239" t="b">
        <f t="shared" si="92"/>
        <v>0</v>
      </c>
      <c r="AI239" t="b">
        <f t="shared" si="93"/>
        <v>1</v>
      </c>
      <c r="AJ239" t="b">
        <f t="shared" si="94"/>
        <v>1</v>
      </c>
      <c r="AK239" s="2" t="s">
        <v>573</v>
      </c>
      <c r="AL239" s="2" t="s">
        <v>573</v>
      </c>
      <c r="AM239" s="2" t="s">
        <v>573</v>
      </c>
      <c r="AN239" s="2" t="s">
        <v>573</v>
      </c>
    </row>
    <row r="240" spans="1:40">
      <c r="A240" s="1" t="s">
        <v>142</v>
      </c>
      <c r="B240" s="1" t="s">
        <v>421</v>
      </c>
      <c r="C240" s="1"/>
      <c r="D240" s="1"/>
      <c r="E240" s="1"/>
      <c r="F240" s="1" t="s">
        <v>1</v>
      </c>
      <c r="G240" t="str">
        <f t="shared" si="95"/>
        <v>WINNER</v>
      </c>
      <c r="H240" t="str">
        <f t="shared" si="72"/>
        <v>LanceFortnow</v>
      </c>
      <c r="I240" s="2" t="s">
        <v>142</v>
      </c>
      <c r="J240" s="2" t="s">
        <v>421</v>
      </c>
      <c r="K240">
        <f t="shared" si="73"/>
        <v>5</v>
      </c>
      <c r="L240" t="b">
        <f t="shared" si="74"/>
        <v>1</v>
      </c>
      <c r="M240">
        <f t="shared" si="75"/>
        <v>12</v>
      </c>
      <c r="N240" t="b">
        <f>NOT(ISERROR(MATCH(LOWER(MID($I240,1,1)),{"a";"e";"i";"o";"u"},0)))</f>
        <v>0</v>
      </c>
      <c r="O240" t="b">
        <f t="shared" si="76"/>
        <v>0</v>
      </c>
      <c r="P240" t="b">
        <f t="shared" si="77"/>
        <v>1</v>
      </c>
      <c r="Q240">
        <f t="shared" si="78"/>
        <v>1</v>
      </c>
      <c r="R240" t="b">
        <f>NOT(ISERROR(MATCH(LOWER(MID($I240,2,1)),{"a";"e";"i";"o";"u"},0)))</f>
        <v>1</v>
      </c>
      <c r="S240" t="b">
        <f t="shared" si="79"/>
        <v>1</v>
      </c>
      <c r="T240" t="b">
        <f t="shared" si="80"/>
        <v>1</v>
      </c>
      <c r="U240">
        <f t="shared" si="81"/>
        <v>7</v>
      </c>
      <c r="V240" t="b">
        <f t="shared" si="82"/>
        <v>1</v>
      </c>
      <c r="W240">
        <f t="shared" si="83"/>
        <v>6</v>
      </c>
      <c r="X240" t="b">
        <f>NOT(ISERROR(MATCH(LOWER(MID($J240,1,1)),{"a";"e";"i";"o";"u"},0)))</f>
        <v>0</v>
      </c>
      <c r="Y240" t="b">
        <f t="shared" si="84"/>
        <v>0</v>
      </c>
      <c r="Z240" t="b">
        <f t="shared" si="85"/>
        <v>1</v>
      </c>
      <c r="AA240">
        <f t="shared" si="86"/>
        <v>15</v>
      </c>
      <c r="AB240" t="b">
        <f>NOT(ISERROR(MATCH(LOWER(MID($J240,2,1)),{"a";"e";"i";"o";"u"},0)))</f>
        <v>1</v>
      </c>
      <c r="AC240" t="b">
        <f t="shared" si="87"/>
        <v>1</v>
      </c>
      <c r="AD240" t="b">
        <f t="shared" si="88"/>
        <v>0</v>
      </c>
      <c r="AE240">
        <f t="shared" si="89"/>
        <v>12</v>
      </c>
      <c r="AF240" t="b">
        <f t="shared" si="90"/>
        <v>0</v>
      </c>
      <c r="AG240">
        <f t="shared" si="91"/>
        <v>12</v>
      </c>
      <c r="AH240" t="b">
        <f t="shared" si="92"/>
        <v>0</v>
      </c>
      <c r="AI240" t="b">
        <f t="shared" si="93"/>
        <v>1</v>
      </c>
      <c r="AJ240" t="b">
        <f t="shared" si="94"/>
        <v>1</v>
      </c>
      <c r="AK240" s="2" t="s">
        <v>573</v>
      </c>
      <c r="AL240" s="2" t="s">
        <v>573</v>
      </c>
      <c r="AM240" s="2" t="s">
        <v>573</v>
      </c>
      <c r="AN240" s="2" t="s">
        <v>573</v>
      </c>
    </row>
    <row r="241" spans="1:40">
      <c r="A241" s="1" t="s">
        <v>427</v>
      </c>
      <c r="B241" s="1" t="s">
        <v>428</v>
      </c>
      <c r="C241" s="1"/>
      <c r="D241" s="1"/>
      <c r="E241" s="1"/>
      <c r="F241" s="1" t="s">
        <v>1</v>
      </c>
      <c r="G241" t="str">
        <f t="shared" si="95"/>
        <v>WINNER</v>
      </c>
      <c r="H241" t="str">
        <f t="shared" si="72"/>
        <v>HaralabosAthanassiou</v>
      </c>
      <c r="I241" s="2" t="s">
        <v>427</v>
      </c>
      <c r="J241" s="2" t="s">
        <v>428</v>
      </c>
      <c r="K241">
        <f t="shared" si="73"/>
        <v>9</v>
      </c>
      <c r="L241" t="b">
        <f t="shared" si="74"/>
        <v>1</v>
      </c>
      <c r="M241">
        <f t="shared" si="75"/>
        <v>8</v>
      </c>
      <c r="N241" t="b">
        <f>NOT(ISERROR(MATCH(LOWER(MID($I241,1,1)),{"a";"e";"i";"o";"u"},0)))</f>
        <v>0</v>
      </c>
      <c r="O241" t="b">
        <f t="shared" si="76"/>
        <v>0</v>
      </c>
      <c r="P241" t="b">
        <f t="shared" si="77"/>
        <v>1</v>
      </c>
      <c r="Q241">
        <f t="shared" si="78"/>
        <v>1</v>
      </c>
      <c r="R241" t="b">
        <f>NOT(ISERROR(MATCH(LOWER(MID($I241,2,1)),{"a";"e";"i";"o";"u"},0)))</f>
        <v>1</v>
      </c>
      <c r="S241" t="b">
        <f t="shared" si="79"/>
        <v>1</v>
      </c>
      <c r="T241" t="b">
        <f t="shared" si="80"/>
        <v>1</v>
      </c>
      <c r="U241">
        <f t="shared" si="81"/>
        <v>11</v>
      </c>
      <c r="V241" t="b">
        <f t="shared" si="82"/>
        <v>1</v>
      </c>
      <c r="W241">
        <f t="shared" si="83"/>
        <v>1</v>
      </c>
      <c r="X241" t="b">
        <f>NOT(ISERROR(MATCH(LOWER(MID($J241,1,1)),{"a";"e";"i";"o";"u"},0)))</f>
        <v>1</v>
      </c>
      <c r="Y241" t="b">
        <f t="shared" si="84"/>
        <v>1</v>
      </c>
      <c r="Z241" t="b">
        <f t="shared" si="85"/>
        <v>1</v>
      </c>
      <c r="AA241">
        <f t="shared" si="86"/>
        <v>20</v>
      </c>
      <c r="AB241" t="b">
        <f>NOT(ISERROR(MATCH(LOWER(MID($J241,2,1)),{"a";"e";"i";"o";"u"},0)))</f>
        <v>0</v>
      </c>
      <c r="AC241" t="b">
        <f t="shared" si="87"/>
        <v>0</v>
      </c>
      <c r="AD241" t="b">
        <f t="shared" si="88"/>
        <v>0</v>
      </c>
      <c r="AE241">
        <f t="shared" si="89"/>
        <v>20</v>
      </c>
      <c r="AF241" t="b">
        <f t="shared" si="90"/>
        <v>0</v>
      </c>
      <c r="AG241">
        <f t="shared" si="91"/>
        <v>20</v>
      </c>
      <c r="AH241" t="b">
        <f t="shared" si="92"/>
        <v>0</v>
      </c>
      <c r="AI241" t="b">
        <f t="shared" si="93"/>
        <v>1</v>
      </c>
      <c r="AJ241" t="b">
        <f t="shared" si="94"/>
        <v>1</v>
      </c>
      <c r="AK241" s="2" t="s">
        <v>573</v>
      </c>
      <c r="AL241" s="2" t="s">
        <v>573</v>
      </c>
      <c r="AM241" s="2" t="s">
        <v>573</v>
      </c>
      <c r="AN241" s="2" t="s">
        <v>573</v>
      </c>
    </row>
    <row r="242" spans="1:40">
      <c r="A242" s="1" t="s">
        <v>431</v>
      </c>
      <c r="B242" s="1" t="s">
        <v>432</v>
      </c>
      <c r="C242" s="1"/>
      <c r="D242" s="1"/>
      <c r="E242" s="1"/>
      <c r="F242" s="1" t="s">
        <v>0</v>
      </c>
      <c r="G242" t="str">
        <f t="shared" si="95"/>
        <v>LOSER</v>
      </c>
      <c r="H242" t="str">
        <f t="shared" si="72"/>
        <v>SridharMahadevan</v>
      </c>
      <c r="I242" s="2" t="s">
        <v>431</v>
      </c>
      <c r="J242" s="2" t="s">
        <v>432</v>
      </c>
      <c r="K242">
        <f t="shared" si="73"/>
        <v>7</v>
      </c>
      <c r="L242" t="b">
        <f t="shared" si="74"/>
        <v>1</v>
      </c>
      <c r="M242">
        <f t="shared" si="75"/>
        <v>19</v>
      </c>
      <c r="N242" t="b">
        <f>NOT(ISERROR(MATCH(LOWER(MID($I242,1,1)),{"a";"e";"i";"o";"u"},0)))</f>
        <v>0</v>
      </c>
      <c r="O242" t="b">
        <f t="shared" si="76"/>
        <v>1</v>
      </c>
      <c r="P242" t="b">
        <f t="shared" si="77"/>
        <v>0</v>
      </c>
      <c r="Q242">
        <f t="shared" si="78"/>
        <v>18</v>
      </c>
      <c r="R242" t="b">
        <f>NOT(ISERROR(MATCH(LOWER(MID($I242,2,1)),{"a";"e";"i";"o";"u"},0)))</f>
        <v>0</v>
      </c>
      <c r="S242" t="b">
        <f t="shared" si="79"/>
        <v>0</v>
      </c>
      <c r="T242" t="b">
        <f t="shared" si="80"/>
        <v>0</v>
      </c>
      <c r="U242">
        <f t="shared" si="81"/>
        <v>9</v>
      </c>
      <c r="V242" t="b">
        <f t="shared" si="82"/>
        <v>1</v>
      </c>
      <c r="W242">
        <f t="shared" si="83"/>
        <v>13</v>
      </c>
      <c r="X242" t="b">
        <f>NOT(ISERROR(MATCH(LOWER(MID($J242,1,1)),{"a";"e";"i";"o";"u"},0)))</f>
        <v>0</v>
      </c>
      <c r="Y242" t="b">
        <f t="shared" si="84"/>
        <v>1</v>
      </c>
      <c r="Z242" t="b">
        <f t="shared" si="85"/>
        <v>1</v>
      </c>
      <c r="AA242">
        <f t="shared" si="86"/>
        <v>1</v>
      </c>
      <c r="AB242" t="b">
        <f>NOT(ISERROR(MATCH(LOWER(MID($J242,2,1)),{"a";"e";"i";"o";"u"},0)))</f>
        <v>1</v>
      </c>
      <c r="AC242" t="b">
        <f t="shared" si="87"/>
        <v>1</v>
      </c>
      <c r="AD242" t="b">
        <f t="shared" si="88"/>
        <v>1</v>
      </c>
      <c r="AE242">
        <f t="shared" si="89"/>
        <v>16</v>
      </c>
      <c r="AF242" t="b">
        <f t="shared" si="90"/>
        <v>0</v>
      </c>
      <c r="AG242">
        <f t="shared" si="91"/>
        <v>16</v>
      </c>
      <c r="AH242" t="b">
        <f t="shared" si="92"/>
        <v>0</v>
      </c>
      <c r="AI242" t="b">
        <f t="shared" si="93"/>
        <v>1</v>
      </c>
      <c r="AJ242" t="b">
        <f t="shared" si="94"/>
        <v>1</v>
      </c>
      <c r="AK242" s="2" t="s">
        <v>573</v>
      </c>
      <c r="AL242" s="2" t="s">
        <v>573</v>
      </c>
      <c r="AM242" s="2" t="s">
        <v>573</v>
      </c>
      <c r="AN242" s="2" t="s">
        <v>573</v>
      </c>
    </row>
    <row r="243" spans="1:40">
      <c r="A243" s="1" t="s">
        <v>114</v>
      </c>
      <c r="B243" s="1" t="s">
        <v>433</v>
      </c>
      <c r="C243" s="1"/>
      <c r="D243" s="1"/>
      <c r="E243" s="1"/>
      <c r="F243" s="1" t="s">
        <v>0</v>
      </c>
      <c r="G243" t="str">
        <f t="shared" si="95"/>
        <v>LOSER</v>
      </c>
      <c r="H243" t="str">
        <f t="shared" si="72"/>
        <v>CraigNevill-Manning</v>
      </c>
      <c r="I243" s="2" t="s">
        <v>114</v>
      </c>
      <c r="J243" s="2" t="s">
        <v>433</v>
      </c>
      <c r="K243">
        <f t="shared" si="73"/>
        <v>5</v>
      </c>
      <c r="L243" t="b">
        <f t="shared" si="74"/>
        <v>1</v>
      </c>
      <c r="M243">
        <f t="shared" si="75"/>
        <v>3</v>
      </c>
      <c r="N243" t="b">
        <f>NOT(ISERROR(MATCH(LOWER(MID($I243,1,1)),{"a";"e";"i";"o";"u"},0)))</f>
        <v>0</v>
      </c>
      <c r="O243" t="b">
        <f t="shared" si="76"/>
        <v>1</v>
      </c>
      <c r="P243" t="b">
        <f t="shared" si="77"/>
        <v>1</v>
      </c>
      <c r="Q243">
        <f t="shared" si="78"/>
        <v>18</v>
      </c>
      <c r="R243" t="b">
        <f>NOT(ISERROR(MATCH(LOWER(MID($I243,2,1)),{"a";"e";"i";"o";"u"},0)))</f>
        <v>0</v>
      </c>
      <c r="S243" t="b">
        <f t="shared" si="79"/>
        <v>0</v>
      </c>
      <c r="T243" t="b">
        <f t="shared" si="80"/>
        <v>0</v>
      </c>
      <c r="U243">
        <f t="shared" si="81"/>
        <v>14</v>
      </c>
      <c r="V243" t="b">
        <f t="shared" si="82"/>
        <v>0</v>
      </c>
      <c r="W243">
        <f t="shared" si="83"/>
        <v>14</v>
      </c>
      <c r="X243" t="b">
        <f>NOT(ISERROR(MATCH(LOWER(MID($J243,1,1)),{"a";"e";"i";"o";"u"},0)))</f>
        <v>0</v>
      </c>
      <c r="Y243" t="b">
        <f t="shared" si="84"/>
        <v>0</v>
      </c>
      <c r="Z243" t="b">
        <f t="shared" si="85"/>
        <v>0</v>
      </c>
      <c r="AA243">
        <f t="shared" si="86"/>
        <v>5</v>
      </c>
      <c r="AB243" t="b">
        <f>NOT(ISERROR(MATCH(LOWER(MID($J243,2,1)),{"a";"e";"i";"o";"u"},0)))</f>
        <v>1</v>
      </c>
      <c r="AC243" t="b">
        <f t="shared" si="87"/>
        <v>1</v>
      </c>
      <c r="AD243" t="b">
        <f t="shared" si="88"/>
        <v>1</v>
      </c>
      <c r="AE243">
        <f t="shared" si="89"/>
        <v>19</v>
      </c>
      <c r="AF243" t="b">
        <f t="shared" si="90"/>
        <v>1</v>
      </c>
      <c r="AG243">
        <f t="shared" si="91"/>
        <v>19</v>
      </c>
      <c r="AH243" t="b">
        <f t="shared" si="92"/>
        <v>1</v>
      </c>
      <c r="AI243" t="b">
        <f t="shared" si="93"/>
        <v>1</v>
      </c>
      <c r="AJ243" t="b">
        <f t="shared" si="94"/>
        <v>0</v>
      </c>
      <c r="AK243" s="2" t="s">
        <v>573</v>
      </c>
      <c r="AL243" s="2" t="s">
        <v>573</v>
      </c>
      <c r="AM243" s="2" t="s">
        <v>573</v>
      </c>
      <c r="AN243" s="2" t="s">
        <v>573</v>
      </c>
    </row>
    <row r="244" spans="1:40">
      <c r="A244" s="1" t="s">
        <v>165</v>
      </c>
      <c r="B244" s="1" t="s">
        <v>434</v>
      </c>
      <c r="C244" s="1"/>
      <c r="D244" s="1"/>
      <c r="E244" s="1"/>
      <c r="F244" s="1" t="s">
        <v>1</v>
      </c>
      <c r="G244" t="str">
        <f t="shared" si="95"/>
        <v>WINNER</v>
      </c>
      <c r="H244" t="str">
        <f t="shared" si="72"/>
        <v>PaulFischer</v>
      </c>
      <c r="I244" s="2" t="s">
        <v>165</v>
      </c>
      <c r="J244" s="2" t="s">
        <v>434</v>
      </c>
      <c r="K244">
        <f t="shared" si="73"/>
        <v>4</v>
      </c>
      <c r="L244" t="b">
        <f t="shared" si="74"/>
        <v>0</v>
      </c>
      <c r="M244">
        <f t="shared" si="75"/>
        <v>16</v>
      </c>
      <c r="N244" t="b">
        <f>NOT(ISERROR(MATCH(LOWER(MID($I244,1,1)),{"a";"e";"i";"o";"u"},0)))</f>
        <v>0</v>
      </c>
      <c r="O244" t="b">
        <f t="shared" si="76"/>
        <v>0</v>
      </c>
      <c r="P244" t="b">
        <f t="shared" si="77"/>
        <v>0</v>
      </c>
      <c r="Q244">
        <f t="shared" si="78"/>
        <v>1</v>
      </c>
      <c r="R244" t="b">
        <f>NOT(ISERROR(MATCH(LOWER(MID($I244,2,1)),{"a";"e";"i";"o";"u"},0)))</f>
        <v>1</v>
      </c>
      <c r="S244" t="b">
        <f t="shared" si="79"/>
        <v>1</v>
      </c>
      <c r="T244" t="b">
        <f t="shared" si="80"/>
        <v>1</v>
      </c>
      <c r="U244">
        <f t="shared" si="81"/>
        <v>7</v>
      </c>
      <c r="V244" t="b">
        <f t="shared" si="82"/>
        <v>1</v>
      </c>
      <c r="W244">
        <f t="shared" si="83"/>
        <v>6</v>
      </c>
      <c r="X244" t="b">
        <f>NOT(ISERROR(MATCH(LOWER(MID($J244,1,1)),{"a";"e";"i";"o";"u"},0)))</f>
        <v>0</v>
      </c>
      <c r="Y244" t="b">
        <f t="shared" si="84"/>
        <v>0</v>
      </c>
      <c r="Z244" t="b">
        <f t="shared" si="85"/>
        <v>1</v>
      </c>
      <c r="AA244">
        <f t="shared" si="86"/>
        <v>9</v>
      </c>
      <c r="AB244" t="b">
        <f>NOT(ISERROR(MATCH(LOWER(MID($J244,2,1)),{"a";"e";"i";"o";"u"},0)))</f>
        <v>1</v>
      </c>
      <c r="AC244" t="b">
        <f t="shared" si="87"/>
        <v>1</v>
      </c>
      <c r="AD244" t="b">
        <f t="shared" si="88"/>
        <v>1</v>
      </c>
      <c r="AE244">
        <f t="shared" si="89"/>
        <v>11</v>
      </c>
      <c r="AF244" t="b">
        <f t="shared" si="90"/>
        <v>1</v>
      </c>
      <c r="AG244">
        <f t="shared" si="91"/>
        <v>11</v>
      </c>
      <c r="AH244" t="b">
        <f t="shared" si="92"/>
        <v>1</v>
      </c>
      <c r="AI244" t="b">
        <f t="shared" si="93"/>
        <v>1</v>
      </c>
      <c r="AJ244" t="b">
        <f t="shared" si="94"/>
        <v>1</v>
      </c>
      <c r="AK244" s="2" t="s">
        <v>573</v>
      </c>
      <c r="AL244" s="2" t="s">
        <v>573</v>
      </c>
      <c r="AM244" s="2" t="s">
        <v>573</v>
      </c>
      <c r="AN244" s="2" t="s">
        <v>573</v>
      </c>
    </row>
    <row r="245" spans="1:40">
      <c r="A245" s="1" t="s">
        <v>435</v>
      </c>
      <c r="B245" s="1" t="s">
        <v>436</v>
      </c>
      <c r="C245" s="1"/>
      <c r="D245" s="1"/>
      <c r="E245" s="1"/>
      <c r="F245" s="1" t="s">
        <v>1</v>
      </c>
      <c r="G245" t="str">
        <f t="shared" si="95"/>
        <v>WINNER</v>
      </c>
      <c r="H245" t="str">
        <f t="shared" si="72"/>
        <v>HalDuncan</v>
      </c>
      <c r="I245" s="2" t="s">
        <v>435</v>
      </c>
      <c r="J245" s="2" t="s">
        <v>436</v>
      </c>
      <c r="K245">
        <f t="shared" si="73"/>
        <v>3</v>
      </c>
      <c r="L245" t="b">
        <f t="shared" si="74"/>
        <v>1</v>
      </c>
      <c r="M245">
        <f t="shared" si="75"/>
        <v>8</v>
      </c>
      <c r="N245" t="b">
        <f>NOT(ISERROR(MATCH(LOWER(MID($I245,1,1)),{"a";"e";"i";"o";"u"},0)))</f>
        <v>0</v>
      </c>
      <c r="O245" t="b">
        <f t="shared" si="76"/>
        <v>0</v>
      </c>
      <c r="P245" t="b">
        <f t="shared" si="77"/>
        <v>1</v>
      </c>
      <c r="Q245">
        <f t="shared" si="78"/>
        <v>1</v>
      </c>
      <c r="R245" t="b">
        <f>NOT(ISERROR(MATCH(LOWER(MID($I245,2,1)),{"a";"e";"i";"o";"u"},0)))</f>
        <v>1</v>
      </c>
      <c r="S245" t="b">
        <f t="shared" si="79"/>
        <v>1</v>
      </c>
      <c r="T245" t="b">
        <f t="shared" si="80"/>
        <v>1</v>
      </c>
      <c r="U245">
        <f t="shared" si="81"/>
        <v>6</v>
      </c>
      <c r="V245" t="b">
        <f t="shared" si="82"/>
        <v>0</v>
      </c>
      <c r="W245">
        <f t="shared" si="83"/>
        <v>4</v>
      </c>
      <c r="X245" t="b">
        <f>NOT(ISERROR(MATCH(LOWER(MID($J245,1,1)),{"a";"e";"i";"o";"u"},0)))</f>
        <v>0</v>
      </c>
      <c r="Y245" t="b">
        <f t="shared" si="84"/>
        <v>0</v>
      </c>
      <c r="Z245" t="b">
        <f t="shared" si="85"/>
        <v>1</v>
      </c>
      <c r="AA245">
        <f t="shared" si="86"/>
        <v>21</v>
      </c>
      <c r="AB245" t="b">
        <f>NOT(ISERROR(MATCH(LOWER(MID($J245,2,1)),{"a";"e";"i";"o";"u"},0)))</f>
        <v>1</v>
      </c>
      <c r="AC245" t="b">
        <f t="shared" si="87"/>
        <v>1</v>
      </c>
      <c r="AD245" t="b">
        <f t="shared" si="88"/>
        <v>0</v>
      </c>
      <c r="AE245">
        <f t="shared" si="89"/>
        <v>9</v>
      </c>
      <c r="AF245" t="b">
        <f t="shared" si="90"/>
        <v>1</v>
      </c>
      <c r="AG245">
        <f t="shared" si="91"/>
        <v>9</v>
      </c>
      <c r="AH245" t="b">
        <f t="shared" si="92"/>
        <v>1</v>
      </c>
      <c r="AI245" t="b">
        <f t="shared" si="93"/>
        <v>1</v>
      </c>
      <c r="AJ245" t="b">
        <f t="shared" si="94"/>
        <v>1</v>
      </c>
      <c r="AK245" s="2" t="s">
        <v>573</v>
      </c>
      <c r="AL245" s="2" t="s">
        <v>573</v>
      </c>
      <c r="AM245" s="2" t="s">
        <v>573</v>
      </c>
      <c r="AN245" s="2" t="s">
        <v>573</v>
      </c>
    </row>
    <row r="246" spans="1:40">
      <c r="A246" s="1" t="s">
        <v>437</v>
      </c>
      <c r="B246" s="1" t="s">
        <v>438</v>
      </c>
      <c r="C246" s="1"/>
      <c r="D246" s="1"/>
      <c r="E246" s="1"/>
      <c r="F246" s="1" t="s">
        <v>1</v>
      </c>
      <c r="G246" t="str">
        <f t="shared" si="95"/>
        <v>WINNER</v>
      </c>
      <c r="H246" t="str">
        <f t="shared" si="72"/>
        <v>Von-WunSoo</v>
      </c>
      <c r="I246" s="2" t="s">
        <v>437</v>
      </c>
      <c r="J246" s="2" t="s">
        <v>438</v>
      </c>
      <c r="K246">
        <f t="shared" si="73"/>
        <v>7</v>
      </c>
      <c r="L246" t="b">
        <f t="shared" si="74"/>
        <v>1</v>
      </c>
      <c r="M246">
        <f t="shared" si="75"/>
        <v>22</v>
      </c>
      <c r="N246" t="b">
        <f>NOT(ISERROR(MATCH(LOWER(MID($I246,1,1)),{"a";"e";"i";"o";"u"},0)))</f>
        <v>0</v>
      </c>
      <c r="O246" t="b">
        <f t="shared" si="76"/>
        <v>0</v>
      </c>
      <c r="P246" t="b">
        <f t="shared" si="77"/>
        <v>0</v>
      </c>
      <c r="Q246">
        <f t="shared" si="78"/>
        <v>15</v>
      </c>
      <c r="R246" t="b">
        <f>NOT(ISERROR(MATCH(LOWER(MID($I246,2,1)),{"a";"e";"i";"o";"u"},0)))</f>
        <v>1</v>
      </c>
      <c r="S246" t="b">
        <f t="shared" si="79"/>
        <v>1</v>
      </c>
      <c r="T246" t="b">
        <f t="shared" si="80"/>
        <v>0</v>
      </c>
      <c r="U246">
        <f t="shared" si="81"/>
        <v>3</v>
      </c>
      <c r="V246" t="b">
        <f t="shared" si="82"/>
        <v>1</v>
      </c>
      <c r="W246">
        <f t="shared" si="83"/>
        <v>19</v>
      </c>
      <c r="X246" t="b">
        <f>NOT(ISERROR(MATCH(LOWER(MID($J246,1,1)),{"a";"e";"i";"o";"u"},0)))</f>
        <v>0</v>
      </c>
      <c r="Y246" t="b">
        <f t="shared" si="84"/>
        <v>1</v>
      </c>
      <c r="Z246" t="b">
        <f t="shared" si="85"/>
        <v>0</v>
      </c>
      <c r="AA246">
        <f t="shared" si="86"/>
        <v>15</v>
      </c>
      <c r="AB246" t="b">
        <f>NOT(ISERROR(MATCH(LOWER(MID($J246,2,1)),{"a";"e";"i";"o";"u"},0)))</f>
        <v>1</v>
      </c>
      <c r="AC246" t="b">
        <f t="shared" si="87"/>
        <v>1</v>
      </c>
      <c r="AD246" t="b">
        <f t="shared" si="88"/>
        <v>0</v>
      </c>
      <c r="AE246">
        <f t="shared" si="89"/>
        <v>10</v>
      </c>
      <c r="AF246" t="b">
        <f t="shared" si="90"/>
        <v>0</v>
      </c>
      <c r="AG246">
        <f t="shared" si="91"/>
        <v>10</v>
      </c>
      <c r="AH246" t="b">
        <f t="shared" si="92"/>
        <v>0</v>
      </c>
      <c r="AI246" t="b">
        <f t="shared" si="93"/>
        <v>0</v>
      </c>
      <c r="AJ246" t="b">
        <f t="shared" si="94"/>
        <v>1</v>
      </c>
      <c r="AK246" s="2" t="s">
        <v>573</v>
      </c>
      <c r="AL246" s="2" t="s">
        <v>573</v>
      </c>
      <c r="AM246" s="2" t="s">
        <v>573</v>
      </c>
      <c r="AN246" s="2" t="s">
        <v>573</v>
      </c>
    </row>
    <row r="247" spans="1:40">
      <c r="A247" s="1" t="s">
        <v>439</v>
      </c>
      <c r="B247" s="1" t="s">
        <v>440</v>
      </c>
      <c r="C247" s="1"/>
      <c r="D247" s="1"/>
      <c r="E247" s="1"/>
      <c r="F247" s="1" t="s">
        <v>1</v>
      </c>
      <c r="G247" t="str">
        <f t="shared" si="95"/>
        <v>WINNER</v>
      </c>
      <c r="H247" t="str">
        <f t="shared" si="72"/>
        <v>BillByrne</v>
      </c>
      <c r="I247" s="2" t="s">
        <v>439</v>
      </c>
      <c r="J247" s="2" t="s">
        <v>440</v>
      </c>
      <c r="K247">
        <f t="shared" si="73"/>
        <v>4</v>
      </c>
      <c r="L247" t="b">
        <f t="shared" si="74"/>
        <v>0</v>
      </c>
      <c r="M247">
        <f t="shared" si="75"/>
        <v>2</v>
      </c>
      <c r="N247" t="b">
        <f>NOT(ISERROR(MATCH(LOWER(MID($I247,1,1)),{"a";"e";"i";"o";"u"},0)))</f>
        <v>0</v>
      </c>
      <c r="O247" t="b">
        <f t="shared" si="76"/>
        <v>0</v>
      </c>
      <c r="P247" t="b">
        <f t="shared" si="77"/>
        <v>1</v>
      </c>
      <c r="Q247">
        <f t="shared" si="78"/>
        <v>9</v>
      </c>
      <c r="R247" t="b">
        <f>NOT(ISERROR(MATCH(LOWER(MID($I247,2,1)),{"a";"e";"i";"o";"u"},0)))</f>
        <v>1</v>
      </c>
      <c r="S247" t="b">
        <f t="shared" si="79"/>
        <v>1</v>
      </c>
      <c r="T247" t="b">
        <f t="shared" si="80"/>
        <v>1</v>
      </c>
      <c r="U247">
        <f t="shared" si="81"/>
        <v>5</v>
      </c>
      <c r="V247" t="b">
        <f t="shared" si="82"/>
        <v>1</v>
      </c>
      <c r="W247">
        <f t="shared" si="83"/>
        <v>2</v>
      </c>
      <c r="X247" t="b">
        <f>NOT(ISERROR(MATCH(LOWER(MID($J247,1,1)),{"a";"e";"i";"o";"u"},0)))</f>
        <v>0</v>
      </c>
      <c r="Y247" t="b">
        <f t="shared" si="84"/>
        <v>0</v>
      </c>
      <c r="Z247" t="b">
        <f t="shared" si="85"/>
        <v>1</v>
      </c>
      <c r="AA247">
        <f t="shared" si="86"/>
        <v>25</v>
      </c>
      <c r="AB247" t="b">
        <f>NOT(ISERROR(MATCH(LOWER(MID($J247,2,1)),{"a";"e";"i";"o";"u"},0)))</f>
        <v>0</v>
      </c>
      <c r="AC247" t="b">
        <f t="shared" si="87"/>
        <v>1</v>
      </c>
      <c r="AD247" t="b">
        <f t="shared" si="88"/>
        <v>0</v>
      </c>
      <c r="AE247">
        <f t="shared" si="89"/>
        <v>9</v>
      </c>
      <c r="AF247" t="b">
        <f t="shared" si="90"/>
        <v>1</v>
      </c>
      <c r="AG247">
        <f t="shared" si="91"/>
        <v>9</v>
      </c>
      <c r="AH247" t="b">
        <f t="shared" si="92"/>
        <v>1</v>
      </c>
      <c r="AI247" t="b">
        <f t="shared" si="93"/>
        <v>1</v>
      </c>
      <c r="AJ247" t="b">
        <f t="shared" si="94"/>
        <v>1</v>
      </c>
      <c r="AK247" s="2" t="s">
        <v>573</v>
      </c>
      <c r="AL247" s="2" t="s">
        <v>573</v>
      </c>
      <c r="AM247" s="2" t="s">
        <v>573</v>
      </c>
      <c r="AN247" s="2" t="s">
        <v>573</v>
      </c>
    </row>
    <row r="248" spans="1:40">
      <c r="A248" s="1" t="s">
        <v>441</v>
      </c>
      <c r="B248" s="1" t="s">
        <v>442</v>
      </c>
      <c r="C248" s="1"/>
      <c r="D248" s="1"/>
      <c r="E248" s="1"/>
      <c r="F248" s="1" t="s">
        <v>0</v>
      </c>
      <c r="G248" t="str">
        <f t="shared" si="95"/>
        <v>LOSER</v>
      </c>
      <c r="H248" t="str">
        <f t="shared" si="72"/>
        <v>MyriamAbramson</v>
      </c>
      <c r="I248" s="2" t="s">
        <v>441</v>
      </c>
      <c r="J248" s="2" t="s">
        <v>442</v>
      </c>
      <c r="K248">
        <f t="shared" si="73"/>
        <v>6</v>
      </c>
      <c r="L248" t="b">
        <f t="shared" si="74"/>
        <v>0</v>
      </c>
      <c r="M248">
        <f t="shared" si="75"/>
        <v>13</v>
      </c>
      <c r="N248" t="b">
        <f>NOT(ISERROR(MATCH(LOWER(MID($I248,1,1)),{"a";"e";"i";"o";"u"},0)))</f>
        <v>0</v>
      </c>
      <c r="O248" t="b">
        <f t="shared" si="76"/>
        <v>1</v>
      </c>
      <c r="P248" t="b">
        <f t="shared" si="77"/>
        <v>1</v>
      </c>
      <c r="Q248">
        <f t="shared" si="78"/>
        <v>25</v>
      </c>
      <c r="R248" t="b">
        <f>NOT(ISERROR(MATCH(LOWER(MID($I248,2,1)),{"a";"e";"i";"o";"u"},0)))</f>
        <v>0</v>
      </c>
      <c r="S248" t="b">
        <f t="shared" si="79"/>
        <v>1</v>
      </c>
      <c r="T248" t="b">
        <f t="shared" si="80"/>
        <v>0</v>
      </c>
      <c r="U248">
        <f t="shared" si="81"/>
        <v>8</v>
      </c>
      <c r="V248" t="b">
        <f t="shared" si="82"/>
        <v>0</v>
      </c>
      <c r="W248">
        <f t="shared" si="83"/>
        <v>1</v>
      </c>
      <c r="X248" t="b">
        <f>NOT(ISERROR(MATCH(LOWER(MID($J248,1,1)),{"a";"e";"i";"o";"u"},0)))</f>
        <v>1</v>
      </c>
      <c r="Y248" t="b">
        <f t="shared" si="84"/>
        <v>1</v>
      </c>
      <c r="Z248" t="b">
        <f t="shared" si="85"/>
        <v>1</v>
      </c>
      <c r="AA248">
        <f t="shared" si="86"/>
        <v>2</v>
      </c>
      <c r="AB248" t="b">
        <f>NOT(ISERROR(MATCH(LOWER(MID($J248,2,1)),{"a";"e";"i";"o";"u"},0)))</f>
        <v>0</v>
      </c>
      <c r="AC248" t="b">
        <f t="shared" si="87"/>
        <v>0</v>
      </c>
      <c r="AD248" t="b">
        <f t="shared" si="88"/>
        <v>1</v>
      </c>
      <c r="AE248">
        <f t="shared" si="89"/>
        <v>14</v>
      </c>
      <c r="AF248" t="b">
        <f t="shared" si="90"/>
        <v>0</v>
      </c>
      <c r="AG248">
        <f t="shared" si="91"/>
        <v>14</v>
      </c>
      <c r="AH248" t="b">
        <f t="shared" si="92"/>
        <v>0</v>
      </c>
      <c r="AI248" t="b">
        <f t="shared" si="93"/>
        <v>1</v>
      </c>
      <c r="AJ248" t="b">
        <f t="shared" si="94"/>
        <v>1</v>
      </c>
      <c r="AK248" s="2" t="s">
        <v>573</v>
      </c>
      <c r="AL248" s="2" t="s">
        <v>573</v>
      </c>
      <c r="AM248" s="2" t="s">
        <v>573</v>
      </c>
      <c r="AN248" s="2" t="s">
        <v>573</v>
      </c>
    </row>
    <row r="249" spans="1:40">
      <c r="A249" s="1" t="s">
        <v>443</v>
      </c>
      <c r="B249" s="1" t="s">
        <v>444</v>
      </c>
      <c r="C249" s="1"/>
      <c r="D249" s="1"/>
      <c r="E249" s="1"/>
      <c r="F249" s="1" t="s">
        <v>1</v>
      </c>
      <c r="G249" t="str">
        <f t="shared" si="95"/>
        <v>WINNER</v>
      </c>
      <c r="H249" t="str">
        <f t="shared" si="72"/>
        <v>CreedBratton</v>
      </c>
      <c r="I249" s="2" t="s">
        <v>443</v>
      </c>
      <c r="J249" s="2" t="s">
        <v>444</v>
      </c>
      <c r="K249">
        <f t="shared" si="73"/>
        <v>5</v>
      </c>
      <c r="L249" t="b">
        <f t="shared" si="74"/>
        <v>1</v>
      </c>
      <c r="M249">
        <f t="shared" si="75"/>
        <v>3</v>
      </c>
      <c r="N249" t="b">
        <f>NOT(ISERROR(MATCH(LOWER(MID($I249,1,1)),{"a";"e";"i";"o";"u"},0)))</f>
        <v>0</v>
      </c>
      <c r="O249" t="b">
        <f t="shared" si="76"/>
        <v>1</v>
      </c>
      <c r="P249" t="b">
        <f t="shared" si="77"/>
        <v>1</v>
      </c>
      <c r="Q249">
        <f t="shared" si="78"/>
        <v>18</v>
      </c>
      <c r="R249" t="b">
        <f>NOT(ISERROR(MATCH(LOWER(MID($I249,2,1)),{"a";"e";"i";"o";"u"},0)))</f>
        <v>0</v>
      </c>
      <c r="S249" t="b">
        <f t="shared" si="79"/>
        <v>0</v>
      </c>
      <c r="T249" t="b">
        <f t="shared" si="80"/>
        <v>0</v>
      </c>
      <c r="U249">
        <f t="shared" si="81"/>
        <v>7</v>
      </c>
      <c r="V249" t="b">
        <f t="shared" si="82"/>
        <v>1</v>
      </c>
      <c r="W249">
        <f t="shared" si="83"/>
        <v>2</v>
      </c>
      <c r="X249" t="b">
        <f>NOT(ISERROR(MATCH(LOWER(MID($J249,1,1)),{"a";"e";"i";"o";"u"},0)))</f>
        <v>0</v>
      </c>
      <c r="Y249" t="b">
        <f t="shared" si="84"/>
        <v>0</v>
      </c>
      <c r="Z249" t="b">
        <f t="shared" si="85"/>
        <v>1</v>
      </c>
      <c r="AA249">
        <f t="shared" si="86"/>
        <v>18</v>
      </c>
      <c r="AB249" t="b">
        <f>NOT(ISERROR(MATCH(LOWER(MID($J249,2,1)),{"a";"e";"i";"o";"u"},0)))</f>
        <v>0</v>
      </c>
      <c r="AC249" t="b">
        <f t="shared" si="87"/>
        <v>0</v>
      </c>
      <c r="AD249" t="b">
        <f t="shared" si="88"/>
        <v>0</v>
      </c>
      <c r="AE249">
        <f t="shared" si="89"/>
        <v>12</v>
      </c>
      <c r="AF249" t="b">
        <f t="shared" si="90"/>
        <v>0</v>
      </c>
      <c r="AG249">
        <f t="shared" si="91"/>
        <v>12</v>
      </c>
      <c r="AH249" t="b">
        <f t="shared" si="92"/>
        <v>0</v>
      </c>
      <c r="AI249" t="b">
        <f t="shared" si="93"/>
        <v>1</v>
      </c>
      <c r="AJ249" t="b">
        <f t="shared" si="94"/>
        <v>1</v>
      </c>
      <c r="AK249" s="2" t="s">
        <v>573</v>
      </c>
      <c r="AL249" s="2" t="s">
        <v>573</v>
      </c>
      <c r="AM249" s="2" t="s">
        <v>573</v>
      </c>
      <c r="AN249" s="2" t="s">
        <v>573</v>
      </c>
    </row>
    <row r="250" spans="1:40">
      <c r="A250" s="1" t="s">
        <v>445</v>
      </c>
      <c r="B250" s="1" t="s">
        <v>446</v>
      </c>
      <c r="C250" s="1"/>
      <c r="D250" s="1"/>
      <c r="E250" s="1"/>
      <c r="F250" s="1" t="s">
        <v>1</v>
      </c>
      <c r="G250" t="str">
        <f t="shared" si="95"/>
        <v>WINNER</v>
      </c>
      <c r="H250" t="str">
        <f t="shared" si="72"/>
        <v>MinoruAsada</v>
      </c>
      <c r="I250" s="2" t="s">
        <v>445</v>
      </c>
      <c r="J250" s="2" t="s">
        <v>446</v>
      </c>
      <c r="K250">
        <f t="shared" si="73"/>
        <v>6</v>
      </c>
      <c r="L250" t="b">
        <f t="shared" si="74"/>
        <v>0</v>
      </c>
      <c r="M250">
        <f t="shared" si="75"/>
        <v>13</v>
      </c>
      <c r="N250" t="b">
        <f>NOT(ISERROR(MATCH(LOWER(MID($I250,1,1)),{"a";"e";"i";"o";"u"},0)))</f>
        <v>0</v>
      </c>
      <c r="O250" t="b">
        <f t="shared" si="76"/>
        <v>1</v>
      </c>
      <c r="P250" t="b">
        <f t="shared" si="77"/>
        <v>1</v>
      </c>
      <c r="Q250">
        <f t="shared" si="78"/>
        <v>9</v>
      </c>
      <c r="R250" t="b">
        <f>NOT(ISERROR(MATCH(LOWER(MID($I250,2,1)),{"a";"e";"i";"o";"u"},0)))</f>
        <v>1</v>
      </c>
      <c r="S250" t="b">
        <f t="shared" si="79"/>
        <v>1</v>
      </c>
      <c r="T250" t="b">
        <f t="shared" si="80"/>
        <v>1</v>
      </c>
      <c r="U250">
        <f t="shared" si="81"/>
        <v>5</v>
      </c>
      <c r="V250" t="b">
        <f t="shared" si="82"/>
        <v>1</v>
      </c>
      <c r="W250">
        <f t="shared" si="83"/>
        <v>1</v>
      </c>
      <c r="X250" t="b">
        <f>NOT(ISERROR(MATCH(LOWER(MID($J250,1,1)),{"a";"e";"i";"o";"u"},0)))</f>
        <v>1</v>
      </c>
      <c r="Y250" t="b">
        <f t="shared" si="84"/>
        <v>1</v>
      </c>
      <c r="Z250" t="b">
        <f t="shared" si="85"/>
        <v>1</v>
      </c>
      <c r="AA250">
        <f t="shared" si="86"/>
        <v>19</v>
      </c>
      <c r="AB250" t="b">
        <f>NOT(ISERROR(MATCH(LOWER(MID($J250,2,1)),{"a";"e";"i";"o";"u"},0)))</f>
        <v>0</v>
      </c>
      <c r="AC250" t="b">
        <f t="shared" si="87"/>
        <v>1</v>
      </c>
      <c r="AD250" t="b">
        <f t="shared" si="88"/>
        <v>0</v>
      </c>
      <c r="AE250">
        <f t="shared" si="89"/>
        <v>11</v>
      </c>
      <c r="AF250" t="b">
        <f t="shared" si="90"/>
        <v>1</v>
      </c>
      <c r="AG250">
        <f t="shared" si="91"/>
        <v>11</v>
      </c>
      <c r="AH250" t="b">
        <f t="shared" si="92"/>
        <v>1</v>
      </c>
      <c r="AI250" t="b">
        <f t="shared" si="93"/>
        <v>1</v>
      </c>
      <c r="AJ250" t="b">
        <f t="shared" si="94"/>
        <v>1</v>
      </c>
      <c r="AK250" s="2" t="s">
        <v>573</v>
      </c>
      <c r="AL250" s="2" t="s">
        <v>573</v>
      </c>
      <c r="AM250" s="2" t="s">
        <v>573</v>
      </c>
      <c r="AN250" s="2" t="s">
        <v>573</v>
      </c>
    </row>
    <row r="251" spans="1:40">
      <c r="A251" s="1" t="s">
        <v>448</v>
      </c>
      <c r="B251" s="1" t="s">
        <v>449</v>
      </c>
      <c r="C251" s="1"/>
      <c r="D251" s="1"/>
      <c r="E251" s="1"/>
      <c r="F251" s="1" t="s">
        <v>1</v>
      </c>
      <c r="G251" t="str">
        <f t="shared" si="95"/>
        <v>WINNER</v>
      </c>
      <c r="H251" t="str">
        <f t="shared" si="72"/>
        <v>Jean-DanielZucker</v>
      </c>
      <c r="I251" s="2" t="s">
        <v>448</v>
      </c>
      <c r="J251" s="2" t="s">
        <v>449</v>
      </c>
      <c r="K251">
        <f t="shared" si="73"/>
        <v>11</v>
      </c>
      <c r="L251" t="b">
        <f t="shared" si="74"/>
        <v>1</v>
      </c>
      <c r="M251">
        <f t="shared" si="75"/>
        <v>10</v>
      </c>
      <c r="N251" t="b">
        <f>NOT(ISERROR(MATCH(LOWER(MID($I251,1,1)),{"a";"e";"i";"o";"u"},0)))</f>
        <v>0</v>
      </c>
      <c r="O251" t="b">
        <f t="shared" si="76"/>
        <v>0</v>
      </c>
      <c r="P251" t="b">
        <f t="shared" si="77"/>
        <v>1</v>
      </c>
      <c r="Q251">
        <f t="shared" si="78"/>
        <v>5</v>
      </c>
      <c r="R251" t="b">
        <f>NOT(ISERROR(MATCH(LOWER(MID($I251,2,1)),{"a";"e";"i";"o";"u"},0)))</f>
        <v>1</v>
      </c>
      <c r="S251" t="b">
        <f t="shared" si="79"/>
        <v>1</v>
      </c>
      <c r="T251" t="b">
        <f t="shared" si="80"/>
        <v>1</v>
      </c>
      <c r="U251">
        <f t="shared" si="81"/>
        <v>6</v>
      </c>
      <c r="V251" t="b">
        <f t="shared" si="82"/>
        <v>0</v>
      </c>
      <c r="W251">
        <f t="shared" si="83"/>
        <v>26</v>
      </c>
      <c r="X251" t="b">
        <f>NOT(ISERROR(MATCH(LOWER(MID($J251,1,1)),{"a";"e";"i";"o";"u"},0)))</f>
        <v>0</v>
      </c>
      <c r="Y251" t="b">
        <f t="shared" si="84"/>
        <v>0</v>
      </c>
      <c r="Z251" t="b">
        <f t="shared" si="85"/>
        <v>0</v>
      </c>
      <c r="AA251">
        <f t="shared" si="86"/>
        <v>21</v>
      </c>
      <c r="AB251" t="b">
        <f>NOT(ISERROR(MATCH(LOWER(MID($J251,2,1)),{"a";"e";"i";"o";"u"},0)))</f>
        <v>1</v>
      </c>
      <c r="AC251" t="b">
        <f t="shared" si="87"/>
        <v>1</v>
      </c>
      <c r="AD251" t="b">
        <f t="shared" si="88"/>
        <v>0</v>
      </c>
      <c r="AE251">
        <f t="shared" si="89"/>
        <v>17</v>
      </c>
      <c r="AF251" t="b">
        <f t="shared" si="90"/>
        <v>1</v>
      </c>
      <c r="AG251">
        <f t="shared" si="91"/>
        <v>17</v>
      </c>
      <c r="AH251" t="b">
        <f t="shared" si="92"/>
        <v>1</v>
      </c>
      <c r="AI251" t="b">
        <f t="shared" si="93"/>
        <v>0</v>
      </c>
      <c r="AJ251" t="b">
        <f t="shared" si="94"/>
        <v>1</v>
      </c>
      <c r="AK251" s="2" t="s">
        <v>573</v>
      </c>
      <c r="AL251" s="2" t="s">
        <v>573</v>
      </c>
      <c r="AM251" s="2" t="s">
        <v>573</v>
      </c>
      <c r="AN251" s="2" t="s">
        <v>573</v>
      </c>
    </row>
    <row r="252" spans="1:40">
      <c r="A252" s="1" t="s">
        <v>450</v>
      </c>
      <c r="B252" s="1" t="s">
        <v>451</v>
      </c>
      <c r="C252" s="1"/>
      <c r="D252" s="1"/>
      <c r="E252" s="1"/>
      <c r="F252" s="1" t="s">
        <v>1</v>
      </c>
      <c r="G252" t="str">
        <f t="shared" si="95"/>
        <v>WINNER</v>
      </c>
      <c r="H252" t="str">
        <f t="shared" si="72"/>
        <v>SonyaSnedecor</v>
      </c>
      <c r="I252" s="2" t="s">
        <v>450</v>
      </c>
      <c r="J252" s="2" t="s">
        <v>451</v>
      </c>
      <c r="K252">
        <f t="shared" si="73"/>
        <v>5</v>
      </c>
      <c r="L252" t="b">
        <f t="shared" si="74"/>
        <v>1</v>
      </c>
      <c r="M252">
        <f t="shared" si="75"/>
        <v>19</v>
      </c>
      <c r="N252" t="b">
        <f>NOT(ISERROR(MATCH(LOWER(MID($I252,1,1)),{"a";"e";"i";"o";"u"},0)))</f>
        <v>0</v>
      </c>
      <c r="O252" t="b">
        <f t="shared" si="76"/>
        <v>1</v>
      </c>
      <c r="P252" t="b">
        <f t="shared" si="77"/>
        <v>0</v>
      </c>
      <c r="Q252">
        <f t="shared" si="78"/>
        <v>15</v>
      </c>
      <c r="R252" t="b">
        <f>NOT(ISERROR(MATCH(LOWER(MID($I252,2,1)),{"a";"e";"i";"o";"u"},0)))</f>
        <v>1</v>
      </c>
      <c r="S252" t="b">
        <f t="shared" si="79"/>
        <v>1</v>
      </c>
      <c r="T252" t="b">
        <f t="shared" si="80"/>
        <v>0</v>
      </c>
      <c r="U252">
        <f t="shared" si="81"/>
        <v>8</v>
      </c>
      <c r="V252" t="b">
        <f t="shared" si="82"/>
        <v>0</v>
      </c>
      <c r="W252">
        <f t="shared" si="83"/>
        <v>19</v>
      </c>
      <c r="X252" t="b">
        <f>NOT(ISERROR(MATCH(LOWER(MID($J252,1,1)),{"a";"e";"i";"o";"u"},0)))</f>
        <v>0</v>
      </c>
      <c r="Y252" t="b">
        <f t="shared" si="84"/>
        <v>1</v>
      </c>
      <c r="Z252" t="b">
        <f t="shared" si="85"/>
        <v>0</v>
      </c>
      <c r="AA252">
        <f t="shared" si="86"/>
        <v>14</v>
      </c>
      <c r="AB252" t="b">
        <f>NOT(ISERROR(MATCH(LOWER(MID($J252,2,1)),{"a";"e";"i";"o";"u"},0)))</f>
        <v>0</v>
      </c>
      <c r="AC252" t="b">
        <f t="shared" si="87"/>
        <v>0</v>
      </c>
      <c r="AD252" t="b">
        <f t="shared" si="88"/>
        <v>0</v>
      </c>
      <c r="AE252">
        <f t="shared" si="89"/>
        <v>13</v>
      </c>
      <c r="AF252" t="b">
        <f t="shared" si="90"/>
        <v>1</v>
      </c>
      <c r="AG252">
        <f t="shared" si="91"/>
        <v>13</v>
      </c>
      <c r="AH252" t="b">
        <f t="shared" si="92"/>
        <v>1</v>
      </c>
      <c r="AI252" t="b">
        <f t="shared" si="93"/>
        <v>1</v>
      </c>
      <c r="AJ252" t="b">
        <f t="shared" si="94"/>
        <v>1</v>
      </c>
      <c r="AK252" s="2" t="s">
        <v>573</v>
      </c>
      <c r="AL252" s="2" t="s">
        <v>573</v>
      </c>
      <c r="AM252" s="2" t="s">
        <v>573</v>
      </c>
      <c r="AN252" s="2" t="s">
        <v>573</v>
      </c>
    </row>
    <row r="253" spans="1:40">
      <c r="A253" s="1" t="s">
        <v>452</v>
      </c>
      <c r="B253" s="1" t="s">
        <v>453</v>
      </c>
      <c r="C253" s="1"/>
      <c r="D253" s="1"/>
      <c r="E253" s="1"/>
      <c r="F253" s="1" t="s">
        <v>0</v>
      </c>
      <c r="G253" t="str">
        <f t="shared" si="95"/>
        <v>LOSER</v>
      </c>
      <c r="H253" t="str">
        <f t="shared" si="72"/>
        <v>GlennSilverstein</v>
      </c>
      <c r="I253" s="2" t="s">
        <v>452</v>
      </c>
      <c r="J253" s="2" t="s">
        <v>453</v>
      </c>
      <c r="K253">
        <f t="shared" si="73"/>
        <v>5</v>
      </c>
      <c r="L253" t="b">
        <f t="shared" si="74"/>
        <v>1</v>
      </c>
      <c r="M253">
        <f t="shared" si="75"/>
        <v>7</v>
      </c>
      <c r="N253" t="b">
        <f>NOT(ISERROR(MATCH(LOWER(MID($I253,1,1)),{"a";"e";"i";"o";"u"},0)))</f>
        <v>0</v>
      </c>
      <c r="O253" t="b">
        <f t="shared" si="76"/>
        <v>1</v>
      </c>
      <c r="P253" t="b">
        <f t="shared" si="77"/>
        <v>1</v>
      </c>
      <c r="Q253">
        <f t="shared" si="78"/>
        <v>12</v>
      </c>
      <c r="R253" t="b">
        <f>NOT(ISERROR(MATCH(LOWER(MID($I253,2,1)),{"a";"e";"i";"o";"u"},0)))</f>
        <v>0</v>
      </c>
      <c r="S253" t="b">
        <f t="shared" si="79"/>
        <v>0</v>
      </c>
      <c r="T253" t="b">
        <f t="shared" si="80"/>
        <v>1</v>
      </c>
      <c r="U253">
        <f t="shared" si="81"/>
        <v>11</v>
      </c>
      <c r="V253" t="b">
        <f t="shared" si="82"/>
        <v>1</v>
      </c>
      <c r="W253">
        <f t="shared" si="83"/>
        <v>19</v>
      </c>
      <c r="X253" t="b">
        <f>NOT(ISERROR(MATCH(LOWER(MID($J253,1,1)),{"a";"e";"i";"o";"u"},0)))</f>
        <v>0</v>
      </c>
      <c r="Y253" t="b">
        <f t="shared" si="84"/>
        <v>1</v>
      </c>
      <c r="Z253" t="b">
        <f t="shared" si="85"/>
        <v>0</v>
      </c>
      <c r="AA253">
        <f t="shared" si="86"/>
        <v>9</v>
      </c>
      <c r="AB253" t="b">
        <f>NOT(ISERROR(MATCH(LOWER(MID($J253,2,1)),{"a";"e";"i";"o";"u"},0)))</f>
        <v>1</v>
      </c>
      <c r="AC253" t="b">
        <f t="shared" si="87"/>
        <v>1</v>
      </c>
      <c r="AD253" t="b">
        <f t="shared" si="88"/>
        <v>1</v>
      </c>
      <c r="AE253">
        <f t="shared" si="89"/>
        <v>16</v>
      </c>
      <c r="AF253" t="b">
        <f t="shared" si="90"/>
        <v>0</v>
      </c>
      <c r="AG253">
        <f t="shared" si="91"/>
        <v>16</v>
      </c>
      <c r="AH253" t="b">
        <f t="shared" si="92"/>
        <v>0</v>
      </c>
      <c r="AI253" t="b">
        <f t="shared" si="93"/>
        <v>1</v>
      </c>
      <c r="AJ253" t="b">
        <f t="shared" si="94"/>
        <v>1</v>
      </c>
      <c r="AK253" s="2" t="s">
        <v>573</v>
      </c>
      <c r="AL253" s="2" t="s">
        <v>573</v>
      </c>
      <c r="AM253" s="2" t="s">
        <v>573</v>
      </c>
      <c r="AN253" s="2" t="s">
        <v>573</v>
      </c>
    </row>
    <row r="254" spans="1:40">
      <c r="A254" s="1" t="s">
        <v>454</v>
      </c>
      <c r="B254" s="1" t="s">
        <v>455</v>
      </c>
      <c r="C254" s="1"/>
      <c r="D254" s="1"/>
      <c r="E254" s="1"/>
      <c r="F254" s="1" t="s">
        <v>0</v>
      </c>
      <c r="G254" t="str">
        <f t="shared" si="95"/>
        <v>LOSER</v>
      </c>
      <c r="H254" t="str">
        <f t="shared" si="72"/>
        <v>AvrimBlum</v>
      </c>
      <c r="I254" s="2" t="s">
        <v>454</v>
      </c>
      <c r="J254" s="2" t="s">
        <v>455</v>
      </c>
      <c r="K254">
        <f t="shared" si="73"/>
        <v>5</v>
      </c>
      <c r="L254" t="b">
        <f t="shared" si="74"/>
        <v>1</v>
      </c>
      <c r="M254">
        <f t="shared" si="75"/>
        <v>1</v>
      </c>
      <c r="N254" t="b">
        <f>NOT(ISERROR(MATCH(LOWER(MID($I254,1,1)),{"a";"e";"i";"o";"u"},0)))</f>
        <v>1</v>
      </c>
      <c r="O254" t="b">
        <f t="shared" si="76"/>
        <v>1</v>
      </c>
      <c r="P254" t="b">
        <f t="shared" si="77"/>
        <v>1</v>
      </c>
      <c r="Q254">
        <f t="shared" si="78"/>
        <v>22</v>
      </c>
      <c r="R254" t="b">
        <f>NOT(ISERROR(MATCH(LOWER(MID($I254,2,1)),{"a";"e";"i";"o";"u"},0)))</f>
        <v>0</v>
      </c>
      <c r="S254" t="b">
        <f t="shared" si="79"/>
        <v>0</v>
      </c>
      <c r="T254" t="b">
        <f t="shared" si="80"/>
        <v>0</v>
      </c>
      <c r="U254">
        <f t="shared" si="81"/>
        <v>4</v>
      </c>
      <c r="V254" t="b">
        <f t="shared" si="82"/>
        <v>0</v>
      </c>
      <c r="W254">
        <f t="shared" si="83"/>
        <v>2</v>
      </c>
      <c r="X254" t="b">
        <f>NOT(ISERROR(MATCH(LOWER(MID($J254,1,1)),{"a";"e";"i";"o";"u"},0)))</f>
        <v>0</v>
      </c>
      <c r="Y254" t="b">
        <f t="shared" si="84"/>
        <v>0</v>
      </c>
      <c r="Z254" t="b">
        <f t="shared" si="85"/>
        <v>1</v>
      </c>
      <c r="AA254">
        <f t="shared" si="86"/>
        <v>12</v>
      </c>
      <c r="AB254" t="b">
        <f>NOT(ISERROR(MATCH(LOWER(MID($J254,2,1)),{"a";"e";"i";"o";"u"},0)))</f>
        <v>0</v>
      </c>
      <c r="AC254" t="b">
        <f t="shared" si="87"/>
        <v>0</v>
      </c>
      <c r="AD254" t="b">
        <f t="shared" si="88"/>
        <v>1</v>
      </c>
      <c r="AE254">
        <f t="shared" si="89"/>
        <v>9</v>
      </c>
      <c r="AF254" t="b">
        <f t="shared" si="90"/>
        <v>1</v>
      </c>
      <c r="AG254">
        <f t="shared" si="91"/>
        <v>9</v>
      </c>
      <c r="AH254" t="b">
        <f t="shared" si="92"/>
        <v>1</v>
      </c>
      <c r="AI254" t="b">
        <f t="shared" si="93"/>
        <v>1</v>
      </c>
      <c r="AJ254" t="b">
        <f t="shared" si="94"/>
        <v>1</v>
      </c>
      <c r="AK254" s="2" t="s">
        <v>573</v>
      </c>
      <c r="AL254" s="2" t="s">
        <v>573</v>
      </c>
      <c r="AM254" s="2" t="s">
        <v>573</v>
      </c>
      <c r="AN254" s="2" t="s">
        <v>573</v>
      </c>
    </row>
    <row r="255" spans="1:40">
      <c r="A255" s="1" t="s">
        <v>256</v>
      </c>
      <c r="B255" s="1" t="s">
        <v>457</v>
      </c>
      <c r="C255" s="1"/>
      <c r="D255" s="1"/>
      <c r="E255" s="1"/>
      <c r="F255" s="1" t="s">
        <v>1</v>
      </c>
      <c r="G255" t="str">
        <f t="shared" si="95"/>
        <v>WINNER</v>
      </c>
      <c r="H255" t="str">
        <f t="shared" si="72"/>
        <v>DanaAngluin</v>
      </c>
      <c r="I255" s="2" t="s">
        <v>256</v>
      </c>
      <c r="J255" s="2" t="s">
        <v>457</v>
      </c>
      <c r="K255">
        <f t="shared" si="73"/>
        <v>4</v>
      </c>
      <c r="L255" t="b">
        <f t="shared" si="74"/>
        <v>0</v>
      </c>
      <c r="M255">
        <f t="shared" si="75"/>
        <v>4</v>
      </c>
      <c r="N255" t="b">
        <f>NOT(ISERROR(MATCH(LOWER(MID($I255,1,1)),{"a";"e";"i";"o";"u"},0)))</f>
        <v>0</v>
      </c>
      <c r="O255" t="b">
        <f t="shared" si="76"/>
        <v>0</v>
      </c>
      <c r="P255" t="b">
        <f t="shared" si="77"/>
        <v>1</v>
      </c>
      <c r="Q255">
        <f t="shared" si="78"/>
        <v>1</v>
      </c>
      <c r="R255" t="b">
        <f>NOT(ISERROR(MATCH(LOWER(MID($I255,2,1)),{"a";"e";"i";"o";"u"},0)))</f>
        <v>1</v>
      </c>
      <c r="S255" t="b">
        <f t="shared" si="79"/>
        <v>1</v>
      </c>
      <c r="T255" t="b">
        <f t="shared" si="80"/>
        <v>1</v>
      </c>
      <c r="U255">
        <f t="shared" si="81"/>
        <v>7</v>
      </c>
      <c r="V255" t="b">
        <f t="shared" si="82"/>
        <v>1</v>
      </c>
      <c r="W255">
        <f t="shared" si="83"/>
        <v>1</v>
      </c>
      <c r="X255" t="b">
        <f>NOT(ISERROR(MATCH(LOWER(MID($J255,1,1)),{"a";"e";"i";"o";"u"},0)))</f>
        <v>1</v>
      </c>
      <c r="Y255" t="b">
        <f t="shared" si="84"/>
        <v>1</v>
      </c>
      <c r="Z255" t="b">
        <f t="shared" si="85"/>
        <v>1</v>
      </c>
      <c r="AA255">
        <f t="shared" si="86"/>
        <v>14</v>
      </c>
      <c r="AB255" t="b">
        <f>NOT(ISERROR(MATCH(LOWER(MID($J255,2,1)),{"a";"e";"i";"o";"u"},0)))</f>
        <v>0</v>
      </c>
      <c r="AC255" t="b">
        <f t="shared" si="87"/>
        <v>0</v>
      </c>
      <c r="AD255" t="b">
        <f t="shared" si="88"/>
        <v>0</v>
      </c>
      <c r="AE255">
        <f t="shared" si="89"/>
        <v>11</v>
      </c>
      <c r="AF255" t="b">
        <f t="shared" si="90"/>
        <v>1</v>
      </c>
      <c r="AG255">
        <f t="shared" si="91"/>
        <v>11</v>
      </c>
      <c r="AH255" t="b">
        <f t="shared" si="92"/>
        <v>1</v>
      </c>
      <c r="AI255" t="b">
        <f t="shared" si="93"/>
        <v>1</v>
      </c>
      <c r="AJ255" t="b">
        <f t="shared" si="94"/>
        <v>1</v>
      </c>
      <c r="AK255" s="2" t="s">
        <v>573</v>
      </c>
      <c r="AL255" s="2" t="s">
        <v>573</v>
      </c>
      <c r="AM255" s="2" t="s">
        <v>573</v>
      </c>
      <c r="AN255" s="2" t="s">
        <v>573</v>
      </c>
    </row>
    <row r="256" spans="1:40">
      <c r="A256" s="1" t="s">
        <v>108</v>
      </c>
      <c r="B256" s="1" t="s">
        <v>458</v>
      </c>
      <c r="C256" s="1"/>
      <c r="D256" s="1"/>
      <c r="E256" s="1"/>
      <c r="F256" s="1" t="s">
        <v>1</v>
      </c>
      <c r="G256" t="str">
        <f t="shared" si="95"/>
        <v>WINNER</v>
      </c>
      <c r="H256" t="str">
        <f t="shared" si="72"/>
        <v>WolfgangMaass</v>
      </c>
      <c r="I256" s="2" t="s">
        <v>108</v>
      </c>
      <c r="J256" s="2" t="s">
        <v>458</v>
      </c>
      <c r="K256">
        <f t="shared" si="73"/>
        <v>8</v>
      </c>
      <c r="L256" t="b">
        <f t="shared" si="74"/>
        <v>0</v>
      </c>
      <c r="M256">
        <f t="shared" si="75"/>
        <v>23</v>
      </c>
      <c r="N256" t="b">
        <f>NOT(ISERROR(MATCH(LOWER(MID($I256,1,1)),{"a";"e";"i";"o";"u"},0)))</f>
        <v>0</v>
      </c>
      <c r="O256" t="b">
        <f t="shared" si="76"/>
        <v>1</v>
      </c>
      <c r="P256" t="b">
        <f t="shared" si="77"/>
        <v>0</v>
      </c>
      <c r="Q256">
        <f t="shared" si="78"/>
        <v>15</v>
      </c>
      <c r="R256" t="b">
        <f>NOT(ISERROR(MATCH(LOWER(MID($I256,2,1)),{"a";"e";"i";"o";"u"},0)))</f>
        <v>1</v>
      </c>
      <c r="S256" t="b">
        <f t="shared" si="79"/>
        <v>1</v>
      </c>
      <c r="T256" t="b">
        <f t="shared" si="80"/>
        <v>0</v>
      </c>
      <c r="U256">
        <f t="shared" si="81"/>
        <v>5</v>
      </c>
      <c r="V256" t="b">
        <f t="shared" si="82"/>
        <v>1</v>
      </c>
      <c r="W256">
        <f t="shared" si="83"/>
        <v>13</v>
      </c>
      <c r="X256" t="b">
        <f>NOT(ISERROR(MATCH(LOWER(MID($J256,1,1)),{"a";"e";"i";"o";"u"},0)))</f>
        <v>0</v>
      </c>
      <c r="Y256" t="b">
        <f t="shared" si="84"/>
        <v>1</v>
      </c>
      <c r="Z256" t="b">
        <f t="shared" si="85"/>
        <v>1</v>
      </c>
      <c r="AA256">
        <f t="shared" si="86"/>
        <v>1</v>
      </c>
      <c r="AB256" t="b">
        <f>NOT(ISERROR(MATCH(LOWER(MID($J256,2,1)),{"a";"e";"i";"o";"u"},0)))</f>
        <v>1</v>
      </c>
      <c r="AC256" t="b">
        <f t="shared" si="87"/>
        <v>1</v>
      </c>
      <c r="AD256" t="b">
        <f t="shared" si="88"/>
        <v>1</v>
      </c>
      <c r="AE256">
        <f t="shared" si="89"/>
        <v>13</v>
      </c>
      <c r="AF256" t="b">
        <f t="shared" si="90"/>
        <v>1</v>
      </c>
      <c r="AG256">
        <f t="shared" si="91"/>
        <v>13</v>
      </c>
      <c r="AH256" t="b">
        <f t="shared" si="92"/>
        <v>1</v>
      </c>
      <c r="AI256" t="b">
        <f t="shared" si="93"/>
        <v>1</v>
      </c>
      <c r="AJ256" t="b">
        <f t="shared" si="94"/>
        <v>1</v>
      </c>
      <c r="AK256" s="2" t="s">
        <v>573</v>
      </c>
      <c r="AL256" s="2" t="s">
        <v>573</v>
      </c>
      <c r="AM256" s="2" t="s">
        <v>573</v>
      </c>
      <c r="AN256" s="2" t="s">
        <v>573</v>
      </c>
    </row>
    <row r="257" spans="1:40">
      <c r="A257" s="1" t="s">
        <v>459</v>
      </c>
      <c r="B257" s="1" t="s">
        <v>460</v>
      </c>
      <c r="C257" s="1"/>
      <c r="D257" s="1"/>
      <c r="E257" s="1"/>
      <c r="F257" s="1" t="s">
        <v>0</v>
      </c>
      <c r="G257" t="str">
        <f t="shared" si="95"/>
        <v>LOSER</v>
      </c>
      <c r="H257" t="str">
        <f t="shared" si="72"/>
        <v>ChidanandApte</v>
      </c>
      <c r="I257" s="2" t="s">
        <v>459</v>
      </c>
      <c r="J257" s="2" t="s">
        <v>460</v>
      </c>
      <c r="K257">
        <f t="shared" si="73"/>
        <v>9</v>
      </c>
      <c r="L257" t="b">
        <f t="shared" si="74"/>
        <v>1</v>
      </c>
      <c r="M257">
        <f t="shared" si="75"/>
        <v>3</v>
      </c>
      <c r="N257" t="b">
        <f>NOT(ISERROR(MATCH(LOWER(MID($I257,1,1)),{"a";"e";"i";"o";"u"},0)))</f>
        <v>0</v>
      </c>
      <c r="O257" t="b">
        <f t="shared" si="76"/>
        <v>1</v>
      </c>
      <c r="P257" t="b">
        <f t="shared" si="77"/>
        <v>1</v>
      </c>
      <c r="Q257">
        <f t="shared" si="78"/>
        <v>8</v>
      </c>
      <c r="R257" t="b">
        <f>NOT(ISERROR(MATCH(LOWER(MID($I257,2,1)),{"a";"e";"i";"o";"u"},0)))</f>
        <v>0</v>
      </c>
      <c r="S257" t="b">
        <f t="shared" si="79"/>
        <v>0</v>
      </c>
      <c r="T257" t="b">
        <f t="shared" si="80"/>
        <v>1</v>
      </c>
      <c r="U257">
        <f t="shared" si="81"/>
        <v>4</v>
      </c>
      <c r="V257" t="b">
        <f t="shared" si="82"/>
        <v>0</v>
      </c>
      <c r="W257">
        <f t="shared" si="83"/>
        <v>1</v>
      </c>
      <c r="X257" t="b">
        <f>NOT(ISERROR(MATCH(LOWER(MID($J257,1,1)),{"a";"e";"i";"o";"u"},0)))</f>
        <v>1</v>
      </c>
      <c r="Y257" t="b">
        <f t="shared" si="84"/>
        <v>1</v>
      </c>
      <c r="Z257" t="b">
        <f t="shared" si="85"/>
        <v>1</v>
      </c>
      <c r="AA257">
        <f t="shared" si="86"/>
        <v>16</v>
      </c>
      <c r="AB257" t="b">
        <f>NOT(ISERROR(MATCH(LOWER(MID($J257,2,1)),{"a";"e";"i";"o";"u"},0)))</f>
        <v>0</v>
      </c>
      <c r="AC257" t="b">
        <f t="shared" si="87"/>
        <v>0</v>
      </c>
      <c r="AD257" t="b">
        <f t="shared" si="88"/>
        <v>0</v>
      </c>
      <c r="AE257">
        <f t="shared" si="89"/>
        <v>13</v>
      </c>
      <c r="AF257" t="b">
        <f t="shared" si="90"/>
        <v>1</v>
      </c>
      <c r="AG257">
        <f t="shared" si="91"/>
        <v>13</v>
      </c>
      <c r="AH257" t="b">
        <f t="shared" si="92"/>
        <v>1</v>
      </c>
      <c r="AI257" t="b">
        <f t="shared" si="93"/>
        <v>1</v>
      </c>
      <c r="AJ257" t="b">
        <f t="shared" si="94"/>
        <v>1</v>
      </c>
      <c r="AK257" s="2" t="s">
        <v>573</v>
      </c>
      <c r="AL257" s="2" t="s">
        <v>573</v>
      </c>
      <c r="AM257" s="2" t="s">
        <v>573</v>
      </c>
      <c r="AN257" s="2" t="s">
        <v>573</v>
      </c>
    </row>
    <row r="258" spans="1:40">
      <c r="A258" s="1" t="s">
        <v>461</v>
      </c>
      <c r="B258" s="1" t="s">
        <v>462</v>
      </c>
      <c r="C258" s="1"/>
      <c r="D258" s="1"/>
      <c r="E258" s="1"/>
      <c r="F258" s="1" t="s">
        <v>1</v>
      </c>
      <c r="G258" t="str">
        <f t="shared" si="95"/>
        <v>WINNER</v>
      </c>
      <c r="H258" t="str">
        <f t="shared" ref="H258:H294" si="96">CONCATENATE(SUBSTITUTE(A258,".",""),SUBSTITUTE(B258,".",""),SUBSTITUTE(C258,".",""),SUBSTITUTE(D258,".",""))</f>
        <v>MarkoGrobelnik</v>
      </c>
      <c r="I258" s="2" t="s">
        <v>461</v>
      </c>
      <c r="J258" s="2" t="s">
        <v>462</v>
      </c>
      <c r="K258">
        <f t="shared" ref="K258:K294" si="97">LEN(I258)</f>
        <v>5</v>
      </c>
      <c r="L258" t="b">
        <f t="shared" ref="L258:L294" si="98">ISODD(K258)</f>
        <v>1</v>
      </c>
      <c r="M258">
        <f t="shared" ref="M258:M294" si="99">CODE(LOWER(MID($I258,1,1)))-96</f>
        <v>13</v>
      </c>
      <c r="N258" t="b">
        <f>NOT(ISERROR(MATCH(LOWER(MID($I258,1,1)),{"a";"e";"i";"o";"u"},0)))</f>
        <v>0</v>
      </c>
      <c r="O258" t="b">
        <f t="shared" ref="O258:O294" si="100">ISODD(M258)</f>
        <v>1</v>
      </c>
      <c r="P258" t="b">
        <f t="shared" ref="P258:P294" si="101">AND(M258&gt;=1,M258&lt;=13)</f>
        <v>1</v>
      </c>
      <c r="Q258">
        <f t="shared" ref="Q258:Q294" si="102">CODE(LOWER(MID($I258,2,1)))-96</f>
        <v>1</v>
      </c>
      <c r="R258" t="b">
        <f>NOT(ISERROR(MATCH(LOWER(MID($I258,2,1)),{"a";"e";"i";"o";"u"},0)))</f>
        <v>1</v>
      </c>
      <c r="S258" t="b">
        <f t="shared" ref="S258:S294" si="103">ISODD(Q258)</f>
        <v>1</v>
      </c>
      <c r="T258" t="b">
        <f t="shared" ref="T258:T294" si="104">AND(Q258&gt;=1,Q258&lt;=13)</f>
        <v>1</v>
      </c>
      <c r="U258">
        <f t="shared" ref="U258:U294" si="105">LEN(J258)</f>
        <v>9</v>
      </c>
      <c r="V258" t="b">
        <f t="shared" ref="V258:V294" si="106">ISODD(U258)</f>
        <v>1</v>
      </c>
      <c r="W258">
        <f t="shared" ref="W258:W294" si="107">CODE(LOWER(MID($J258,1,1)))-96</f>
        <v>7</v>
      </c>
      <c r="X258" t="b">
        <f>NOT(ISERROR(MATCH(LOWER(MID($J258,1,1)),{"a";"e";"i";"o";"u"},0)))</f>
        <v>0</v>
      </c>
      <c r="Y258" t="b">
        <f t="shared" ref="Y258:Y294" si="108">ISODD(W258)</f>
        <v>1</v>
      </c>
      <c r="Z258" t="b">
        <f t="shared" ref="Z258:Z294" si="109">AND(W258&gt;=1,W258&lt;=13)</f>
        <v>1</v>
      </c>
      <c r="AA258">
        <f t="shared" ref="AA258:AA294" si="110">CODE(LOWER(MID($J258,2,1)))-96</f>
        <v>18</v>
      </c>
      <c r="AB258" t="b">
        <f>NOT(ISERROR(MATCH(LOWER(MID($J258,2,1)),{"a";"e";"i";"o";"u"},0)))</f>
        <v>0</v>
      </c>
      <c r="AC258" t="b">
        <f t="shared" ref="AC258:AC294" si="111">ISODD(AA258)</f>
        <v>0</v>
      </c>
      <c r="AD258" t="b">
        <f t="shared" ref="AD258:AD294" si="112">AND(AA258&gt;=1,AA258&lt;=13)</f>
        <v>0</v>
      </c>
      <c r="AE258">
        <f t="shared" ref="AE258:AE294" si="113">LEN(I258)+LEN(J258)</f>
        <v>14</v>
      </c>
      <c r="AF258" t="b">
        <f t="shared" ref="AF258:AF294" si="114">ISODD(AE258)</f>
        <v>0</v>
      </c>
      <c r="AG258">
        <f t="shared" ref="AG258:AG294" si="115">LEN(H258)</f>
        <v>14</v>
      </c>
      <c r="AH258" t="b">
        <f t="shared" ref="AH258:AH294" si="116">ISODD(AG258)</f>
        <v>0</v>
      </c>
      <c r="AI258" t="b">
        <f t="shared" ref="AI258:AI294" si="117">ISERROR(SEARCH("-",I258))</f>
        <v>1</v>
      </c>
      <c r="AJ258" t="b">
        <f t="shared" ref="AJ258:AJ294" si="118">ISERROR(SEARCH("-",J258))</f>
        <v>1</v>
      </c>
      <c r="AK258" s="2" t="s">
        <v>573</v>
      </c>
      <c r="AL258" s="2" t="s">
        <v>573</v>
      </c>
      <c r="AM258" s="2" t="s">
        <v>573</v>
      </c>
      <c r="AN258" s="2" t="s">
        <v>573</v>
      </c>
    </row>
    <row r="259" spans="1:40">
      <c r="A259" s="1" t="s">
        <v>465</v>
      </c>
      <c r="B259" s="1" t="s">
        <v>190</v>
      </c>
      <c r="C259" s="1"/>
      <c r="D259" s="1"/>
      <c r="E259" s="1"/>
      <c r="F259" s="1" t="s">
        <v>0</v>
      </c>
      <c r="G259" t="str">
        <f t="shared" ref="G259:G294" si="119">IF(TRIM(F259)="+","WINNER","LOSER")</f>
        <v>LOSER</v>
      </c>
      <c r="H259" t="str">
        <f t="shared" si="96"/>
        <v>ZhixiangChen</v>
      </c>
      <c r="I259" s="2" t="s">
        <v>465</v>
      </c>
      <c r="J259" s="2" t="s">
        <v>190</v>
      </c>
      <c r="K259">
        <f t="shared" si="97"/>
        <v>8</v>
      </c>
      <c r="L259" t="b">
        <f t="shared" si="98"/>
        <v>0</v>
      </c>
      <c r="M259">
        <f t="shared" si="99"/>
        <v>26</v>
      </c>
      <c r="N259" t="b">
        <f>NOT(ISERROR(MATCH(LOWER(MID($I259,1,1)),{"a";"e";"i";"o";"u"},0)))</f>
        <v>0</v>
      </c>
      <c r="O259" t="b">
        <f t="shared" si="100"/>
        <v>0</v>
      </c>
      <c r="P259" t="b">
        <f t="shared" si="101"/>
        <v>0</v>
      </c>
      <c r="Q259">
        <f t="shared" si="102"/>
        <v>8</v>
      </c>
      <c r="R259" t="b">
        <f>NOT(ISERROR(MATCH(LOWER(MID($I259,2,1)),{"a";"e";"i";"o";"u"},0)))</f>
        <v>0</v>
      </c>
      <c r="S259" t="b">
        <f t="shared" si="103"/>
        <v>0</v>
      </c>
      <c r="T259" t="b">
        <f t="shared" si="104"/>
        <v>1</v>
      </c>
      <c r="U259">
        <f t="shared" si="105"/>
        <v>4</v>
      </c>
      <c r="V259" t="b">
        <f t="shared" si="106"/>
        <v>0</v>
      </c>
      <c r="W259">
        <f t="shared" si="107"/>
        <v>3</v>
      </c>
      <c r="X259" t="b">
        <f>NOT(ISERROR(MATCH(LOWER(MID($J259,1,1)),{"a";"e";"i";"o";"u"},0)))</f>
        <v>0</v>
      </c>
      <c r="Y259" t="b">
        <f t="shared" si="108"/>
        <v>1</v>
      </c>
      <c r="Z259" t="b">
        <f t="shared" si="109"/>
        <v>1</v>
      </c>
      <c r="AA259">
        <f t="shared" si="110"/>
        <v>8</v>
      </c>
      <c r="AB259" t="b">
        <f>NOT(ISERROR(MATCH(LOWER(MID($J259,2,1)),{"a";"e";"i";"o";"u"},0)))</f>
        <v>0</v>
      </c>
      <c r="AC259" t="b">
        <f t="shared" si="111"/>
        <v>0</v>
      </c>
      <c r="AD259" t="b">
        <f t="shared" si="112"/>
        <v>1</v>
      </c>
      <c r="AE259">
        <f t="shared" si="113"/>
        <v>12</v>
      </c>
      <c r="AF259" t="b">
        <f t="shared" si="114"/>
        <v>0</v>
      </c>
      <c r="AG259">
        <f t="shared" si="115"/>
        <v>12</v>
      </c>
      <c r="AH259" t="b">
        <f t="shared" si="116"/>
        <v>0</v>
      </c>
      <c r="AI259" t="b">
        <f t="shared" si="117"/>
        <v>1</v>
      </c>
      <c r="AJ259" t="b">
        <f t="shared" si="118"/>
        <v>1</v>
      </c>
      <c r="AK259" s="2" t="s">
        <v>573</v>
      </c>
      <c r="AL259" s="2" t="s">
        <v>573</v>
      </c>
      <c r="AM259" s="2" t="s">
        <v>573</v>
      </c>
      <c r="AN259" s="2" t="s">
        <v>573</v>
      </c>
    </row>
    <row r="260" spans="1:40">
      <c r="A260" s="1" t="s">
        <v>466</v>
      </c>
      <c r="B260" s="1" t="s">
        <v>300</v>
      </c>
      <c r="C260" s="1"/>
      <c r="D260" s="1"/>
      <c r="E260" s="1"/>
      <c r="F260" s="1" t="s">
        <v>1</v>
      </c>
      <c r="G260" t="str">
        <f t="shared" si="119"/>
        <v>WINNER</v>
      </c>
      <c r="H260" t="str">
        <f t="shared" si="96"/>
        <v>MonaSingh</v>
      </c>
      <c r="I260" s="2" t="s">
        <v>466</v>
      </c>
      <c r="J260" s="2" t="s">
        <v>300</v>
      </c>
      <c r="K260">
        <f t="shared" si="97"/>
        <v>4</v>
      </c>
      <c r="L260" t="b">
        <f t="shared" si="98"/>
        <v>0</v>
      </c>
      <c r="M260">
        <f t="shared" si="99"/>
        <v>13</v>
      </c>
      <c r="N260" t="b">
        <f>NOT(ISERROR(MATCH(LOWER(MID($I260,1,1)),{"a";"e";"i";"o";"u"},0)))</f>
        <v>0</v>
      </c>
      <c r="O260" t="b">
        <f t="shared" si="100"/>
        <v>1</v>
      </c>
      <c r="P260" t="b">
        <f t="shared" si="101"/>
        <v>1</v>
      </c>
      <c r="Q260">
        <f t="shared" si="102"/>
        <v>15</v>
      </c>
      <c r="R260" t="b">
        <f>NOT(ISERROR(MATCH(LOWER(MID($I260,2,1)),{"a";"e";"i";"o";"u"},0)))</f>
        <v>1</v>
      </c>
      <c r="S260" t="b">
        <f t="shared" si="103"/>
        <v>1</v>
      </c>
      <c r="T260" t="b">
        <f t="shared" si="104"/>
        <v>0</v>
      </c>
      <c r="U260">
        <f t="shared" si="105"/>
        <v>5</v>
      </c>
      <c r="V260" t="b">
        <f t="shared" si="106"/>
        <v>1</v>
      </c>
      <c r="W260">
        <f t="shared" si="107"/>
        <v>19</v>
      </c>
      <c r="X260" t="b">
        <f>NOT(ISERROR(MATCH(LOWER(MID($J260,1,1)),{"a";"e";"i";"o";"u"},0)))</f>
        <v>0</v>
      </c>
      <c r="Y260" t="b">
        <f t="shared" si="108"/>
        <v>1</v>
      </c>
      <c r="Z260" t="b">
        <f t="shared" si="109"/>
        <v>0</v>
      </c>
      <c r="AA260">
        <f t="shared" si="110"/>
        <v>9</v>
      </c>
      <c r="AB260" t="b">
        <f>NOT(ISERROR(MATCH(LOWER(MID($J260,2,1)),{"a";"e";"i";"o";"u"},0)))</f>
        <v>1</v>
      </c>
      <c r="AC260" t="b">
        <f t="shared" si="111"/>
        <v>1</v>
      </c>
      <c r="AD260" t="b">
        <f t="shared" si="112"/>
        <v>1</v>
      </c>
      <c r="AE260">
        <f t="shared" si="113"/>
        <v>9</v>
      </c>
      <c r="AF260" t="b">
        <f t="shared" si="114"/>
        <v>1</v>
      </c>
      <c r="AG260">
        <f t="shared" si="115"/>
        <v>9</v>
      </c>
      <c r="AH260" t="b">
        <f t="shared" si="116"/>
        <v>1</v>
      </c>
      <c r="AI260" t="b">
        <f t="shared" si="117"/>
        <v>1</v>
      </c>
      <c r="AJ260" t="b">
        <f t="shared" si="118"/>
        <v>1</v>
      </c>
      <c r="AK260" s="2" t="s">
        <v>573</v>
      </c>
      <c r="AL260" s="2" t="s">
        <v>573</v>
      </c>
      <c r="AM260" s="2" t="s">
        <v>573</v>
      </c>
      <c r="AN260" s="2" t="s">
        <v>573</v>
      </c>
    </row>
    <row r="261" spans="1:40">
      <c r="A261" s="1" t="s">
        <v>467</v>
      </c>
      <c r="B261" s="1" t="s">
        <v>468</v>
      </c>
      <c r="C261" s="1"/>
      <c r="D261" s="1"/>
      <c r="E261" s="1"/>
      <c r="F261" s="1" t="s">
        <v>1</v>
      </c>
      <c r="G261" t="str">
        <f t="shared" si="119"/>
        <v>WINNER</v>
      </c>
      <c r="H261" t="str">
        <f t="shared" si="96"/>
        <v>JustinBoyan</v>
      </c>
      <c r="I261" s="2" t="s">
        <v>467</v>
      </c>
      <c r="J261" s="2" t="s">
        <v>468</v>
      </c>
      <c r="K261">
        <f t="shared" si="97"/>
        <v>6</v>
      </c>
      <c r="L261" t="b">
        <f t="shared" si="98"/>
        <v>0</v>
      </c>
      <c r="M261">
        <f t="shared" si="99"/>
        <v>10</v>
      </c>
      <c r="N261" t="b">
        <f>NOT(ISERROR(MATCH(LOWER(MID($I261,1,1)),{"a";"e";"i";"o";"u"},0)))</f>
        <v>0</v>
      </c>
      <c r="O261" t="b">
        <f t="shared" si="100"/>
        <v>0</v>
      </c>
      <c r="P261" t="b">
        <f t="shared" si="101"/>
        <v>1</v>
      </c>
      <c r="Q261">
        <f t="shared" si="102"/>
        <v>21</v>
      </c>
      <c r="R261" t="b">
        <f>NOT(ISERROR(MATCH(LOWER(MID($I261,2,1)),{"a";"e";"i";"o";"u"},0)))</f>
        <v>1</v>
      </c>
      <c r="S261" t="b">
        <f t="shared" si="103"/>
        <v>1</v>
      </c>
      <c r="T261" t="b">
        <f t="shared" si="104"/>
        <v>0</v>
      </c>
      <c r="U261">
        <f t="shared" si="105"/>
        <v>5</v>
      </c>
      <c r="V261" t="b">
        <f t="shared" si="106"/>
        <v>1</v>
      </c>
      <c r="W261">
        <f t="shared" si="107"/>
        <v>2</v>
      </c>
      <c r="X261" t="b">
        <f>NOT(ISERROR(MATCH(LOWER(MID($J261,1,1)),{"a";"e";"i";"o";"u"},0)))</f>
        <v>0</v>
      </c>
      <c r="Y261" t="b">
        <f t="shared" si="108"/>
        <v>0</v>
      </c>
      <c r="Z261" t="b">
        <f t="shared" si="109"/>
        <v>1</v>
      </c>
      <c r="AA261">
        <f t="shared" si="110"/>
        <v>15</v>
      </c>
      <c r="AB261" t="b">
        <f>NOT(ISERROR(MATCH(LOWER(MID($J261,2,1)),{"a";"e";"i";"o";"u"},0)))</f>
        <v>1</v>
      </c>
      <c r="AC261" t="b">
        <f t="shared" si="111"/>
        <v>1</v>
      </c>
      <c r="AD261" t="b">
        <f t="shared" si="112"/>
        <v>0</v>
      </c>
      <c r="AE261">
        <f t="shared" si="113"/>
        <v>11</v>
      </c>
      <c r="AF261" t="b">
        <f t="shared" si="114"/>
        <v>1</v>
      </c>
      <c r="AG261">
        <f t="shared" si="115"/>
        <v>11</v>
      </c>
      <c r="AH261" t="b">
        <f t="shared" si="116"/>
        <v>1</v>
      </c>
      <c r="AI261" t="b">
        <f t="shared" si="117"/>
        <v>1</v>
      </c>
      <c r="AJ261" t="b">
        <f t="shared" si="118"/>
        <v>1</v>
      </c>
      <c r="AK261" s="2" t="s">
        <v>573</v>
      </c>
      <c r="AL261" s="2" t="s">
        <v>573</v>
      </c>
      <c r="AM261" s="2" t="s">
        <v>573</v>
      </c>
      <c r="AN261" s="2" t="s">
        <v>573</v>
      </c>
    </row>
    <row r="262" spans="1:40">
      <c r="A262" s="1" t="s">
        <v>179</v>
      </c>
      <c r="B262" s="1" t="s">
        <v>472</v>
      </c>
      <c r="C262" s="1"/>
      <c r="D262" s="1"/>
      <c r="E262" s="1"/>
      <c r="F262" s="1" t="s">
        <v>1</v>
      </c>
      <c r="G262" t="str">
        <f t="shared" si="119"/>
        <v>WINNER</v>
      </c>
      <c r="H262" t="str">
        <f t="shared" si="96"/>
        <v>DavidLoewenstern</v>
      </c>
      <c r="I262" s="2" t="s">
        <v>179</v>
      </c>
      <c r="J262" s="2" t="s">
        <v>472</v>
      </c>
      <c r="K262">
        <f t="shared" si="97"/>
        <v>5</v>
      </c>
      <c r="L262" t="b">
        <f t="shared" si="98"/>
        <v>1</v>
      </c>
      <c r="M262">
        <f t="shared" si="99"/>
        <v>4</v>
      </c>
      <c r="N262" t="b">
        <f>NOT(ISERROR(MATCH(LOWER(MID($I262,1,1)),{"a";"e";"i";"o";"u"},0)))</f>
        <v>0</v>
      </c>
      <c r="O262" t="b">
        <f t="shared" si="100"/>
        <v>0</v>
      </c>
      <c r="P262" t="b">
        <f t="shared" si="101"/>
        <v>1</v>
      </c>
      <c r="Q262">
        <f t="shared" si="102"/>
        <v>1</v>
      </c>
      <c r="R262" t="b">
        <f>NOT(ISERROR(MATCH(LOWER(MID($I262,2,1)),{"a";"e";"i";"o";"u"},0)))</f>
        <v>1</v>
      </c>
      <c r="S262" t="b">
        <f t="shared" si="103"/>
        <v>1</v>
      </c>
      <c r="T262" t="b">
        <f t="shared" si="104"/>
        <v>1</v>
      </c>
      <c r="U262">
        <f t="shared" si="105"/>
        <v>11</v>
      </c>
      <c r="V262" t="b">
        <f t="shared" si="106"/>
        <v>1</v>
      </c>
      <c r="W262">
        <f t="shared" si="107"/>
        <v>12</v>
      </c>
      <c r="X262" t="b">
        <f>NOT(ISERROR(MATCH(LOWER(MID($J262,1,1)),{"a";"e";"i";"o";"u"},0)))</f>
        <v>0</v>
      </c>
      <c r="Y262" t="b">
        <f t="shared" si="108"/>
        <v>0</v>
      </c>
      <c r="Z262" t="b">
        <f t="shared" si="109"/>
        <v>1</v>
      </c>
      <c r="AA262">
        <f t="shared" si="110"/>
        <v>15</v>
      </c>
      <c r="AB262" t="b">
        <f>NOT(ISERROR(MATCH(LOWER(MID($J262,2,1)),{"a";"e";"i";"o";"u"},0)))</f>
        <v>1</v>
      </c>
      <c r="AC262" t="b">
        <f t="shared" si="111"/>
        <v>1</v>
      </c>
      <c r="AD262" t="b">
        <f t="shared" si="112"/>
        <v>0</v>
      </c>
      <c r="AE262">
        <f t="shared" si="113"/>
        <v>16</v>
      </c>
      <c r="AF262" t="b">
        <f t="shared" si="114"/>
        <v>0</v>
      </c>
      <c r="AG262">
        <f t="shared" si="115"/>
        <v>16</v>
      </c>
      <c r="AH262" t="b">
        <f t="shared" si="116"/>
        <v>0</v>
      </c>
      <c r="AI262" t="b">
        <f t="shared" si="117"/>
        <v>1</v>
      </c>
      <c r="AJ262" t="b">
        <f t="shared" si="118"/>
        <v>1</v>
      </c>
      <c r="AK262" s="2" t="s">
        <v>573</v>
      </c>
      <c r="AL262" s="2" t="s">
        <v>573</v>
      </c>
      <c r="AM262" s="2" t="s">
        <v>573</v>
      </c>
      <c r="AN262" s="2" t="s">
        <v>573</v>
      </c>
    </row>
    <row r="263" spans="1:40">
      <c r="A263" s="1" t="s">
        <v>93</v>
      </c>
      <c r="B263" s="1" t="s">
        <v>473</v>
      </c>
      <c r="C263" s="1"/>
      <c r="D263" s="1"/>
      <c r="E263" s="1"/>
      <c r="F263" s="1" t="s">
        <v>0</v>
      </c>
      <c r="G263" t="str">
        <f t="shared" si="119"/>
        <v>LOSER</v>
      </c>
      <c r="H263" t="str">
        <f t="shared" si="96"/>
        <v>EricBaum</v>
      </c>
      <c r="I263" s="2" t="s">
        <v>93</v>
      </c>
      <c r="J263" s="2" t="s">
        <v>473</v>
      </c>
      <c r="K263">
        <f t="shared" si="97"/>
        <v>4</v>
      </c>
      <c r="L263" t="b">
        <f t="shared" si="98"/>
        <v>0</v>
      </c>
      <c r="M263">
        <f t="shared" si="99"/>
        <v>5</v>
      </c>
      <c r="N263" t="b">
        <f>NOT(ISERROR(MATCH(LOWER(MID($I263,1,1)),{"a";"e";"i";"o";"u"},0)))</f>
        <v>1</v>
      </c>
      <c r="O263" t="b">
        <f t="shared" si="100"/>
        <v>1</v>
      </c>
      <c r="P263" t="b">
        <f t="shared" si="101"/>
        <v>1</v>
      </c>
      <c r="Q263">
        <f t="shared" si="102"/>
        <v>18</v>
      </c>
      <c r="R263" t="b">
        <f>NOT(ISERROR(MATCH(LOWER(MID($I263,2,1)),{"a";"e";"i";"o";"u"},0)))</f>
        <v>0</v>
      </c>
      <c r="S263" t="b">
        <f t="shared" si="103"/>
        <v>0</v>
      </c>
      <c r="T263" t="b">
        <f t="shared" si="104"/>
        <v>0</v>
      </c>
      <c r="U263">
        <f t="shared" si="105"/>
        <v>4</v>
      </c>
      <c r="V263" t="b">
        <f t="shared" si="106"/>
        <v>0</v>
      </c>
      <c r="W263">
        <f t="shared" si="107"/>
        <v>2</v>
      </c>
      <c r="X263" t="b">
        <f>NOT(ISERROR(MATCH(LOWER(MID($J263,1,1)),{"a";"e";"i";"o";"u"},0)))</f>
        <v>0</v>
      </c>
      <c r="Y263" t="b">
        <f t="shared" si="108"/>
        <v>0</v>
      </c>
      <c r="Z263" t="b">
        <f t="shared" si="109"/>
        <v>1</v>
      </c>
      <c r="AA263">
        <f t="shared" si="110"/>
        <v>1</v>
      </c>
      <c r="AB263" t="b">
        <f>NOT(ISERROR(MATCH(LOWER(MID($J263,2,1)),{"a";"e";"i";"o";"u"},0)))</f>
        <v>1</v>
      </c>
      <c r="AC263" t="b">
        <f t="shared" si="111"/>
        <v>1</v>
      </c>
      <c r="AD263" t="b">
        <f t="shared" si="112"/>
        <v>1</v>
      </c>
      <c r="AE263">
        <f t="shared" si="113"/>
        <v>8</v>
      </c>
      <c r="AF263" t="b">
        <f t="shared" si="114"/>
        <v>0</v>
      </c>
      <c r="AG263">
        <f t="shared" si="115"/>
        <v>8</v>
      </c>
      <c r="AH263" t="b">
        <f t="shared" si="116"/>
        <v>0</v>
      </c>
      <c r="AI263" t="b">
        <f t="shared" si="117"/>
        <v>1</v>
      </c>
      <c r="AJ263" t="b">
        <f t="shared" si="118"/>
        <v>1</v>
      </c>
      <c r="AK263" s="2" t="s">
        <v>573</v>
      </c>
      <c r="AL263" s="2" t="s">
        <v>573</v>
      </c>
      <c r="AM263" s="2" t="s">
        <v>573</v>
      </c>
      <c r="AN263" s="2" t="s">
        <v>573</v>
      </c>
    </row>
    <row r="264" spans="1:40">
      <c r="A264" s="1" t="s">
        <v>475</v>
      </c>
      <c r="B264" s="1" t="s">
        <v>476</v>
      </c>
      <c r="C264" s="1"/>
      <c r="D264" s="1"/>
      <c r="E264" s="1"/>
      <c r="F264" s="1" t="s">
        <v>0</v>
      </c>
      <c r="G264" t="str">
        <f t="shared" si="119"/>
        <v>LOSER</v>
      </c>
      <c r="H264" t="str">
        <f t="shared" si="96"/>
        <v>ArunSharma</v>
      </c>
      <c r="I264" s="2" t="s">
        <v>475</v>
      </c>
      <c r="J264" s="2" t="s">
        <v>476</v>
      </c>
      <c r="K264">
        <f t="shared" si="97"/>
        <v>4</v>
      </c>
      <c r="L264" t="b">
        <f t="shared" si="98"/>
        <v>0</v>
      </c>
      <c r="M264">
        <f t="shared" si="99"/>
        <v>1</v>
      </c>
      <c r="N264" t="b">
        <f>NOT(ISERROR(MATCH(LOWER(MID($I264,1,1)),{"a";"e";"i";"o";"u"},0)))</f>
        <v>1</v>
      </c>
      <c r="O264" t="b">
        <f t="shared" si="100"/>
        <v>1</v>
      </c>
      <c r="P264" t="b">
        <f t="shared" si="101"/>
        <v>1</v>
      </c>
      <c r="Q264">
        <f t="shared" si="102"/>
        <v>18</v>
      </c>
      <c r="R264" t="b">
        <f>NOT(ISERROR(MATCH(LOWER(MID($I264,2,1)),{"a";"e";"i";"o";"u"},0)))</f>
        <v>0</v>
      </c>
      <c r="S264" t="b">
        <f t="shared" si="103"/>
        <v>0</v>
      </c>
      <c r="T264" t="b">
        <f t="shared" si="104"/>
        <v>0</v>
      </c>
      <c r="U264">
        <f t="shared" si="105"/>
        <v>6</v>
      </c>
      <c r="V264" t="b">
        <f t="shared" si="106"/>
        <v>0</v>
      </c>
      <c r="W264">
        <f t="shared" si="107"/>
        <v>19</v>
      </c>
      <c r="X264" t="b">
        <f>NOT(ISERROR(MATCH(LOWER(MID($J264,1,1)),{"a";"e";"i";"o";"u"},0)))</f>
        <v>0</v>
      </c>
      <c r="Y264" t="b">
        <f t="shared" si="108"/>
        <v>1</v>
      </c>
      <c r="Z264" t="b">
        <f t="shared" si="109"/>
        <v>0</v>
      </c>
      <c r="AA264">
        <f t="shared" si="110"/>
        <v>8</v>
      </c>
      <c r="AB264" t="b">
        <f>NOT(ISERROR(MATCH(LOWER(MID($J264,2,1)),{"a";"e";"i";"o";"u"},0)))</f>
        <v>0</v>
      </c>
      <c r="AC264" t="b">
        <f t="shared" si="111"/>
        <v>0</v>
      </c>
      <c r="AD264" t="b">
        <f t="shared" si="112"/>
        <v>1</v>
      </c>
      <c r="AE264">
        <f t="shared" si="113"/>
        <v>10</v>
      </c>
      <c r="AF264" t="b">
        <f t="shared" si="114"/>
        <v>0</v>
      </c>
      <c r="AG264">
        <f t="shared" si="115"/>
        <v>10</v>
      </c>
      <c r="AH264" t="b">
        <f t="shared" si="116"/>
        <v>0</v>
      </c>
      <c r="AI264" t="b">
        <f t="shared" si="117"/>
        <v>1</v>
      </c>
      <c r="AJ264" t="b">
        <f t="shared" si="118"/>
        <v>1</v>
      </c>
      <c r="AK264" s="2" t="s">
        <v>573</v>
      </c>
      <c r="AL264" s="2" t="s">
        <v>573</v>
      </c>
      <c r="AM264" s="2" t="s">
        <v>573</v>
      </c>
      <c r="AN264" s="2" t="s">
        <v>573</v>
      </c>
    </row>
    <row r="265" spans="1:40">
      <c r="A265" s="1" t="s">
        <v>477</v>
      </c>
      <c r="B265" s="1" t="s">
        <v>478</v>
      </c>
      <c r="C265" s="1"/>
      <c r="D265" s="1"/>
      <c r="E265" s="1"/>
      <c r="F265" s="1" t="s">
        <v>1</v>
      </c>
      <c r="G265" t="str">
        <f t="shared" si="119"/>
        <v>WINNER</v>
      </c>
      <c r="H265" t="str">
        <f t="shared" si="96"/>
        <v>RonittRubinfeld</v>
      </c>
      <c r="I265" s="2" t="s">
        <v>477</v>
      </c>
      <c r="J265" s="2" t="s">
        <v>478</v>
      </c>
      <c r="K265">
        <f t="shared" si="97"/>
        <v>6</v>
      </c>
      <c r="L265" t="b">
        <f t="shared" si="98"/>
        <v>0</v>
      </c>
      <c r="M265">
        <f t="shared" si="99"/>
        <v>18</v>
      </c>
      <c r="N265" t="b">
        <f>NOT(ISERROR(MATCH(LOWER(MID($I265,1,1)),{"a";"e";"i";"o";"u"},0)))</f>
        <v>0</v>
      </c>
      <c r="O265" t="b">
        <f t="shared" si="100"/>
        <v>0</v>
      </c>
      <c r="P265" t="b">
        <f t="shared" si="101"/>
        <v>0</v>
      </c>
      <c r="Q265">
        <f t="shared" si="102"/>
        <v>15</v>
      </c>
      <c r="R265" t="b">
        <f>NOT(ISERROR(MATCH(LOWER(MID($I265,2,1)),{"a";"e";"i";"o";"u"},0)))</f>
        <v>1</v>
      </c>
      <c r="S265" t="b">
        <f t="shared" si="103"/>
        <v>1</v>
      </c>
      <c r="T265" t="b">
        <f t="shared" si="104"/>
        <v>0</v>
      </c>
      <c r="U265">
        <f t="shared" si="105"/>
        <v>9</v>
      </c>
      <c r="V265" t="b">
        <f t="shared" si="106"/>
        <v>1</v>
      </c>
      <c r="W265">
        <f t="shared" si="107"/>
        <v>18</v>
      </c>
      <c r="X265" t="b">
        <f>NOT(ISERROR(MATCH(LOWER(MID($J265,1,1)),{"a";"e";"i";"o";"u"},0)))</f>
        <v>0</v>
      </c>
      <c r="Y265" t="b">
        <f t="shared" si="108"/>
        <v>0</v>
      </c>
      <c r="Z265" t="b">
        <f t="shared" si="109"/>
        <v>0</v>
      </c>
      <c r="AA265">
        <f t="shared" si="110"/>
        <v>21</v>
      </c>
      <c r="AB265" t="b">
        <f>NOT(ISERROR(MATCH(LOWER(MID($J265,2,1)),{"a";"e";"i";"o";"u"},0)))</f>
        <v>1</v>
      </c>
      <c r="AC265" t="b">
        <f t="shared" si="111"/>
        <v>1</v>
      </c>
      <c r="AD265" t="b">
        <f t="shared" si="112"/>
        <v>0</v>
      </c>
      <c r="AE265">
        <f t="shared" si="113"/>
        <v>15</v>
      </c>
      <c r="AF265" t="b">
        <f t="shared" si="114"/>
        <v>1</v>
      </c>
      <c r="AG265">
        <f t="shared" si="115"/>
        <v>15</v>
      </c>
      <c r="AH265" t="b">
        <f t="shared" si="116"/>
        <v>1</v>
      </c>
      <c r="AI265" t="b">
        <f t="shared" si="117"/>
        <v>1</v>
      </c>
      <c r="AJ265" t="b">
        <f t="shared" si="118"/>
        <v>1</v>
      </c>
      <c r="AK265" s="2" t="s">
        <v>573</v>
      </c>
      <c r="AL265" s="2" t="s">
        <v>573</v>
      </c>
      <c r="AM265" s="2" t="s">
        <v>573</v>
      </c>
      <c r="AN265" s="2" t="s">
        <v>573</v>
      </c>
    </row>
    <row r="266" spans="1:40">
      <c r="A266" s="1" t="s">
        <v>22</v>
      </c>
      <c r="B266" s="1" t="s">
        <v>479</v>
      </c>
      <c r="C266" s="1"/>
      <c r="D266" s="1"/>
      <c r="E266" s="1"/>
      <c r="F266" s="1" t="s">
        <v>0</v>
      </c>
      <c r="G266" t="str">
        <f t="shared" si="119"/>
        <v>LOSER</v>
      </c>
      <c r="H266" t="str">
        <f t="shared" si="96"/>
        <v>ThomasEllman</v>
      </c>
      <c r="I266" s="2" t="s">
        <v>22</v>
      </c>
      <c r="J266" s="2" t="s">
        <v>479</v>
      </c>
      <c r="K266">
        <f t="shared" si="97"/>
        <v>6</v>
      </c>
      <c r="L266" t="b">
        <f t="shared" si="98"/>
        <v>0</v>
      </c>
      <c r="M266">
        <f t="shared" si="99"/>
        <v>20</v>
      </c>
      <c r="N266" t="b">
        <f>NOT(ISERROR(MATCH(LOWER(MID($I266,1,1)),{"a";"e";"i";"o";"u"},0)))</f>
        <v>0</v>
      </c>
      <c r="O266" t="b">
        <f t="shared" si="100"/>
        <v>0</v>
      </c>
      <c r="P266" t="b">
        <f t="shared" si="101"/>
        <v>0</v>
      </c>
      <c r="Q266">
        <f t="shared" si="102"/>
        <v>8</v>
      </c>
      <c r="R266" t="b">
        <f>NOT(ISERROR(MATCH(LOWER(MID($I266,2,1)),{"a";"e";"i";"o";"u"},0)))</f>
        <v>0</v>
      </c>
      <c r="S266" t="b">
        <f t="shared" si="103"/>
        <v>0</v>
      </c>
      <c r="T266" t="b">
        <f t="shared" si="104"/>
        <v>1</v>
      </c>
      <c r="U266">
        <f t="shared" si="105"/>
        <v>6</v>
      </c>
      <c r="V266" t="b">
        <f t="shared" si="106"/>
        <v>0</v>
      </c>
      <c r="W266">
        <f t="shared" si="107"/>
        <v>5</v>
      </c>
      <c r="X266" t="b">
        <f>NOT(ISERROR(MATCH(LOWER(MID($J266,1,1)),{"a";"e";"i";"o";"u"},0)))</f>
        <v>1</v>
      </c>
      <c r="Y266" t="b">
        <f t="shared" si="108"/>
        <v>1</v>
      </c>
      <c r="Z266" t="b">
        <f t="shared" si="109"/>
        <v>1</v>
      </c>
      <c r="AA266">
        <f t="shared" si="110"/>
        <v>12</v>
      </c>
      <c r="AB266" t="b">
        <f>NOT(ISERROR(MATCH(LOWER(MID($J266,2,1)),{"a";"e";"i";"o";"u"},0)))</f>
        <v>0</v>
      </c>
      <c r="AC266" t="b">
        <f t="shared" si="111"/>
        <v>0</v>
      </c>
      <c r="AD266" t="b">
        <f t="shared" si="112"/>
        <v>1</v>
      </c>
      <c r="AE266">
        <f t="shared" si="113"/>
        <v>12</v>
      </c>
      <c r="AF266" t="b">
        <f t="shared" si="114"/>
        <v>0</v>
      </c>
      <c r="AG266">
        <f t="shared" si="115"/>
        <v>12</v>
      </c>
      <c r="AH266" t="b">
        <f t="shared" si="116"/>
        <v>0</v>
      </c>
      <c r="AI266" t="b">
        <f t="shared" si="117"/>
        <v>1</v>
      </c>
      <c r="AJ266" t="b">
        <f t="shared" si="118"/>
        <v>1</v>
      </c>
      <c r="AK266" s="2" t="s">
        <v>573</v>
      </c>
      <c r="AL266" s="2" t="s">
        <v>573</v>
      </c>
      <c r="AM266" s="2" t="s">
        <v>573</v>
      </c>
      <c r="AN266" s="2" t="s">
        <v>573</v>
      </c>
    </row>
    <row r="267" spans="1:40">
      <c r="A267" s="1" t="s">
        <v>480</v>
      </c>
      <c r="B267" s="1" t="s">
        <v>481</v>
      </c>
      <c r="C267" s="1"/>
      <c r="D267" s="1"/>
      <c r="E267" s="1"/>
      <c r="F267" s="1" t="s">
        <v>1</v>
      </c>
      <c r="G267" t="str">
        <f t="shared" si="119"/>
        <v>WINNER</v>
      </c>
      <c r="H267" t="str">
        <f t="shared" si="96"/>
        <v>AaronFeigelson</v>
      </c>
      <c r="I267" s="2" t="s">
        <v>480</v>
      </c>
      <c r="J267" s="2" t="s">
        <v>481</v>
      </c>
      <c r="K267">
        <f t="shared" si="97"/>
        <v>5</v>
      </c>
      <c r="L267" t="b">
        <f t="shared" si="98"/>
        <v>1</v>
      </c>
      <c r="M267">
        <f t="shared" si="99"/>
        <v>1</v>
      </c>
      <c r="N267" t="b">
        <f>NOT(ISERROR(MATCH(LOWER(MID($I267,1,1)),{"a";"e";"i";"o";"u"},0)))</f>
        <v>1</v>
      </c>
      <c r="O267" t="b">
        <f t="shared" si="100"/>
        <v>1</v>
      </c>
      <c r="P267" t="b">
        <f t="shared" si="101"/>
        <v>1</v>
      </c>
      <c r="Q267">
        <f t="shared" si="102"/>
        <v>1</v>
      </c>
      <c r="R267" t="b">
        <f>NOT(ISERROR(MATCH(LOWER(MID($I267,2,1)),{"a";"e";"i";"o";"u"},0)))</f>
        <v>1</v>
      </c>
      <c r="S267" t="b">
        <f t="shared" si="103"/>
        <v>1</v>
      </c>
      <c r="T267" t="b">
        <f t="shared" si="104"/>
        <v>1</v>
      </c>
      <c r="U267">
        <f t="shared" si="105"/>
        <v>9</v>
      </c>
      <c r="V267" t="b">
        <f t="shared" si="106"/>
        <v>1</v>
      </c>
      <c r="W267">
        <f t="shared" si="107"/>
        <v>6</v>
      </c>
      <c r="X267" t="b">
        <f>NOT(ISERROR(MATCH(LOWER(MID($J267,1,1)),{"a";"e";"i";"o";"u"},0)))</f>
        <v>0</v>
      </c>
      <c r="Y267" t="b">
        <f t="shared" si="108"/>
        <v>0</v>
      </c>
      <c r="Z267" t="b">
        <f t="shared" si="109"/>
        <v>1</v>
      </c>
      <c r="AA267">
        <f t="shared" si="110"/>
        <v>5</v>
      </c>
      <c r="AB267" t="b">
        <f>NOT(ISERROR(MATCH(LOWER(MID($J267,2,1)),{"a";"e";"i";"o";"u"},0)))</f>
        <v>1</v>
      </c>
      <c r="AC267" t="b">
        <f t="shared" si="111"/>
        <v>1</v>
      </c>
      <c r="AD267" t="b">
        <f t="shared" si="112"/>
        <v>1</v>
      </c>
      <c r="AE267">
        <f t="shared" si="113"/>
        <v>14</v>
      </c>
      <c r="AF267" t="b">
        <f t="shared" si="114"/>
        <v>0</v>
      </c>
      <c r="AG267">
        <f t="shared" si="115"/>
        <v>14</v>
      </c>
      <c r="AH267" t="b">
        <f t="shared" si="116"/>
        <v>0</v>
      </c>
      <c r="AI267" t="b">
        <f t="shared" si="117"/>
        <v>1</v>
      </c>
      <c r="AJ267" t="b">
        <f t="shared" si="118"/>
        <v>1</v>
      </c>
      <c r="AK267" s="2" t="s">
        <v>573</v>
      </c>
      <c r="AL267" s="2" t="s">
        <v>573</v>
      </c>
      <c r="AM267" s="2" t="s">
        <v>573</v>
      </c>
      <c r="AN267" s="2" t="s">
        <v>573</v>
      </c>
    </row>
    <row r="268" spans="1:40">
      <c r="A268" s="1" t="s">
        <v>118</v>
      </c>
      <c r="B268" s="1" t="s">
        <v>482</v>
      </c>
      <c r="C268" s="1"/>
      <c r="D268" s="1"/>
      <c r="E268" s="1"/>
      <c r="F268" s="1" t="s">
        <v>1</v>
      </c>
      <c r="G268" t="str">
        <f t="shared" si="119"/>
        <v>WINNER</v>
      </c>
      <c r="H268" t="str">
        <f t="shared" si="96"/>
        <v>HarrisDrucker</v>
      </c>
      <c r="I268" s="2" t="s">
        <v>118</v>
      </c>
      <c r="J268" s="2" t="s">
        <v>482</v>
      </c>
      <c r="K268">
        <f t="shared" si="97"/>
        <v>6</v>
      </c>
      <c r="L268" t="b">
        <f t="shared" si="98"/>
        <v>0</v>
      </c>
      <c r="M268">
        <f t="shared" si="99"/>
        <v>8</v>
      </c>
      <c r="N268" t="b">
        <f>NOT(ISERROR(MATCH(LOWER(MID($I268,1,1)),{"a";"e";"i";"o";"u"},0)))</f>
        <v>0</v>
      </c>
      <c r="O268" t="b">
        <f t="shared" si="100"/>
        <v>0</v>
      </c>
      <c r="P268" t="b">
        <f t="shared" si="101"/>
        <v>1</v>
      </c>
      <c r="Q268">
        <f t="shared" si="102"/>
        <v>1</v>
      </c>
      <c r="R268" t="b">
        <f>NOT(ISERROR(MATCH(LOWER(MID($I268,2,1)),{"a";"e";"i";"o";"u"},0)))</f>
        <v>1</v>
      </c>
      <c r="S268" t="b">
        <f t="shared" si="103"/>
        <v>1</v>
      </c>
      <c r="T268" t="b">
        <f t="shared" si="104"/>
        <v>1</v>
      </c>
      <c r="U268">
        <f t="shared" si="105"/>
        <v>7</v>
      </c>
      <c r="V268" t="b">
        <f t="shared" si="106"/>
        <v>1</v>
      </c>
      <c r="W268">
        <f t="shared" si="107"/>
        <v>4</v>
      </c>
      <c r="X268" t="b">
        <f>NOT(ISERROR(MATCH(LOWER(MID($J268,1,1)),{"a";"e";"i";"o";"u"},0)))</f>
        <v>0</v>
      </c>
      <c r="Y268" t="b">
        <f t="shared" si="108"/>
        <v>0</v>
      </c>
      <c r="Z268" t="b">
        <f t="shared" si="109"/>
        <v>1</v>
      </c>
      <c r="AA268">
        <f t="shared" si="110"/>
        <v>18</v>
      </c>
      <c r="AB268" t="b">
        <f>NOT(ISERROR(MATCH(LOWER(MID($J268,2,1)),{"a";"e";"i";"o";"u"},0)))</f>
        <v>0</v>
      </c>
      <c r="AC268" t="b">
        <f t="shared" si="111"/>
        <v>0</v>
      </c>
      <c r="AD268" t="b">
        <f t="shared" si="112"/>
        <v>0</v>
      </c>
      <c r="AE268">
        <f t="shared" si="113"/>
        <v>13</v>
      </c>
      <c r="AF268" t="b">
        <f t="shared" si="114"/>
        <v>1</v>
      </c>
      <c r="AG268">
        <f t="shared" si="115"/>
        <v>13</v>
      </c>
      <c r="AH268" t="b">
        <f t="shared" si="116"/>
        <v>1</v>
      </c>
      <c r="AI268" t="b">
        <f t="shared" si="117"/>
        <v>1</v>
      </c>
      <c r="AJ268" t="b">
        <f t="shared" si="118"/>
        <v>1</v>
      </c>
      <c r="AK268" s="2" t="s">
        <v>573</v>
      </c>
      <c r="AL268" s="2" t="s">
        <v>573</v>
      </c>
      <c r="AM268" s="2" t="s">
        <v>573</v>
      </c>
      <c r="AN268" s="2" t="s">
        <v>573</v>
      </c>
    </row>
    <row r="269" spans="1:40">
      <c r="A269" s="1" t="s">
        <v>487</v>
      </c>
      <c r="B269" s="1" t="s">
        <v>488</v>
      </c>
      <c r="C269" s="1"/>
      <c r="D269" s="1"/>
      <c r="E269" s="1"/>
      <c r="F269" s="1" t="s">
        <v>1</v>
      </c>
      <c r="G269" t="str">
        <f t="shared" si="119"/>
        <v>WINNER</v>
      </c>
      <c r="H269" t="str">
        <f t="shared" si="96"/>
        <v>MajaMataric</v>
      </c>
      <c r="I269" s="2" t="s">
        <v>487</v>
      </c>
      <c r="J269" s="2" t="s">
        <v>488</v>
      </c>
      <c r="K269">
        <f t="shared" si="97"/>
        <v>4</v>
      </c>
      <c r="L269" t="b">
        <f t="shared" si="98"/>
        <v>0</v>
      </c>
      <c r="M269">
        <f t="shared" si="99"/>
        <v>13</v>
      </c>
      <c r="N269" t="b">
        <f>NOT(ISERROR(MATCH(LOWER(MID($I269,1,1)),{"a";"e";"i";"o";"u"},0)))</f>
        <v>0</v>
      </c>
      <c r="O269" t="b">
        <f t="shared" si="100"/>
        <v>1</v>
      </c>
      <c r="P269" t="b">
        <f t="shared" si="101"/>
        <v>1</v>
      </c>
      <c r="Q269">
        <f t="shared" si="102"/>
        <v>1</v>
      </c>
      <c r="R269" t="b">
        <f>NOT(ISERROR(MATCH(LOWER(MID($I269,2,1)),{"a";"e";"i";"o";"u"},0)))</f>
        <v>1</v>
      </c>
      <c r="S269" t="b">
        <f t="shared" si="103"/>
        <v>1</v>
      </c>
      <c r="T269" t="b">
        <f t="shared" si="104"/>
        <v>1</v>
      </c>
      <c r="U269">
        <f t="shared" si="105"/>
        <v>7</v>
      </c>
      <c r="V269" t="b">
        <f t="shared" si="106"/>
        <v>1</v>
      </c>
      <c r="W269">
        <f t="shared" si="107"/>
        <v>13</v>
      </c>
      <c r="X269" t="b">
        <f>NOT(ISERROR(MATCH(LOWER(MID($J269,1,1)),{"a";"e";"i";"o";"u"},0)))</f>
        <v>0</v>
      </c>
      <c r="Y269" t="b">
        <f t="shared" si="108"/>
        <v>1</v>
      </c>
      <c r="Z269" t="b">
        <f t="shared" si="109"/>
        <v>1</v>
      </c>
      <c r="AA269">
        <f t="shared" si="110"/>
        <v>1</v>
      </c>
      <c r="AB269" t="b">
        <f>NOT(ISERROR(MATCH(LOWER(MID($J269,2,1)),{"a";"e";"i";"o";"u"},0)))</f>
        <v>1</v>
      </c>
      <c r="AC269" t="b">
        <f t="shared" si="111"/>
        <v>1</v>
      </c>
      <c r="AD269" t="b">
        <f t="shared" si="112"/>
        <v>1</v>
      </c>
      <c r="AE269">
        <f t="shared" si="113"/>
        <v>11</v>
      </c>
      <c r="AF269" t="b">
        <f t="shared" si="114"/>
        <v>1</v>
      </c>
      <c r="AG269">
        <f t="shared" si="115"/>
        <v>11</v>
      </c>
      <c r="AH269" t="b">
        <f t="shared" si="116"/>
        <v>1</v>
      </c>
      <c r="AI269" t="b">
        <f t="shared" si="117"/>
        <v>1</v>
      </c>
      <c r="AJ269" t="b">
        <f t="shared" si="118"/>
        <v>1</v>
      </c>
      <c r="AK269" s="2" t="s">
        <v>573</v>
      </c>
      <c r="AL269" s="2" t="s">
        <v>573</v>
      </c>
      <c r="AM269" s="2" t="s">
        <v>573</v>
      </c>
      <c r="AN269" s="2" t="s">
        <v>573</v>
      </c>
    </row>
    <row r="270" spans="1:40">
      <c r="A270" s="1" t="s">
        <v>489</v>
      </c>
      <c r="B270" s="1" t="s">
        <v>490</v>
      </c>
      <c r="C270" s="1"/>
      <c r="D270" s="1"/>
      <c r="E270" s="1"/>
      <c r="F270" s="1" t="s">
        <v>1</v>
      </c>
      <c r="G270" t="str">
        <f t="shared" si="119"/>
        <v>WINNER</v>
      </c>
      <c r="H270" t="str">
        <f t="shared" si="96"/>
        <v>LeonardPitt</v>
      </c>
      <c r="I270" s="2" t="s">
        <v>489</v>
      </c>
      <c r="J270" s="2" t="s">
        <v>490</v>
      </c>
      <c r="K270">
        <f t="shared" si="97"/>
        <v>7</v>
      </c>
      <c r="L270" t="b">
        <f t="shared" si="98"/>
        <v>1</v>
      </c>
      <c r="M270">
        <f t="shared" si="99"/>
        <v>12</v>
      </c>
      <c r="N270" t="b">
        <f>NOT(ISERROR(MATCH(LOWER(MID($I270,1,1)),{"a";"e";"i";"o";"u"},0)))</f>
        <v>0</v>
      </c>
      <c r="O270" t="b">
        <f t="shared" si="100"/>
        <v>0</v>
      </c>
      <c r="P270" t="b">
        <f t="shared" si="101"/>
        <v>1</v>
      </c>
      <c r="Q270">
        <f t="shared" si="102"/>
        <v>5</v>
      </c>
      <c r="R270" t="b">
        <f>NOT(ISERROR(MATCH(LOWER(MID($I270,2,1)),{"a";"e";"i";"o";"u"},0)))</f>
        <v>1</v>
      </c>
      <c r="S270" t="b">
        <f t="shared" si="103"/>
        <v>1</v>
      </c>
      <c r="T270" t="b">
        <f t="shared" si="104"/>
        <v>1</v>
      </c>
      <c r="U270">
        <f t="shared" si="105"/>
        <v>4</v>
      </c>
      <c r="V270" t="b">
        <f t="shared" si="106"/>
        <v>0</v>
      </c>
      <c r="W270">
        <f t="shared" si="107"/>
        <v>16</v>
      </c>
      <c r="X270" t="b">
        <f>NOT(ISERROR(MATCH(LOWER(MID($J270,1,1)),{"a";"e";"i";"o";"u"},0)))</f>
        <v>0</v>
      </c>
      <c r="Y270" t="b">
        <f t="shared" si="108"/>
        <v>0</v>
      </c>
      <c r="Z270" t="b">
        <f t="shared" si="109"/>
        <v>0</v>
      </c>
      <c r="AA270">
        <f t="shared" si="110"/>
        <v>9</v>
      </c>
      <c r="AB270" t="b">
        <f>NOT(ISERROR(MATCH(LOWER(MID($J270,2,1)),{"a";"e";"i";"o";"u"},0)))</f>
        <v>1</v>
      </c>
      <c r="AC270" t="b">
        <f t="shared" si="111"/>
        <v>1</v>
      </c>
      <c r="AD270" t="b">
        <f t="shared" si="112"/>
        <v>1</v>
      </c>
      <c r="AE270">
        <f t="shared" si="113"/>
        <v>11</v>
      </c>
      <c r="AF270" t="b">
        <f t="shared" si="114"/>
        <v>1</v>
      </c>
      <c r="AG270">
        <f t="shared" si="115"/>
        <v>11</v>
      </c>
      <c r="AH270" t="b">
        <f t="shared" si="116"/>
        <v>1</v>
      </c>
      <c r="AI270" t="b">
        <f t="shared" si="117"/>
        <v>1</v>
      </c>
      <c r="AJ270" t="b">
        <f t="shared" si="118"/>
        <v>1</v>
      </c>
      <c r="AK270" s="2" t="s">
        <v>573</v>
      </c>
      <c r="AL270" s="2" t="s">
        <v>573</v>
      </c>
      <c r="AM270" s="2" t="s">
        <v>573</v>
      </c>
      <c r="AN270" s="2" t="s">
        <v>573</v>
      </c>
    </row>
    <row r="271" spans="1:40">
      <c r="A271" s="1" t="s">
        <v>491</v>
      </c>
      <c r="B271" s="1" t="s">
        <v>492</v>
      </c>
      <c r="C271" s="1"/>
      <c r="D271" s="1"/>
      <c r="E271" s="1"/>
      <c r="F271" s="1" t="s">
        <v>0</v>
      </c>
      <c r="G271" t="str">
        <f t="shared" si="119"/>
        <v>LOSER</v>
      </c>
      <c r="H271" t="str">
        <f t="shared" si="96"/>
        <v>EyalKushilevitz</v>
      </c>
      <c r="I271" s="2" t="s">
        <v>491</v>
      </c>
      <c r="J271" s="2" t="s">
        <v>492</v>
      </c>
      <c r="K271">
        <f t="shared" si="97"/>
        <v>4</v>
      </c>
      <c r="L271" t="b">
        <f t="shared" si="98"/>
        <v>0</v>
      </c>
      <c r="M271">
        <f t="shared" si="99"/>
        <v>5</v>
      </c>
      <c r="N271" t="b">
        <f>NOT(ISERROR(MATCH(LOWER(MID($I271,1,1)),{"a";"e";"i";"o";"u"},0)))</f>
        <v>1</v>
      </c>
      <c r="O271" t="b">
        <f t="shared" si="100"/>
        <v>1</v>
      </c>
      <c r="P271" t="b">
        <f t="shared" si="101"/>
        <v>1</v>
      </c>
      <c r="Q271">
        <f t="shared" si="102"/>
        <v>25</v>
      </c>
      <c r="R271" t="b">
        <f>NOT(ISERROR(MATCH(LOWER(MID($I271,2,1)),{"a";"e";"i";"o";"u"},0)))</f>
        <v>0</v>
      </c>
      <c r="S271" t="b">
        <f t="shared" si="103"/>
        <v>1</v>
      </c>
      <c r="T271" t="b">
        <f t="shared" si="104"/>
        <v>0</v>
      </c>
      <c r="U271">
        <f t="shared" si="105"/>
        <v>11</v>
      </c>
      <c r="V271" t="b">
        <f t="shared" si="106"/>
        <v>1</v>
      </c>
      <c r="W271">
        <f t="shared" si="107"/>
        <v>11</v>
      </c>
      <c r="X271" t="b">
        <f>NOT(ISERROR(MATCH(LOWER(MID($J271,1,1)),{"a";"e";"i";"o";"u"},0)))</f>
        <v>0</v>
      </c>
      <c r="Y271" t="b">
        <f t="shared" si="108"/>
        <v>1</v>
      </c>
      <c r="Z271" t="b">
        <f t="shared" si="109"/>
        <v>1</v>
      </c>
      <c r="AA271">
        <f t="shared" si="110"/>
        <v>21</v>
      </c>
      <c r="AB271" t="b">
        <f>NOT(ISERROR(MATCH(LOWER(MID($J271,2,1)),{"a";"e";"i";"o";"u"},0)))</f>
        <v>1</v>
      </c>
      <c r="AC271" t="b">
        <f t="shared" si="111"/>
        <v>1</v>
      </c>
      <c r="AD271" t="b">
        <f t="shared" si="112"/>
        <v>0</v>
      </c>
      <c r="AE271">
        <f t="shared" si="113"/>
        <v>15</v>
      </c>
      <c r="AF271" t="b">
        <f t="shared" si="114"/>
        <v>1</v>
      </c>
      <c r="AG271">
        <f t="shared" si="115"/>
        <v>15</v>
      </c>
      <c r="AH271" t="b">
        <f t="shared" si="116"/>
        <v>1</v>
      </c>
      <c r="AI271" t="b">
        <f t="shared" si="117"/>
        <v>1</v>
      </c>
      <c r="AJ271" t="b">
        <f t="shared" si="118"/>
        <v>1</v>
      </c>
      <c r="AK271" s="2" t="s">
        <v>573</v>
      </c>
      <c r="AL271" s="2" t="s">
        <v>573</v>
      </c>
      <c r="AM271" s="2" t="s">
        <v>573</v>
      </c>
      <c r="AN271" s="2" t="s">
        <v>573</v>
      </c>
    </row>
    <row r="272" spans="1:40">
      <c r="A272" s="1" t="s">
        <v>493</v>
      </c>
      <c r="B272" s="1" t="s">
        <v>494</v>
      </c>
      <c r="C272" s="1"/>
      <c r="D272" s="1"/>
      <c r="E272" s="1"/>
      <c r="F272" s="1" t="s">
        <v>1</v>
      </c>
      <c r="G272" t="str">
        <f t="shared" si="119"/>
        <v>WINNER</v>
      </c>
      <c r="H272" t="str">
        <f t="shared" si="96"/>
        <v>Long-JiLin</v>
      </c>
      <c r="I272" s="2" t="s">
        <v>493</v>
      </c>
      <c r="J272" s="2" t="s">
        <v>494</v>
      </c>
      <c r="K272">
        <f t="shared" si="97"/>
        <v>7</v>
      </c>
      <c r="L272" t="b">
        <f t="shared" si="98"/>
        <v>1</v>
      </c>
      <c r="M272">
        <f t="shared" si="99"/>
        <v>12</v>
      </c>
      <c r="N272" t="b">
        <f>NOT(ISERROR(MATCH(LOWER(MID($I272,1,1)),{"a";"e";"i";"o";"u"},0)))</f>
        <v>0</v>
      </c>
      <c r="O272" t="b">
        <f t="shared" si="100"/>
        <v>0</v>
      </c>
      <c r="P272" t="b">
        <f t="shared" si="101"/>
        <v>1</v>
      </c>
      <c r="Q272">
        <f t="shared" si="102"/>
        <v>15</v>
      </c>
      <c r="R272" t="b">
        <f>NOT(ISERROR(MATCH(LOWER(MID($I272,2,1)),{"a";"e";"i";"o";"u"},0)))</f>
        <v>1</v>
      </c>
      <c r="S272" t="b">
        <f t="shared" si="103"/>
        <v>1</v>
      </c>
      <c r="T272" t="b">
        <f t="shared" si="104"/>
        <v>0</v>
      </c>
      <c r="U272">
        <f t="shared" si="105"/>
        <v>3</v>
      </c>
      <c r="V272" t="b">
        <f t="shared" si="106"/>
        <v>1</v>
      </c>
      <c r="W272">
        <f t="shared" si="107"/>
        <v>12</v>
      </c>
      <c r="X272" t="b">
        <f>NOT(ISERROR(MATCH(LOWER(MID($J272,1,1)),{"a";"e";"i";"o";"u"},0)))</f>
        <v>0</v>
      </c>
      <c r="Y272" t="b">
        <f t="shared" si="108"/>
        <v>0</v>
      </c>
      <c r="Z272" t="b">
        <f t="shared" si="109"/>
        <v>1</v>
      </c>
      <c r="AA272">
        <f t="shared" si="110"/>
        <v>9</v>
      </c>
      <c r="AB272" t="b">
        <f>NOT(ISERROR(MATCH(LOWER(MID($J272,2,1)),{"a";"e";"i";"o";"u"},0)))</f>
        <v>1</v>
      </c>
      <c r="AC272" t="b">
        <f t="shared" si="111"/>
        <v>1</v>
      </c>
      <c r="AD272" t="b">
        <f t="shared" si="112"/>
        <v>1</v>
      </c>
      <c r="AE272">
        <f t="shared" si="113"/>
        <v>10</v>
      </c>
      <c r="AF272" t="b">
        <f t="shared" si="114"/>
        <v>0</v>
      </c>
      <c r="AG272">
        <f t="shared" si="115"/>
        <v>10</v>
      </c>
      <c r="AH272" t="b">
        <f t="shared" si="116"/>
        <v>0</v>
      </c>
      <c r="AI272" t="b">
        <f t="shared" si="117"/>
        <v>0</v>
      </c>
      <c r="AJ272" t="b">
        <f t="shared" si="118"/>
        <v>1</v>
      </c>
      <c r="AK272" s="2" t="s">
        <v>573</v>
      </c>
      <c r="AL272" s="2" t="s">
        <v>573</v>
      </c>
      <c r="AM272" s="2" t="s">
        <v>573</v>
      </c>
      <c r="AN272" s="2" t="s">
        <v>573</v>
      </c>
    </row>
    <row r="273" spans="1:40">
      <c r="A273" s="1" t="s">
        <v>495</v>
      </c>
      <c r="B273" s="1" t="s">
        <v>496</v>
      </c>
      <c r="C273" s="1"/>
      <c r="D273" s="1"/>
      <c r="E273" s="1"/>
      <c r="F273" s="1" t="s">
        <v>0</v>
      </c>
      <c r="G273" t="str">
        <f t="shared" si="119"/>
        <v>LOSER</v>
      </c>
      <c r="H273" t="str">
        <f t="shared" si="96"/>
        <v>AmeurFoued</v>
      </c>
      <c r="I273" s="2" t="s">
        <v>495</v>
      </c>
      <c r="J273" s="2" t="s">
        <v>496</v>
      </c>
      <c r="K273">
        <f t="shared" si="97"/>
        <v>5</v>
      </c>
      <c r="L273" t="b">
        <f t="shared" si="98"/>
        <v>1</v>
      </c>
      <c r="M273">
        <f t="shared" si="99"/>
        <v>1</v>
      </c>
      <c r="N273" t="b">
        <f>NOT(ISERROR(MATCH(LOWER(MID($I273,1,1)),{"a";"e";"i";"o";"u"},0)))</f>
        <v>1</v>
      </c>
      <c r="O273" t="b">
        <f t="shared" si="100"/>
        <v>1</v>
      </c>
      <c r="P273" t="b">
        <f t="shared" si="101"/>
        <v>1</v>
      </c>
      <c r="Q273">
        <f t="shared" si="102"/>
        <v>13</v>
      </c>
      <c r="R273" t="b">
        <f>NOT(ISERROR(MATCH(LOWER(MID($I273,2,1)),{"a";"e";"i";"o";"u"},0)))</f>
        <v>0</v>
      </c>
      <c r="S273" t="b">
        <f t="shared" si="103"/>
        <v>1</v>
      </c>
      <c r="T273" t="b">
        <f t="shared" si="104"/>
        <v>1</v>
      </c>
      <c r="U273">
        <f t="shared" si="105"/>
        <v>5</v>
      </c>
      <c r="V273" t="b">
        <f t="shared" si="106"/>
        <v>1</v>
      </c>
      <c r="W273">
        <f t="shared" si="107"/>
        <v>6</v>
      </c>
      <c r="X273" t="b">
        <f>NOT(ISERROR(MATCH(LOWER(MID($J273,1,1)),{"a";"e";"i";"o";"u"},0)))</f>
        <v>0</v>
      </c>
      <c r="Y273" t="b">
        <f t="shared" si="108"/>
        <v>0</v>
      </c>
      <c r="Z273" t="b">
        <f t="shared" si="109"/>
        <v>1</v>
      </c>
      <c r="AA273">
        <f t="shared" si="110"/>
        <v>15</v>
      </c>
      <c r="AB273" t="b">
        <f>NOT(ISERROR(MATCH(LOWER(MID($J273,2,1)),{"a";"e";"i";"o";"u"},0)))</f>
        <v>1</v>
      </c>
      <c r="AC273" t="b">
        <f t="shared" si="111"/>
        <v>1</v>
      </c>
      <c r="AD273" t="b">
        <f t="shared" si="112"/>
        <v>0</v>
      </c>
      <c r="AE273">
        <f t="shared" si="113"/>
        <v>10</v>
      </c>
      <c r="AF273" t="b">
        <f t="shared" si="114"/>
        <v>0</v>
      </c>
      <c r="AG273">
        <f t="shared" si="115"/>
        <v>10</v>
      </c>
      <c r="AH273" t="b">
        <f t="shared" si="116"/>
        <v>0</v>
      </c>
      <c r="AI273" t="b">
        <f t="shared" si="117"/>
        <v>1</v>
      </c>
      <c r="AJ273" t="b">
        <f t="shared" si="118"/>
        <v>1</v>
      </c>
      <c r="AK273" s="2" t="s">
        <v>573</v>
      </c>
      <c r="AL273" s="2" t="s">
        <v>573</v>
      </c>
      <c r="AM273" s="2" t="s">
        <v>573</v>
      </c>
      <c r="AN273" s="2" t="s">
        <v>573</v>
      </c>
    </row>
    <row r="274" spans="1:40">
      <c r="A274" s="1" t="s">
        <v>497</v>
      </c>
      <c r="B274" s="1" t="s">
        <v>498</v>
      </c>
      <c r="C274" s="1"/>
      <c r="D274" s="1"/>
      <c r="E274" s="1"/>
      <c r="F274" s="1" t="s">
        <v>0</v>
      </c>
      <c r="G274" t="str">
        <f t="shared" si="119"/>
        <v>LOSER</v>
      </c>
      <c r="H274" t="str">
        <f t="shared" si="96"/>
        <v>AntoineCornuejols</v>
      </c>
      <c r="I274" s="2" t="s">
        <v>497</v>
      </c>
      <c r="J274" s="2" t="s">
        <v>498</v>
      </c>
      <c r="K274">
        <f t="shared" si="97"/>
        <v>7</v>
      </c>
      <c r="L274" t="b">
        <f t="shared" si="98"/>
        <v>1</v>
      </c>
      <c r="M274">
        <f t="shared" si="99"/>
        <v>1</v>
      </c>
      <c r="N274" t="b">
        <f>NOT(ISERROR(MATCH(LOWER(MID($I274,1,1)),{"a";"e";"i";"o";"u"},0)))</f>
        <v>1</v>
      </c>
      <c r="O274" t="b">
        <f t="shared" si="100"/>
        <v>1</v>
      </c>
      <c r="P274" t="b">
        <f t="shared" si="101"/>
        <v>1</v>
      </c>
      <c r="Q274">
        <f t="shared" si="102"/>
        <v>14</v>
      </c>
      <c r="R274" t="b">
        <f>NOT(ISERROR(MATCH(LOWER(MID($I274,2,1)),{"a";"e";"i";"o";"u"},0)))</f>
        <v>0</v>
      </c>
      <c r="S274" t="b">
        <f t="shared" si="103"/>
        <v>0</v>
      </c>
      <c r="T274" t="b">
        <f t="shared" si="104"/>
        <v>0</v>
      </c>
      <c r="U274">
        <f t="shared" si="105"/>
        <v>10</v>
      </c>
      <c r="V274" t="b">
        <f t="shared" si="106"/>
        <v>0</v>
      </c>
      <c r="W274">
        <f t="shared" si="107"/>
        <v>3</v>
      </c>
      <c r="X274" t="b">
        <f>NOT(ISERROR(MATCH(LOWER(MID($J274,1,1)),{"a";"e";"i";"o";"u"},0)))</f>
        <v>0</v>
      </c>
      <c r="Y274" t="b">
        <f t="shared" si="108"/>
        <v>1</v>
      </c>
      <c r="Z274" t="b">
        <f t="shared" si="109"/>
        <v>1</v>
      </c>
      <c r="AA274">
        <f t="shared" si="110"/>
        <v>15</v>
      </c>
      <c r="AB274" t="b">
        <f>NOT(ISERROR(MATCH(LOWER(MID($J274,2,1)),{"a";"e";"i";"o";"u"},0)))</f>
        <v>1</v>
      </c>
      <c r="AC274" t="b">
        <f t="shared" si="111"/>
        <v>1</v>
      </c>
      <c r="AD274" t="b">
        <f t="shared" si="112"/>
        <v>0</v>
      </c>
      <c r="AE274">
        <f t="shared" si="113"/>
        <v>17</v>
      </c>
      <c r="AF274" t="b">
        <f t="shared" si="114"/>
        <v>1</v>
      </c>
      <c r="AG274">
        <f t="shared" si="115"/>
        <v>17</v>
      </c>
      <c r="AH274" t="b">
        <f t="shared" si="116"/>
        <v>1</v>
      </c>
      <c r="AI274" t="b">
        <f t="shared" si="117"/>
        <v>1</v>
      </c>
      <c r="AJ274" t="b">
        <f t="shared" si="118"/>
        <v>1</v>
      </c>
      <c r="AK274" s="2" t="s">
        <v>573</v>
      </c>
      <c r="AL274" s="2" t="s">
        <v>573</v>
      </c>
      <c r="AM274" s="2" t="s">
        <v>573</v>
      </c>
      <c r="AN274" s="2" t="s">
        <v>573</v>
      </c>
    </row>
    <row r="275" spans="1:40">
      <c r="A275" s="1" t="s">
        <v>499</v>
      </c>
      <c r="B275" s="1" t="s">
        <v>500</v>
      </c>
      <c r="C275" s="1"/>
      <c r="D275" s="1"/>
      <c r="E275" s="1"/>
      <c r="F275" s="1" t="s">
        <v>1</v>
      </c>
      <c r="G275" t="str">
        <f t="shared" si="119"/>
        <v>WINNER</v>
      </c>
      <c r="H275" t="str">
        <f t="shared" si="96"/>
        <v>WeltonBecket</v>
      </c>
      <c r="I275" s="2" t="s">
        <v>499</v>
      </c>
      <c r="J275" s="2" t="s">
        <v>500</v>
      </c>
      <c r="K275">
        <f t="shared" si="97"/>
        <v>6</v>
      </c>
      <c r="L275" t="b">
        <f t="shared" si="98"/>
        <v>0</v>
      </c>
      <c r="M275">
        <f t="shared" si="99"/>
        <v>23</v>
      </c>
      <c r="N275" t="b">
        <f>NOT(ISERROR(MATCH(LOWER(MID($I275,1,1)),{"a";"e";"i";"o";"u"},0)))</f>
        <v>0</v>
      </c>
      <c r="O275" t="b">
        <f t="shared" si="100"/>
        <v>1</v>
      </c>
      <c r="P275" t="b">
        <f t="shared" si="101"/>
        <v>0</v>
      </c>
      <c r="Q275">
        <f t="shared" si="102"/>
        <v>5</v>
      </c>
      <c r="R275" t="b">
        <f>NOT(ISERROR(MATCH(LOWER(MID($I275,2,1)),{"a";"e";"i";"o";"u"},0)))</f>
        <v>1</v>
      </c>
      <c r="S275" t="b">
        <f t="shared" si="103"/>
        <v>1</v>
      </c>
      <c r="T275" t="b">
        <f t="shared" si="104"/>
        <v>1</v>
      </c>
      <c r="U275">
        <f t="shared" si="105"/>
        <v>6</v>
      </c>
      <c r="V275" t="b">
        <f t="shared" si="106"/>
        <v>0</v>
      </c>
      <c r="W275">
        <f t="shared" si="107"/>
        <v>2</v>
      </c>
      <c r="X275" t="b">
        <f>NOT(ISERROR(MATCH(LOWER(MID($J275,1,1)),{"a";"e";"i";"o";"u"},0)))</f>
        <v>0</v>
      </c>
      <c r="Y275" t="b">
        <f t="shared" si="108"/>
        <v>0</v>
      </c>
      <c r="Z275" t="b">
        <f t="shared" si="109"/>
        <v>1</v>
      </c>
      <c r="AA275">
        <f t="shared" si="110"/>
        <v>5</v>
      </c>
      <c r="AB275" t="b">
        <f>NOT(ISERROR(MATCH(LOWER(MID($J275,2,1)),{"a";"e";"i";"o";"u"},0)))</f>
        <v>1</v>
      </c>
      <c r="AC275" t="b">
        <f t="shared" si="111"/>
        <v>1</v>
      </c>
      <c r="AD275" t="b">
        <f t="shared" si="112"/>
        <v>1</v>
      </c>
      <c r="AE275">
        <f t="shared" si="113"/>
        <v>12</v>
      </c>
      <c r="AF275" t="b">
        <f t="shared" si="114"/>
        <v>0</v>
      </c>
      <c r="AG275">
        <f t="shared" si="115"/>
        <v>12</v>
      </c>
      <c r="AH275" t="b">
        <f t="shared" si="116"/>
        <v>0</v>
      </c>
      <c r="AI275" t="b">
        <f t="shared" si="117"/>
        <v>1</v>
      </c>
      <c r="AJ275" t="b">
        <f t="shared" si="118"/>
        <v>1</v>
      </c>
      <c r="AK275" s="2" t="s">
        <v>573</v>
      </c>
      <c r="AL275" s="2" t="s">
        <v>573</v>
      </c>
      <c r="AM275" s="2" t="s">
        <v>573</v>
      </c>
      <c r="AN275" s="2" t="s">
        <v>573</v>
      </c>
    </row>
    <row r="276" spans="1:40">
      <c r="A276" s="1" t="s">
        <v>501</v>
      </c>
      <c r="B276" s="1" t="s">
        <v>502</v>
      </c>
      <c r="C276" s="1"/>
      <c r="D276" s="1"/>
      <c r="E276" s="1"/>
      <c r="F276" s="1" t="s">
        <v>1</v>
      </c>
      <c r="G276" t="str">
        <f t="shared" si="119"/>
        <v>WINNER</v>
      </c>
      <c r="H276" t="str">
        <f t="shared" si="96"/>
        <v>HaymHirsh</v>
      </c>
      <c r="I276" s="2" t="s">
        <v>501</v>
      </c>
      <c r="J276" s="2" t="s">
        <v>502</v>
      </c>
      <c r="K276">
        <f t="shared" si="97"/>
        <v>4</v>
      </c>
      <c r="L276" t="b">
        <f t="shared" si="98"/>
        <v>0</v>
      </c>
      <c r="M276">
        <f t="shared" si="99"/>
        <v>8</v>
      </c>
      <c r="N276" t="b">
        <f>NOT(ISERROR(MATCH(LOWER(MID($I276,1,1)),{"a";"e";"i";"o";"u"},0)))</f>
        <v>0</v>
      </c>
      <c r="O276" t="b">
        <f t="shared" si="100"/>
        <v>0</v>
      </c>
      <c r="P276" t="b">
        <f t="shared" si="101"/>
        <v>1</v>
      </c>
      <c r="Q276">
        <f t="shared" si="102"/>
        <v>1</v>
      </c>
      <c r="R276" t="b">
        <f>NOT(ISERROR(MATCH(LOWER(MID($I276,2,1)),{"a";"e";"i";"o";"u"},0)))</f>
        <v>1</v>
      </c>
      <c r="S276" t="b">
        <f t="shared" si="103"/>
        <v>1</v>
      </c>
      <c r="T276" t="b">
        <f t="shared" si="104"/>
        <v>1</v>
      </c>
      <c r="U276">
        <f t="shared" si="105"/>
        <v>5</v>
      </c>
      <c r="V276" t="b">
        <f t="shared" si="106"/>
        <v>1</v>
      </c>
      <c r="W276">
        <f t="shared" si="107"/>
        <v>8</v>
      </c>
      <c r="X276" t="b">
        <f>NOT(ISERROR(MATCH(LOWER(MID($J276,1,1)),{"a";"e";"i";"o";"u"},0)))</f>
        <v>0</v>
      </c>
      <c r="Y276" t="b">
        <f t="shared" si="108"/>
        <v>0</v>
      </c>
      <c r="Z276" t="b">
        <f t="shared" si="109"/>
        <v>1</v>
      </c>
      <c r="AA276">
        <f t="shared" si="110"/>
        <v>9</v>
      </c>
      <c r="AB276" t="b">
        <f>NOT(ISERROR(MATCH(LOWER(MID($J276,2,1)),{"a";"e";"i";"o";"u"},0)))</f>
        <v>1</v>
      </c>
      <c r="AC276" t="b">
        <f t="shared" si="111"/>
        <v>1</v>
      </c>
      <c r="AD276" t="b">
        <f t="shared" si="112"/>
        <v>1</v>
      </c>
      <c r="AE276">
        <f t="shared" si="113"/>
        <v>9</v>
      </c>
      <c r="AF276" t="b">
        <f t="shared" si="114"/>
        <v>1</v>
      </c>
      <c r="AG276">
        <f t="shared" si="115"/>
        <v>9</v>
      </c>
      <c r="AH276" t="b">
        <f t="shared" si="116"/>
        <v>1</v>
      </c>
      <c r="AI276" t="b">
        <f t="shared" si="117"/>
        <v>1</v>
      </c>
      <c r="AJ276" t="b">
        <f t="shared" si="118"/>
        <v>1</v>
      </c>
      <c r="AK276" s="2" t="s">
        <v>573</v>
      </c>
      <c r="AL276" s="2" t="s">
        <v>573</v>
      </c>
      <c r="AM276" s="2" t="s">
        <v>573</v>
      </c>
      <c r="AN276" s="2" t="s">
        <v>573</v>
      </c>
    </row>
    <row r="277" spans="1:40">
      <c r="A277" s="1" t="s">
        <v>274</v>
      </c>
      <c r="B277" s="1" t="s">
        <v>503</v>
      </c>
      <c r="C277" s="1"/>
      <c r="D277" s="1"/>
      <c r="E277" s="1"/>
      <c r="F277" s="1" t="s">
        <v>1</v>
      </c>
      <c r="G277" t="str">
        <f t="shared" si="119"/>
        <v>WINNER</v>
      </c>
      <c r="H277" t="str">
        <f t="shared" si="96"/>
        <v>HiroshiMotoda</v>
      </c>
      <c r="I277" s="2" t="s">
        <v>274</v>
      </c>
      <c r="J277" s="2" t="s">
        <v>503</v>
      </c>
      <c r="K277">
        <f t="shared" si="97"/>
        <v>7</v>
      </c>
      <c r="L277" t="b">
        <f t="shared" si="98"/>
        <v>1</v>
      </c>
      <c r="M277">
        <f t="shared" si="99"/>
        <v>8</v>
      </c>
      <c r="N277" t="b">
        <f>NOT(ISERROR(MATCH(LOWER(MID($I277,1,1)),{"a";"e";"i";"o";"u"},0)))</f>
        <v>0</v>
      </c>
      <c r="O277" t="b">
        <f t="shared" si="100"/>
        <v>0</v>
      </c>
      <c r="P277" t="b">
        <f t="shared" si="101"/>
        <v>1</v>
      </c>
      <c r="Q277">
        <f t="shared" si="102"/>
        <v>9</v>
      </c>
      <c r="R277" t="b">
        <f>NOT(ISERROR(MATCH(LOWER(MID($I277,2,1)),{"a";"e";"i";"o";"u"},0)))</f>
        <v>1</v>
      </c>
      <c r="S277" t="b">
        <f t="shared" si="103"/>
        <v>1</v>
      </c>
      <c r="T277" t="b">
        <f t="shared" si="104"/>
        <v>1</v>
      </c>
      <c r="U277">
        <f t="shared" si="105"/>
        <v>6</v>
      </c>
      <c r="V277" t="b">
        <f t="shared" si="106"/>
        <v>0</v>
      </c>
      <c r="W277">
        <f t="shared" si="107"/>
        <v>13</v>
      </c>
      <c r="X277" t="b">
        <f>NOT(ISERROR(MATCH(LOWER(MID($J277,1,1)),{"a";"e";"i";"o";"u"},0)))</f>
        <v>0</v>
      </c>
      <c r="Y277" t="b">
        <f t="shared" si="108"/>
        <v>1</v>
      </c>
      <c r="Z277" t="b">
        <f t="shared" si="109"/>
        <v>1</v>
      </c>
      <c r="AA277">
        <f t="shared" si="110"/>
        <v>15</v>
      </c>
      <c r="AB277" t="b">
        <f>NOT(ISERROR(MATCH(LOWER(MID($J277,2,1)),{"a";"e";"i";"o";"u"},0)))</f>
        <v>1</v>
      </c>
      <c r="AC277" t="b">
        <f t="shared" si="111"/>
        <v>1</v>
      </c>
      <c r="AD277" t="b">
        <f t="shared" si="112"/>
        <v>0</v>
      </c>
      <c r="AE277">
        <f t="shared" si="113"/>
        <v>13</v>
      </c>
      <c r="AF277" t="b">
        <f t="shared" si="114"/>
        <v>1</v>
      </c>
      <c r="AG277">
        <f t="shared" si="115"/>
        <v>13</v>
      </c>
      <c r="AH277" t="b">
        <f t="shared" si="116"/>
        <v>1</v>
      </c>
      <c r="AI277" t="b">
        <f t="shared" si="117"/>
        <v>1</v>
      </c>
      <c r="AJ277" t="b">
        <f t="shared" si="118"/>
        <v>1</v>
      </c>
      <c r="AK277" s="2" t="s">
        <v>573</v>
      </c>
      <c r="AL277" s="2" t="s">
        <v>573</v>
      </c>
      <c r="AM277" s="2" t="s">
        <v>573</v>
      </c>
      <c r="AN277" s="2" t="s">
        <v>573</v>
      </c>
    </row>
    <row r="278" spans="1:40">
      <c r="A278" s="1" t="s">
        <v>241</v>
      </c>
      <c r="B278" s="1" t="s">
        <v>434</v>
      </c>
      <c r="C278" s="1"/>
      <c r="D278" s="1"/>
      <c r="E278" s="1"/>
      <c r="F278" s="1" t="s">
        <v>1</v>
      </c>
      <c r="G278" t="str">
        <f t="shared" si="119"/>
        <v>WINNER</v>
      </c>
      <c r="H278" t="str">
        <f t="shared" si="96"/>
        <v>JohnFischer</v>
      </c>
      <c r="I278" s="2" t="s">
        <v>241</v>
      </c>
      <c r="J278" s="2" t="s">
        <v>434</v>
      </c>
      <c r="K278">
        <f t="shared" si="97"/>
        <v>4</v>
      </c>
      <c r="L278" t="b">
        <f t="shared" si="98"/>
        <v>0</v>
      </c>
      <c r="M278">
        <f t="shared" si="99"/>
        <v>10</v>
      </c>
      <c r="N278" t="b">
        <f>NOT(ISERROR(MATCH(LOWER(MID($I278,1,1)),{"a";"e";"i";"o";"u"},0)))</f>
        <v>0</v>
      </c>
      <c r="O278" t="b">
        <f t="shared" si="100"/>
        <v>0</v>
      </c>
      <c r="P278" t="b">
        <f t="shared" si="101"/>
        <v>1</v>
      </c>
      <c r="Q278">
        <f t="shared" si="102"/>
        <v>15</v>
      </c>
      <c r="R278" t="b">
        <f>NOT(ISERROR(MATCH(LOWER(MID($I278,2,1)),{"a";"e";"i";"o";"u"},0)))</f>
        <v>1</v>
      </c>
      <c r="S278" t="b">
        <f t="shared" si="103"/>
        <v>1</v>
      </c>
      <c r="T278" t="b">
        <f t="shared" si="104"/>
        <v>0</v>
      </c>
      <c r="U278">
        <f t="shared" si="105"/>
        <v>7</v>
      </c>
      <c r="V278" t="b">
        <f t="shared" si="106"/>
        <v>1</v>
      </c>
      <c r="W278">
        <f t="shared" si="107"/>
        <v>6</v>
      </c>
      <c r="X278" t="b">
        <f>NOT(ISERROR(MATCH(LOWER(MID($J278,1,1)),{"a";"e";"i";"o";"u"},0)))</f>
        <v>0</v>
      </c>
      <c r="Y278" t="b">
        <f t="shared" si="108"/>
        <v>0</v>
      </c>
      <c r="Z278" t="b">
        <f t="shared" si="109"/>
        <v>1</v>
      </c>
      <c r="AA278">
        <f t="shared" si="110"/>
        <v>9</v>
      </c>
      <c r="AB278" t="b">
        <f>NOT(ISERROR(MATCH(LOWER(MID($J278,2,1)),{"a";"e";"i";"o";"u"},0)))</f>
        <v>1</v>
      </c>
      <c r="AC278" t="b">
        <f t="shared" si="111"/>
        <v>1</v>
      </c>
      <c r="AD278" t="b">
        <f t="shared" si="112"/>
        <v>1</v>
      </c>
      <c r="AE278">
        <f t="shared" si="113"/>
        <v>11</v>
      </c>
      <c r="AF278" t="b">
        <f t="shared" si="114"/>
        <v>1</v>
      </c>
      <c r="AG278">
        <f t="shared" si="115"/>
        <v>11</v>
      </c>
      <c r="AH278" t="b">
        <f t="shared" si="116"/>
        <v>1</v>
      </c>
      <c r="AI278" t="b">
        <f t="shared" si="117"/>
        <v>1</v>
      </c>
      <c r="AJ278" t="b">
        <f t="shared" si="118"/>
        <v>1</v>
      </c>
      <c r="AK278" s="2" t="s">
        <v>573</v>
      </c>
      <c r="AL278" s="2" t="s">
        <v>573</v>
      </c>
      <c r="AM278" s="2" t="s">
        <v>573</v>
      </c>
      <c r="AN278" s="2" t="s">
        <v>573</v>
      </c>
    </row>
    <row r="279" spans="1:40">
      <c r="A279" s="1" t="s">
        <v>46</v>
      </c>
      <c r="B279" s="1" t="s">
        <v>505</v>
      </c>
      <c r="C279" s="1"/>
      <c r="D279" s="1"/>
      <c r="E279" s="1"/>
      <c r="F279" s="1" t="s">
        <v>1</v>
      </c>
      <c r="G279" t="str">
        <f t="shared" si="119"/>
        <v>WINNER</v>
      </c>
      <c r="H279" t="str">
        <f t="shared" si="96"/>
        <v>WilliamCohen</v>
      </c>
      <c r="I279" s="2" t="s">
        <v>46</v>
      </c>
      <c r="J279" s="2" t="s">
        <v>505</v>
      </c>
      <c r="K279">
        <f t="shared" si="97"/>
        <v>7</v>
      </c>
      <c r="L279" t="b">
        <f t="shared" si="98"/>
        <v>1</v>
      </c>
      <c r="M279">
        <f t="shared" si="99"/>
        <v>23</v>
      </c>
      <c r="N279" t="b">
        <f>NOT(ISERROR(MATCH(LOWER(MID($I279,1,1)),{"a";"e";"i";"o";"u"},0)))</f>
        <v>0</v>
      </c>
      <c r="O279" t="b">
        <f t="shared" si="100"/>
        <v>1</v>
      </c>
      <c r="P279" t="b">
        <f t="shared" si="101"/>
        <v>0</v>
      </c>
      <c r="Q279">
        <f t="shared" si="102"/>
        <v>9</v>
      </c>
      <c r="R279" t="b">
        <f>NOT(ISERROR(MATCH(LOWER(MID($I279,2,1)),{"a";"e";"i";"o";"u"},0)))</f>
        <v>1</v>
      </c>
      <c r="S279" t="b">
        <f t="shared" si="103"/>
        <v>1</v>
      </c>
      <c r="T279" t="b">
        <f t="shared" si="104"/>
        <v>1</v>
      </c>
      <c r="U279">
        <f t="shared" si="105"/>
        <v>5</v>
      </c>
      <c r="V279" t="b">
        <f t="shared" si="106"/>
        <v>1</v>
      </c>
      <c r="W279">
        <f t="shared" si="107"/>
        <v>3</v>
      </c>
      <c r="X279" t="b">
        <f>NOT(ISERROR(MATCH(LOWER(MID($J279,1,1)),{"a";"e";"i";"o";"u"},0)))</f>
        <v>0</v>
      </c>
      <c r="Y279" t="b">
        <f t="shared" si="108"/>
        <v>1</v>
      </c>
      <c r="Z279" t="b">
        <f t="shared" si="109"/>
        <v>1</v>
      </c>
      <c r="AA279">
        <f t="shared" si="110"/>
        <v>15</v>
      </c>
      <c r="AB279" t="b">
        <f>NOT(ISERROR(MATCH(LOWER(MID($J279,2,1)),{"a";"e";"i";"o";"u"},0)))</f>
        <v>1</v>
      </c>
      <c r="AC279" t="b">
        <f t="shared" si="111"/>
        <v>1</v>
      </c>
      <c r="AD279" t="b">
        <f t="shared" si="112"/>
        <v>0</v>
      </c>
      <c r="AE279">
        <f t="shared" si="113"/>
        <v>12</v>
      </c>
      <c r="AF279" t="b">
        <f t="shared" si="114"/>
        <v>0</v>
      </c>
      <c r="AG279">
        <f t="shared" si="115"/>
        <v>12</v>
      </c>
      <c r="AH279" t="b">
        <f t="shared" si="116"/>
        <v>0</v>
      </c>
      <c r="AI279" t="b">
        <f t="shared" si="117"/>
        <v>1</v>
      </c>
      <c r="AJ279" t="b">
        <f t="shared" si="118"/>
        <v>1</v>
      </c>
      <c r="AK279" s="2" t="s">
        <v>573</v>
      </c>
      <c r="AL279" s="2" t="s">
        <v>573</v>
      </c>
      <c r="AM279" s="2" t="s">
        <v>573</v>
      </c>
      <c r="AN279" s="2" t="s">
        <v>573</v>
      </c>
    </row>
    <row r="280" spans="1:40">
      <c r="A280" s="1" t="s">
        <v>506</v>
      </c>
      <c r="B280" s="1" t="s">
        <v>507</v>
      </c>
      <c r="C280" s="1"/>
      <c r="D280" s="1"/>
      <c r="E280" s="1"/>
      <c r="F280" s="1" t="s">
        <v>1</v>
      </c>
      <c r="G280" t="str">
        <f t="shared" si="119"/>
        <v>WINNER</v>
      </c>
      <c r="H280" t="str">
        <f t="shared" si="96"/>
        <v>JingPeng</v>
      </c>
      <c r="I280" s="2" t="s">
        <v>506</v>
      </c>
      <c r="J280" s="2" t="s">
        <v>507</v>
      </c>
      <c r="K280">
        <f t="shared" si="97"/>
        <v>4</v>
      </c>
      <c r="L280" t="b">
        <f t="shared" si="98"/>
        <v>0</v>
      </c>
      <c r="M280">
        <f t="shared" si="99"/>
        <v>10</v>
      </c>
      <c r="N280" t="b">
        <f>NOT(ISERROR(MATCH(LOWER(MID($I280,1,1)),{"a";"e";"i";"o";"u"},0)))</f>
        <v>0</v>
      </c>
      <c r="O280" t="b">
        <f t="shared" si="100"/>
        <v>0</v>
      </c>
      <c r="P280" t="b">
        <f t="shared" si="101"/>
        <v>1</v>
      </c>
      <c r="Q280">
        <f t="shared" si="102"/>
        <v>9</v>
      </c>
      <c r="R280" t="b">
        <f>NOT(ISERROR(MATCH(LOWER(MID($I280,2,1)),{"a";"e";"i";"o";"u"},0)))</f>
        <v>1</v>
      </c>
      <c r="S280" t="b">
        <f t="shared" si="103"/>
        <v>1</v>
      </c>
      <c r="T280" t="b">
        <f t="shared" si="104"/>
        <v>1</v>
      </c>
      <c r="U280">
        <f t="shared" si="105"/>
        <v>4</v>
      </c>
      <c r="V280" t="b">
        <f t="shared" si="106"/>
        <v>0</v>
      </c>
      <c r="W280">
        <f t="shared" si="107"/>
        <v>16</v>
      </c>
      <c r="X280" t="b">
        <f>NOT(ISERROR(MATCH(LOWER(MID($J280,1,1)),{"a";"e";"i";"o";"u"},0)))</f>
        <v>0</v>
      </c>
      <c r="Y280" t="b">
        <f t="shared" si="108"/>
        <v>0</v>
      </c>
      <c r="Z280" t="b">
        <f t="shared" si="109"/>
        <v>0</v>
      </c>
      <c r="AA280">
        <f t="shared" si="110"/>
        <v>5</v>
      </c>
      <c r="AB280" t="b">
        <f>NOT(ISERROR(MATCH(LOWER(MID($J280,2,1)),{"a";"e";"i";"o";"u"},0)))</f>
        <v>1</v>
      </c>
      <c r="AC280" t="b">
        <f t="shared" si="111"/>
        <v>1</v>
      </c>
      <c r="AD280" t="b">
        <f t="shared" si="112"/>
        <v>1</v>
      </c>
      <c r="AE280">
        <f t="shared" si="113"/>
        <v>8</v>
      </c>
      <c r="AF280" t="b">
        <f t="shared" si="114"/>
        <v>0</v>
      </c>
      <c r="AG280">
        <f t="shared" si="115"/>
        <v>8</v>
      </c>
      <c r="AH280" t="b">
        <f t="shared" si="116"/>
        <v>0</v>
      </c>
      <c r="AI280" t="b">
        <f t="shared" si="117"/>
        <v>1</v>
      </c>
      <c r="AJ280" t="b">
        <f t="shared" si="118"/>
        <v>1</v>
      </c>
      <c r="AK280" s="2" t="s">
        <v>573</v>
      </c>
      <c r="AL280" s="2" t="s">
        <v>573</v>
      </c>
      <c r="AM280" s="2" t="s">
        <v>573</v>
      </c>
      <c r="AN280" s="2" t="s">
        <v>573</v>
      </c>
    </row>
    <row r="281" spans="1:40">
      <c r="A281" s="1" t="s">
        <v>508</v>
      </c>
      <c r="B281" s="1" t="s">
        <v>509</v>
      </c>
      <c r="C281" s="1"/>
      <c r="D281" s="1"/>
      <c r="E281" s="1"/>
      <c r="F281" s="1" t="s">
        <v>0</v>
      </c>
      <c r="G281" t="str">
        <f t="shared" si="119"/>
        <v>LOSER</v>
      </c>
      <c r="H281" t="str">
        <f t="shared" si="96"/>
        <v>AlmaWhitten</v>
      </c>
      <c r="I281" s="2" t="s">
        <v>508</v>
      </c>
      <c r="J281" s="2" t="s">
        <v>509</v>
      </c>
      <c r="K281">
        <f t="shared" si="97"/>
        <v>4</v>
      </c>
      <c r="L281" t="b">
        <f t="shared" si="98"/>
        <v>0</v>
      </c>
      <c r="M281">
        <f t="shared" si="99"/>
        <v>1</v>
      </c>
      <c r="N281" t="b">
        <f>NOT(ISERROR(MATCH(LOWER(MID($I281,1,1)),{"a";"e";"i";"o";"u"},0)))</f>
        <v>1</v>
      </c>
      <c r="O281" t="b">
        <f t="shared" si="100"/>
        <v>1</v>
      </c>
      <c r="P281" t="b">
        <f t="shared" si="101"/>
        <v>1</v>
      </c>
      <c r="Q281">
        <f t="shared" si="102"/>
        <v>12</v>
      </c>
      <c r="R281" t="b">
        <f>NOT(ISERROR(MATCH(LOWER(MID($I281,2,1)),{"a";"e";"i";"o";"u"},0)))</f>
        <v>0</v>
      </c>
      <c r="S281" t="b">
        <f t="shared" si="103"/>
        <v>0</v>
      </c>
      <c r="T281" t="b">
        <f t="shared" si="104"/>
        <v>1</v>
      </c>
      <c r="U281">
        <f t="shared" si="105"/>
        <v>7</v>
      </c>
      <c r="V281" t="b">
        <f t="shared" si="106"/>
        <v>1</v>
      </c>
      <c r="W281">
        <f t="shared" si="107"/>
        <v>23</v>
      </c>
      <c r="X281" t="b">
        <f>NOT(ISERROR(MATCH(LOWER(MID($J281,1,1)),{"a";"e";"i";"o";"u"},0)))</f>
        <v>0</v>
      </c>
      <c r="Y281" t="b">
        <f t="shared" si="108"/>
        <v>1</v>
      </c>
      <c r="Z281" t="b">
        <f t="shared" si="109"/>
        <v>0</v>
      </c>
      <c r="AA281">
        <f t="shared" si="110"/>
        <v>8</v>
      </c>
      <c r="AB281" t="b">
        <f>NOT(ISERROR(MATCH(LOWER(MID($J281,2,1)),{"a";"e";"i";"o";"u"},0)))</f>
        <v>0</v>
      </c>
      <c r="AC281" t="b">
        <f t="shared" si="111"/>
        <v>0</v>
      </c>
      <c r="AD281" t="b">
        <f t="shared" si="112"/>
        <v>1</v>
      </c>
      <c r="AE281">
        <f t="shared" si="113"/>
        <v>11</v>
      </c>
      <c r="AF281" t="b">
        <f t="shared" si="114"/>
        <v>1</v>
      </c>
      <c r="AG281">
        <f t="shared" si="115"/>
        <v>11</v>
      </c>
      <c r="AH281" t="b">
        <f t="shared" si="116"/>
        <v>1</v>
      </c>
      <c r="AI281" t="b">
        <f t="shared" si="117"/>
        <v>1</v>
      </c>
      <c r="AJ281" t="b">
        <f t="shared" si="118"/>
        <v>1</v>
      </c>
      <c r="AK281" s="2" t="s">
        <v>573</v>
      </c>
      <c r="AL281" s="2" t="s">
        <v>573</v>
      </c>
      <c r="AM281" s="2" t="s">
        <v>573</v>
      </c>
      <c r="AN281" s="2" t="s">
        <v>573</v>
      </c>
    </row>
    <row r="282" spans="1:40">
      <c r="A282" s="1" t="s">
        <v>179</v>
      </c>
      <c r="B282" s="1" t="s">
        <v>510</v>
      </c>
      <c r="C282" s="1"/>
      <c r="D282" s="1"/>
      <c r="E282" s="1"/>
      <c r="F282" s="1" t="s">
        <v>1</v>
      </c>
      <c r="G282" t="str">
        <f t="shared" si="119"/>
        <v>WINNER</v>
      </c>
      <c r="H282" t="str">
        <f t="shared" si="96"/>
        <v>DavidHaussler</v>
      </c>
      <c r="I282" s="2" t="s">
        <v>179</v>
      </c>
      <c r="J282" s="2" t="s">
        <v>510</v>
      </c>
      <c r="K282">
        <f t="shared" si="97"/>
        <v>5</v>
      </c>
      <c r="L282" t="b">
        <f t="shared" si="98"/>
        <v>1</v>
      </c>
      <c r="M282">
        <f t="shared" si="99"/>
        <v>4</v>
      </c>
      <c r="N282" t="b">
        <f>NOT(ISERROR(MATCH(LOWER(MID($I282,1,1)),{"a";"e";"i";"o";"u"},0)))</f>
        <v>0</v>
      </c>
      <c r="O282" t="b">
        <f t="shared" si="100"/>
        <v>0</v>
      </c>
      <c r="P282" t="b">
        <f t="shared" si="101"/>
        <v>1</v>
      </c>
      <c r="Q282">
        <f t="shared" si="102"/>
        <v>1</v>
      </c>
      <c r="R282" t="b">
        <f>NOT(ISERROR(MATCH(LOWER(MID($I282,2,1)),{"a";"e";"i";"o";"u"},0)))</f>
        <v>1</v>
      </c>
      <c r="S282" t="b">
        <f t="shared" si="103"/>
        <v>1</v>
      </c>
      <c r="T282" t="b">
        <f t="shared" si="104"/>
        <v>1</v>
      </c>
      <c r="U282">
        <f t="shared" si="105"/>
        <v>8</v>
      </c>
      <c r="V282" t="b">
        <f t="shared" si="106"/>
        <v>0</v>
      </c>
      <c r="W282">
        <f t="shared" si="107"/>
        <v>8</v>
      </c>
      <c r="X282" t="b">
        <f>NOT(ISERROR(MATCH(LOWER(MID($J282,1,1)),{"a";"e";"i";"o";"u"},0)))</f>
        <v>0</v>
      </c>
      <c r="Y282" t="b">
        <f t="shared" si="108"/>
        <v>0</v>
      </c>
      <c r="Z282" t="b">
        <f t="shared" si="109"/>
        <v>1</v>
      </c>
      <c r="AA282">
        <f t="shared" si="110"/>
        <v>1</v>
      </c>
      <c r="AB282" t="b">
        <f>NOT(ISERROR(MATCH(LOWER(MID($J282,2,1)),{"a";"e";"i";"o";"u"},0)))</f>
        <v>1</v>
      </c>
      <c r="AC282" t="b">
        <f t="shared" si="111"/>
        <v>1</v>
      </c>
      <c r="AD282" t="b">
        <f t="shared" si="112"/>
        <v>1</v>
      </c>
      <c r="AE282">
        <f t="shared" si="113"/>
        <v>13</v>
      </c>
      <c r="AF282" t="b">
        <f t="shared" si="114"/>
        <v>1</v>
      </c>
      <c r="AG282">
        <f t="shared" si="115"/>
        <v>13</v>
      </c>
      <c r="AH282" t="b">
        <f t="shared" si="116"/>
        <v>1</v>
      </c>
      <c r="AI282" t="b">
        <f t="shared" si="117"/>
        <v>1</v>
      </c>
      <c r="AJ282" t="b">
        <f t="shared" si="118"/>
        <v>1</v>
      </c>
      <c r="AK282" s="2" t="s">
        <v>573</v>
      </c>
      <c r="AL282" s="2" t="s">
        <v>573</v>
      </c>
      <c r="AM282" s="2" t="s">
        <v>573</v>
      </c>
      <c r="AN282" s="2" t="s">
        <v>573</v>
      </c>
    </row>
    <row r="283" spans="1:40">
      <c r="A283" s="1" t="s">
        <v>511</v>
      </c>
      <c r="B283" s="1" t="s">
        <v>512</v>
      </c>
      <c r="C283" s="1"/>
      <c r="D283" s="1"/>
      <c r="E283" s="1"/>
      <c r="F283" s="1" t="s">
        <v>1</v>
      </c>
      <c r="G283" t="str">
        <f t="shared" si="119"/>
        <v>WINNER</v>
      </c>
      <c r="H283" t="str">
        <f t="shared" si="96"/>
        <v>JoelRatsaby</v>
      </c>
      <c r="I283" s="2" t="s">
        <v>511</v>
      </c>
      <c r="J283" s="2" t="s">
        <v>512</v>
      </c>
      <c r="K283">
        <f t="shared" si="97"/>
        <v>4</v>
      </c>
      <c r="L283" t="b">
        <f t="shared" si="98"/>
        <v>0</v>
      </c>
      <c r="M283">
        <f t="shared" si="99"/>
        <v>10</v>
      </c>
      <c r="N283" t="b">
        <f>NOT(ISERROR(MATCH(LOWER(MID($I283,1,1)),{"a";"e";"i";"o";"u"},0)))</f>
        <v>0</v>
      </c>
      <c r="O283" t="b">
        <f t="shared" si="100"/>
        <v>0</v>
      </c>
      <c r="P283" t="b">
        <f t="shared" si="101"/>
        <v>1</v>
      </c>
      <c r="Q283">
        <f t="shared" si="102"/>
        <v>15</v>
      </c>
      <c r="R283" t="b">
        <f>NOT(ISERROR(MATCH(LOWER(MID($I283,2,1)),{"a";"e";"i";"o";"u"},0)))</f>
        <v>1</v>
      </c>
      <c r="S283" t="b">
        <f t="shared" si="103"/>
        <v>1</v>
      </c>
      <c r="T283" t="b">
        <f t="shared" si="104"/>
        <v>0</v>
      </c>
      <c r="U283">
        <f t="shared" si="105"/>
        <v>7</v>
      </c>
      <c r="V283" t="b">
        <f t="shared" si="106"/>
        <v>1</v>
      </c>
      <c r="W283">
        <f t="shared" si="107"/>
        <v>18</v>
      </c>
      <c r="X283" t="b">
        <f>NOT(ISERROR(MATCH(LOWER(MID($J283,1,1)),{"a";"e";"i";"o";"u"},0)))</f>
        <v>0</v>
      </c>
      <c r="Y283" t="b">
        <f t="shared" si="108"/>
        <v>0</v>
      </c>
      <c r="Z283" t="b">
        <f t="shared" si="109"/>
        <v>0</v>
      </c>
      <c r="AA283">
        <f t="shared" si="110"/>
        <v>1</v>
      </c>
      <c r="AB283" t="b">
        <f>NOT(ISERROR(MATCH(LOWER(MID($J283,2,1)),{"a";"e";"i";"o";"u"},0)))</f>
        <v>1</v>
      </c>
      <c r="AC283" t="b">
        <f t="shared" si="111"/>
        <v>1</v>
      </c>
      <c r="AD283" t="b">
        <f t="shared" si="112"/>
        <v>1</v>
      </c>
      <c r="AE283">
        <f t="shared" si="113"/>
        <v>11</v>
      </c>
      <c r="AF283" t="b">
        <f t="shared" si="114"/>
        <v>1</v>
      </c>
      <c r="AG283">
        <f t="shared" si="115"/>
        <v>11</v>
      </c>
      <c r="AH283" t="b">
        <f t="shared" si="116"/>
        <v>1</v>
      </c>
      <c r="AI283" t="b">
        <f t="shared" si="117"/>
        <v>1</v>
      </c>
      <c r="AJ283" t="b">
        <f t="shared" si="118"/>
        <v>1</v>
      </c>
      <c r="AK283" s="2" t="s">
        <v>573</v>
      </c>
      <c r="AL283" s="2" t="s">
        <v>573</v>
      </c>
      <c r="AM283" s="2" t="s">
        <v>573</v>
      </c>
      <c r="AN283" s="2" t="s">
        <v>573</v>
      </c>
    </row>
    <row r="284" spans="1:40">
      <c r="A284" s="1" t="s">
        <v>516</v>
      </c>
      <c r="B284" s="1" t="s">
        <v>517</v>
      </c>
      <c r="C284" s="1"/>
      <c r="D284" s="1"/>
      <c r="E284" s="1"/>
      <c r="F284" s="1" t="s">
        <v>1</v>
      </c>
      <c r="G284" t="str">
        <f t="shared" si="119"/>
        <v>WINNER</v>
      </c>
      <c r="H284" t="str">
        <f t="shared" si="96"/>
        <v>KanDeng</v>
      </c>
      <c r="I284" s="2" t="s">
        <v>516</v>
      </c>
      <c r="J284" s="2" t="s">
        <v>517</v>
      </c>
      <c r="K284">
        <f t="shared" si="97"/>
        <v>3</v>
      </c>
      <c r="L284" t="b">
        <f t="shared" si="98"/>
        <v>1</v>
      </c>
      <c r="M284">
        <f t="shared" si="99"/>
        <v>11</v>
      </c>
      <c r="N284" t="b">
        <f>NOT(ISERROR(MATCH(LOWER(MID($I284,1,1)),{"a";"e";"i";"o";"u"},0)))</f>
        <v>0</v>
      </c>
      <c r="O284" t="b">
        <f t="shared" si="100"/>
        <v>1</v>
      </c>
      <c r="P284" t="b">
        <f t="shared" si="101"/>
        <v>1</v>
      </c>
      <c r="Q284">
        <f t="shared" si="102"/>
        <v>1</v>
      </c>
      <c r="R284" t="b">
        <f>NOT(ISERROR(MATCH(LOWER(MID($I284,2,1)),{"a";"e";"i";"o";"u"},0)))</f>
        <v>1</v>
      </c>
      <c r="S284" t="b">
        <f t="shared" si="103"/>
        <v>1</v>
      </c>
      <c r="T284" t="b">
        <f t="shared" si="104"/>
        <v>1</v>
      </c>
      <c r="U284">
        <f t="shared" si="105"/>
        <v>4</v>
      </c>
      <c r="V284" t="b">
        <f t="shared" si="106"/>
        <v>0</v>
      </c>
      <c r="W284">
        <f t="shared" si="107"/>
        <v>4</v>
      </c>
      <c r="X284" t="b">
        <f>NOT(ISERROR(MATCH(LOWER(MID($J284,1,1)),{"a";"e";"i";"o";"u"},0)))</f>
        <v>0</v>
      </c>
      <c r="Y284" t="b">
        <f t="shared" si="108"/>
        <v>0</v>
      </c>
      <c r="Z284" t="b">
        <f t="shared" si="109"/>
        <v>1</v>
      </c>
      <c r="AA284">
        <f t="shared" si="110"/>
        <v>5</v>
      </c>
      <c r="AB284" t="b">
        <f>NOT(ISERROR(MATCH(LOWER(MID($J284,2,1)),{"a";"e";"i";"o";"u"},0)))</f>
        <v>1</v>
      </c>
      <c r="AC284" t="b">
        <f t="shared" si="111"/>
        <v>1</v>
      </c>
      <c r="AD284" t="b">
        <f t="shared" si="112"/>
        <v>1</v>
      </c>
      <c r="AE284">
        <f t="shared" si="113"/>
        <v>7</v>
      </c>
      <c r="AF284" t="b">
        <f t="shared" si="114"/>
        <v>1</v>
      </c>
      <c r="AG284">
        <f t="shared" si="115"/>
        <v>7</v>
      </c>
      <c r="AH284" t="b">
        <f t="shared" si="116"/>
        <v>1</v>
      </c>
      <c r="AI284" t="b">
        <f t="shared" si="117"/>
        <v>1</v>
      </c>
      <c r="AJ284" t="b">
        <f t="shared" si="118"/>
        <v>1</v>
      </c>
      <c r="AK284" s="2" t="s">
        <v>573</v>
      </c>
      <c r="AL284" s="2" t="s">
        <v>573</v>
      </c>
      <c r="AM284" s="2" t="s">
        <v>573</v>
      </c>
      <c r="AN284" s="2" t="s">
        <v>573</v>
      </c>
    </row>
    <row r="285" spans="1:40">
      <c r="A285" s="1" t="s">
        <v>518</v>
      </c>
      <c r="B285" s="1" t="s">
        <v>519</v>
      </c>
      <c r="C285" s="1"/>
      <c r="D285" s="1"/>
      <c r="E285" s="1"/>
      <c r="F285" s="1" t="s">
        <v>1</v>
      </c>
      <c r="G285" t="str">
        <f t="shared" si="119"/>
        <v>WINNER</v>
      </c>
      <c r="H285" t="str">
        <f t="shared" si="96"/>
        <v>RussellGreiner</v>
      </c>
      <c r="I285" s="2" t="s">
        <v>518</v>
      </c>
      <c r="J285" s="2" t="s">
        <v>519</v>
      </c>
      <c r="K285">
        <f t="shared" si="97"/>
        <v>7</v>
      </c>
      <c r="L285" t="b">
        <f t="shared" si="98"/>
        <v>1</v>
      </c>
      <c r="M285">
        <f t="shared" si="99"/>
        <v>18</v>
      </c>
      <c r="N285" t="b">
        <f>NOT(ISERROR(MATCH(LOWER(MID($I285,1,1)),{"a";"e";"i";"o";"u"},0)))</f>
        <v>0</v>
      </c>
      <c r="O285" t="b">
        <f t="shared" si="100"/>
        <v>0</v>
      </c>
      <c r="P285" t="b">
        <f t="shared" si="101"/>
        <v>0</v>
      </c>
      <c r="Q285">
        <f t="shared" si="102"/>
        <v>21</v>
      </c>
      <c r="R285" t="b">
        <f>NOT(ISERROR(MATCH(LOWER(MID($I285,2,1)),{"a";"e";"i";"o";"u"},0)))</f>
        <v>1</v>
      </c>
      <c r="S285" t="b">
        <f t="shared" si="103"/>
        <v>1</v>
      </c>
      <c r="T285" t="b">
        <f t="shared" si="104"/>
        <v>0</v>
      </c>
      <c r="U285">
        <f t="shared" si="105"/>
        <v>7</v>
      </c>
      <c r="V285" t="b">
        <f t="shared" si="106"/>
        <v>1</v>
      </c>
      <c r="W285">
        <f t="shared" si="107"/>
        <v>7</v>
      </c>
      <c r="X285" t="b">
        <f>NOT(ISERROR(MATCH(LOWER(MID($J285,1,1)),{"a";"e";"i";"o";"u"},0)))</f>
        <v>0</v>
      </c>
      <c r="Y285" t="b">
        <f t="shared" si="108"/>
        <v>1</v>
      </c>
      <c r="Z285" t="b">
        <f t="shared" si="109"/>
        <v>1</v>
      </c>
      <c r="AA285">
        <f t="shared" si="110"/>
        <v>18</v>
      </c>
      <c r="AB285" t="b">
        <f>NOT(ISERROR(MATCH(LOWER(MID($J285,2,1)),{"a";"e";"i";"o";"u"},0)))</f>
        <v>0</v>
      </c>
      <c r="AC285" t="b">
        <f t="shared" si="111"/>
        <v>0</v>
      </c>
      <c r="AD285" t="b">
        <f t="shared" si="112"/>
        <v>0</v>
      </c>
      <c r="AE285">
        <f t="shared" si="113"/>
        <v>14</v>
      </c>
      <c r="AF285" t="b">
        <f t="shared" si="114"/>
        <v>0</v>
      </c>
      <c r="AG285">
        <f t="shared" si="115"/>
        <v>14</v>
      </c>
      <c r="AH285" t="b">
        <f t="shared" si="116"/>
        <v>0</v>
      </c>
      <c r="AI285" t="b">
        <f t="shared" si="117"/>
        <v>1</v>
      </c>
      <c r="AJ285" t="b">
        <f t="shared" si="118"/>
        <v>1</v>
      </c>
      <c r="AK285" s="2" t="s">
        <v>573</v>
      </c>
      <c r="AL285" s="2" t="s">
        <v>573</v>
      </c>
      <c r="AM285" s="2" t="s">
        <v>573</v>
      </c>
      <c r="AN285" s="2" t="s">
        <v>573</v>
      </c>
    </row>
    <row r="286" spans="1:40">
      <c r="A286" s="1" t="s">
        <v>520</v>
      </c>
      <c r="B286" s="1" t="s">
        <v>521</v>
      </c>
      <c r="C286" s="1"/>
      <c r="D286" s="1"/>
      <c r="E286" s="1"/>
      <c r="F286" s="1" t="s">
        <v>0</v>
      </c>
      <c r="G286" t="str">
        <f t="shared" si="119"/>
        <v>LOSER</v>
      </c>
      <c r="H286" t="str">
        <f t="shared" si="96"/>
        <v>SteffenLange</v>
      </c>
      <c r="I286" s="2" t="s">
        <v>520</v>
      </c>
      <c r="J286" s="2" t="s">
        <v>521</v>
      </c>
      <c r="K286">
        <f t="shared" si="97"/>
        <v>7</v>
      </c>
      <c r="L286" t="b">
        <f t="shared" si="98"/>
        <v>1</v>
      </c>
      <c r="M286">
        <f t="shared" si="99"/>
        <v>19</v>
      </c>
      <c r="N286" t="b">
        <f>NOT(ISERROR(MATCH(LOWER(MID($I286,1,1)),{"a";"e";"i";"o";"u"},0)))</f>
        <v>0</v>
      </c>
      <c r="O286" t="b">
        <f t="shared" si="100"/>
        <v>1</v>
      </c>
      <c r="P286" t="b">
        <f t="shared" si="101"/>
        <v>0</v>
      </c>
      <c r="Q286">
        <f t="shared" si="102"/>
        <v>20</v>
      </c>
      <c r="R286" t="b">
        <f>NOT(ISERROR(MATCH(LOWER(MID($I286,2,1)),{"a";"e";"i";"o";"u"},0)))</f>
        <v>0</v>
      </c>
      <c r="S286" t="b">
        <f t="shared" si="103"/>
        <v>0</v>
      </c>
      <c r="T286" t="b">
        <f t="shared" si="104"/>
        <v>0</v>
      </c>
      <c r="U286">
        <f t="shared" si="105"/>
        <v>5</v>
      </c>
      <c r="V286" t="b">
        <f t="shared" si="106"/>
        <v>1</v>
      </c>
      <c r="W286">
        <f t="shared" si="107"/>
        <v>12</v>
      </c>
      <c r="X286" t="b">
        <f>NOT(ISERROR(MATCH(LOWER(MID($J286,1,1)),{"a";"e";"i";"o";"u"},0)))</f>
        <v>0</v>
      </c>
      <c r="Y286" t="b">
        <f t="shared" si="108"/>
        <v>0</v>
      </c>
      <c r="Z286" t="b">
        <f t="shared" si="109"/>
        <v>1</v>
      </c>
      <c r="AA286">
        <f t="shared" si="110"/>
        <v>1</v>
      </c>
      <c r="AB286" t="b">
        <f>NOT(ISERROR(MATCH(LOWER(MID($J286,2,1)),{"a";"e";"i";"o";"u"},0)))</f>
        <v>1</v>
      </c>
      <c r="AC286" t="b">
        <f t="shared" si="111"/>
        <v>1</v>
      </c>
      <c r="AD286" t="b">
        <f t="shared" si="112"/>
        <v>1</v>
      </c>
      <c r="AE286">
        <f t="shared" si="113"/>
        <v>12</v>
      </c>
      <c r="AF286" t="b">
        <f t="shared" si="114"/>
        <v>0</v>
      </c>
      <c r="AG286">
        <f t="shared" si="115"/>
        <v>12</v>
      </c>
      <c r="AH286" t="b">
        <f t="shared" si="116"/>
        <v>0</v>
      </c>
      <c r="AI286" t="b">
        <f t="shared" si="117"/>
        <v>1</v>
      </c>
      <c r="AJ286" t="b">
        <f t="shared" si="118"/>
        <v>1</v>
      </c>
      <c r="AK286" s="2" t="s">
        <v>573</v>
      </c>
      <c r="AL286" s="2" t="s">
        <v>573</v>
      </c>
      <c r="AM286" s="2" t="s">
        <v>573</v>
      </c>
      <c r="AN286" s="2" t="s">
        <v>573</v>
      </c>
    </row>
    <row r="287" spans="1:40">
      <c r="A287" s="1" t="s">
        <v>523</v>
      </c>
      <c r="B287" s="1" t="s">
        <v>524</v>
      </c>
      <c r="C287" s="1"/>
      <c r="D287" s="1"/>
      <c r="E287" s="1"/>
      <c r="F287" s="1" t="s">
        <v>0</v>
      </c>
      <c r="G287" t="str">
        <f t="shared" si="119"/>
        <v>LOSER</v>
      </c>
      <c r="H287" t="str">
        <f t="shared" si="96"/>
        <v>ArmandPrieditis</v>
      </c>
      <c r="I287" s="2" t="s">
        <v>523</v>
      </c>
      <c r="J287" s="2" t="s">
        <v>524</v>
      </c>
      <c r="K287">
        <f t="shared" si="97"/>
        <v>6</v>
      </c>
      <c r="L287" t="b">
        <f t="shared" si="98"/>
        <v>0</v>
      </c>
      <c r="M287">
        <f t="shared" si="99"/>
        <v>1</v>
      </c>
      <c r="N287" t="b">
        <f>NOT(ISERROR(MATCH(LOWER(MID($I287,1,1)),{"a";"e";"i";"o";"u"},0)))</f>
        <v>1</v>
      </c>
      <c r="O287" t="b">
        <f t="shared" si="100"/>
        <v>1</v>
      </c>
      <c r="P287" t="b">
        <f t="shared" si="101"/>
        <v>1</v>
      </c>
      <c r="Q287">
        <f t="shared" si="102"/>
        <v>18</v>
      </c>
      <c r="R287" t="b">
        <f>NOT(ISERROR(MATCH(LOWER(MID($I287,2,1)),{"a";"e";"i";"o";"u"},0)))</f>
        <v>0</v>
      </c>
      <c r="S287" t="b">
        <f t="shared" si="103"/>
        <v>0</v>
      </c>
      <c r="T287" t="b">
        <f t="shared" si="104"/>
        <v>0</v>
      </c>
      <c r="U287">
        <f t="shared" si="105"/>
        <v>9</v>
      </c>
      <c r="V287" t="b">
        <f t="shared" si="106"/>
        <v>1</v>
      </c>
      <c r="W287">
        <f t="shared" si="107"/>
        <v>16</v>
      </c>
      <c r="X287" t="b">
        <f>NOT(ISERROR(MATCH(LOWER(MID($J287,1,1)),{"a";"e";"i";"o";"u"},0)))</f>
        <v>0</v>
      </c>
      <c r="Y287" t="b">
        <f t="shared" si="108"/>
        <v>0</v>
      </c>
      <c r="Z287" t="b">
        <f t="shared" si="109"/>
        <v>0</v>
      </c>
      <c r="AA287">
        <f t="shared" si="110"/>
        <v>18</v>
      </c>
      <c r="AB287" t="b">
        <f>NOT(ISERROR(MATCH(LOWER(MID($J287,2,1)),{"a";"e";"i";"o";"u"},0)))</f>
        <v>0</v>
      </c>
      <c r="AC287" t="b">
        <f t="shared" si="111"/>
        <v>0</v>
      </c>
      <c r="AD287" t="b">
        <f t="shared" si="112"/>
        <v>0</v>
      </c>
      <c r="AE287">
        <f t="shared" si="113"/>
        <v>15</v>
      </c>
      <c r="AF287" t="b">
        <f t="shared" si="114"/>
        <v>1</v>
      </c>
      <c r="AG287">
        <f t="shared" si="115"/>
        <v>15</v>
      </c>
      <c r="AH287" t="b">
        <f t="shared" si="116"/>
        <v>1</v>
      </c>
      <c r="AI287" t="b">
        <f t="shared" si="117"/>
        <v>1</v>
      </c>
      <c r="AJ287" t="b">
        <f t="shared" si="118"/>
        <v>1</v>
      </c>
      <c r="AK287" s="2" t="s">
        <v>573</v>
      </c>
      <c r="AL287" s="2" t="s">
        <v>573</v>
      </c>
      <c r="AM287" s="2" t="s">
        <v>573</v>
      </c>
      <c r="AN287" s="2" t="s">
        <v>573</v>
      </c>
    </row>
    <row r="288" spans="1:40">
      <c r="A288" s="1" t="s">
        <v>525</v>
      </c>
      <c r="B288" s="1" t="s">
        <v>526</v>
      </c>
      <c r="C288" s="1"/>
      <c r="D288" s="1"/>
      <c r="E288" s="1"/>
      <c r="F288" s="1" t="s">
        <v>1</v>
      </c>
      <c r="G288" t="str">
        <f t="shared" si="119"/>
        <v>WINNER</v>
      </c>
      <c r="H288" t="str">
        <f t="shared" si="96"/>
        <v>DunjaMladenic</v>
      </c>
      <c r="I288" s="2" t="s">
        <v>525</v>
      </c>
      <c r="J288" s="2" t="s">
        <v>526</v>
      </c>
      <c r="K288">
        <f t="shared" si="97"/>
        <v>5</v>
      </c>
      <c r="L288" t="b">
        <f t="shared" si="98"/>
        <v>1</v>
      </c>
      <c r="M288">
        <f t="shared" si="99"/>
        <v>4</v>
      </c>
      <c r="N288" t="b">
        <f>NOT(ISERROR(MATCH(LOWER(MID($I288,1,1)),{"a";"e";"i";"o";"u"},0)))</f>
        <v>0</v>
      </c>
      <c r="O288" t="b">
        <f t="shared" si="100"/>
        <v>0</v>
      </c>
      <c r="P288" t="b">
        <f t="shared" si="101"/>
        <v>1</v>
      </c>
      <c r="Q288">
        <f t="shared" si="102"/>
        <v>21</v>
      </c>
      <c r="R288" t="b">
        <f>NOT(ISERROR(MATCH(LOWER(MID($I288,2,1)),{"a";"e";"i";"o";"u"},0)))</f>
        <v>1</v>
      </c>
      <c r="S288" t="b">
        <f t="shared" si="103"/>
        <v>1</v>
      </c>
      <c r="T288" t="b">
        <f t="shared" si="104"/>
        <v>0</v>
      </c>
      <c r="U288">
        <f t="shared" si="105"/>
        <v>8</v>
      </c>
      <c r="V288" t="b">
        <f t="shared" si="106"/>
        <v>0</v>
      </c>
      <c r="W288">
        <f t="shared" si="107"/>
        <v>13</v>
      </c>
      <c r="X288" t="b">
        <f>NOT(ISERROR(MATCH(LOWER(MID($J288,1,1)),{"a";"e";"i";"o";"u"},0)))</f>
        <v>0</v>
      </c>
      <c r="Y288" t="b">
        <f t="shared" si="108"/>
        <v>1</v>
      </c>
      <c r="Z288" t="b">
        <f t="shared" si="109"/>
        <v>1</v>
      </c>
      <c r="AA288">
        <f t="shared" si="110"/>
        <v>12</v>
      </c>
      <c r="AB288" t="b">
        <f>NOT(ISERROR(MATCH(LOWER(MID($J288,2,1)),{"a";"e";"i";"o";"u"},0)))</f>
        <v>0</v>
      </c>
      <c r="AC288" t="b">
        <f t="shared" si="111"/>
        <v>0</v>
      </c>
      <c r="AD288" t="b">
        <f t="shared" si="112"/>
        <v>1</v>
      </c>
      <c r="AE288">
        <f t="shared" si="113"/>
        <v>13</v>
      </c>
      <c r="AF288" t="b">
        <f t="shared" si="114"/>
        <v>1</v>
      </c>
      <c r="AG288">
        <f t="shared" si="115"/>
        <v>13</v>
      </c>
      <c r="AH288" t="b">
        <f t="shared" si="116"/>
        <v>1</v>
      </c>
      <c r="AI288" t="b">
        <f t="shared" si="117"/>
        <v>1</v>
      </c>
      <c r="AJ288" t="b">
        <f t="shared" si="118"/>
        <v>1</v>
      </c>
      <c r="AK288" s="2" t="s">
        <v>573</v>
      </c>
      <c r="AL288" s="2" t="s">
        <v>573</v>
      </c>
      <c r="AM288" s="2" t="s">
        <v>573</v>
      </c>
      <c r="AN288" s="2" t="s">
        <v>573</v>
      </c>
    </row>
    <row r="289" spans="1:40">
      <c r="A289" s="1" t="s">
        <v>527</v>
      </c>
      <c r="B289" s="1" t="s">
        <v>528</v>
      </c>
      <c r="C289" s="1"/>
      <c r="D289" s="1"/>
      <c r="E289" s="1"/>
      <c r="F289" s="1" t="s">
        <v>1</v>
      </c>
      <c r="G289" t="str">
        <f t="shared" si="119"/>
        <v>WINNER</v>
      </c>
      <c r="H289" t="str">
        <f t="shared" si="96"/>
        <v>Jong-HoonOh</v>
      </c>
      <c r="I289" s="2" t="s">
        <v>527</v>
      </c>
      <c r="J289" s="2" t="s">
        <v>528</v>
      </c>
      <c r="K289">
        <f t="shared" si="97"/>
        <v>9</v>
      </c>
      <c r="L289" t="b">
        <f t="shared" si="98"/>
        <v>1</v>
      </c>
      <c r="M289">
        <f t="shared" si="99"/>
        <v>10</v>
      </c>
      <c r="N289" t="b">
        <f>NOT(ISERROR(MATCH(LOWER(MID($I289,1,1)),{"a";"e";"i";"o";"u"},0)))</f>
        <v>0</v>
      </c>
      <c r="O289" t="b">
        <f t="shared" si="100"/>
        <v>0</v>
      </c>
      <c r="P289" t="b">
        <f t="shared" si="101"/>
        <v>1</v>
      </c>
      <c r="Q289">
        <f t="shared" si="102"/>
        <v>15</v>
      </c>
      <c r="R289" t="b">
        <f>NOT(ISERROR(MATCH(LOWER(MID($I289,2,1)),{"a";"e";"i";"o";"u"},0)))</f>
        <v>1</v>
      </c>
      <c r="S289" t="b">
        <f t="shared" si="103"/>
        <v>1</v>
      </c>
      <c r="T289" t="b">
        <f t="shared" si="104"/>
        <v>0</v>
      </c>
      <c r="U289">
        <f t="shared" si="105"/>
        <v>2</v>
      </c>
      <c r="V289" t="b">
        <f t="shared" si="106"/>
        <v>0</v>
      </c>
      <c r="W289">
        <f t="shared" si="107"/>
        <v>15</v>
      </c>
      <c r="X289" t="b">
        <f>NOT(ISERROR(MATCH(LOWER(MID($J289,1,1)),{"a";"e";"i";"o";"u"},0)))</f>
        <v>1</v>
      </c>
      <c r="Y289" t="b">
        <f t="shared" si="108"/>
        <v>1</v>
      </c>
      <c r="Z289" t="b">
        <f t="shared" si="109"/>
        <v>0</v>
      </c>
      <c r="AA289">
        <f t="shared" si="110"/>
        <v>8</v>
      </c>
      <c r="AB289" t="b">
        <f>NOT(ISERROR(MATCH(LOWER(MID($J289,2,1)),{"a";"e";"i";"o";"u"},0)))</f>
        <v>0</v>
      </c>
      <c r="AC289" t="b">
        <f t="shared" si="111"/>
        <v>0</v>
      </c>
      <c r="AD289" t="b">
        <f t="shared" si="112"/>
        <v>1</v>
      </c>
      <c r="AE289">
        <f t="shared" si="113"/>
        <v>11</v>
      </c>
      <c r="AF289" t="b">
        <f t="shared" si="114"/>
        <v>1</v>
      </c>
      <c r="AG289">
        <f t="shared" si="115"/>
        <v>11</v>
      </c>
      <c r="AH289" t="b">
        <f t="shared" si="116"/>
        <v>1</v>
      </c>
      <c r="AI289" t="b">
        <f t="shared" si="117"/>
        <v>0</v>
      </c>
      <c r="AJ289" t="b">
        <f t="shared" si="118"/>
        <v>1</v>
      </c>
      <c r="AK289" s="2" t="s">
        <v>573</v>
      </c>
      <c r="AL289" s="2" t="s">
        <v>573</v>
      </c>
      <c r="AM289" s="2" t="s">
        <v>573</v>
      </c>
      <c r="AN289" s="2" t="s">
        <v>573</v>
      </c>
    </row>
    <row r="290" spans="1:40">
      <c r="A290" s="1" t="s">
        <v>529</v>
      </c>
      <c r="B290" s="1" t="s">
        <v>530</v>
      </c>
      <c r="C290" s="1"/>
      <c r="D290" s="1"/>
      <c r="E290" s="1"/>
      <c r="F290" s="1" t="s">
        <v>1</v>
      </c>
      <c r="G290" t="str">
        <f t="shared" si="119"/>
        <v>WINNER</v>
      </c>
      <c r="H290" t="str">
        <f t="shared" si="96"/>
        <v>KenLang</v>
      </c>
      <c r="I290" s="2" t="s">
        <v>529</v>
      </c>
      <c r="J290" s="2" t="s">
        <v>530</v>
      </c>
      <c r="K290">
        <f t="shared" si="97"/>
        <v>3</v>
      </c>
      <c r="L290" t="b">
        <f t="shared" si="98"/>
        <v>1</v>
      </c>
      <c r="M290">
        <f t="shared" si="99"/>
        <v>11</v>
      </c>
      <c r="N290" t="b">
        <f>NOT(ISERROR(MATCH(LOWER(MID($I290,1,1)),{"a";"e";"i";"o";"u"},0)))</f>
        <v>0</v>
      </c>
      <c r="O290" t="b">
        <f t="shared" si="100"/>
        <v>1</v>
      </c>
      <c r="P290" t="b">
        <f t="shared" si="101"/>
        <v>1</v>
      </c>
      <c r="Q290">
        <f t="shared" si="102"/>
        <v>5</v>
      </c>
      <c r="R290" t="b">
        <f>NOT(ISERROR(MATCH(LOWER(MID($I290,2,1)),{"a";"e";"i";"o";"u"},0)))</f>
        <v>1</v>
      </c>
      <c r="S290" t="b">
        <f t="shared" si="103"/>
        <v>1</v>
      </c>
      <c r="T290" t="b">
        <f t="shared" si="104"/>
        <v>1</v>
      </c>
      <c r="U290">
        <f t="shared" si="105"/>
        <v>4</v>
      </c>
      <c r="V290" t="b">
        <f t="shared" si="106"/>
        <v>0</v>
      </c>
      <c r="W290">
        <f t="shared" si="107"/>
        <v>12</v>
      </c>
      <c r="X290" t="b">
        <f>NOT(ISERROR(MATCH(LOWER(MID($J290,1,1)),{"a";"e";"i";"o";"u"},0)))</f>
        <v>0</v>
      </c>
      <c r="Y290" t="b">
        <f t="shared" si="108"/>
        <v>0</v>
      </c>
      <c r="Z290" t="b">
        <f t="shared" si="109"/>
        <v>1</v>
      </c>
      <c r="AA290">
        <f t="shared" si="110"/>
        <v>1</v>
      </c>
      <c r="AB290" t="b">
        <f>NOT(ISERROR(MATCH(LOWER(MID($J290,2,1)),{"a";"e";"i";"o";"u"},0)))</f>
        <v>1</v>
      </c>
      <c r="AC290" t="b">
        <f t="shared" si="111"/>
        <v>1</v>
      </c>
      <c r="AD290" t="b">
        <f t="shared" si="112"/>
        <v>1</v>
      </c>
      <c r="AE290">
        <f t="shared" si="113"/>
        <v>7</v>
      </c>
      <c r="AF290" t="b">
        <f t="shared" si="114"/>
        <v>1</v>
      </c>
      <c r="AG290">
        <f t="shared" si="115"/>
        <v>7</v>
      </c>
      <c r="AH290" t="b">
        <f t="shared" si="116"/>
        <v>1</v>
      </c>
      <c r="AI290" t="b">
        <f t="shared" si="117"/>
        <v>1</v>
      </c>
      <c r="AJ290" t="b">
        <f t="shared" si="118"/>
        <v>1</v>
      </c>
      <c r="AK290" s="2" t="s">
        <v>573</v>
      </c>
      <c r="AL290" s="2" t="s">
        <v>573</v>
      </c>
      <c r="AM290" s="2" t="s">
        <v>573</v>
      </c>
      <c r="AN290" s="2" t="s">
        <v>573</v>
      </c>
    </row>
    <row r="291" spans="1:40">
      <c r="A291" s="1" t="s">
        <v>531</v>
      </c>
      <c r="B291" s="1" t="s">
        <v>532</v>
      </c>
      <c r="C291" s="1"/>
      <c r="D291" s="1"/>
      <c r="E291" s="1"/>
      <c r="F291" s="1" t="s">
        <v>1</v>
      </c>
      <c r="G291" t="str">
        <f t="shared" si="119"/>
        <v>WINNER</v>
      </c>
      <c r="H291" t="str">
        <f t="shared" si="96"/>
        <v>BernhardPfahringer</v>
      </c>
      <c r="I291" s="2" t="s">
        <v>531</v>
      </c>
      <c r="J291" s="2" t="s">
        <v>532</v>
      </c>
      <c r="K291">
        <f t="shared" si="97"/>
        <v>8</v>
      </c>
      <c r="L291" t="b">
        <f t="shared" si="98"/>
        <v>0</v>
      </c>
      <c r="M291">
        <f t="shared" si="99"/>
        <v>2</v>
      </c>
      <c r="N291" t="b">
        <f>NOT(ISERROR(MATCH(LOWER(MID($I291,1,1)),{"a";"e";"i";"o";"u"},0)))</f>
        <v>0</v>
      </c>
      <c r="O291" t="b">
        <f t="shared" si="100"/>
        <v>0</v>
      </c>
      <c r="P291" t="b">
        <f t="shared" si="101"/>
        <v>1</v>
      </c>
      <c r="Q291">
        <f t="shared" si="102"/>
        <v>5</v>
      </c>
      <c r="R291" t="b">
        <f>NOT(ISERROR(MATCH(LOWER(MID($I291,2,1)),{"a";"e";"i";"o";"u"},0)))</f>
        <v>1</v>
      </c>
      <c r="S291" t="b">
        <f t="shared" si="103"/>
        <v>1</v>
      </c>
      <c r="T291" t="b">
        <f t="shared" si="104"/>
        <v>1</v>
      </c>
      <c r="U291">
        <f t="shared" si="105"/>
        <v>10</v>
      </c>
      <c r="V291" t="b">
        <f t="shared" si="106"/>
        <v>0</v>
      </c>
      <c r="W291">
        <f t="shared" si="107"/>
        <v>16</v>
      </c>
      <c r="X291" t="b">
        <f>NOT(ISERROR(MATCH(LOWER(MID($J291,1,1)),{"a";"e";"i";"o";"u"},0)))</f>
        <v>0</v>
      </c>
      <c r="Y291" t="b">
        <f t="shared" si="108"/>
        <v>0</v>
      </c>
      <c r="Z291" t="b">
        <f t="shared" si="109"/>
        <v>0</v>
      </c>
      <c r="AA291">
        <f t="shared" si="110"/>
        <v>6</v>
      </c>
      <c r="AB291" t="b">
        <f>NOT(ISERROR(MATCH(LOWER(MID($J291,2,1)),{"a";"e";"i";"o";"u"},0)))</f>
        <v>0</v>
      </c>
      <c r="AC291" t="b">
        <f t="shared" si="111"/>
        <v>0</v>
      </c>
      <c r="AD291" t="b">
        <f t="shared" si="112"/>
        <v>1</v>
      </c>
      <c r="AE291">
        <f t="shared" si="113"/>
        <v>18</v>
      </c>
      <c r="AF291" t="b">
        <f t="shared" si="114"/>
        <v>0</v>
      </c>
      <c r="AG291">
        <f t="shared" si="115"/>
        <v>18</v>
      </c>
      <c r="AH291" t="b">
        <f t="shared" si="116"/>
        <v>0</v>
      </c>
      <c r="AI291" t="b">
        <f t="shared" si="117"/>
        <v>1</v>
      </c>
      <c r="AJ291" t="b">
        <f t="shared" si="118"/>
        <v>1</v>
      </c>
      <c r="AK291" s="2" t="s">
        <v>573</v>
      </c>
      <c r="AL291" s="2" t="s">
        <v>573</v>
      </c>
      <c r="AM291" s="2" t="s">
        <v>573</v>
      </c>
      <c r="AN291" s="2" t="s">
        <v>573</v>
      </c>
    </row>
    <row r="292" spans="1:40">
      <c r="A292" s="1" t="s">
        <v>13</v>
      </c>
      <c r="B292" s="1" t="s">
        <v>535</v>
      </c>
      <c r="C292" s="1"/>
      <c r="D292" s="1"/>
      <c r="E292" s="1"/>
      <c r="F292" s="1" t="s">
        <v>1</v>
      </c>
      <c r="G292" t="str">
        <f t="shared" si="119"/>
        <v>WINNER</v>
      </c>
      <c r="H292" t="str">
        <f t="shared" si="96"/>
        <v>RobertWilliamson</v>
      </c>
      <c r="I292" s="2" t="s">
        <v>13</v>
      </c>
      <c r="J292" s="2" t="s">
        <v>535</v>
      </c>
      <c r="K292">
        <f t="shared" si="97"/>
        <v>6</v>
      </c>
      <c r="L292" t="b">
        <f t="shared" si="98"/>
        <v>0</v>
      </c>
      <c r="M292">
        <f t="shared" si="99"/>
        <v>18</v>
      </c>
      <c r="N292" t="b">
        <f>NOT(ISERROR(MATCH(LOWER(MID($I292,1,1)),{"a";"e";"i";"o";"u"},0)))</f>
        <v>0</v>
      </c>
      <c r="O292" t="b">
        <f t="shared" si="100"/>
        <v>0</v>
      </c>
      <c r="P292" t="b">
        <f t="shared" si="101"/>
        <v>0</v>
      </c>
      <c r="Q292">
        <f t="shared" si="102"/>
        <v>15</v>
      </c>
      <c r="R292" t="b">
        <f>NOT(ISERROR(MATCH(LOWER(MID($I292,2,1)),{"a";"e";"i";"o";"u"},0)))</f>
        <v>1</v>
      </c>
      <c r="S292" t="b">
        <f t="shared" si="103"/>
        <v>1</v>
      </c>
      <c r="T292" t="b">
        <f t="shared" si="104"/>
        <v>0</v>
      </c>
      <c r="U292">
        <f t="shared" si="105"/>
        <v>10</v>
      </c>
      <c r="V292" t="b">
        <f t="shared" si="106"/>
        <v>0</v>
      </c>
      <c r="W292">
        <f t="shared" si="107"/>
        <v>23</v>
      </c>
      <c r="X292" t="b">
        <f>NOT(ISERROR(MATCH(LOWER(MID($J292,1,1)),{"a";"e";"i";"o";"u"},0)))</f>
        <v>0</v>
      </c>
      <c r="Y292" t="b">
        <f t="shared" si="108"/>
        <v>1</v>
      </c>
      <c r="Z292" t="b">
        <f t="shared" si="109"/>
        <v>0</v>
      </c>
      <c r="AA292">
        <f t="shared" si="110"/>
        <v>9</v>
      </c>
      <c r="AB292" t="b">
        <f>NOT(ISERROR(MATCH(LOWER(MID($J292,2,1)),{"a";"e";"i";"o";"u"},0)))</f>
        <v>1</v>
      </c>
      <c r="AC292" t="b">
        <f t="shared" si="111"/>
        <v>1</v>
      </c>
      <c r="AD292" t="b">
        <f t="shared" si="112"/>
        <v>1</v>
      </c>
      <c r="AE292">
        <f t="shared" si="113"/>
        <v>16</v>
      </c>
      <c r="AF292" t="b">
        <f t="shared" si="114"/>
        <v>0</v>
      </c>
      <c r="AG292">
        <f t="shared" si="115"/>
        <v>16</v>
      </c>
      <c r="AH292" t="b">
        <f t="shared" si="116"/>
        <v>0</v>
      </c>
      <c r="AI292" t="b">
        <f t="shared" si="117"/>
        <v>1</v>
      </c>
      <c r="AJ292" t="b">
        <f t="shared" si="118"/>
        <v>1</v>
      </c>
      <c r="AK292" s="2" t="s">
        <v>573</v>
      </c>
      <c r="AL292" s="2" t="s">
        <v>573</v>
      </c>
      <c r="AM292" s="2" t="s">
        <v>573</v>
      </c>
      <c r="AN292" s="2" t="s">
        <v>573</v>
      </c>
    </row>
    <row r="293" spans="1:40">
      <c r="A293" s="1" t="s">
        <v>536</v>
      </c>
      <c r="B293" s="1" t="s">
        <v>518</v>
      </c>
      <c r="C293" s="1"/>
      <c r="D293" s="1"/>
      <c r="E293" s="1"/>
      <c r="F293" s="1" t="s">
        <v>0</v>
      </c>
      <c r="G293" t="str">
        <f t="shared" si="119"/>
        <v>LOSER</v>
      </c>
      <c r="H293" t="str">
        <f t="shared" si="96"/>
        <v>StuartRussell</v>
      </c>
      <c r="I293" s="2" t="s">
        <v>536</v>
      </c>
      <c r="J293" s="2" t="s">
        <v>518</v>
      </c>
      <c r="K293">
        <f t="shared" si="97"/>
        <v>6</v>
      </c>
      <c r="L293" t="b">
        <f t="shared" si="98"/>
        <v>0</v>
      </c>
      <c r="M293">
        <f t="shared" si="99"/>
        <v>19</v>
      </c>
      <c r="N293" t="b">
        <f>NOT(ISERROR(MATCH(LOWER(MID($I293,1,1)),{"a";"e";"i";"o";"u"},0)))</f>
        <v>0</v>
      </c>
      <c r="O293" t="b">
        <f t="shared" si="100"/>
        <v>1</v>
      </c>
      <c r="P293" t="b">
        <f t="shared" si="101"/>
        <v>0</v>
      </c>
      <c r="Q293">
        <f t="shared" si="102"/>
        <v>20</v>
      </c>
      <c r="R293" t="b">
        <f>NOT(ISERROR(MATCH(LOWER(MID($I293,2,1)),{"a";"e";"i";"o";"u"},0)))</f>
        <v>0</v>
      </c>
      <c r="S293" t="b">
        <f t="shared" si="103"/>
        <v>0</v>
      </c>
      <c r="T293" t="b">
        <f t="shared" si="104"/>
        <v>0</v>
      </c>
      <c r="U293">
        <f t="shared" si="105"/>
        <v>7</v>
      </c>
      <c r="V293" t="b">
        <f t="shared" si="106"/>
        <v>1</v>
      </c>
      <c r="W293">
        <f t="shared" si="107"/>
        <v>18</v>
      </c>
      <c r="X293" t="b">
        <f>NOT(ISERROR(MATCH(LOWER(MID($J293,1,1)),{"a";"e";"i";"o";"u"},0)))</f>
        <v>0</v>
      </c>
      <c r="Y293" t="b">
        <f t="shared" si="108"/>
        <v>0</v>
      </c>
      <c r="Z293" t="b">
        <f t="shared" si="109"/>
        <v>0</v>
      </c>
      <c r="AA293">
        <f t="shared" si="110"/>
        <v>21</v>
      </c>
      <c r="AB293" t="b">
        <f>NOT(ISERROR(MATCH(LOWER(MID($J293,2,1)),{"a";"e";"i";"o";"u"},0)))</f>
        <v>1</v>
      </c>
      <c r="AC293" t="b">
        <f t="shared" si="111"/>
        <v>1</v>
      </c>
      <c r="AD293" t="b">
        <f t="shared" si="112"/>
        <v>0</v>
      </c>
      <c r="AE293">
        <f t="shared" si="113"/>
        <v>13</v>
      </c>
      <c r="AF293" t="b">
        <f t="shared" si="114"/>
        <v>1</v>
      </c>
      <c r="AG293">
        <f t="shared" si="115"/>
        <v>13</v>
      </c>
      <c r="AH293" t="b">
        <f t="shared" si="116"/>
        <v>1</v>
      </c>
      <c r="AI293" t="b">
        <f t="shared" si="117"/>
        <v>1</v>
      </c>
      <c r="AJ293" t="b">
        <f t="shared" si="118"/>
        <v>1</v>
      </c>
      <c r="AK293" s="2" t="s">
        <v>573</v>
      </c>
      <c r="AL293" s="2" t="s">
        <v>573</v>
      </c>
      <c r="AM293" s="2" t="s">
        <v>573</v>
      </c>
      <c r="AN293" s="2" t="s">
        <v>573</v>
      </c>
    </row>
    <row r="294" spans="1:40">
      <c r="A294" s="1" t="s">
        <v>538</v>
      </c>
      <c r="B294" s="1" t="s">
        <v>539</v>
      </c>
      <c r="C294" s="1"/>
      <c r="D294" s="1"/>
      <c r="E294" s="1"/>
      <c r="F294" s="1" t="s">
        <v>0</v>
      </c>
      <c r="G294" t="str">
        <f t="shared" si="119"/>
        <v>LOSER</v>
      </c>
      <c r="H294" t="str">
        <f t="shared" si="96"/>
        <v>EfimKinber</v>
      </c>
      <c r="I294" s="2" t="s">
        <v>538</v>
      </c>
      <c r="J294" s="2" t="s">
        <v>539</v>
      </c>
      <c r="K294">
        <f t="shared" si="97"/>
        <v>4</v>
      </c>
      <c r="L294" t="b">
        <f t="shared" si="98"/>
        <v>0</v>
      </c>
      <c r="M294">
        <f t="shared" si="99"/>
        <v>5</v>
      </c>
      <c r="N294" t="b">
        <f>NOT(ISERROR(MATCH(LOWER(MID($I294,1,1)),{"a";"e";"i";"o";"u"},0)))</f>
        <v>1</v>
      </c>
      <c r="O294" t="b">
        <f t="shared" si="100"/>
        <v>1</v>
      </c>
      <c r="P294" t="b">
        <f t="shared" si="101"/>
        <v>1</v>
      </c>
      <c r="Q294">
        <f t="shared" si="102"/>
        <v>6</v>
      </c>
      <c r="R294" t="b">
        <f>NOT(ISERROR(MATCH(LOWER(MID($I294,2,1)),{"a";"e";"i";"o";"u"},0)))</f>
        <v>0</v>
      </c>
      <c r="S294" t="b">
        <f t="shared" si="103"/>
        <v>0</v>
      </c>
      <c r="T294" t="b">
        <f t="shared" si="104"/>
        <v>1</v>
      </c>
      <c r="U294">
        <f t="shared" si="105"/>
        <v>6</v>
      </c>
      <c r="V294" t="b">
        <f t="shared" si="106"/>
        <v>0</v>
      </c>
      <c r="W294">
        <f t="shared" si="107"/>
        <v>11</v>
      </c>
      <c r="X294" t="b">
        <f>NOT(ISERROR(MATCH(LOWER(MID($J294,1,1)),{"a";"e";"i";"o";"u"},0)))</f>
        <v>0</v>
      </c>
      <c r="Y294" t="b">
        <f t="shared" si="108"/>
        <v>1</v>
      </c>
      <c r="Z294" t="b">
        <f t="shared" si="109"/>
        <v>1</v>
      </c>
      <c r="AA294">
        <f t="shared" si="110"/>
        <v>9</v>
      </c>
      <c r="AB294" t="b">
        <f>NOT(ISERROR(MATCH(LOWER(MID($J294,2,1)),{"a";"e";"i";"o";"u"},0)))</f>
        <v>1</v>
      </c>
      <c r="AC294" t="b">
        <f t="shared" si="111"/>
        <v>1</v>
      </c>
      <c r="AD294" t="b">
        <f t="shared" si="112"/>
        <v>1</v>
      </c>
      <c r="AE294">
        <f t="shared" si="113"/>
        <v>10</v>
      </c>
      <c r="AF294" t="b">
        <f t="shared" si="114"/>
        <v>0</v>
      </c>
      <c r="AG294">
        <f t="shared" si="115"/>
        <v>10</v>
      </c>
      <c r="AH294" t="b">
        <f t="shared" si="116"/>
        <v>0</v>
      </c>
      <c r="AI294" t="b">
        <f t="shared" si="117"/>
        <v>1</v>
      </c>
      <c r="AJ294" t="b">
        <f t="shared" si="118"/>
        <v>1</v>
      </c>
      <c r="AK294" s="2" t="s">
        <v>573</v>
      </c>
      <c r="AL294" s="2" t="s">
        <v>573</v>
      </c>
      <c r="AM294" s="2" t="s">
        <v>573</v>
      </c>
      <c r="AN294" s="2" t="s">
        <v>573</v>
      </c>
    </row>
    <row r="295" spans="1:40">
      <c r="A295" s="1" t="s">
        <v>179</v>
      </c>
      <c r="B295" s="1" t="s">
        <v>540</v>
      </c>
      <c r="C295" s="1"/>
      <c r="D295" s="1"/>
      <c r="E295" s="1"/>
      <c r="F295" s="1" t="s">
        <v>1</v>
      </c>
      <c r="G295" t="str">
        <f>IF(TRIM(F295)="+","WINNER","LOSER")</f>
        <v>WINNER</v>
      </c>
      <c r="H295" t="str">
        <f>CONCATENATE(SUBSTITUTE(A295,".",""),SUBSTITUTE(B295,".",""),SUBSTITUTE(C295,".",""),SUBSTITUTE(D295,".",""))</f>
        <v>DavidFinton</v>
      </c>
      <c r="I295" s="2" t="s">
        <v>179</v>
      </c>
      <c r="J295" s="2" t="s">
        <v>540</v>
      </c>
      <c r="K295">
        <f>LEN(I295)</f>
        <v>5</v>
      </c>
      <c r="L295" t="b">
        <f>ISODD(K295)</f>
        <v>1</v>
      </c>
      <c r="M295">
        <f>CODE(LOWER(MID($I295,1,1)))-96</f>
        <v>4</v>
      </c>
      <c r="N295" t="b">
        <f>NOT(ISERROR(MATCH(LOWER(MID($I295,1,1)),{"a";"e";"i";"o";"u"},0)))</f>
        <v>0</v>
      </c>
      <c r="O295" t="b">
        <f>ISODD(M295)</f>
        <v>0</v>
      </c>
      <c r="P295" t="b">
        <f>AND(M295&gt;=1,M295&lt;=13)</f>
        <v>1</v>
      </c>
      <c r="Q295">
        <f>CODE(LOWER(MID($I295,2,1)))-96</f>
        <v>1</v>
      </c>
      <c r="R295" t="b">
        <f>NOT(ISERROR(MATCH(LOWER(MID($I295,2,1)),{"a";"e";"i";"o";"u"},0)))</f>
        <v>1</v>
      </c>
      <c r="S295" t="b">
        <f>ISODD(Q295)</f>
        <v>1</v>
      </c>
      <c r="T295" t="b">
        <f>AND(Q295&gt;=1,Q295&lt;=13)</f>
        <v>1</v>
      </c>
      <c r="U295">
        <f>LEN(J295)</f>
        <v>6</v>
      </c>
      <c r="V295" t="b">
        <f>ISODD(U295)</f>
        <v>0</v>
      </c>
      <c r="W295">
        <f>CODE(LOWER(MID($J295,1,1)))-96</f>
        <v>6</v>
      </c>
      <c r="X295" t="b">
        <f>NOT(ISERROR(MATCH(LOWER(MID($J295,1,1)),{"a";"e";"i";"o";"u"},0)))</f>
        <v>0</v>
      </c>
      <c r="Y295" t="b">
        <f>ISODD(W295)</f>
        <v>0</v>
      </c>
      <c r="Z295" t="b">
        <f>AND(W295&gt;=1,W295&lt;=13)</f>
        <v>1</v>
      </c>
      <c r="AA295">
        <f>CODE(LOWER(MID($J295,2,1)))-96</f>
        <v>9</v>
      </c>
      <c r="AB295" t="b">
        <f>NOT(ISERROR(MATCH(LOWER(MID($J295,2,1)),{"a";"e";"i";"o";"u"},0)))</f>
        <v>1</v>
      </c>
      <c r="AC295" t="b">
        <f>ISODD(AA295)</f>
        <v>1</v>
      </c>
      <c r="AD295" t="b">
        <f>AND(AA295&gt;=1,AA295&lt;=13)</f>
        <v>1</v>
      </c>
      <c r="AE295">
        <f>LEN(I295)+LEN(J295)</f>
        <v>11</v>
      </c>
      <c r="AF295" t="b">
        <f>ISODD(AE295)</f>
        <v>1</v>
      </c>
      <c r="AG295">
        <f>LEN(H295)</f>
        <v>11</v>
      </c>
      <c r="AH295" t="b">
        <f>ISODD(AG295)</f>
        <v>1</v>
      </c>
      <c r="AI295" t="b">
        <f>ISERROR(SEARCH("-",I295))</f>
        <v>1</v>
      </c>
      <c r="AJ295" t="b">
        <f>ISERROR(SEARCH("-",J295))</f>
        <v>1</v>
      </c>
      <c r="AK295" s="2" t="s">
        <v>573</v>
      </c>
      <c r="AL295" s="2" t="s">
        <v>573</v>
      </c>
      <c r="AM295" s="2" t="s">
        <v>573</v>
      </c>
      <c r="AN295" s="2" t="s">
        <v>573</v>
      </c>
    </row>
    <row r="296" spans="1:40">
      <c r="A296" s="1" t="s">
        <v>252</v>
      </c>
      <c r="B296" s="1" t="s">
        <v>541</v>
      </c>
      <c r="C296" s="1"/>
      <c r="D296" s="1"/>
      <c r="E296" s="1"/>
      <c r="F296" s="1" t="s">
        <v>1</v>
      </c>
      <c r="G296" t="str">
        <f t="shared" ref="G296:G298" si="120">IF(TRIM(F296)="+","WINNER","LOSER")</f>
        <v>WINNER</v>
      </c>
      <c r="H296" t="str">
        <f t="shared" ref="H296:H298" si="121">CONCATENATE(SUBSTITUTE(A296,".",""),SUBSTITUTE(B296,".",""),SUBSTITUTE(C296,".",""),SUBSTITUTE(D296,".",""))</f>
        <v>MarkStaley</v>
      </c>
      <c r="I296" s="2" t="s">
        <v>252</v>
      </c>
      <c r="J296" s="2" t="s">
        <v>541</v>
      </c>
      <c r="K296">
        <f t="shared" ref="K296:K298" si="122">LEN(I296)</f>
        <v>4</v>
      </c>
      <c r="L296" t="b">
        <f t="shared" ref="L296:L298" si="123">ISODD(K296)</f>
        <v>0</v>
      </c>
      <c r="M296">
        <f t="shared" ref="M296:M298" si="124">CODE(LOWER(MID($I296,1,1)))-96</f>
        <v>13</v>
      </c>
      <c r="N296" t="b">
        <f>NOT(ISERROR(MATCH(LOWER(MID($I296,1,1)),{"a";"e";"i";"o";"u"},0)))</f>
        <v>0</v>
      </c>
      <c r="O296" t="b">
        <f t="shared" ref="O296:O298" si="125">ISODD(M296)</f>
        <v>1</v>
      </c>
      <c r="P296" t="b">
        <f t="shared" ref="P296:P298" si="126">AND(M296&gt;=1,M296&lt;=13)</f>
        <v>1</v>
      </c>
      <c r="Q296">
        <f t="shared" ref="Q296:Q298" si="127">CODE(LOWER(MID($I296,2,1)))-96</f>
        <v>1</v>
      </c>
      <c r="R296" t="b">
        <f>NOT(ISERROR(MATCH(LOWER(MID($I296,2,1)),{"a";"e";"i";"o";"u"},0)))</f>
        <v>1</v>
      </c>
      <c r="S296" t="b">
        <f t="shared" ref="S296:S298" si="128">ISODD(Q296)</f>
        <v>1</v>
      </c>
      <c r="T296" t="b">
        <f t="shared" ref="T296:T298" si="129">AND(Q296&gt;=1,Q296&lt;=13)</f>
        <v>1</v>
      </c>
      <c r="U296">
        <f t="shared" ref="U296:U298" si="130">LEN(J296)</f>
        <v>6</v>
      </c>
      <c r="V296" t="b">
        <f t="shared" ref="V296:V298" si="131">ISODD(U296)</f>
        <v>0</v>
      </c>
      <c r="W296">
        <f t="shared" ref="W296:W298" si="132">CODE(LOWER(MID($J296,1,1)))-96</f>
        <v>19</v>
      </c>
      <c r="X296" t="b">
        <f>NOT(ISERROR(MATCH(LOWER(MID($J296,1,1)),{"a";"e";"i";"o";"u"},0)))</f>
        <v>0</v>
      </c>
      <c r="Y296" t="b">
        <f t="shared" ref="Y296:Y298" si="133">ISODD(W296)</f>
        <v>1</v>
      </c>
      <c r="Z296" t="b">
        <f t="shared" ref="Z296:Z298" si="134">AND(W296&gt;=1,W296&lt;=13)</f>
        <v>0</v>
      </c>
      <c r="AA296">
        <f t="shared" ref="AA296:AA298" si="135">CODE(LOWER(MID($J296,2,1)))-96</f>
        <v>20</v>
      </c>
      <c r="AB296" t="b">
        <f>NOT(ISERROR(MATCH(LOWER(MID($J296,2,1)),{"a";"e";"i";"o";"u"},0)))</f>
        <v>0</v>
      </c>
      <c r="AC296" t="b">
        <f t="shared" ref="AC296:AC298" si="136">ISODD(AA296)</f>
        <v>0</v>
      </c>
      <c r="AD296" t="b">
        <f t="shared" ref="AD296:AD298" si="137">AND(AA296&gt;=1,AA296&lt;=13)</f>
        <v>0</v>
      </c>
      <c r="AE296">
        <f t="shared" ref="AE296:AE298" si="138">LEN(I296)+LEN(J296)</f>
        <v>10</v>
      </c>
      <c r="AF296" t="b">
        <f t="shared" ref="AF296:AF298" si="139">ISODD(AE296)</f>
        <v>0</v>
      </c>
      <c r="AG296">
        <f t="shared" ref="AG296:AG298" si="140">LEN(H296)</f>
        <v>10</v>
      </c>
      <c r="AH296" t="b">
        <f t="shared" ref="AH296:AH298" si="141">ISODD(AG296)</f>
        <v>0</v>
      </c>
      <c r="AI296" t="b">
        <f t="shared" ref="AI296:AI298" si="142">ISERROR(SEARCH("-",I296))</f>
        <v>1</v>
      </c>
      <c r="AJ296" t="b">
        <f t="shared" ref="AJ296:AJ298" si="143">ISERROR(SEARCH("-",J296))</f>
        <v>1</v>
      </c>
      <c r="AK296" s="2" t="s">
        <v>573</v>
      </c>
      <c r="AL296" s="2" t="s">
        <v>573</v>
      </c>
      <c r="AM296" s="2" t="s">
        <v>573</v>
      </c>
      <c r="AN296" s="2" t="s">
        <v>573</v>
      </c>
    </row>
    <row r="297" spans="1:40">
      <c r="A297" s="1" t="s">
        <v>542</v>
      </c>
      <c r="B297" s="1" t="s">
        <v>543</v>
      </c>
      <c r="C297" s="1"/>
      <c r="D297" s="1"/>
      <c r="E297" s="1"/>
      <c r="F297" s="1" t="s">
        <v>1</v>
      </c>
      <c r="G297" t="str">
        <f t="shared" si="120"/>
        <v>WINNER</v>
      </c>
      <c r="H297" t="str">
        <f t="shared" si="121"/>
        <v>FilippoNeri</v>
      </c>
      <c r="I297" s="2" t="s">
        <v>542</v>
      </c>
      <c r="J297" s="2" t="s">
        <v>543</v>
      </c>
      <c r="K297">
        <f t="shared" si="122"/>
        <v>7</v>
      </c>
      <c r="L297" t="b">
        <f t="shared" si="123"/>
        <v>1</v>
      </c>
      <c r="M297">
        <f t="shared" si="124"/>
        <v>6</v>
      </c>
      <c r="N297" t="b">
        <f>NOT(ISERROR(MATCH(LOWER(MID($I297,1,1)),{"a";"e";"i";"o";"u"},0)))</f>
        <v>0</v>
      </c>
      <c r="O297" t="b">
        <f t="shared" si="125"/>
        <v>0</v>
      </c>
      <c r="P297" t="b">
        <f t="shared" si="126"/>
        <v>1</v>
      </c>
      <c r="Q297">
        <f t="shared" si="127"/>
        <v>9</v>
      </c>
      <c r="R297" t="b">
        <f>NOT(ISERROR(MATCH(LOWER(MID($I297,2,1)),{"a";"e";"i";"o";"u"},0)))</f>
        <v>1</v>
      </c>
      <c r="S297" t="b">
        <f t="shared" si="128"/>
        <v>1</v>
      </c>
      <c r="T297" t="b">
        <f t="shared" si="129"/>
        <v>1</v>
      </c>
      <c r="U297">
        <f t="shared" si="130"/>
        <v>4</v>
      </c>
      <c r="V297" t="b">
        <f t="shared" si="131"/>
        <v>0</v>
      </c>
      <c r="W297">
        <f t="shared" si="132"/>
        <v>14</v>
      </c>
      <c r="X297" t="b">
        <f>NOT(ISERROR(MATCH(LOWER(MID($J297,1,1)),{"a";"e";"i";"o";"u"},0)))</f>
        <v>0</v>
      </c>
      <c r="Y297" t="b">
        <f t="shared" si="133"/>
        <v>0</v>
      </c>
      <c r="Z297" t="b">
        <f t="shared" si="134"/>
        <v>0</v>
      </c>
      <c r="AA297">
        <f t="shared" si="135"/>
        <v>5</v>
      </c>
      <c r="AB297" t="b">
        <f>NOT(ISERROR(MATCH(LOWER(MID($J297,2,1)),{"a";"e";"i";"o";"u"},0)))</f>
        <v>1</v>
      </c>
      <c r="AC297" t="b">
        <f t="shared" si="136"/>
        <v>1</v>
      </c>
      <c r="AD297" t="b">
        <f t="shared" si="137"/>
        <v>1</v>
      </c>
      <c r="AE297">
        <f t="shared" si="138"/>
        <v>11</v>
      </c>
      <c r="AF297" t="b">
        <f t="shared" si="139"/>
        <v>1</v>
      </c>
      <c r="AG297">
        <f t="shared" si="140"/>
        <v>11</v>
      </c>
      <c r="AH297" t="b">
        <f t="shared" si="141"/>
        <v>1</v>
      </c>
      <c r="AI297" t="b">
        <f t="shared" si="142"/>
        <v>1</v>
      </c>
      <c r="AJ297" t="b">
        <f t="shared" si="143"/>
        <v>1</v>
      </c>
      <c r="AK297" s="2" t="s">
        <v>573</v>
      </c>
      <c r="AL297" s="2" t="s">
        <v>573</v>
      </c>
      <c r="AM297" s="2" t="s">
        <v>573</v>
      </c>
      <c r="AN297" s="2" t="s">
        <v>573</v>
      </c>
    </row>
    <row r="298" spans="1:40">
      <c r="A298" s="1" t="s">
        <v>30</v>
      </c>
      <c r="B298" s="1" t="s">
        <v>544</v>
      </c>
      <c r="C298" s="1"/>
      <c r="D298" s="1"/>
      <c r="E298" s="1"/>
      <c r="F298" s="1" t="s">
        <v>1</v>
      </c>
      <c r="G298" t="str">
        <f t="shared" si="120"/>
        <v>WINNER</v>
      </c>
      <c r="H298" t="str">
        <f t="shared" si="121"/>
        <v>JonathanHodgson</v>
      </c>
      <c r="I298" s="2" t="s">
        <v>30</v>
      </c>
      <c r="J298" s="2" t="s">
        <v>544</v>
      </c>
      <c r="K298">
        <f t="shared" si="122"/>
        <v>8</v>
      </c>
      <c r="L298" t="b">
        <f t="shared" si="123"/>
        <v>0</v>
      </c>
      <c r="M298">
        <f t="shared" si="124"/>
        <v>10</v>
      </c>
      <c r="N298" t="b">
        <f>NOT(ISERROR(MATCH(LOWER(MID($I298,1,1)),{"a";"e";"i";"o";"u"},0)))</f>
        <v>0</v>
      </c>
      <c r="O298" t="b">
        <f t="shared" si="125"/>
        <v>0</v>
      </c>
      <c r="P298" t="b">
        <f t="shared" si="126"/>
        <v>1</v>
      </c>
      <c r="Q298">
        <f t="shared" si="127"/>
        <v>15</v>
      </c>
      <c r="R298" t="b">
        <f>NOT(ISERROR(MATCH(LOWER(MID($I298,2,1)),{"a";"e";"i";"o";"u"},0)))</f>
        <v>1</v>
      </c>
      <c r="S298" t="b">
        <f t="shared" si="128"/>
        <v>1</v>
      </c>
      <c r="T298" t="b">
        <f t="shared" si="129"/>
        <v>0</v>
      </c>
      <c r="U298">
        <f t="shared" si="130"/>
        <v>7</v>
      </c>
      <c r="V298" t="b">
        <f t="shared" si="131"/>
        <v>1</v>
      </c>
      <c r="W298">
        <f t="shared" si="132"/>
        <v>8</v>
      </c>
      <c r="X298" t="b">
        <f>NOT(ISERROR(MATCH(LOWER(MID($J298,1,1)),{"a";"e";"i";"o";"u"},0)))</f>
        <v>0</v>
      </c>
      <c r="Y298" t="b">
        <f t="shared" si="133"/>
        <v>0</v>
      </c>
      <c r="Z298" t="b">
        <f t="shared" si="134"/>
        <v>1</v>
      </c>
      <c r="AA298">
        <f t="shared" si="135"/>
        <v>15</v>
      </c>
      <c r="AB298" t="b">
        <f>NOT(ISERROR(MATCH(LOWER(MID($J298,2,1)),{"a";"e";"i";"o";"u"},0)))</f>
        <v>1</v>
      </c>
      <c r="AC298" t="b">
        <f t="shared" si="136"/>
        <v>1</v>
      </c>
      <c r="AD298" t="b">
        <f t="shared" si="137"/>
        <v>0</v>
      </c>
      <c r="AE298">
        <f t="shared" si="138"/>
        <v>15</v>
      </c>
      <c r="AF298" t="b">
        <f t="shared" si="139"/>
        <v>1</v>
      </c>
      <c r="AG298">
        <f t="shared" si="140"/>
        <v>15</v>
      </c>
      <c r="AH298" t="b">
        <f t="shared" si="141"/>
        <v>1</v>
      </c>
      <c r="AI298" t="b">
        <f t="shared" si="142"/>
        <v>1</v>
      </c>
      <c r="AJ298" t="b">
        <f t="shared" si="143"/>
        <v>1</v>
      </c>
      <c r="AK298" s="2" t="s">
        <v>573</v>
      </c>
      <c r="AL298" s="2" t="s">
        <v>573</v>
      </c>
      <c r="AM298" s="2" t="s">
        <v>573</v>
      </c>
      <c r="AN298" s="2" t="s">
        <v>573</v>
      </c>
    </row>
    <row r="301" spans="1:40">
      <c r="A301" s="1" t="s">
        <v>106</v>
      </c>
      <c r="B301" s="1" t="s">
        <v>27</v>
      </c>
      <c r="C301" s="1" t="s">
        <v>132</v>
      </c>
      <c r="D301" s="1"/>
      <c r="E301" s="1"/>
      <c r="F301" s="1" t="s">
        <v>0</v>
      </c>
      <c r="G301" t="str">
        <f>IF(TRIM(F301)="+","WINNER","LOSER")</f>
        <v>LOSER</v>
      </c>
      <c r="H301" t="str">
        <f>CONCATENATE(SUBSTITUTE(A301,".",""),SUBSTITUTE(B301,".",""),SUBSTITUTE(C301,".",""),SUBSTITUTE(D301,".",""))</f>
        <v>JRQuinlan</v>
      </c>
      <c r="I301" s="2" t="s">
        <v>106</v>
      </c>
      <c r="J301" s="2"/>
      <c r="K301">
        <f>LEN(I301)</f>
        <v>2</v>
      </c>
      <c r="L301" t="b">
        <f>ISODD(K301)</f>
        <v>0</v>
      </c>
      <c r="M301">
        <f>CODE(LOWER(MID($I301,1,1)))-96</f>
        <v>10</v>
      </c>
      <c r="N301" t="b">
        <f>NOT(ISERROR(MATCH(LOWER(MID($I301,1,1)),{"a";"e";"i";"o";"u"},0)))</f>
        <v>0</v>
      </c>
      <c r="O301" t="b">
        <f>ISODD(M301)</f>
        <v>0</v>
      </c>
      <c r="P301" t="b">
        <f>AND(M301&gt;=1,M301&lt;=13)</f>
        <v>1</v>
      </c>
      <c r="Q301">
        <f>CODE(LOWER(MID($I301,2,1)))-96</f>
        <v>-50</v>
      </c>
      <c r="R301" t="b">
        <f>NOT(ISERROR(MATCH(LOWER(MID($I301,2,1)),{"a";"e";"i";"o";"u"},0)))</f>
        <v>0</v>
      </c>
      <c r="S301" t="b">
        <f>ISODD(Q301)</f>
        <v>0</v>
      </c>
      <c r="T301" t="b">
        <f>AND(Q301&gt;=1,Q301&lt;=13)</f>
        <v>0</v>
      </c>
      <c r="U301">
        <f>LEN(J301)</f>
        <v>0</v>
      </c>
      <c r="V301" t="b">
        <f>ISODD(U301)</f>
        <v>0</v>
      </c>
      <c r="W301" t="e">
        <f>CODE(LOWER(MID($J301,1,1)))-96</f>
        <v>#VALUE!</v>
      </c>
      <c r="X301" t="b">
        <f>NOT(ISERROR(MATCH(LOWER(MID($J301,1,1)),{"a";"e";"i";"o";"u"},0)))</f>
        <v>0</v>
      </c>
      <c r="Y301" t="e">
        <f>ISODD(W301)</f>
        <v>#VALUE!</v>
      </c>
      <c r="Z301" t="e">
        <f>AND(W301&gt;=1,W301&lt;=13)</f>
        <v>#VALUE!</v>
      </c>
      <c r="AA301" t="e">
        <f>CODE(LOWER(MID($J301,2,1)))-96</f>
        <v>#VALUE!</v>
      </c>
      <c r="AB301" t="b">
        <f>NOT(ISERROR(MATCH(LOWER(MID($J301,2,1)),{"a";"e";"i";"o";"u"},0)))</f>
        <v>0</v>
      </c>
      <c r="AC301" t="e">
        <f>ISODD(AA301)</f>
        <v>#VALUE!</v>
      </c>
      <c r="AD301" t="e">
        <f>AND(AA301&gt;=1,AA301&lt;=13)</f>
        <v>#VALUE!</v>
      </c>
      <c r="AE301">
        <f>LEN(I301)+LEN(J301)</f>
        <v>2</v>
      </c>
      <c r="AF301" t="b">
        <f>ISODD(AE301)</f>
        <v>0</v>
      </c>
      <c r="AG301">
        <f>LEN(H301)</f>
        <v>9</v>
      </c>
      <c r="AH301" t="b">
        <f>ISODD(AG301)</f>
        <v>1</v>
      </c>
      <c r="AI301" t="b">
        <f>ISERROR(SEARCH("-",I301))</f>
        <v>1</v>
      </c>
      <c r="AJ301" t="b">
        <f>ISERROR(SEARCH("-",J301))</f>
        <v>1</v>
      </c>
      <c r="AK301" s="2" t="s">
        <v>572</v>
      </c>
      <c r="AL301" s="2" t="s">
        <v>573</v>
      </c>
      <c r="AM301" s="2" t="s">
        <v>573</v>
      </c>
      <c r="AN301" s="2" t="s">
        <v>573</v>
      </c>
    </row>
    <row r="302" spans="1:40">
      <c r="A302" s="1" t="s">
        <v>73</v>
      </c>
      <c r="B302" s="1" t="s">
        <v>302</v>
      </c>
      <c r="C302" s="1" t="s">
        <v>303</v>
      </c>
      <c r="D302" s="1" t="s">
        <v>304</v>
      </c>
      <c r="E302" s="1"/>
      <c r="F302" s="1" t="s">
        <v>1</v>
      </c>
      <c r="G302" t="str">
        <f>IF(TRIM(F302)="+","WINNER","LOSER")</f>
        <v>WINNER</v>
      </c>
      <c r="H302" t="str">
        <f>CONCATENATE(SUBSTITUTE(A302,".",""),SUBSTITUTE(B302,".",""),SUBSTITUTE(C302,".",""),SUBSTITUTE(D302,".",""))</f>
        <v>MichaeldelaMaza</v>
      </c>
      <c r="I302" s="2" t="s">
        <v>73</v>
      </c>
      <c r="J302" s="2"/>
      <c r="K302">
        <f>LEN(I302)</f>
        <v>7</v>
      </c>
      <c r="L302" t="b">
        <f>ISODD(K302)</f>
        <v>1</v>
      </c>
      <c r="M302">
        <f>CODE(LOWER(MID($I302,1,1)))-96</f>
        <v>13</v>
      </c>
      <c r="N302" t="b">
        <f>NOT(ISERROR(MATCH(LOWER(MID($I302,1,1)),{"a";"e";"i";"o";"u"},0)))</f>
        <v>0</v>
      </c>
      <c r="O302" t="b">
        <f>ISODD(M302)</f>
        <v>1</v>
      </c>
      <c r="P302" t="b">
        <f>AND(M302&gt;=1,M302&lt;=13)</f>
        <v>1</v>
      </c>
      <c r="Q302">
        <f>CODE(LOWER(MID($I302,2,1)))-96</f>
        <v>9</v>
      </c>
      <c r="R302" t="b">
        <f>NOT(ISERROR(MATCH(LOWER(MID($I302,2,1)),{"a";"e";"i";"o";"u"},0)))</f>
        <v>1</v>
      </c>
      <c r="S302" t="b">
        <f>ISODD(Q302)</f>
        <v>1</v>
      </c>
      <c r="T302" t="b">
        <f>AND(Q302&gt;=1,Q302&lt;=13)</f>
        <v>1</v>
      </c>
      <c r="U302">
        <f>LEN(J302)</f>
        <v>0</v>
      </c>
      <c r="V302" t="b">
        <f>ISODD(U302)</f>
        <v>0</v>
      </c>
      <c r="W302" t="e">
        <f>CODE(LOWER(MID($J302,1,1)))-96</f>
        <v>#VALUE!</v>
      </c>
      <c r="X302" t="b">
        <f>NOT(ISERROR(MATCH(LOWER(MID($J302,1,1)),{"a";"e";"i";"o";"u"},0)))</f>
        <v>0</v>
      </c>
      <c r="Y302" t="e">
        <f>ISODD(W302)</f>
        <v>#VALUE!</v>
      </c>
      <c r="Z302" t="e">
        <f>AND(W302&gt;=1,W302&lt;=13)</f>
        <v>#VALUE!</v>
      </c>
      <c r="AA302" t="e">
        <f>CODE(LOWER(MID($J302,2,1)))-96</f>
        <v>#VALUE!</v>
      </c>
      <c r="AB302" t="b">
        <f>NOT(ISERROR(MATCH(LOWER(MID($J302,2,1)),{"a";"e";"i";"o";"u"},0)))</f>
        <v>0</v>
      </c>
      <c r="AC302" t="e">
        <f>ISODD(AA302)</f>
        <v>#VALUE!</v>
      </c>
      <c r="AD302" t="e">
        <f>AND(AA302&gt;=1,AA302&lt;=13)</f>
        <v>#VALUE!</v>
      </c>
      <c r="AE302">
        <f>LEN(I302)+LEN(J302)</f>
        <v>7</v>
      </c>
      <c r="AF302" t="b">
        <f>ISODD(AE302)</f>
        <v>1</v>
      </c>
      <c r="AG302">
        <f>LEN(H302)</f>
        <v>15</v>
      </c>
      <c r="AH302" t="b">
        <f>ISODD(AG302)</f>
        <v>1</v>
      </c>
      <c r="AI302" t="b">
        <f>ISERROR(SEARCH("-",I302))</f>
        <v>1</v>
      </c>
      <c r="AJ302" t="b">
        <f>ISERROR(SEARCH("-",J302))</f>
        <v>1</v>
      </c>
      <c r="AK302" s="2" t="s">
        <v>572</v>
      </c>
      <c r="AL302" s="2" t="s">
        <v>572</v>
      </c>
      <c r="AM302" s="2" t="s">
        <v>573</v>
      </c>
      <c r="AN302" s="2" t="s">
        <v>572</v>
      </c>
    </row>
  </sheetData>
  <sortState ref="A3:F300">
    <sortCondition ref="C3:C300"/>
    <sortCondition ref="D3:D300"/>
  </sortState>
  <mergeCells count="3">
    <mergeCell ref="AK1:AN1"/>
    <mergeCell ref="A1:E1"/>
    <mergeCell ref="I1:J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winners_losers_test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Aldaeron</dc:creator>
  <cp:lastModifiedBy>Aldaeron</cp:lastModifiedBy>
  <dcterms:created xsi:type="dcterms:W3CDTF">2011-10-07T04:20:57Z</dcterms:created>
  <dcterms:modified xsi:type="dcterms:W3CDTF">2011-10-08T05:27:15Z</dcterms:modified>
</cp:coreProperties>
</file>