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D:\2023\sena\Diseño Desarrollo Curricular\Transformación Digital\Desarrollo Curricular\Diagnóstico del estado actual de la ciberseguridad de la organización\Recursos\"/>
    </mc:Choice>
  </mc:AlternateContent>
  <xr:revisionPtr revIDLastSave="0" documentId="13_ncr:1_{447DC8AA-369E-47A5-9EBA-AB2EB0E38D82}" xr6:coauthVersionLast="47" xr6:coauthVersionMax="47" xr10:uidLastSave="{00000000-0000-0000-0000-000000000000}"/>
  <bookViews>
    <workbookView xWindow="-108" yWindow="-108" windowWidth="23256" windowHeight="12576" tabRatio="573" xr2:uid="{00000000-000D-0000-FFFF-FFFF00000000}"/>
  </bookViews>
  <sheets>
    <sheet name="Intro &amp; copyright" sheetId="1" r:id="rId1"/>
    <sheet name="Requisitos obligatorios SGSI" sheetId="2" r:id="rId2"/>
    <sheet name="Controles del Anexo A" sheetId="3" r:id="rId3"/>
    <sheet name="Métricas" sheetId="5" r:id="rId4"/>
  </sheets>
  <definedNames>
    <definedName name="__xlnm._FilterDatabase" localSheetId="2">'Controles del Anexo A'!$A$2:$E$99</definedName>
    <definedName name="__xlnm._FilterDatabase_1">'Controles del Anexo A'!$A$2:$E$99</definedName>
    <definedName name="__xlnm.Print_Titles" localSheetId="2">'Controles del Anexo A'!$A$2:$IQ$2</definedName>
    <definedName name="Applicability">Métricas!$B$14:$B$16</definedName>
    <definedName name="_xlnm.Print_Area" localSheetId="2">'Controles del Anexo A'!$B$1:$E$100</definedName>
    <definedName name="_xlnm.Print_Area" localSheetId="3">Métricas!$B$2:$O$36</definedName>
    <definedName name="_xlnm.Print_Area" localSheetId="1">'Requisitos obligatorios SGSI'!$B$1:$E$61</definedName>
    <definedName name="CMM">#REF!</definedName>
    <definedName name="ControlTotal">'Controles del Anexo A'!$D$100</definedName>
    <definedName name="Excel_BuiltIn_Print_Area" localSheetId="1">'Requisitos obligatorios SGSI'!$B$1:$E$60</definedName>
    <definedName name="Excel_BuiltIn_Print_Titles" localSheetId="2">'Controles del Anexo A'!$A$2:$IQ$2</definedName>
    <definedName name="_xlnm.Print_Titles" localSheetId="2">'Controles del Anexo A'!$1:$2</definedName>
    <definedName name="_xlnm.Print_Titles" localSheetId="1">'Requisitos obligatorios SGSI'!$1:$2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0" i="3" l="1"/>
  <c r="E9" i="5" s="1"/>
  <c r="D61" i="2"/>
  <c r="D10" i="5" s="1"/>
  <c r="D4" i="5" l="1"/>
  <c r="D6" i="5"/>
  <c r="D5" i="5"/>
  <c r="D7" i="5"/>
  <c r="D3" i="5"/>
  <c r="D8" i="5"/>
  <c r="D9" i="5"/>
  <c r="E4" i="5"/>
  <c r="E6" i="5"/>
  <c r="E10" i="5"/>
  <c r="E3" i="5"/>
  <c r="E5" i="5"/>
  <c r="E7" i="5"/>
  <c r="E8" i="5"/>
  <c r="A64" i="2"/>
  <c r="A65" i="2"/>
  <c r="A66" i="2"/>
  <c r="A67" i="2"/>
  <c r="A68" i="2"/>
  <c r="A69" i="2"/>
  <c r="A70" i="2"/>
  <c r="A71" i="2"/>
  <c r="E11" i="5" l="1"/>
  <c r="A72" i="2"/>
  <c r="D1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Gary@isect.com</author>
  </authors>
  <commentList>
    <comment ref="C2" authorId="0" shapeId="0" xr:uid="{00000000-0006-0000-0100-000001000000}">
      <text>
        <r>
          <rPr>
            <b/>
            <sz val="9"/>
            <color indexed="81"/>
            <rFont val="Tahoma"/>
            <family val="2"/>
          </rPr>
          <t xml:space="preserve">Gary@isect.com: </t>
        </r>
        <r>
          <rPr>
            <sz val="9"/>
            <color indexed="81"/>
            <rFont val="Tahoma"/>
            <family val="2"/>
          </rPr>
          <t xml:space="preserve">
La redacción aquí parafrasea la norma: referirse a la norma para la redacción oficial y explicaciones adicionales</t>
        </r>
      </text>
    </comment>
    <comment ref="D2" authorId="0" shapeId="0" xr:uid="{00000000-0006-0000-0100-000002000000}">
      <text>
        <r>
          <rPr>
            <b/>
            <sz val="9"/>
            <color indexed="81"/>
            <rFont val="Tahoma"/>
            <family val="2"/>
          </rPr>
          <t xml:space="preserve">Gary@isect.com: </t>
        </r>
        <r>
          <rPr>
            <sz val="9"/>
            <color indexed="81"/>
            <rFont val="Tahoma"/>
            <family val="2"/>
          </rPr>
          <t xml:space="preserve"> Usar esta columna para registrar su progreso a través de la implementación del SGSI. Ver la solapa de métricas para explicación sobre los niveles</t>
        </r>
      </text>
    </comment>
    <comment ref="E2" authorId="0" shapeId="0" xr:uid="{00000000-0006-0000-0100-000003000000}">
      <text>
        <r>
          <rPr>
            <b/>
            <sz val="9"/>
            <color indexed="81"/>
            <rFont val="Tahoma"/>
            <family val="2"/>
          </rPr>
          <t>Gary@isect.com:</t>
        </r>
        <r>
          <rPr>
            <sz val="9"/>
            <color indexed="81"/>
            <rFont val="Tahoma"/>
            <family val="2"/>
          </rPr>
          <t xml:space="preserve">
Mantener notas sobre los procesos, incluyendo referencias a toda la documentación que los auditores probablemente querrán revisar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b/>
            <sz val="14"/>
            <color indexed="8"/>
            <rFont val="Tahoma"/>
            <family val="2"/>
          </rPr>
          <t>Seleccionar del menú</t>
        </r>
      </text>
    </comment>
  </commentList>
</comments>
</file>

<file path=xl/sharedStrings.xml><?xml version="1.0" encoding="utf-8"?>
<sst xmlns="http://schemas.openxmlformats.org/spreadsheetml/2006/main" count="455" uniqueCount="329">
  <si>
    <t>Introduction</t>
  </si>
  <si>
    <t>Instructions</t>
  </si>
  <si>
    <t>Copyright</t>
  </si>
  <si>
    <t>www.ISO27001security.com</t>
  </si>
  <si>
    <t>Status</t>
  </si>
  <si>
    <t>4.2 (a)</t>
  </si>
  <si>
    <t>4.2 (b)</t>
  </si>
  <si>
    <t>6.1.1</t>
  </si>
  <si>
    <t>6.1.2</t>
  </si>
  <si>
    <t>6.1.3</t>
  </si>
  <si>
    <t>Total</t>
  </si>
  <si>
    <t>Please visit ISO27001security.com for further advice and guidance on the ISO27k standards, including the ISO27k Forum and many other useful documents and templates in the ISO27k Toolkit:</t>
  </si>
  <si>
    <t>7.5.1</t>
  </si>
  <si>
    <t>7.5.2</t>
  </si>
  <si>
    <t>7.5.3</t>
  </si>
  <si>
    <t>Ed Hodgson updated the workbook for ISO/IEC 27001:2013.  Gary Hinson fiddled with the wording and formatting, splitting out the metrics and creating a simpler, generic version for the ISO27k Toolkit.</t>
  </si>
  <si>
    <t>A5</t>
  </si>
  <si>
    <t>A6</t>
  </si>
  <si>
    <t>A7</t>
  </si>
  <si>
    <t>A8</t>
  </si>
  <si>
    <t xml:space="preserve">This spreadsheet is used to record and track the status of your organization as you implement the mandatory and discretionary elements of ISO/IEC 27001.   </t>
  </si>
  <si>
    <t>ISO/IEC 27001:2022 ISMS Status, 
Statement of Applicability (SoA) and
Controls Status (gap analysis) workbook</t>
  </si>
  <si>
    <t>A.5.1</t>
  </si>
  <si>
    <t>A.5.2</t>
  </si>
  <si>
    <t>A.5.3</t>
  </si>
  <si>
    <t>A.5.4</t>
  </si>
  <si>
    <t>A.5.5</t>
  </si>
  <si>
    <t>A.5.6</t>
  </si>
  <si>
    <t>A.5.7</t>
  </si>
  <si>
    <t>A.5.8</t>
  </si>
  <si>
    <t>A.5.9</t>
  </si>
  <si>
    <t>A.5.10</t>
  </si>
  <si>
    <t>A.5.11</t>
  </si>
  <si>
    <t>A.5.12</t>
  </si>
  <si>
    <t>A.5.13</t>
  </si>
  <si>
    <t>A.5.14</t>
  </si>
  <si>
    <t>A.5.15</t>
  </si>
  <si>
    <t>A.5.16</t>
  </si>
  <si>
    <t>A.5.17</t>
  </si>
  <si>
    <t>A.5.18</t>
  </si>
  <si>
    <t>A.5.19</t>
  </si>
  <si>
    <t>A.5.20</t>
  </si>
  <si>
    <t>A.5.21</t>
  </si>
  <si>
    <t>A.5.22</t>
  </si>
  <si>
    <t>A.5.23</t>
  </si>
  <si>
    <t>A.5.24</t>
  </si>
  <si>
    <t>A.5.25</t>
  </si>
  <si>
    <t>A.5.26</t>
  </si>
  <si>
    <t>A.5.27</t>
  </si>
  <si>
    <t>A.5.28</t>
  </si>
  <si>
    <t>A.5.29</t>
  </si>
  <si>
    <t>A.5.30</t>
  </si>
  <si>
    <t>A.5.31</t>
  </si>
  <si>
    <t>A.5.32</t>
  </si>
  <si>
    <t>A.5.33</t>
  </si>
  <si>
    <t>A.5.34</t>
  </si>
  <si>
    <t>A.5.35</t>
  </si>
  <si>
    <t>A.5.36</t>
  </si>
  <si>
    <t>A.5.37</t>
  </si>
  <si>
    <t>A.6.1</t>
  </si>
  <si>
    <t>A.6.2</t>
  </si>
  <si>
    <t>A.6.3</t>
  </si>
  <si>
    <t>A.6.4</t>
  </si>
  <si>
    <t>A.6.5</t>
  </si>
  <si>
    <t>A.6.6</t>
  </si>
  <si>
    <t>A.6.7</t>
  </si>
  <si>
    <t>A.6.8</t>
  </si>
  <si>
    <t>A.7.14</t>
  </si>
  <si>
    <t>A.7.13</t>
  </si>
  <si>
    <t>A.7.12</t>
  </si>
  <si>
    <t>A.7.11</t>
  </si>
  <si>
    <t>A.7.10</t>
  </si>
  <si>
    <t>A.7.9</t>
  </si>
  <si>
    <t>A.7.8</t>
  </si>
  <si>
    <t>A.7.7</t>
  </si>
  <si>
    <t>A.7.6</t>
  </si>
  <si>
    <t>A.7.5</t>
  </si>
  <si>
    <t>A.7.4</t>
  </si>
  <si>
    <t>A.7.3</t>
  </si>
  <si>
    <t>A.7.2</t>
  </si>
  <si>
    <t>A.7.1</t>
  </si>
  <si>
    <t>A.8.1</t>
  </si>
  <si>
    <t>A.8.2</t>
  </si>
  <si>
    <t>A.8.3</t>
  </si>
  <si>
    <t>A.8.4</t>
  </si>
  <si>
    <t>A.8.5</t>
  </si>
  <si>
    <t>A.8.6</t>
  </si>
  <si>
    <t>A.8.7</t>
  </si>
  <si>
    <t>A.8.8</t>
  </si>
  <si>
    <t>A.8.9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</si>
  <si>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</si>
  <si>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</si>
  <si>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</si>
  <si>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</si>
  <si>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</si>
  <si>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</si>
  <si>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</si>
  <si>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</si>
  <si>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</si>
  <si>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</si>
  <si>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</si>
  <si>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</si>
  <si>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</si>
  <si>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</si>
  <si>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</si>
  <si>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</si>
  <si>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</si>
  <si>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</si>
  <si>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</si>
  <si>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</si>
  <si>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</si>
  <si>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</si>
  <si>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</si>
  <si>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</si>
  <si>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</si>
  <si>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This work is copyright © 2022,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</si>
  <si>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t xml:space="preserve">1.  Design and implement an ISMS complying with all the mandatory elements specified in the main body of ISO/IEC 27001, using the drop-down selectors on the status column of the </t>
    </r>
    <r>
      <rPr>
        <b/>
        <sz val="12"/>
        <rFont val="Calibri"/>
        <family val="2"/>
        <scheme val="minor"/>
      </rPr>
      <t xml:space="preserve">mandatory ISMS requirements sheet </t>
    </r>
    <r>
      <rPr>
        <sz val="12"/>
        <rFont val="Calibri"/>
        <family val="2"/>
        <scheme val="minor"/>
      </rPr>
      <t>to track and record your status against each of the requirements.</t>
    </r>
  </si>
  <si>
    <r>
      <t xml:space="preserve">2.  Identify and assess the information security risks facing those parts of the organization that are declared in scope for your ISMS, identifying any Annex A controls that are not applicable using the drop-down selectors in the status column of the </t>
    </r>
    <r>
      <rPr>
        <b/>
        <sz val="12"/>
        <rFont val="Calibri"/>
        <family val="2"/>
        <scheme val="minor"/>
      </rPr>
      <t>annex A controls sheet</t>
    </r>
    <r>
      <rPr>
        <sz val="12"/>
        <rFont val="Calibri"/>
        <family val="2"/>
        <scheme val="minor"/>
      </rPr>
      <t xml:space="preserve">.  Note: </t>
    </r>
    <r>
      <rPr>
        <b/>
        <sz val="12"/>
        <rFont val="Calibri"/>
        <family val="2"/>
        <scheme val="minor"/>
      </rPr>
      <t xml:space="preserve">do not feel constrained by Annex A!  </t>
    </r>
    <r>
      <rPr>
        <sz val="12"/>
        <rFont val="Calibri"/>
        <family val="2"/>
        <scheme val="minor"/>
      </rPr>
      <t>Adapt the sheet, modifying the wording and adding-in additional rows if you determine that other security controls are needed to treat your information security risks and obligations (</t>
    </r>
    <r>
      <rPr>
        <i/>
        <sz val="12"/>
        <rFont val="Calibri"/>
        <family val="2"/>
        <scheme val="minor"/>
      </rPr>
      <t xml:space="preserve">e.g. </t>
    </r>
    <r>
      <rPr>
        <sz val="12"/>
        <rFont val="Calibri"/>
        <family val="2"/>
        <scheme val="minor"/>
      </rPr>
      <t xml:space="preserve">ISO 22301, privacy laws, PCI-DSS </t>
    </r>
    <r>
      <rPr>
        <i/>
        <sz val="12"/>
        <rFont val="Calibri"/>
        <family val="2"/>
        <scheme val="minor"/>
      </rPr>
      <t>etc</t>
    </r>
    <r>
      <rPr>
        <sz val="12"/>
        <rFont val="Calibri"/>
        <family val="2"/>
        <scheme val="minor"/>
      </rPr>
      <t xml:space="preserve">.).  </t>
    </r>
    <r>
      <rPr>
        <b/>
        <sz val="12"/>
        <rFont val="Calibri"/>
        <family val="2"/>
        <scheme val="minor"/>
      </rPr>
      <t>Annex A is merely a guide, a starting point.</t>
    </r>
  </si>
  <si>
    <r>
      <t xml:space="preserve">3.  Systematically check and record the status of your security risks and controls, updating the status column of </t>
    </r>
    <r>
      <rPr>
        <b/>
        <sz val="12"/>
        <rFont val="Calibri"/>
        <family val="2"/>
        <scheme val="minor"/>
      </rPr>
      <t>Annex A sheet</t>
    </r>
    <r>
      <rPr>
        <sz val="12"/>
        <rFont val="Calibri"/>
        <family val="2"/>
        <scheme val="minor"/>
      </rPr>
      <t xml:space="preserve"> accordingly.</t>
    </r>
  </si>
  <si>
    <r>
      <t xml:space="preserve">4.  Once your ISMS is operating normally, the </t>
    </r>
    <r>
      <rPr>
        <b/>
        <sz val="12"/>
        <rFont val="Calibri"/>
        <family val="2"/>
        <scheme val="minor"/>
      </rPr>
      <t xml:space="preserve">metrics </t>
    </r>
    <r>
      <rPr>
        <sz val="12"/>
        <rFont val="Calibri"/>
        <family val="2"/>
        <scheme val="minor"/>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sz val="12"/>
        <rFont val="Calibri"/>
        <family val="2"/>
        <scheme val="minor"/>
      </rPr>
      <t xml:space="preserve">i.e. </t>
    </r>
    <r>
      <rPr>
        <sz val="12"/>
        <rFont val="Calibri"/>
        <family val="2"/>
        <scheme val="minor"/>
      </rPr>
      <t xml:space="preserve">updated when the information security risks or controls change, and periodically reviewed/audited.  </t>
    </r>
  </si>
  <si>
    <r>
      <t>Note: you need licensed copies of both ISO/IEC 27001 and 27002 to make much sense of this</t>
    </r>
    <r>
      <rPr>
        <sz val="12"/>
        <rFont val="Calibri"/>
        <family val="2"/>
        <scheme val="minor"/>
      </rPr>
      <t xml:space="preserve">, and other ISO27k standards are also highly recommended.  </t>
    </r>
    <r>
      <rPr>
        <b/>
        <sz val="12"/>
        <rFont val="Calibri"/>
        <family val="2"/>
        <scheme val="minor"/>
      </rPr>
      <t xml:space="preserve">This workbook alone is not sufficient!  </t>
    </r>
    <r>
      <rPr>
        <sz val="12"/>
        <rFont val="Calibri"/>
        <family val="2"/>
        <scheme val="minor"/>
      </rPr>
      <t xml:space="preserve">In particular, we have paraphrased and shortened the wording of the standards in ways that may not entirely fulfill their meaning or intent.  The definitive references are the ISO27k standards, not this workbook. </t>
    </r>
  </si>
  <si>
    <t>Document history and acknowledgements</t>
  </si>
  <si>
    <t>Bala Ramanan donated the original ISO/IEC 27001:2005 version of the 27001 requirements worksheet.   Joel Cort added the SoA worksheet.  Gary Hinson hacked it about for publication in the ISO27k Toolkit.</t>
  </si>
  <si>
    <t>Christian Breitenstrom updated the workbook to reflect ISO/IEC 27001:2022 and ISO/IEC 27002:2022.  Gary tidied it up a bit, ready for publication in the ISO27k Toolkit once ISO/IEC 27001:2022 is published.</t>
  </si>
  <si>
    <r>
      <t xml:space="preserve">The main body of ISO/IEC 27001 formally specifies a number of mandatory requirements that </t>
    </r>
    <r>
      <rPr>
        <i/>
        <sz val="12"/>
        <rFont val="Calibri"/>
        <family val="2"/>
        <scheme val="minor"/>
      </rPr>
      <t>must</t>
    </r>
    <r>
      <rPr>
        <sz val="12"/>
        <rFont val="Calibri"/>
        <family val="2"/>
        <scheme val="minor"/>
      </rPr>
      <t xml:space="preserve"> be fulfilled in order for an </t>
    </r>
    <r>
      <rPr>
        <b/>
        <sz val="12"/>
        <rFont val="Calibri"/>
        <family val="2"/>
        <scheme val="minor"/>
      </rPr>
      <t>I</t>
    </r>
    <r>
      <rPr>
        <sz val="12"/>
        <rFont val="Calibri"/>
        <family val="2"/>
        <scheme val="minor"/>
      </rPr>
      <t xml:space="preserve">nformation </t>
    </r>
    <r>
      <rPr>
        <b/>
        <sz val="12"/>
        <rFont val="Calibri"/>
        <family val="2"/>
        <scheme val="minor"/>
      </rPr>
      <t>S</t>
    </r>
    <r>
      <rPr>
        <sz val="12"/>
        <rFont val="Calibri"/>
        <family val="2"/>
        <scheme val="minor"/>
      </rPr>
      <t xml:space="preserve">ecurity </t>
    </r>
    <r>
      <rPr>
        <b/>
        <sz val="12"/>
        <rFont val="Calibri"/>
        <family val="2"/>
        <scheme val="minor"/>
      </rPr>
      <t>M</t>
    </r>
    <r>
      <rPr>
        <sz val="12"/>
        <rFont val="Calibri"/>
        <family val="2"/>
        <scheme val="minor"/>
      </rPr>
      <t xml:space="preserve">anagement </t>
    </r>
    <r>
      <rPr>
        <b/>
        <sz val="12"/>
        <rFont val="Calibri"/>
        <family val="2"/>
        <scheme val="minor"/>
      </rPr>
      <t>S</t>
    </r>
    <r>
      <rPr>
        <sz val="12"/>
        <rFont val="Calibri"/>
        <family val="2"/>
        <scheme val="minor"/>
      </rPr>
      <t xml:space="preserve">ystem to be certified against the standard.   </t>
    </r>
    <r>
      <rPr>
        <b/>
        <sz val="12"/>
        <rFont val="Calibri"/>
        <family val="2"/>
        <scheme val="minor"/>
      </rPr>
      <t xml:space="preserve">All the mandatory requirements for certification concern the management system rather than the information risks and the security controls being managed.  </t>
    </r>
    <r>
      <rPr>
        <sz val="12"/>
        <rFont val="Calibri"/>
        <family val="2"/>
        <scheme val="minor"/>
      </rPr>
      <t>For example, the standard requires management to determine the organization's information security risks, assess them, decide how those risks are to be treated, treat them and monitor them, using the policies and procedures defined in the ISMS.  The standard does not mandate specific information security controls: the organization does that.</t>
    </r>
  </si>
  <si>
    <r>
      <t xml:space="preserve">However, Annex A to '27001 outlines a suite of information security controls that the management system would </t>
    </r>
    <r>
      <rPr>
        <i/>
        <sz val="12"/>
        <rFont val="Calibri"/>
        <family val="2"/>
        <scheme val="minor"/>
      </rPr>
      <t xml:space="preserve">typically </t>
    </r>
    <r>
      <rPr>
        <sz val="12"/>
        <rFont val="Calibri"/>
        <family val="2"/>
        <scheme val="minor"/>
      </rPr>
      <t xml:space="preserve">manage, provided they are in fact applicable to the organization (which depends on its information security risks).  The security controls in Annex A are explained in much more detail in ISO/IEC 27002:2022, and in various other standards, laws, regulations </t>
    </r>
    <r>
      <rPr>
        <i/>
        <sz val="12"/>
        <rFont val="Calibri"/>
        <family val="2"/>
        <scheme val="minor"/>
      </rPr>
      <t>etc.</t>
    </r>
  </si>
  <si>
    <t>Declaración de Aplicabilidad (SoA) y status de los controles de la seguridad de la información</t>
  </si>
  <si>
    <t>Sección</t>
  </si>
  <si>
    <t>Control de seguridad de la información</t>
  </si>
  <si>
    <t>Notas</t>
  </si>
  <si>
    <t>Controles organizacionales</t>
  </si>
  <si>
    <t>Políticas para la seguridad de la información</t>
  </si>
  <si>
    <t>Roles y responsabilidades en la seguridad de la información</t>
  </si>
  <si>
    <t>Responsabilidades de gestión</t>
  </si>
  <si>
    <t>Contacto con las autoridades</t>
  </si>
  <si>
    <t>Inteligencia de amenazas</t>
  </si>
  <si>
    <t>Seguridad de la información en la gestión de proyectos</t>
  </si>
  <si>
    <t>Inventario de activos de información y otros asociados a la misma</t>
  </si>
  <si>
    <t>Uso aceptable de activos de información y otros asociados a la misma</t>
  </si>
  <si>
    <t>Devolución de activos</t>
  </si>
  <si>
    <t>Clasificación de la información</t>
  </si>
  <si>
    <t>Etiquetado de la información</t>
  </si>
  <si>
    <t>Control de Acceso</t>
  </si>
  <si>
    <t>Gestión de la identidad</t>
  </si>
  <si>
    <t>Información de autenticación</t>
  </si>
  <si>
    <t>Derechos de acceso</t>
  </si>
  <si>
    <t>Gestión del cambio, revisión y monitoreo de los servicios del proveedor o suministrador</t>
  </si>
  <si>
    <t>Seguridad de la información para el uso de servicios en la nube (cloud)</t>
  </si>
  <si>
    <t>Segregación de tareas</t>
  </si>
  <si>
    <t>Revisión de antecedentes</t>
  </si>
  <si>
    <t>Requisitos de seguridad de la información en contratos con terceros</t>
  </si>
  <si>
    <t>Seguridad de la información en la relación con proveedores</t>
  </si>
  <si>
    <t>Planeamiento y preparación de la gestión de incidentes de seguridad de la información</t>
  </si>
  <si>
    <t>Evaluación y decisión en los eventos de seguridad de la información</t>
  </si>
  <si>
    <t>Respuesta a los incidentes de seguridad de la información</t>
  </si>
  <si>
    <t>Aprendizaje sobre los incidentes de seguridad de la información</t>
  </si>
  <si>
    <t>Recolección de evidencia</t>
  </si>
  <si>
    <t>Seguridad de la información durante interrupciones</t>
  </si>
  <si>
    <t>Derechos de propiedad intelectual</t>
  </si>
  <si>
    <t>Protección de registros</t>
  </si>
  <si>
    <t>Revisión independiente de la seguridad de la información</t>
  </si>
  <si>
    <t>Cumplimiento con las políticas, reglas y normas de la seguridad de la información</t>
  </si>
  <si>
    <t>Requisitos legales, estatutarios, regulatorios y contractuales</t>
  </si>
  <si>
    <t>Términos y condiciones de empleo</t>
  </si>
  <si>
    <t>Concientización, educación y entrenamiento en seguridad de la información</t>
  </si>
  <si>
    <t>Proceso disciplinario</t>
  </si>
  <si>
    <t>Responsabilidades luego de la finalización o cambio de empleo</t>
  </si>
  <si>
    <t>Acuerdos de confidencialidad o no revelación</t>
  </si>
  <si>
    <t>Trabajo remoto</t>
  </si>
  <si>
    <t>Reportes de eventos de seguridad de la información</t>
  </si>
  <si>
    <t>Controles físicos</t>
  </si>
  <si>
    <t>Perímetros de seguridad física</t>
  </si>
  <si>
    <t>Entrada física</t>
  </si>
  <si>
    <t>Seguridad de oficinas, despachos e instalaciones</t>
  </si>
  <si>
    <t>Procedimientos operacionales documentados</t>
  </si>
  <si>
    <t>Supervisión de la seguridad física</t>
  </si>
  <si>
    <t>Protección contra amenazas físicas y ambientales</t>
  </si>
  <si>
    <t>Trabajo en áreas seguras</t>
  </si>
  <si>
    <t>Escritorio y pantalla limpios</t>
  </si>
  <si>
    <t>Emplazamiento y protección de equipos</t>
  </si>
  <si>
    <t>Seguridad de activos fuera de las instalaciones</t>
  </si>
  <si>
    <t>Medios de almacenamiento</t>
  </si>
  <si>
    <t>Servicios de suministro</t>
  </si>
  <si>
    <t>Seguridad del cableado</t>
  </si>
  <si>
    <t>Mantenimiento de equipos</t>
  </si>
  <si>
    <t>Controles tecnológicos</t>
  </si>
  <si>
    <t>Dispositivos terminales de usuario</t>
  </si>
  <si>
    <t>Derechos de acceso privilegiado</t>
  </si>
  <si>
    <t>Restricción de acceso a la información</t>
  </si>
  <si>
    <t>Acceso al código fuente</t>
  </si>
  <si>
    <t>Autenticación segura</t>
  </si>
  <si>
    <t>Gestión de la capacidad</t>
  </si>
  <si>
    <t>Protección contra código malicioso (malware)</t>
  </si>
  <si>
    <t>Gestión de vulnerabilidades técnicas</t>
  </si>
  <si>
    <t>Gestión de la configuración</t>
  </si>
  <si>
    <t>Borrado de información</t>
  </si>
  <si>
    <t>Enmascarado de datos</t>
  </si>
  <si>
    <t>Prevención de filtración de datos</t>
  </si>
  <si>
    <t>Respaldo de información</t>
  </si>
  <si>
    <t>Redundancia de las instalaciones de procesamiento de información</t>
  </si>
  <si>
    <t>Registración</t>
  </si>
  <si>
    <t>Actividades de supervisión</t>
  </si>
  <si>
    <t>Sincronización de reloj (clock)</t>
  </si>
  <si>
    <t>Uso de programas utilitarios privilegiados</t>
  </si>
  <si>
    <t>Instalación de software en sistemas operacionales</t>
  </si>
  <si>
    <t>Seguridad en redes</t>
  </si>
  <si>
    <t>Seguridad de servicios de red</t>
  </si>
  <si>
    <t>Segregación de redes</t>
  </si>
  <si>
    <t>Filtrado web</t>
  </si>
  <si>
    <t>Uso de criptografía</t>
  </si>
  <si>
    <t>Desarrollo seguro del ciclo de vida</t>
  </si>
  <si>
    <t>Requerimientos de seguridad en aplicaciones</t>
  </si>
  <si>
    <t>Principios de arquitectura de sistemas e ingeniería seguras</t>
  </si>
  <si>
    <t>Generación de código seguro</t>
  </si>
  <si>
    <t>Prueba segura en el desarrollo y aceptación</t>
  </si>
  <si>
    <t>Desarrollo tercerizado</t>
  </si>
  <si>
    <t>Separación de entornos de desarrollo, prueba y producción</t>
  </si>
  <si>
    <t>Gestión de cambios</t>
  </si>
  <si>
    <t>Información de prueba</t>
  </si>
  <si>
    <t>Protección de sistemas de información durante pruebas de auditoría</t>
  </si>
  <si>
    <t>Contacto con grupos de interés especial</t>
  </si>
  <si>
    <t>? Desconocido</t>
  </si>
  <si>
    <t>Inexistente</t>
  </si>
  <si>
    <t>Inicial</t>
  </si>
  <si>
    <t>Limitado</t>
  </si>
  <si>
    <t>Definido</t>
  </si>
  <si>
    <t>Gestionado</t>
  </si>
  <si>
    <t>Optimizado</t>
  </si>
  <si>
    <t>No Aplica</t>
  </si>
  <si>
    <t>Número de requisitos</t>
  </si>
  <si>
    <t>Requisito ISO/IEC 27001</t>
  </si>
  <si>
    <t xml:space="preserve">Status de la implementación de la Norma ISO/IEC 27001 </t>
  </si>
  <si>
    <t>Significado</t>
  </si>
  <si>
    <t>Proporción de requisitos del SGSI</t>
  </si>
  <si>
    <t>Proporción de controles de seguridad de la información</t>
  </si>
  <si>
    <t>No ha sido siquiera revisado aún</t>
  </si>
  <si>
    <t>Nuevo para la versión 2022</t>
  </si>
  <si>
    <t>Número de controles</t>
  </si>
  <si>
    <t>Contexto de la organización</t>
  </si>
  <si>
    <t>Contexto organizacional</t>
  </si>
  <si>
    <t>Partes interesadas</t>
  </si>
  <si>
    <t>Alcance del SGSI</t>
  </si>
  <si>
    <t>SGSI</t>
  </si>
  <si>
    <t>Liderazgo</t>
  </si>
  <si>
    <t>Liderazgo &amp; compromiso</t>
  </si>
  <si>
    <t>Política</t>
  </si>
  <si>
    <t>Planificación</t>
  </si>
  <si>
    <t>Soporte</t>
  </si>
  <si>
    <t>Operación</t>
  </si>
  <si>
    <t>Evaluación del desempeño</t>
  </si>
  <si>
    <t>Mejora</t>
  </si>
  <si>
    <t>Identificar las partes interesadas incluyendo leyes aplicables, regulaciones, contratos, etc</t>
  </si>
  <si>
    <t>Determinar sus requisitos relevantes al respecto de la seguridad de la información y sus obligaciones</t>
  </si>
  <si>
    <r>
      <t xml:space="preserve">Determinar y documentar el </t>
    </r>
    <r>
      <rPr>
        <b/>
        <sz val="10"/>
        <rFont val="Calibri"/>
        <family val="2"/>
        <scheme val="minor"/>
      </rPr>
      <t>alcance del SGSI</t>
    </r>
  </si>
  <si>
    <r>
      <t xml:space="preserve">Establecer, implementar, mantener y mejorar continuamente un </t>
    </r>
    <r>
      <rPr>
        <b/>
        <sz val="10"/>
        <rFont val="Calibri"/>
        <family val="2"/>
        <scheme val="minor"/>
      </rPr>
      <t>SGSI</t>
    </r>
    <r>
      <rPr>
        <sz val="10"/>
        <rFont val="Calibri"/>
        <family val="2"/>
        <scheme val="minor"/>
      </rPr>
      <t xml:space="preserve"> de conformidad con la norma!</t>
    </r>
  </si>
  <si>
    <r>
      <t xml:space="preserve"> La alta dirección debe demostrar </t>
    </r>
    <r>
      <rPr>
        <b/>
        <sz val="10"/>
        <rFont val="Calibri"/>
        <family val="2"/>
        <scheme val="minor"/>
      </rPr>
      <t>liderazgo &amp; compromiso</t>
    </r>
    <r>
      <rPr>
        <sz val="10"/>
        <rFont val="Calibri"/>
        <family val="2"/>
        <scheme val="minor"/>
      </rPr>
      <t xml:space="preserve"> en relación con el SGSI</t>
    </r>
  </si>
  <si>
    <r>
      <t xml:space="preserve">Establecer la </t>
    </r>
    <r>
      <rPr>
        <b/>
        <sz val="10"/>
        <rFont val="Calibri"/>
        <family val="2"/>
        <scheme val="minor"/>
      </rPr>
      <t>política de seguridad de la información</t>
    </r>
  </si>
  <si>
    <t>Roles, responsabilidades &amp; autoridades en la organización</t>
  </si>
  <si>
    <r>
      <t xml:space="preserve">Asignar y comunicar los </t>
    </r>
    <r>
      <rPr>
        <b/>
        <sz val="10"/>
        <rFont val="Calibri"/>
        <family val="2"/>
        <scheme val="minor"/>
      </rPr>
      <t>roles &amp; responsabilidades</t>
    </r>
    <r>
      <rPr>
        <sz val="10"/>
        <rFont val="Calibri"/>
        <family val="2"/>
        <scheme val="minor"/>
      </rPr>
      <t xml:space="preserve"> de la seguridad de la información</t>
    </r>
  </si>
  <si>
    <t>Acciones para tratar con los riesgos &amp; oportunidades</t>
  </si>
  <si>
    <t>Diseñar / planificar el SGSI para satisfacer los requisitos, tratando con los riesgos &amp; oportunidades</t>
  </si>
  <si>
    <r>
      <t xml:space="preserve">Definir y aplicar un </t>
    </r>
    <r>
      <rPr>
        <b/>
        <sz val="10"/>
        <rFont val="Calibri"/>
        <family val="2"/>
        <scheme val="minor"/>
      </rPr>
      <t>proceso de apreciación de riesgos de seguridad de la información</t>
    </r>
  </si>
  <si>
    <r>
      <t>Documentar y aplicar un proceso de</t>
    </r>
    <r>
      <rPr>
        <b/>
        <sz val="10"/>
        <rFont val="Calibri"/>
        <family val="2"/>
        <scheme val="minor"/>
      </rPr>
      <t xml:space="preserve"> tratamiento de riesgos de seguridad de la información</t>
    </r>
  </si>
  <si>
    <t>Objetivos &amp; planes de seguridad de la información</t>
  </si>
  <si>
    <t>Ausencia completa de una política, procedimiento, control, etc legibles</t>
  </si>
  <si>
    <t>El desarrollo apenas ha comenzado y requerirá un trabajo significativo para satisfacer los requisitos</t>
  </si>
  <si>
    <t>Progresando bien pero no completado aún</t>
  </si>
  <si>
    <t>El desarrollo está completo, el proceso / control ha sido implementado y recientemente comenzó a operar</t>
  </si>
  <si>
    <t>El requisito está plenamente conforme, está plenamente operativo como se espera, está siendo activamente supervisado y mejorado, y hay evidencia sustancial para demostrar todo lo antedicho a los auditores</t>
  </si>
  <si>
    <r>
      <rPr>
        <b/>
        <sz val="10"/>
        <rFont val="Calibri"/>
        <family val="2"/>
        <scheme val="minor"/>
      </rPr>
      <t xml:space="preserve"> </t>
    </r>
    <r>
      <rPr>
        <sz val="10"/>
        <rFont val="Calibri"/>
        <family val="2"/>
        <scheme val="minor"/>
      </rPr>
      <t>Establecer y documentar los objetivos y planes de seguridad de la información</t>
    </r>
  </si>
  <si>
    <t>Planificación de cambios</t>
  </si>
  <si>
    <t>Recursos</t>
  </si>
  <si>
    <t>Competencias</t>
  </si>
  <si>
    <t>Concientización</t>
  </si>
  <si>
    <t>Comunicación</t>
  </si>
  <si>
    <t>Información documentada</t>
  </si>
  <si>
    <t>Planificación y control operacional</t>
  </si>
  <si>
    <t>Apreciación del riesgo de seguridad de la información</t>
  </si>
  <si>
    <t>Tratamiento del riesgo de seguridad de la información</t>
  </si>
  <si>
    <t>Introducción</t>
  </si>
  <si>
    <t>ORIGINAL EN IDIOMA INGLÉS (ver en el toolkit el original en inglés)</t>
  </si>
  <si>
    <t>Instrucciones</t>
  </si>
  <si>
    <t>Controles personales</t>
  </si>
  <si>
    <t>El desarrollo está más o menos completo aunque con ausencia de detalles y/o no está aún implementado, en cumplimiento vigente ni activamente avalado por la alta dirección.</t>
  </si>
  <si>
    <r>
      <t xml:space="preserve">Determinar los </t>
    </r>
    <r>
      <rPr>
        <b/>
        <sz val="10"/>
        <rFont val="Calibri"/>
        <family val="2"/>
        <scheme val="minor"/>
      </rPr>
      <t xml:space="preserve">objetivos del SGSI </t>
    </r>
    <r>
      <rPr>
        <sz val="10"/>
        <rFont val="Calibri"/>
        <family val="2"/>
        <scheme val="minor"/>
      </rPr>
      <t>de la organización y cualquier cuestión que pueda comprometer su efectividad</t>
    </r>
  </si>
  <si>
    <t>Determinar y proporcionar los recursos necesarios para el SGSI</t>
  </si>
  <si>
    <r>
      <rPr>
        <b/>
        <sz val="10"/>
        <rFont val="Calibri"/>
        <family val="2"/>
        <scheme val="minor"/>
      </rPr>
      <t xml:space="preserve"> </t>
    </r>
    <r>
      <rPr>
        <sz val="10"/>
        <rFont val="Calibri"/>
        <family val="2"/>
        <scheme val="minor"/>
      </rPr>
      <t xml:space="preserve">Determinar, documentar y poner a disposición las </t>
    </r>
    <r>
      <rPr>
        <b/>
        <sz val="10"/>
        <rFont val="Calibri"/>
        <family val="2"/>
        <scheme val="minor"/>
      </rPr>
      <t>competencias</t>
    </r>
    <r>
      <rPr>
        <sz val="10"/>
        <rFont val="Calibri"/>
        <family val="2"/>
        <scheme val="minor"/>
      </rPr>
      <t xml:space="preserve"> necesarias</t>
    </r>
  </si>
  <si>
    <r>
      <t xml:space="preserve">Establecer un programa de </t>
    </r>
    <r>
      <rPr>
        <b/>
        <sz val="10"/>
        <rFont val="Calibri"/>
        <family val="2"/>
        <scheme val="minor"/>
      </rPr>
      <t>concientización en seguridad</t>
    </r>
  </si>
  <si>
    <r>
      <t xml:space="preserve">Determinar la necesidad para las </t>
    </r>
    <r>
      <rPr>
        <b/>
        <sz val="10"/>
        <rFont val="Calibri"/>
        <family val="2"/>
        <scheme val="minor"/>
      </rPr>
      <t>comunicaciones internas y externas</t>
    </r>
    <r>
      <rPr>
        <sz val="10"/>
        <rFont val="Calibri"/>
        <family val="2"/>
        <scheme val="minor"/>
      </rPr>
      <t xml:space="preserve"> relevantes al SGSI</t>
    </r>
  </si>
  <si>
    <r>
      <t xml:space="preserve">Proveer la </t>
    </r>
    <r>
      <rPr>
        <b/>
        <sz val="10"/>
        <rFont val="Calibri"/>
        <family val="2"/>
        <scheme val="minor"/>
      </rPr>
      <t>documentación</t>
    </r>
    <r>
      <rPr>
        <sz val="10"/>
        <rFont val="Calibri"/>
        <family val="2"/>
        <scheme val="minor"/>
      </rPr>
      <t xml:space="preserve"> requerida por la norma así como la requerida por la organización</t>
    </r>
  </si>
  <si>
    <r>
      <t xml:space="preserve">Proveer </t>
    </r>
    <r>
      <rPr>
        <b/>
        <sz val="10"/>
        <rFont val="Calibri"/>
        <family val="2"/>
        <scheme val="minor"/>
      </rPr>
      <t>títulos</t>
    </r>
    <r>
      <rPr>
        <sz val="10"/>
        <rFont val="Calibri"/>
        <family val="2"/>
        <scheme val="minor"/>
      </rPr>
      <t xml:space="preserve">, autores, etc para la documentación, </t>
    </r>
    <r>
      <rPr>
        <b/>
        <sz val="10"/>
        <rFont val="Calibri"/>
        <family val="2"/>
        <scheme val="minor"/>
      </rPr>
      <t>adecuar el formato</t>
    </r>
    <r>
      <rPr>
        <sz val="10"/>
        <rFont val="Calibri"/>
        <family val="2"/>
        <scheme val="minor"/>
      </rPr>
      <t xml:space="preserve"> consistentemente, </t>
    </r>
    <r>
      <rPr>
        <b/>
        <sz val="10"/>
        <rFont val="Calibri"/>
        <family val="2"/>
        <scheme val="minor"/>
      </rPr>
      <t>revisarlos &amp; aprobarlos</t>
    </r>
  </si>
  <si>
    <r>
      <rPr>
        <b/>
        <sz val="10"/>
        <rFont val="Calibri"/>
        <family val="2"/>
        <scheme val="minor"/>
      </rPr>
      <t xml:space="preserve">Controlar la documentación </t>
    </r>
    <r>
      <rPr>
        <sz val="10"/>
        <rFont val="Calibri"/>
        <family val="2"/>
        <scheme val="minor"/>
      </rPr>
      <t>adecuadamente</t>
    </r>
  </si>
  <si>
    <r>
      <t xml:space="preserve">Planificar, implementar, controlar &amp; documentar el proceso del SGSI para gestionar los riesgos (i.e. un </t>
    </r>
    <r>
      <rPr>
        <b/>
        <sz val="10"/>
        <rFont val="Calibri"/>
        <family val="2"/>
        <scheme val="minor"/>
      </rPr>
      <t>plan de tratamiento de riesgos</t>
    </r>
    <r>
      <rPr>
        <sz val="10"/>
        <rFont val="Calibri"/>
        <family val="2"/>
        <scheme val="minor"/>
      </rPr>
      <t>)</t>
    </r>
  </si>
  <si>
    <r>
      <rPr>
        <b/>
        <sz val="10"/>
        <rFont val="Calibri"/>
        <family val="2"/>
        <scheme val="minor"/>
      </rPr>
      <t>(Re)hacer la apreciación &amp; documentar los riesgos de seguridad de la información en forma regular</t>
    </r>
    <r>
      <rPr>
        <sz val="10"/>
        <rFont val="Calibri"/>
        <family val="2"/>
        <scheme val="minor"/>
      </rPr>
      <t xml:space="preserve"> &amp; ante cambios o modificaciones</t>
    </r>
  </si>
  <si>
    <r>
      <t>Implementar el plan de tratamiento de riesgos (</t>
    </r>
    <r>
      <rPr>
        <b/>
        <sz val="10"/>
        <rFont val="Calibri"/>
        <family val="2"/>
        <scheme val="minor"/>
      </rPr>
      <t>tratar los riesgos!</t>
    </r>
    <r>
      <rPr>
        <sz val="10"/>
        <rFont val="Calibri"/>
        <family val="2"/>
        <scheme val="minor"/>
      </rPr>
      <t>) y documentar los resultados</t>
    </r>
  </si>
  <si>
    <t>Seguimiento, medición, análisis y evaluación</t>
  </si>
  <si>
    <r>
      <rPr>
        <b/>
        <sz val="10"/>
        <rFont val="Calibri"/>
        <family val="2"/>
        <scheme val="minor"/>
      </rPr>
      <t xml:space="preserve">Hacer seguimiento, medir, analizar y evaluar </t>
    </r>
    <r>
      <rPr>
        <sz val="10"/>
        <rFont val="Calibri"/>
        <family val="2"/>
        <scheme val="minor"/>
      </rPr>
      <t>el SGSI y los controles</t>
    </r>
  </si>
  <si>
    <t>Auditoría interna</t>
  </si>
  <si>
    <r>
      <t xml:space="preserve">Planificar y llevar a cabo </t>
    </r>
    <r>
      <rPr>
        <b/>
        <sz val="10"/>
        <rFont val="Calibri"/>
        <family val="2"/>
        <scheme val="minor"/>
      </rPr>
      <t xml:space="preserve">auditorias internas </t>
    </r>
    <r>
      <rPr>
        <sz val="10"/>
        <rFont val="Calibri"/>
        <family val="2"/>
        <scheme val="minor"/>
      </rPr>
      <t>del SGSI</t>
    </r>
  </si>
  <si>
    <t>Revisión por la dirección</t>
  </si>
  <si>
    <t>Los cambios sustanciales al SGSI deben ser llevados a cabo de manera planificada</t>
  </si>
  <si>
    <r>
      <t xml:space="preserve">Emprender </t>
    </r>
    <r>
      <rPr>
        <b/>
        <sz val="10"/>
        <rFont val="Calibri"/>
        <family val="2"/>
        <scheme val="minor"/>
      </rPr>
      <t>revisiones por la dirección</t>
    </r>
    <r>
      <rPr>
        <sz val="10"/>
        <rFont val="Calibri"/>
        <family val="2"/>
        <scheme val="minor"/>
      </rPr>
      <t xml:space="preserve"> del SGSI regularmente</t>
    </r>
  </si>
  <si>
    <r>
      <rPr>
        <b/>
        <sz val="10"/>
        <rFont val="Calibri"/>
        <family val="2"/>
        <scheme val="minor"/>
      </rPr>
      <t>Mejorar</t>
    </r>
    <r>
      <rPr>
        <sz val="10"/>
        <rFont val="Calibri"/>
        <family val="2"/>
        <scheme val="minor"/>
      </rPr>
      <t xml:space="preserve"> continuamente el SGSI</t>
    </r>
  </si>
  <si>
    <t>No conformidad y acciones correctivas</t>
  </si>
  <si>
    <t>Identificar, corregir y llevar a cabo acciones para prevenir la recurrencia de no conformidades, documentando las acciones</t>
  </si>
  <si>
    <r>
      <t xml:space="preserve">El cuerpo principal de la ISO/IEC 27001 especifica formalmente un número de requisitos obligarios que </t>
    </r>
    <r>
      <rPr>
        <i/>
        <sz val="12"/>
        <rFont val="Calibri"/>
        <family val="2"/>
        <scheme val="minor"/>
      </rPr>
      <t>deben</t>
    </r>
    <r>
      <rPr>
        <sz val="12"/>
        <rFont val="Calibri"/>
        <family val="2"/>
        <scheme val="minor"/>
      </rPr>
      <t xml:space="preserve"> cumplirse con el objeto de que un </t>
    </r>
    <r>
      <rPr>
        <b/>
        <sz val="12"/>
        <rFont val="Calibri"/>
        <family val="2"/>
        <scheme val="minor"/>
      </rPr>
      <t>SGSI</t>
    </r>
    <r>
      <rPr>
        <sz val="12"/>
        <rFont val="Calibri"/>
        <family val="2"/>
        <scheme val="minor"/>
      </rPr>
      <t xml:space="preserve"> o </t>
    </r>
    <r>
      <rPr>
        <b/>
        <sz val="12"/>
        <rFont val="Calibri"/>
        <family val="2"/>
        <scheme val="minor"/>
      </rPr>
      <t>S</t>
    </r>
    <r>
      <rPr>
        <sz val="12"/>
        <rFont val="Calibri"/>
        <family val="2"/>
        <scheme val="minor"/>
      </rPr>
      <t xml:space="preserve">istema de </t>
    </r>
    <r>
      <rPr>
        <b/>
        <sz val="12"/>
        <rFont val="Calibri"/>
        <family val="2"/>
        <scheme val="minor"/>
      </rPr>
      <t>G</t>
    </r>
    <r>
      <rPr>
        <sz val="12"/>
        <rFont val="Calibri"/>
        <family val="2"/>
        <scheme val="minor"/>
      </rPr>
      <t xml:space="preserve">estión de la </t>
    </r>
    <r>
      <rPr>
        <b/>
        <sz val="12"/>
        <rFont val="Calibri"/>
        <family val="2"/>
        <scheme val="minor"/>
      </rPr>
      <t>S</t>
    </r>
    <r>
      <rPr>
        <sz val="12"/>
        <rFont val="Calibri"/>
        <family val="2"/>
        <scheme val="minor"/>
      </rPr>
      <t xml:space="preserve">eguridad de la </t>
    </r>
    <r>
      <rPr>
        <b/>
        <sz val="12"/>
        <rFont val="Calibri"/>
        <family val="2"/>
        <scheme val="minor"/>
      </rPr>
      <t>I</t>
    </r>
    <r>
      <rPr>
        <sz val="12"/>
        <rFont val="Calibri"/>
        <family val="2"/>
        <scheme val="minor"/>
      </rPr>
      <t xml:space="preserve">nformación sea certificado bajo la norma. </t>
    </r>
    <r>
      <rPr>
        <b/>
        <sz val="12"/>
        <rFont val="Calibri"/>
        <family val="2"/>
        <scheme val="minor"/>
      </rPr>
      <t>Todos los requisitos obligatorios para la certificación son relativos al sistema de gestión más que a los riesgos de la información y a los controles de seguridad que sean aplicados</t>
    </r>
    <r>
      <rPr>
        <sz val="12"/>
        <rFont val="Calibri"/>
        <family val="2"/>
        <scheme val="minor"/>
      </rPr>
      <t>. Por ejemplo, la norma requiere que la dirección determine los riesgos de seguridad de la información de la organización, realizar una apreciación y valoración de los mismos, decidir cómo dichos riesgos serán tratados, tratarlos y supervisarlos, utilizando las políticas y procedimientos definidos en el SGSI. La norma no obliga a emplear controles de seguridad específicos: es la organización la que los determina.</t>
    </r>
  </si>
  <si>
    <t>3.  Sistemáticamente revise y registre el status de sus riesgos de seguridad y controles, actalizando la columna status del Anexo A según corresponda</t>
  </si>
  <si>
    <r>
      <t xml:space="preserve">De todas formas, el Anexo A de la 27001 da la pauta de un conjunto de controles de seguridad de la información que el sistema de gestión </t>
    </r>
    <r>
      <rPr>
        <i/>
        <sz val="12"/>
        <rFont val="Calibri"/>
        <family val="2"/>
        <scheme val="minor"/>
      </rPr>
      <t>típicamente</t>
    </r>
    <r>
      <rPr>
        <sz val="12"/>
        <rFont val="Calibri"/>
        <family val="2"/>
        <scheme val="minor"/>
      </rPr>
      <t xml:space="preserve"> gestionaría, dado que de hecho son aplicables a la organización (lo que depende en sus riesgos de seguridad de la información). Los controles de seguridad en el Anexo A están explicados con mucho mayor detalle en la ISO/IEC 27002:2022 y en varios otros standards o normas, leyes, regulaciones, etc.</t>
    </r>
  </si>
  <si>
    <r>
      <t xml:space="preserve">4.  Una vez que su SGSI esté operando normalmente, las </t>
    </r>
    <r>
      <rPr>
        <b/>
        <sz val="12"/>
        <rFont val="Calibri"/>
        <family val="2"/>
        <scheme val="minor"/>
      </rPr>
      <t>métricas</t>
    </r>
    <r>
      <rPr>
        <sz val="12"/>
        <rFont val="Calibri"/>
        <family val="2"/>
        <scheme val="minor"/>
      </rPr>
      <t xml:space="preserve"> luzcan bien y haya acumulado la suficiente evidencia ("registros"), puede ser formalmente auditado para cumplimiento de ´27001 por una entidad de certificación acreditada (ACB, accredited certification body en inglés). Ellos revisarán que su SGSI cumpla con los requisitos obligatorios de la norma, y que los riesgos de seguridad de la información dentro de su alcance hayan sido identificados, tratados y supervisados según las políticas y procedimientos del SGSI. Después de eso, las hojas de este documento de trabajo deben ser mantenidas </t>
    </r>
    <r>
      <rPr>
        <i/>
        <sz val="12"/>
        <rFont val="Calibri"/>
        <family val="2"/>
        <scheme val="minor"/>
      </rPr>
      <t>i.e.</t>
    </r>
    <r>
      <rPr>
        <sz val="12"/>
        <rFont val="Calibri"/>
        <family val="2"/>
        <scheme val="minor"/>
      </rPr>
      <t xml:space="preserve"> actualizadas cuando los riesgos de seguridad de la información o los controles cambien, y periódicamente ser revisada / auditada.</t>
    </r>
  </si>
  <si>
    <t>Ed Hodgson actualizó el documento de trabajo para la ISO/IEC 27001:2013.  Gary Hinson se inspiró con la redacción y el formato, dividiendo las métricas y crando una versión más simple y genérica para el ISO27k Toolkit.</t>
  </si>
  <si>
    <t>Christian Breitenstrom actualizó el documento para reflejar la ISO/IEC 27001:2022 y la ISO/IEC 27002:2022. Gary la emprolijó un poco, lista para publicarla en el ISO27k Toolkit una vez que la ISO/IEC 27001:2022 fuese publicada.</t>
  </si>
  <si>
    <t>Copyright (derechos de autor)</t>
  </si>
  <si>
    <t>Por favor visite la página ISO27001security.com para más consejos y pautas acerca de las normas ISO27k, incluyendo el foro y muchos otros documentos útiles y templates (pro formas) en el ISO27k Toolkit:</t>
  </si>
  <si>
    <t>Historial de la documentación y agradecimientos</t>
  </si>
  <si>
    <t>Preparación de las TIC para la continuidad de negocio</t>
  </si>
  <si>
    <t>TODOS los requerimientos en el cuerpo principal de la norma  ISO/IEC 27001 son obligatorios SI su SGSI va a ser certificado. Caso contrario, la gerencia a cargo, puede ignorarlos</t>
  </si>
  <si>
    <t>Intercambio de la información</t>
  </si>
  <si>
    <t>Cristian Celdeiro Estrada ayudó en la traducción a idioma Español</t>
  </si>
  <si>
    <r>
      <t xml:space="preserve">2.  Identificar y realizar una apreciación de los riesgos de seguridad de la información que enfrentan aquellas partes de la organización que están declaradas en el alcance de su SGSI, identificando cualquiera de los controles del Anexo A que no sean aplicables utilizando los selectores de opciones en la columna de status en la </t>
    </r>
    <r>
      <rPr>
        <b/>
        <sz val="12"/>
        <rFont val="Calibri"/>
        <family val="2"/>
        <scheme val="minor"/>
      </rPr>
      <t>hoja "Controles del Anexo A"</t>
    </r>
    <r>
      <rPr>
        <sz val="12"/>
        <rFont val="Calibri"/>
        <family val="2"/>
        <scheme val="minor"/>
      </rPr>
      <t xml:space="preserve">. Nota: </t>
    </r>
    <r>
      <rPr>
        <b/>
        <sz val="12"/>
        <rFont val="Calibri"/>
        <family val="2"/>
        <scheme val="minor"/>
      </rPr>
      <t>¡no se sienta limitado por el Anexo A!</t>
    </r>
    <r>
      <rPr>
        <sz val="12"/>
        <rFont val="Calibri"/>
        <family val="2"/>
        <scheme val="minor"/>
      </rPr>
      <t xml:space="preserve"> Adapte la hoja, modificando la redacción y agregando las filas adicionales si determina que otros controles de seguridad son necesarios para tratar sus riesgos de seguridad de la información y obligaciones (e.g.  ISO 22301,leyes de privacidad, PCI-DSS etc.) El Anexo A es tan sólo una guía, un punto de partida.</t>
    </r>
  </si>
  <si>
    <r>
      <t xml:space="preserve">1. Diseñar e implementar un SGSI cumpliendo con todos los elementos obligatorios especificados en el cuerpo principal de la Norma ISO/IEC 27001, usando los selectores de opciones en la columna de status de la </t>
    </r>
    <r>
      <rPr>
        <b/>
        <sz val="12"/>
        <rFont val="Calibri"/>
        <family val="2"/>
        <scheme val="minor"/>
      </rPr>
      <t>hoja</t>
    </r>
    <r>
      <rPr>
        <sz val="12"/>
        <rFont val="Calibri"/>
        <family val="2"/>
        <scheme val="minor"/>
      </rPr>
      <t xml:space="preserve"> "</t>
    </r>
    <r>
      <rPr>
        <b/>
        <sz val="12"/>
        <rFont val="Calibri"/>
        <family val="2"/>
        <scheme val="minor"/>
      </rPr>
      <t>Requisitos obligatorios SGSI</t>
    </r>
    <r>
      <rPr>
        <sz val="12"/>
        <rFont val="Calibri"/>
        <family val="2"/>
        <scheme val="minor"/>
      </rPr>
      <t>" para dar seguimiento y registrar su status en función de cada uno de los requisitos.</t>
    </r>
  </si>
  <si>
    <t xml:space="preserve">Status de un SGSI bajo norma ISO/IEC 27001:2022, 
Declaración de Aplicabilidad (SoA) y
hoja de trabajo para status de controles (análisis "gap" o de brecha) </t>
  </si>
  <si>
    <t>Esta hoja de trabajo se usa para registrar y hacer seguimiento del status de su organización a medida que implementa los elementos obligatorios y discrecionales de la norma ISO/IEC 27001.</t>
  </si>
  <si>
    <t>Este trabajo tiene el copyright © 2022, ISO27k Forum, derechos reservados. Está protegido bajo la licencia Commons Attribution-Noncommercial-Share Alike 3.0 (no comercial-se puede compartir). Está permitido reproducir, hacer circular, usar y crear trabajos derivados de esta hoja de cálculo de trabajo siempre y cuando (a) no sea vendido ni incorporado en un producto comercial, (b) sea apropiadamente atribuible dando crédito al ISO27k Forum en el sitio www.ISO27001security.com, y (c) cualquier trabajo derivado que sea compartido con terceras partes están sujetas a los mismos términos de copyright que este archivo.</t>
  </si>
  <si>
    <r>
      <rPr>
        <b/>
        <sz val="12"/>
        <rFont val="Calibri"/>
        <family val="2"/>
        <scheme val="minor"/>
      </rPr>
      <t>Nota: necesitará copias legalmente adquiridas con las licencias correspondientes de ambas ISO/IEC 27001 and 27002 para que esto tenga algún sentido,</t>
    </r>
    <r>
      <rPr>
        <sz val="12"/>
        <rFont val="Calibri"/>
        <family val="2"/>
        <scheme val="minor"/>
      </rPr>
      <t xml:space="preserve"> y otras normas de la familia ISO27k son muy recomendables también. </t>
    </r>
    <r>
      <rPr>
        <b/>
        <sz val="12"/>
        <rFont val="Calibri"/>
        <family val="2"/>
        <scheme val="minor"/>
      </rPr>
      <t>¡Este documento de trabajo no es suficiente!</t>
    </r>
    <r>
      <rPr>
        <sz val="12"/>
        <rFont val="Calibri"/>
        <family val="2"/>
        <scheme val="minor"/>
      </rPr>
      <t xml:space="preserve"> Particularmente, hemos parafraseado y resumido la redacción de las normas de maneras que pueden no satisfacer ni cumplir enteramente su significado o propósito. Las referencias definitivas son las normas ISO27k, y no esta hoja de cálculo</t>
    </r>
  </si>
  <si>
    <t>Bala Ramanan donó la versión original de la ISO/IEC 27001:2005 de la hoja de trabajo de requisitos 27001.   Joel Cort agregó la tabla del SoA.  Gary Hinson se las ingenió para publicarla en el ISO27k Toolkit.</t>
  </si>
  <si>
    <t>Gestión de la seguridad de la información en la cadena de suministro de las TIC (Tecnologías de Información y Comunicación)</t>
  </si>
  <si>
    <t>Privacidad y protección de la PII (Información Identificable Personal)</t>
  </si>
  <si>
    <t>Eliminación o re utilización segura de equipos</t>
  </si>
  <si>
    <t>Mejora continua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</si>
</sst>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name val="Arial"/>
      <family val="2"/>
    </font>
    <font>
      <u/>
      <sz val="10"/>
      <color indexed="12"/>
      <name val="Arial"/>
      <family val="2"/>
    </font>
    <font>
      <b/>
      <sz val="12"/>
      <color indexed="9"/>
      <name val="Arial"/>
      <family val="2"/>
    </font>
    <font>
      <b/>
      <sz val="14"/>
      <color indexed="8"/>
      <name val="Tahoma"/>
      <family val="2"/>
    </font>
    <font>
      <sz val="10"/>
      <name val="Arial"/>
      <family val="2"/>
    </font>
    <font>
      <sz val="12"/>
      <name val="Calibri"/>
      <family val="2"/>
      <scheme val="minor"/>
    </font>
    <font>
      <b/>
      <sz val="14"/>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u/>
      <sz val="14"/>
      <color indexed="12"/>
      <name val="Calibri"/>
      <family val="2"/>
      <scheme val="minor"/>
    </font>
    <font>
      <b/>
      <sz val="24"/>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9"/>
      <color indexed="81"/>
      <name val="Tahoma"/>
      <family val="2"/>
    </font>
    <font>
      <b/>
      <sz val="9"/>
      <color indexed="81"/>
      <name val="Tahoma"/>
      <family val="2"/>
    </font>
    <font>
      <sz val="12"/>
      <name val="Calibri"/>
      <family val="2"/>
    </font>
    <font>
      <sz val="16"/>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
      <sz val="12"/>
      <color theme="0" tint="-0.14999847407452621"/>
      <name val="Calibri"/>
      <family val="2"/>
      <scheme val="minor"/>
    </font>
    <font>
      <i/>
      <sz val="12"/>
      <name val="Calibri"/>
      <family val="2"/>
      <scheme val="minor"/>
    </font>
    <font>
      <b/>
      <sz val="20"/>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27">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thin">
        <color indexed="64"/>
      </right>
      <top style="hair">
        <color indexed="8"/>
      </top>
      <bottom style="medium">
        <color indexed="64"/>
      </bottom>
      <diagonal/>
    </border>
    <border>
      <left style="medium">
        <color indexed="64"/>
      </left>
      <right style="hair">
        <color indexed="8"/>
      </right>
      <top style="medium">
        <color indexed="64"/>
      </top>
      <bottom/>
      <diagonal/>
    </border>
    <border>
      <left style="hair">
        <color indexed="8"/>
      </left>
      <right style="hair">
        <color indexed="8"/>
      </right>
      <top style="medium">
        <color indexed="64"/>
      </top>
      <bottom/>
      <diagonal/>
    </border>
    <border>
      <left style="hair">
        <color indexed="8"/>
      </left>
      <right style="medium">
        <color indexed="64"/>
      </right>
      <top style="medium">
        <color indexed="64"/>
      </top>
      <bottom/>
      <diagonal/>
    </border>
    <border>
      <left style="hair">
        <color indexed="8"/>
      </left>
      <right style="thin">
        <color indexed="64"/>
      </right>
      <top style="medium">
        <color indexed="64"/>
      </top>
      <bottom style="hair">
        <color indexed="8"/>
      </bottom>
      <diagonal/>
    </border>
    <border>
      <left/>
      <right/>
      <top style="hair">
        <color indexed="8"/>
      </top>
      <bottom style="hair">
        <color indexed="8"/>
      </bottom>
      <diagonal/>
    </border>
    <border>
      <left/>
      <right style="medium">
        <color indexed="64"/>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2" borderId="0" applyNumberFormat="0" applyBorder="0" applyAlignment="0" applyProtection="0"/>
    <xf numFmtId="0" fontId="4" fillId="0" borderId="0"/>
    <xf numFmtId="0" fontId="2" fillId="3" borderId="0" applyNumberFormat="0" applyBorder="0" applyProtection="0">
      <alignment horizontal="center" vertical="center"/>
    </xf>
    <xf numFmtId="0" fontId="2" fillId="4" borderId="0">
      <alignment horizontal="center" vertical="center"/>
    </xf>
    <xf numFmtId="0" fontId="28" fillId="0" borderId="0">
      <alignment horizontal="center" vertical="center" shrinkToFit="1"/>
    </xf>
  </cellStyleXfs>
  <cellXfs count="99">
    <xf numFmtId="0" fontId="0" fillId="0" borderId="0" xfId="0"/>
    <xf numFmtId="0" fontId="7" fillId="0" borderId="3" xfId="3" applyFont="1" applyBorder="1" applyAlignment="1">
      <alignment horizontal="center" vertical="top"/>
    </xf>
    <xf numFmtId="0" fontId="7" fillId="0" borderId="0" xfId="3" applyFont="1" applyAlignment="1">
      <alignment wrapText="1"/>
    </xf>
    <xf numFmtId="0" fontId="7" fillId="0" borderId="0" xfId="3" applyFont="1" applyAlignment="1">
      <alignment horizontal="center" wrapText="1"/>
    </xf>
    <xf numFmtId="0" fontId="12" fillId="0" borderId="0" xfId="1" applyFont="1" applyAlignment="1">
      <alignment horizontal="center" wrapText="1"/>
    </xf>
    <xf numFmtId="0" fontId="13" fillId="0" borderId="0" xfId="3" applyFont="1" applyAlignment="1">
      <alignment horizontal="center" vertical="center" wrapText="1"/>
    </xf>
    <xf numFmtId="0" fontId="6" fillId="0" borderId="0" xfId="3" applyFont="1" applyAlignment="1">
      <alignment wrapText="1"/>
    </xf>
    <xf numFmtId="0" fontId="15" fillId="0" borderId="0" xfId="3" applyFont="1" applyAlignment="1">
      <alignment vertical="center"/>
    </xf>
    <xf numFmtId="0" fontId="5" fillId="0" borderId="0" xfId="3" applyFont="1" applyAlignment="1">
      <alignment horizontal="center" vertical="center"/>
    </xf>
    <xf numFmtId="0" fontId="7" fillId="0" borderId="0" xfId="3" applyFont="1" applyAlignment="1">
      <alignment horizontal="center" vertical="center"/>
    </xf>
    <xf numFmtId="0" fontId="7" fillId="0" borderId="0" xfId="0" applyFont="1" applyAlignment="1">
      <alignment vertical="center"/>
    </xf>
    <xf numFmtId="0" fontId="5" fillId="0" borderId="0" xfId="3" applyFont="1" applyAlignment="1">
      <alignment vertical="center"/>
    </xf>
    <xf numFmtId="0" fontId="11" fillId="0" borderId="0" xfId="3" applyFont="1" applyAlignment="1">
      <alignment horizontal="center" vertical="center" wrapText="1"/>
    </xf>
    <xf numFmtId="0" fontId="7" fillId="0" borderId="0" xfId="3" applyFont="1" applyAlignment="1">
      <alignment vertical="center"/>
    </xf>
    <xf numFmtId="0" fontId="18" fillId="0" borderId="0" xfId="3" applyFont="1" applyAlignment="1">
      <alignment horizontal="center" vertical="center" wrapText="1"/>
    </xf>
    <xf numFmtId="0" fontId="19" fillId="5" borderId="1" xfId="3" applyFont="1" applyFill="1" applyBorder="1" applyAlignment="1" applyProtection="1">
      <alignment wrapText="1"/>
      <protection locked="0"/>
    </xf>
    <xf numFmtId="0" fontId="20" fillId="0" borderId="0" xfId="3" applyFont="1" applyAlignment="1" applyProtection="1">
      <alignment wrapText="1"/>
      <protection locked="0"/>
    </xf>
    <xf numFmtId="0" fontId="19" fillId="5" borderId="1" xfId="3" applyFont="1" applyFill="1" applyBorder="1" applyAlignment="1" applyProtection="1">
      <alignment horizontal="left" wrapText="1"/>
      <protection locked="0"/>
    </xf>
    <xf numFmtId="0" fontId="21" fillId="0" borderId="0" xfId="0" applyFont="1" applyAlignment="1" applyProtection="1">
      <alignment wrapText="1"/>
      <protection locked="0"/>
    </xf>
    <xf numFmtId="0" fontId="21" fillId="0" borderId="0" xfId="3" applyFont="1" applyAlignment="1" applyProtection="1">
      <alignment wrapText="1"/>
      <protection locked="0"/>
    </xf>
    <xf numFmtId="0" fontId="5" fillId="0" borderId="0" xfId="3" applyFont="1" applyAlignment="1" applyProtection="1">
      <alignment horizontal="center" wrapText="1"/>
      <protection locked="0"/>
    </xf>
    <xf numFmtId="0" fontId="7" fillId="0" borderId="0" xfId="3" applyFont="1" applyAlignment="1" applyProtection="1">
      <alignment wrapText="1"/>
      <protection locked="0"/>
    </xf>
    <xf numFmtId="0" fontId="8" fillId="0" borderId="0" xfId="4" applyNumberFormat="1" applyFont="1" applyFill="1" applyBorder="1" applyProtection="1">
      <alignment horizontal="center" vertical="center"/>
      <protection locked="0"/>
    </xf>
    <xf numFmtId="0" fontId="7" fillId="0" borderId="2" xfId="3" applyFont="1" applyBorder="1" applyAlignment="1" applyProtection="1">
      <alignment wrapText="1"/>
      <protection locked="0"/>
    </xf>
    <xf numFmtId="0" fontId="5" fillId="0" borderId="0" xfId="3" applyFont="1" applyAlignment="1">
      <alignment horizontal="center" wrapText="1"/>
    </xf>
    <xf numFmtId="9" fontId="10" fillId="0" borderId="0" xfId="3" applyNumberFormat="1" applyFont="1" applyAlignment="1">
      <alignment horizontal="center" vertical="top" wrapText="1"/>
    </xf>
    <xf numFmtId="0" fontId="10" fillId="0" borderId="4" xfId="3" applyFont="1" applyBorder="1" applyAlignment="1">
      <alignment horizontal="center" vertical="top"/>
    </xf>
    <xf numFmtId="0" fontId="5" fillId="0" borderId="5" xfId="3" applyFont="1" applyBorder="1" applyAlignment="1" applyProtection="1">
      <alignment horizontal="center" wrapText="1"/>
      <protection locked="0"/>
    </xf>
    <xf numFmtId="0" fontId="7" fillId="0" borderId="5" xfId="3" applyFont="1" applyBorder="1" applyAlignment="1" applyProtection="1">
      <alignment wrapText="1"/>
      <protection locked="0"/>
    </xf>
    <xf numFmtId="0" fontId="7" fillId="0" borderId="0" xfId="0" applyFont="1"/>
    <xf numFmtId="0" fontId="7" fillId="0" borderId="0" xfId="3" applyFont="1" applyAlignment="1" applyProtection="1">
      <alignment vertical="center" wrapText="1"/>
      <protection locked="0"/>
    </xf>
    <xf numFmtId="0" fontId="7" fillId="0" borderId="1" xfId="3" applyFont="1" applyBorder="1" applyAlignment="1" applyProtection="1">
      <alignment horizontal="right" vertical="center" wrapText="1"/>
      <protection locked="0"/>
    </xf>
    <xf numFmtId="0" fontId="5" fillId="0" borderId="0" xfId="3" applyFont="1" applyAlignment="1" applyProtection="1">
      <alignment wrapText="1"/>
      <protection locked="0"/>
    </xf>
    <xf numFmtId="0" fontId="5" fillId="0" borderId="0" xfId="0" applyFont="1" applyAlignment="1" applyProtection="1">
      <alignment wrapText="1"/>
      <protection locked="0"/>
    </xf>
    <xf numFmtId="0" fontId="15" fillId="0" borderId="0" xfId="3" applyFont="1" applyAlignment="1" applyProtection="1">
      <alignment vertical="center" wrapText="1"/>
      <protection locked="0"/>
    </xf>
    <xf numFmtId="0" fontId="17" fillId="0" borderId="1" xfId="3" applyFont="1" applyBorder="1" applyAlignment="1">
      <alignment horizontal="center" vertical="center" wrapText="1"/>
    </xf>
    <xf numFmtId="0" fontId="31" fillId="0" borderId="0" xfId="4" applyNumberFormat="1" applyFont="1" applyFill="1" applyBorder="1" applyProtection="1">
      <alignment horizontal="center" vertical="center"/>
      <protection locked="0"/>
    </xf>
    <xf numFmtId="9" fontId="9" fillId="0" borderId="6" xfId="3" applyNumberFormat="1" applyFont="1" applyBorder="1" applyAlignment="1">
      <alignment horizontal="center" vertical="center" wrapText="1"/>
    </xf>
    <xf numFmtId="0" fontId="14" fillId="0" borderId="0" xfId="0" applyFont="1"/>
    <xf numFmtId="0" fontId="7" fillId="0" borderId="0" xfId="0" applyFont="1" applyAlignment="1">
      <alignment horizontal="center" vertical="center"/>
    </xf>
    <xf numFmtId="0" fontId="7" fillId="0" borderId="0" xfId="0" applyFont="1" applyAlignment="1">
      <alignment horizontal="right" vertical="center"/>
    </xf>
    <xf numFmtId="9" fontId="7" fillId="0" borderId="0" xfId="0" applyNumberFormat="1" applyFont="1" applyAlignment="1">
      <alignment horizontal="center" vertical="center"/>
    </xf>
    <xf numFmtId="0" fontId="22" fillId="8" borderId="1" xfId="3" applyFont="1" applyFill="1" applyBorder="1" applyAlignment="1" applyProtection="1">
      <alignment horizontal="center" wrapText="1"/>
      <protection locked="0"/>
    </xf>
    <xf numFmtId="0" fontId="22" fillId="8" borderId="1" xfId="3" applyFont="1" applyFill="1" applyBorder="1" applyAlignment="1" applyProtection="1">
      <alignment horizontal="left" wrapText="1"/>
      <protection locked="0"/>
    </xf>
    <xf numFmtId="0" fontId="5" fillId="0" borderId="1" xfId="3" applyFont="1" applyBorder="1" applyAlignment="1">
      <alignment horizontal="center" vertical="center" shrinkToFit="1"/>
    </xf>
    <xf numFmtId="0" fontId="22" fillId="8" borderId="1" xfId="3" applyFont="1" applyFill="1" applyBorder="1" applyAlignment="1" applyProtection="1">
      <alignment horizontal="left" shrinkToFit="1"/>
      <protection locked="0"/>
    </xf>
    <xf numFmtId="0" fontId="19" fillId="5" borderId="1" xfId="3" applyFont="1" applyFill="1" applyBorder="1" applyAlignment="1" applyProtection="1">
      <alignment horizontal="center" shrinkToFit="1"/>
      <protection locked="0"/>
    </xf>
    <xf numFmtId="0" fontId="29" fillId="0" borderId="0" xfId="0" applyFont="1" applyAlignment="1">
      <alignment horizontal="center" vertical="center"/>
    </xf>
    <xf numFmtId="0" fontId="30" fillId="6" borderId="8" xfId="3" applyFont="1" applyFill="1" applyBorder="1" applyAlignment="1" applyProtection="1">
      <alignment horizontal="center" wrapText="1"/>
      <protection locked="0"/>
    </xf>
    <xf numFmtId="0" fontId="24" fillId="6" borderId="9" xfId="3" applyFont="1" applyFill="1" applyBorder="1" applyAlignment="1" applyProtection="1">
      <alignment horizontal="center" wrapText="1"/>
      <protection locked="0"/>
    </xf>
    <xf numFmtId="0" fontId="24" fillId="6" borderId="10" xfId="3" applyFont="1" applyFill="1" applyBorder="1" applyAlignment="1" applyProtection="1">
      <alignment horizontal="center" wrapText="1"/>
      <protection locked="0"/>
    </xf>
    <xf numFmtId="0" fontId="19" fillId="5" borderId="11" xfId="3" applyFont="1" applyFill="1" applyBorder="1" applyAlignment="1" applyProtection="1">
      <alignment horizontal="center" wrapText="1"/>
      <protection locked="0"/>
    </xf>
    <xf numFmtId="0" fontId="19" fillId="5" borderId="12" xfId="3" applyFont="1" applyFill="1" applyBorder="1" applyAlignment="1" applyProtection="1">
      <alignment wrapText="1"/>
      <protection locked="0"/>
    </xf>
    <xf numFmtId="0" fontId="22" fillId="8" borderId="11" xfId="3" applyFont="1" applyFill="1" applyBorder="1" applyAlignment="1" applyProtection="1">
      <alignment horizontal="center" wrapText="1"/>
      <protection locked="0"/>
    </xf>
    <xf numFmtId="0" fontId="22" fillId="8" borderId="12" xfId="3" applyFont="1" applyFill="1" applyBorder="1" applyAlignment="1" applyProtection="1">
      <alignment horizontal="left" wrapText="1"/>
      <protection locked="0"/>
    </xf>
    <xf numFmtId="0" fontId="7" fillId="0" borderId="11" xfId="3" applyFont="1" applyBorder="1" applyAlignment="1" applyProtection="1">
      <alignment horizontal="center" vertical="center" wrapText="1"/>
      <protection locked="0"/>
    </xf>
    <xf numFmtId="0" fontId="7" fillId="0" borderId="12" xfId="3" applyFont="1" applyBorder="1" applyAlignment="1" applyProtection="1">
      <alignment vertical="center" wrapText="1"/>
      <protection locked="0"/>
    </xf>
    <xf numFmtId="0" fontId="19" fillId="5" borderId="12" xfId="3" applyFont="1" applyFill="1" applyBorder="1" applyAlignment="1" applyProtection="1">
      <alignment horizontal="center" wrapText="1"/>
      <protection locked="0"/>
    </xf>
    <xf numFmtId="0" fontId="7" fillId="0" borderId="13" xfId="3" applyFont="1" applyBorder="1" applyAlignment="1" applyProtection="1">
      <alignment horizontal="center" vertical="center" wrapText="1"/>
      <protection locked="0"/>
    </xf>
    <xf numFmtId="0" fontId="7" fillId="0" borderId="14" xfId="3" applyFont="1" applyBorder="1" applyAlignment="1" applyProtection="1">
      <alignment horizontal="right" vertical="center" wrapText="1"/>
      <protection locked="0"/>
    </xf>
    <xf numFmtId="0" fontId="7" fillId="0" borderId="15" xfId="3" applyFont="1" applyBorder="1" applyAlignment="1" applyProtection="1">
      <alignment vertical="center" wrapText="1"/>
      <protection locked="0"/>
    </xf>
    <xf numFmtId="0" fontId="32" fillId="0" borderId="0" xfId="3" applyFont="1" applyAlignment="1" applyProtection="1">
      <alignment wrapText="1"/>
      <protection locked="0"/>
    </xf>
    <xf numFmtId="0" fontId="23" fillId="6" borderId="8" xfId="3" applyFont="1" applyFill="1" applyBorder="1" applyAlignment="1" applyProtection="1">
      <alignment horizontal="center" wrapText="1"/>
      <protection locked="0"/>
    </xf>
    <xf numFmtId="0" fontId="13" fillId="0" borderId="1" xfId="3" applyFont="1" applyBorder="1" applyAlignment="1">
      <alignment horizontal="center" vertical="center"/>
    </xf>
    <xf numFmtId="0" fontId="24" fillId="6" borderId="9" xfId="3" applyFont="1" applyFill="1" applyBorder="1" applyAlignment="1" applyProtection="1">
      <alignment horizontal="center" shrinkToFit="1"/>
      <protection locked="0"/>
    </xf>
    <xf numFmtId="0" fontId="16" fillId="0" borderId="0" xfId="3" applyFont="1" applyAlignment="1">
      <alignment horizontal="center" vertical="center" shrinkToFit="1"/>
    </xf>
    <xf numFmtId="0" fontId="5" fillId="0" borderId="0" xfId="3" applyFont="1" applyAlignment="1">
      <alignment horizontal="center" vertical="center" shrinkToFit="1"/>
    </xf>
    <xf numFmtId="0" fontId="7" fillId="0" borderId="0" xfId="3" applyFont="1" applyAlignment="1">
      <alignment horizontal="center" vertical="center" shrinkToFit="1"/>
    </xf>
    <xf numFmtId="9" fontId="9" fillId="0" borderId="12" xfId="3" applyNumberFormat="1" applyFont="1" applyBorder="1" applyAlignment="1">
      <alignment horizontal="center" vertical="center" wrapText="1"/>
    </xf>
    <xf numFmtId="0" fontId="17" fillId="0" borderId="14" xfId="3" applyFont="1" applyBorder="1" applyAlignment="1">
      <alignment horizontal="center" vertical="center" wrapText="1"/>
    </xf>
    <xf numFmtId="9" fontId="9" fillId="0" borderId="19" xfId="3" applyNumberFormat="1" applyFont="1" applyBorder="1" applyAlignment="1">
      <alignment horizontal="center" vertical="center" wrapText="1"/>
    </xf>
    <xf numFmtId="9" fontId="9" fillId="0" borderId="15" xfId="3" applyNumberFormat="1" applyFont="1" applyBorder="1" applyAlignment="1">
      <alignment horizontal="center" vertical="center" wrapText="1"/>
    </xf>
    <xf numFmtId="0" fontId="30" fillId="7" borderId="20" xfId="3" applyFont="1" applyFill="1" applyBorder="1" applyAlignment="1">
      <alignment horizontal="center" wrapText="1"/>
    </xf>
    <xf numFmtId="0" fontId="30" fillId="7" borderId="21" xfId="3" applyFont="1" applyFill="1" applyBorder="1" applyAlignment="1">
      <alignment horizontal="center" wrapText="1"/>
    </xf>
    <xf numFmtId="0" fontId="25" fillId="7" borderId="21" xfId="3" applyFont="1" applyFill="1" applyBorder="1" applyAlignment="1">
      <alignment horizontal="center" wrapText="1" shrinkToFit="1"/>
    </xf>
    <xf numFmtId="0" fontId="33" fillId="7" borderId="22" xfId="3" applyFont="1" applyFill="1" applyBorder="1" applyAlignment="1">
      <alignment horizontal="center" wrapText="1" shrinkToFit="1"/>
    </xf>
    <xf numFmtId="0" fontId="20" fillId="0" borderId="8" xfId="3" applyFont="1" applyBorder="1" applyAlignment="1">
      <alignment horizontal="center" vertical="center" shrinkToFit="1"/>
    </xf>
    <xf numFmtId="0" fontId="17" fillId="0" borderId="9" xfId="3" applyFont="1" applyBorder="1" applyAlignment="1">
      <alignment horizontal="center" vertical="center" wrapText="1"/>
    </xf>
    <xf numFmtId="9" fontId="9" fillId="0" borderId="23" xfId="3" applyNumberFormat="1" applyFont="1" applyBorder="1" applyAlignment="1">
      <alignment horizontal="center" vertical="center" wrapText="1"/>
    </xf>
    <xf numFmtId="9" fontId="9" fillId="0" borderId="10" xfId="3" applyNumberFormat="1" applyFont="1" applyBorder="1" applyAlignment="1">
      <alignment horizontal="center" vertical="center" wrapText="1"/>
    </xf>
    <xf numFmtId="0" fontId="20" fillId="0" borderId="11" xfId="3" applyFont="1" applyBorder="1" applyAlignment="1">
      <alignment horizontal="center" vertical="center" shrinkToFit="1"/>
    </xf>
    <xf numFmtId="0" fontId="9" fillId="0" borderId="13" xfId="3" applyFont="1" applyBorder="1" applyAlignment="1">
      <alignment horizontal="center" vertical="center" shrinkToFit="1"/>
    </xf>
    <xf numFmtId="0" fontId="5" fillId="0" borderId="11" xfId="3" applyFont="1" applyBorder="1" applyAlignment="1" applyProtection="1">
      <alignment horizontal="center" vertical="center" wrapText="1"/>
      <protection locked="0"/>
    </xf>
    <xf numFmtId="0" fontId="5" fillId="0" borderId="1" xfId="3" applyFont="1" applyBorder="1" applyAlignment="1" applyProtection="1">
      <alignment horizontal="right" vertical="center" shrinkToFit="1"/>
      <protection locked="0"/>
    </xf>
    <xf numFmtId="0" fontId="5" fillId="0" borderId="12" xfId="3" applyFont="1" applyBorder="1" applyAlignment="1" applyProtection="1">
      <alignment vertical="center" wrapText="1"/>
      <protection locked="0"/>
    </xf>
    <xf numFmtId="0" fontId="5" fillId="0" borderId="1" xfId="3" applyFont="1" applyBorder="1" applyAlignment="1" applyProtection="1">
      <alignment horizontal="right" vertical="center" wrapText="1" shrinkToFit="1"/>
      <protection locked="0"/>
    </xf>
    <xf numFmtId="0" fontId="5" fillId="0" borderId="0" xfId="3" applyFont="1" applyAlignment="1" applyProtection="1">
      <alignment vertical="center" wrapText="1"/>
      <protection locked="0"/>
    </xf>
    <xf numFmtId="0" fontId="11" fillId="0" borderId="1" xfId="3" applyFont="1" applyBorder="1" applyAlignment="1">
      <alignment horizontal="center" vertical="center" wrapText="1"/>
    </xf>
    <xf numFmtId="0" fontId="34" fillId="0" borderId="0" xfId="3" applyFont="1" applyAlignment="1" applyProtection="1">
      <alignment wrapText="1"/>
      <protection locked="0"/>
    </xf>
    <xf numFmtId="0" fontId="5" fillId="0" borderId="0" xfId="3" applyFont="1" applyAlignment="1">
      <alignment wrapText="1"/>
    </xf>
    <xf numFmtId="0" fontId="11" fillId="0" borderId="0" xfId="3" applyFont="1" applyAlignment="1">
      <alignment wrapText="1"/>
    </xf>
    <xf numFmtId="0" fontId="20" fillId="0" borderId="26" xfId="3" applyFont="1" applyBorder="1" applyAlignment="1">
      <alignment horizontal="center" vertical="center" wrapText="1"/>
    </xf>
    <xf numFmtId="0" fontId="13" fillId="0" borderId="7" xfId="3" applyFont="1" applyBorder="1" applyAlignment="1" applyProtection="1">
      <alignment horizontal="center" vertical="center" wrapText="1"/>
      <protection locked="0"/>
    </xf>
    <xf numFmtId="0" fontId="36" fillId="0" borderId="16" xfId="3" applyFont="1" applyBorder="1" applyAlignment="1">
      <alignment horizontal="center" vertical="center"/>
    </xf>
    <xf numFmtId="0" fontId="36" fillId="0" borderId="17" xfId="3" applyFont="1" applyBorder="1" applyAlignment="1">
      <alignment horizontal="center" vertical="center"/>
    </xf>
    <xf numFmtId="0" fontId="36" fillId="0" borderId="18" xfId="3" applyFont="1" applyBorder="1" applyAlignment="1">
      <alignment horizontal="center" vertical="center"/>
    </xf>
    <xf numFmtId="0" fontId="19" fillId="5" borderId="2" xfId="3" applyFont="1" applyFill="1" applyBorder="1" applyAlignment="1" applyProtection="1">
      <alignment horizontal="left" shrinkToFit="1"/>
      <protection locked="0"/>
    </xf>
    <xf numFmtId="0" fontId="19" fillId="5" borderId="24" xfId="3" applyFont="1" applyFill="1" applyBorder="1" applyAlignment="1" applyProtection="1">
      <alignment horizontal="left" shrinkToFit="1"/>
      <protection locked="0"/>
    </xf>
    <xf numFmtId="0" fontId="19" fillId="5" borderId="25" xfId="3" applyFont="1" applyFill="1" applyBorder="1" applyAlignment="1" applyProtection="1">
      <alignment horizontal="left" shrinkToFit="1"/>
      <protection locked="0"/>
    </xf>
  </cellXfs>
  <cellStyles count="7">
    <cellStyle name="_state_yes" xfId="2" xr:uid="{00000000-0005-0000-0000-000000000000}"/>
    <cellStyle name="ConditionalStyle_0" xfId="5" xr:uid="{00000000-0005-0000-0000-000001000000}"/>
    <cellStyle name="ConditionalStyle_2" xfId="4" xr:uid="{00000000-0005-0000-0000-000002000000}"/>
    <cellStyle name="Excel Built-in Normal" xfId="3" xr:uid="{00000000-0005-0000-0000-000003000000}"/>
    <cellStyle name="Hipervínculo" xfId="1" builtinId="8"/>
    <cellStyle name="Normal" xfId="0" builtinId="0"/>
    <cellStyle name="Status" xfId="6" xr:uid="{00000000-0005-0000-0000-000006000000}"/>
  </cellStyles>
  <dxfs count="330">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41D6-4134-B9E9-7FB100522A93}"/>
              </c:ext>
            </c:extLst>
          </c:dPt>
          <c:dPt>
            <c:idx val="1"/>
            <c:bubble3D val="0"/>
            <c:spPr>
              <a:solidFill>
                <a:srgbClr val="FF0000"/>
              </a:solidFill>
            </c:spPr>
            <c:extLst>
              <c:ext xmlns:c16="http://schemas.microsoft.com/office/drawing/2014/chart" uri="{C3380CC4-5D6E-409C-BE32-E72D297353CC}">
                <c16:uniqueId val="{00000003-41D6-4134-B9E9-7FB100522A93}"/>
              </c:ext>
            </c:extLst>
          </c:dPt>
          <c:dPt>
            <c:idx val="2"/>
            <c:bubble3D val="0"/>
            <c:spPr>
              <a:solidFill>
                <a:srgbClr val="8E0000"/>
              </a:solidFill>
            </c:spPr>
            <c:extLst>
              <c:ext xmlns:c16="http://schemas.microsoft.com/office/drawing/2014/chart" uri="{C3380CC4-5D6E-409C-BE32-E72D297353CC}">
                <c16:uniqueId val="{00000005-41D6-4134-B9E9-7FB100522A93}"/>
              </c:ext>
            </c:extLst>
          </c:dPt>
          <c:dPt>
            <c:idx val="3"/>
            <c:bubble3D val="0"/>
            <c:spPr>
              <a:solidFill>
                <a:schemeClr val="bg2">
                  <a:lumMod val="50000"/>
                </a:schemeClr>
              </a:solidFill>
            </c:spPr>
            <c:extLst>
              <c:ext xmlns:c16="http://schemas.microsoft.com/office/drawing/2014/chart" uri="{C3380CC4-5D6E-409C-BE32-E72D297353CC}">
                <c16:uniqueId val="{00000007-41D6-4134-B9E9-7FB100522A93}"/>
              </c:ext>
            </c:extLst>
          </c:dPt>
          <c:dPt>
            <c:idx val="4"/>
            <c:bubble3D val="0"/>
            <c:spPr>
              <a:solidFill>
                <a:srgbClr val="FFC000"/>
              </a:solidFill>
            </c:spPr>
            <c:extLst>
              <c:ext xmlns:c16="http://schemas.microsoft.com/office/drawing/2014/chart" uri="{C3380CC4-5D6E-409C-BE32-E72D297353CC}">
                <c16:uniqueId val="{00000009-41D6-4134-B9E9-7FB100522A93}"/>
              </c:ext>
            </c:extLst>
          </c:dPt>
          <c:dPt>
            <c:idx val="5"/>
            <c:bubble3D val="0"/>
            <c:spPr>
              <a:solidFill>
                <a:srgbClr val="92D050"/>
              </a:solidFill>
            </c:spPr>
            <c:extLst>
              <c:ext xmlns:c16="http://schemas.microsoft.com/office/drawing/2014/chart" uri="{C3380CC4-5D6E-409C-BE32-E72D297353CC}">
                <c16:uniqueId val="{0000000B-41D6-4134-B9E9-7FB100522A93}"/>
              </c:ext>
            </c:extLst>
          </c:dPt>
          <c:dPt>
            <c:idx val="6"/>
            <c:bubble3D val="0"/>
            <c:spPr>
              <a:solidFill>
                <a:srgbClr val="336600"/>
              </a:solidFill>
            </c:spPr>
            <c:extLst>
              <c:ext xmlns:c16="http://schemas.microsoft.com/office/drawing/2014/chart" uri="{C3380CC4-5D6E-409C-BE32-E72D297353CC}">
                <c16:uniqueId val="{0000000D-41D6-4134-B9E9-7FB100522A93}"/>
              </c:ext>
            </c:extLst>
          </c:dPt>
          <c:dPt>
            <c:idx val="7"/>
            <c:bubble3D val="0"/>
            <c:spPr>
              <a:solidFill>
                <a:schemeClr val="bg1">
                  <a:lumMod val="65000"/>
                </a:schemeClr>
              </a:solidFill>
            </c:spPr>
            <c:extLst>
              <c:ext xmlns:c16="http://schemas.microsoft.com/office/drawing/2014/chart" uri="{C3380CC4-5D6E-409C-BE32-E72D297353CC}">
                <c16:uniqueId val="{0000000F-41D6-4134-B9E9-7FB100522A93}"/>
              </c:ext>
            </c:extLst>
          </c:dPt>
          <c:cat>
            <c:strRef>
              <c:f>Métricas!$B$3:$B$10</c:f>
              <c:strCache>
                <c:ptCount val="8"/>
                <c:pt idx="0">
                  <c:v>? Desconocido</c:v>
                </c:pt>
                <c:pt idx="1">
                  <c:v>Inexistente</c:v>
                </c:pt>
                <c:pt idx="2">
                  <c:v>Inicial</c:v>
                </c:pt>
                <c:pt idx="3">
                  <c:v>Limitado</c:v>
                </c:pt>
                <c:pt idx="4">
                  <c:v>Definido</c:v>
                </c:pt>
                <c:pt idx="5">
                  <c:v>Gestionado</c:v>
                </c:pt>
                <c:pt idx="6">
                  <c:v>Optimizado</c:v>
                </c:pt>
                <c:pt idx="7">
                  <c:v>No Aplica</c:v>
                </c:pt>
              </c:strCache>
            </c:strRef>
          </c:cat>
          <c:val>
            <c:numRef>
              <c:f>Métricas!$D$3:$D$10</c:f>
              <c:numCache>
                <c:formatCode>0%</c:formatCode>
                <c:ptCount val="8"/>
                <c:pt idx="0">
                  <c:v>0</c:v>
                </c:pt>
                <c:pt idx="1">
                  <c:v>7.1428571428571425E-2</c:v>
                </c:pt>
                <c:pt idx="2">
                  <c:v>0.7857142857142857</c:v>
                </c:pt>
                <c:pt idx="3">
                  <c:v>7.1428571428571425E-2</c:v>
                </c:pt>
                <c:pt idx="4">
                  <c:v>3.5714285714285712E-2</c:v>
                </c:pt>
                <c:pt idx="5">
                  <c:v>0</c:v>
                </c:pt>
                <c:pt idx="6">
                  <c:v>0</c:v>
                </c:pt>
                <c:pt idx="7">
                  <c:v>3.5714285714285712E-2</c:v>
                </c:pt>
              </c:numCache>
            </c:numRef>
          </c:val>
          <c:extLst>
            <c:ext xmlns:c16="http://schemas.microsoft.com/office/drawing/2014/chart" uri="{C3380CC4-5D6E-409C-BE32-E72D297353CC}">
              <c16:uniqueId val="{00000010-41D6-4134-B9E9-7FB100522A9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s-CO"/>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Métricas!$E$2</c:f>
              <c:strCache>
                <c:ptCount val="1"/>
                <c:pt idx="0">
                  <c:v>Proporción de controles de seguridad de la información</c:v>
                </c:pt>
              </c:strCache>
            </c:strRef>
          </c:tx>
          <c:dPt>
            <c:idx val="0"/>
            <c:bubble3D val="0"/>
            <c:spPr>
              <a:solidFill>
                <a:schemeClr val="bg1">
                  <a:lumMod val="95000"/>
                </a:schemeClr>
              </a:solidFill>
            </c:spPr>
            <c:extLst>
              <c:ext xmlns:c16="http://schemas.microsoft.com/office/drawing/2014/chart" uri="{C3380CC4-5D6E-409C-BE32-E72D297353CC}">
                <c16:uniqueId val="{00000001-9A48-4B28-B12D-3141B14A27A9}"/>
              </c:ext>
            </c:extLst>
          </c:dPt>
          <c:dPt>
            <c:idx val="1"/>
            <c:bubble3D val="0"/>
            <c:spPr>
              <a:solidFill>
                <a:srgbClr val="FF0000"/>
              </a:solidFill>
            </c:spPr>
            <c:extLst>
              <c:ext xmlns:c16="http://schemas.microsoft.com/office/drawing/2014/chart" uri="{C3380CC4-5D6E-409C-BE32-E72D297353CC}">
                <c16:uniqueId val="{00000003-9A48-4B28-B12D-3141B14A27A9}"/>
              </c:ext>
            </c:extLst>
          </c:dPt>
          <c:dPt>
            <c:idx val="2"/>
            <c:bubble3D val="0"/>
            <c:spPr>
              <a:solidFill>
                <a:srgbClr val="8E0000"/>
              </a:solidFill>
            </c:spPr>
            <c:extLst>
              <c:ext xmlns:c16="http://schemas.microsoft.com/office/drawing/2014/chart" uri="{C3380CC4-5D6E-409C-BE32-E72D297353CC}">
                <c16:uniqueId val="{00000005-9A48-4B28-B12D-3141B14A27A9}"/>
              </c:ext>
            </c:extLst>
          </c:dPt>
          <c:dPt>
            <c:idx val="3"/>
            <c:bubble3D val="0"/>
            <c:spPr>
              <a:solidFill>
                <a:schemeClr val="bg2">
                  <a:lumMod val="50000"/>
                </a:schemeClr>
              </a:solidFill>
            </c:spPr>
            <c:extLst>
              <c:ext xmlns:c16="http://schemas.microsoft.com/office/drawing/2014/chart" uri="{C3380CC4-5D6E-409C-BE32-E72D297353CC}">
                <c16:uniqueId val="{00000007-9A48-4B28-B12D-3141B14A27A9}"/>
              </c:ext>
            </c:extLst>
          </c:dPt>
          <c:dPt>
            <c:idx val="4"/>
            <c:bubble3D val="0"/>
            <c:spPr>
              <a:solidFill>
                <a:srgbClr val="FFC000"/>
              </a:solidFill>
            </c:spPr>
            <c:extLst>
              <c:ext xmlns:c16="http://schemas.microsoft.com/office/drawing/2014/chart" uri="{C3380CC4-5D6E-409C-BE32-E72D297353CC}">
                <c16:uniqueId val="{00000009-9A48-4B28-B12D-3141B14A27A9}"/>
              </c:ext>
            </c:extLst>
          </c:dPt>
          <c:dPt>
            <c:idx val="5"/>
            <c:bubble3D val="0"/>
            <c:spPr>
              <a:solidFill>
                <a:srgbClr val="92D050"/>
              </a:solidFill>
            </c:spPr>
            <c:extLst>
              <c:ext xmlns:c16="http://schemas.microsoft.com/office/drawing/2014/chart" uri="{C3380CC4-5D6E-409C-BE32-E72D297353CC}">
                <c16:uniqueId val="{0000000B-9A48-4B28-B12D-3141B14A27A9}"/>
              </c:ext>
            </c:extLst>
          </c:dPt>
          <c:dPt>
            <c:idx val="6"/>
            <c:bubble3D val="0"/>
            <c:spPr>
              <a:solidFill>
                <a:srgbClr val="336600"/>
              </a:solidFill>
            </c:spPr>
            <c:extLst>
              <c:ext xmlns:c16="http://schemas.microsoft.com/office/drawing/2014/chart" uri="{C3380CC4-5D6E-409C-BE32-E72D297353CC}">
                <c16:uniqueId val="{0000000D-9A48-4B28-B12D-3141B14A27A9}"/>
              </c:ext>
            </c:extLst>
          </c:dPt>
          <c:dPt>
            <c:idx val="7"/>
            <c:bubble3D val="0"/>
            <c:spPr>
              <a:solidFill>
                <a:schemeClr val="bg1">
                  <a:lumMod val="65000"/>
                </a:schemeClr>
              </a:solidFill>
            </c:spPr>
            <c:extLst>
              <c:ext xmlns:c16="http://schemas.microsoft.com/office/drawing/2014/chart" uri="{C3380CC4-5D6E-409C-BE32-E72D297353CC}">
                <c16:uniqueId val="{0000000F-9A48-4B28-B12D-3141B14A27A9}"/>
              </c:ext>
            </c:extLst>
          </c:dPt>
          <c:cat>
            <c:strRef>
              <c:f>Métricas!$B$3:$B$10</c:f>
              <c:strCache>
                <c:ptCount val="8"/>
                <c:pt idx="0">
                  <c:v>? Desconocido</c:v>
                </c:pt>
                <c:pt idx="1">
                  <c:v>Inexistente</c:v>
                </c:pt>
                <c:pt idx="2">
                  <c:v>Inicial</c:v>
                </c:pt>
                <c:pt idx="3">
                  <c:v>Limitado</c:v>
                </c:pt>
                <c:pt idx="4">
                  <c:v>Definido</c:v>
                </c:pt>
                <c:pt idx="5">
                  <c:v>Gestionado</c:v>
                </c:pt>
                <c:pt idx="6">
                  <c:v>Optimizado</c:v>
                </c:pt>
                <c:pt idx="7">
                  <c:v>No Aplica</c:v>
                </c:pt>
              </c:strCache>
            </c:strRef>
          </c:cat>
          <c:val>
            <c:numRef>
              <c:f>Métricas!$E$3:$E$10</c:f>
              <c:numCache>
                <c:formatCode>0%</c:formatCode>
                <c:ptCount val="8"/>
                <c:pt idx="0">
                  <c:v>0.92473118279569888</c:v>
                </c:pt>
                <c:pt idx="1">
                  <c:v>1.0752688172043012E-2</c:v>
                </c:pt>
                <c:pt idx="2">
                  <c:v>1.0752688172043012E-2</c:v>
                </c:pt>
                <c:pt idx="3">
                  <c:v>1.0752688172043012E-2</c:v>
                </c:pt>
                <c:pt idx="4">
                  <c:v>1.0752688172043012E-2</c:v>
                </c:pt>
                <c:pt idx="5">
                  <c:v>1.0752688172043012E-2</c:v>
                </c:pt>
                <c:pt idx="6">
                  <c:v>1.0752688172043012E-2</c:v>
                </c:pt>
                <c:pt idx="7">
                  <c:v>1.0752688172043012E-2</c:v>
                </c:pt>
              </c:numCache>
            </c:numRef>
          </c:val>
          <c:extLst>
            <c:ext xmlns:c16="http://schemas.microsoft.com/office/drawing/2014/chart" uri="{C3380CC4-5D6E-409C-BE32-E72D297353CC}">
              <c16:uniqueId val="{00000010-9A48-4B28-B12D-3141B14A27A9}"/>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s-CO"/>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123825</xdr:rowOff>
    </xdr:from>
    <xdr:to>
      <xdr:col>1</xdr:col>
      <xdr:colOff>1466850</xdr:colOff>
      <xdr:row>1</xdr:row>
      <xdr:rowOff>57150</xdr:rowOff>
    </xdr:to>
    <xdr:pic>
      <xdr:nvPicPr>
        <xdr:cNvPr id="1025" name="Picture 1">
          <a:hlinkClick xmlns:r="http://schemas.openxmlformats.org/officeDocument/2006/relationships" r:id="rId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23825"/>
          <a:ext cx="1400175" cy="1238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66675</xdr:colOff>
      <xdr:row>22</xdr:row>
      <xdr:rowOff>123825</xdr:rowOff>
    </xdr:from>
    <xdr:to>
      <xdr:col>1</xdr:col>
      <xdr:colOff>1466850</xdr:colOff>
      <xdr:row>23</xdr:row>
      <xdr:rowOff>57150</xdr:rowOff>
    </xdr:to>
    <xdr:pic>
      <xdr:nvPicPr>
        <xdr:cNvPr id="2" name="Picture 1">
          <a:hlinkClick xmlns:r="http://schemas.openxmlformats.org/officeDocument/2006/relationships" r:id="rId1"/>
          <a:extLst>
            <a:ext uri="{FF2B5EF4-FFF2-40B4-BE49-F238E27FC236}">
              <a16:creationId xmlns:a16="http://schemas.microsoft.com/office/drawing/2014/main" id="{127C2763-6D0E-4DCC-AA07-BF7292CF76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455" y="123825"/>
          <a:ext cx="1400175" cy="124396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352425</xdr:colOff>
      <xdr:row>0</xdr:row>
      <xdr:rowOff>152400</xdr:rowOff>
    </xdr:from>
    <xdr:to>
      <xdr:col>14</xdr:col>
      <xdr:colOff>333375</xdr:colOff>
      <xdr:row>7</xdr:row>
      <xdr:rowOff>733425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Status implementación SGSI</a:t>
          </a:r>
        </a:p>
      </cdr:txBody>
    </cdr:sp>
  </cdr:relSizeAnchor>
</c:userShapes>
</file>

<file path=xl/drawings/drawing4.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Status controles Infosec</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so27001security.com/" TargetMode="External"/><Relationship Id="rId1" Type="http://schemas.openxmlformats.org/officeDocument/2006/relationships/hyperlink" Target="http://www.iso27001security.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41"/>
  <sheetViews>
    <sheetView tabSelected="1" zoomScaleNormal="100" workbookViewId="0">
      <selection activeCell="B13" sqref="B13"/>
    </sheetView>
  </sheetViews>
  <sheetFormatPr baseColWidth="10" defaultColWidth="9.109375" defaultRowHeight="13.8" x14ac:dyDescent="0.3"/>
  <cols>
    <col min="1" max="1" width="2.109375" style="2" customWidth="1"/>
    <col min="2" max="2" width="255.5546875" style="2" customWidth="1"/>
    <col min="3" max="16384" width="9.109375" style="2"/>
  </cols>
  <sheetData>
    <row r="1" spans="2:2" s="3" customFormat="1" ht="103.5" customHeight="1" x14ac:dyDescent="0.3">
      <c r="B1" s="5" t="s">
        <v>320</v>
      </c>
    </row>
    <row r="2" spans="2:2" ht="39" customHeight="1" x14ac:dyDescent="0.35">
      <c r="B2" s="6" t="s">
        <v>279</v>
      </c>
    </row>
    <row r="3" spans="2:2" s="89" customFormat="1" ht="15.6" x14ac:dyDescent="0.3">
      <c r="B3" s="89" t="s">
        <v>321</v>
      </c>
    </row>
    <row r="4" spans="2:2" s="89" customFormat="1" ht="64.8" customHeight="1" x14ac:dyDescent="0.3">
      <c r="B4" s="89" t="s">
        <v>305</v>
      </c>
    </row>
    <row r="5" spans="2:2" s="89" customFormat="1" ht="31.2" x14ac:dyDescent="0.3">
      <c r="B5" s="89" t="s">
        <v>307</v>
      </c>
    </row>
    <row r="6" spans="2:2" ht="39" customHeight="1" x14ac:dyDescent="0.35">
      <c r="B6" s="6" t="s">
        <v>281</v>
      </c>
    </row>
    <row r="7" spans="2:2" s="89" customFormat="1" ht="31.2" x14ac:dyDescent="0.3">
      <c r="B7" s="89" t="s">
        <v>319</v>
      </c>
    </row>
    <row r="8" spans="2:2" s="89" customFormat="1" ht="46.8" x14ac:dyDescent="0.3">
      <c r="B8" s="89" t="s">
        <v>318</v>
      </c>
    </row>
    <row r="9" spans="2:2" s="89" customFormat="1" ht="15.6" x14ac:dyDescent="0.3">
      <c r="B9" s="89" t="s">
        <v>306</v>
      </c>
    </row>
    <row r="10" spans="2:2" s="89" customFormat="1" ht="46.8" x14ac:dyDescent="0.3">
      <c r="B10" s="89" t="s">
        <v>308</v>
      </c>
    </row>
    <row r="11" spans="2:2" ht="39" customHeight="1" x14ac:dyDescent="0.35">
      <c r="B11" s="6" t="s">
        <v>313</v>
      </c>
    </row>
    <row r="12" spans="2:2" s="89" customFormat="1" ht="15.6" x14ac:dyDescent="0.3">
      <c r="B12" s="89" t="s">
        <v>324</v>
      </c>
    </row>
    <row r="13" spans="2:2" s="89" customFormat="1" ht="15.6" x14ac:dyDescent="0.3">
      <c r="B13" s="89" t="s">
        <v>309</v>
      </c>
    </row>
    <row r="14" spans="2:2" s="89" customFormat="1" ht="15.6" x14ac:dyDescent="0.3">
      <c r="B14" s="89" t="s">
        <v>310</v>
      </c>
    </row>
    <row r="15" spans="2:2" s="89" customFormat="1" ht="15.6" x14ac:dyDescent="0.3">
      <c r="B15" s="89" t="s">
        <v>317</v>
      </c>
    </row>
    <row r="16" spans="2:2" ht="39" customHeight="1" x14ac:dyDescent="0.35">
      <c r="B16" s="6" t="s">
        <v>311</v>
      </c>
    </row>
    <row r="17" spans="2:2" s="89" customFormat="1" ht="46.8" x14ac:dyDescent="0.3">
      <c r="B17" s="89" t="s">
        <v>322</v>
      </c>
    </row>
    <row r="18" spans="2:2" s="89" customFormat="1" ht="31.2" x14ac:dyDescent="0.3">
      <c r="B18" s="89" t="s">
        <v>323</v>
      </c>
    </row>
    <row r="19" spans="2:2" s="89" customFormat="1" ht="15.6" x14ac:dyDescent="0.3">
      <c r="B19" s="89" t="s">
        <v>312</v>
      </c>
    </row>
    <row r="20" spans="2:2" ht="18" x14ac:dyDescent="0.35">
      <c r="B20" s="4" t="s">
        <v>3</v>
      </c>
    </row>
    <row r="21" spans="2:2" ht="39" customHeight="1" thickBot="1" x14ac:dyDescent="0.4">
      <c r="B21" s="4"/>
    </row>
    <row r="22" spans="2:2" ht="46.2" customHeight="1" thickBot="1" x14ac:dyDescent="0.35">
      <c r="B22" s="91" t="s">
        <v>280</v>
      </c>
    </row>
    <row r="23" spans="2:2" s="3" customFormat="1" ht="103.5" customHeight="1" x14ac:dyDescent="0.3">
      <c r="B23" s="5" t="s">
        <v>21</v>
      </c>
    </row>
    <row r="24" spans="2:2" ht="39" customHeight="1" x14ac:dyDescent="0.35">
      <c r="B24" s="6" t="s">
        <v>0</v>
      </c>
    </row>
    <row r="25" spans="2:2" s="89" customFormat="1" ht="15.6" x14ac:dyDescent="0.3">
      <c r="B25" s="89" t="s">
        <v>20</v>
      </c>
    </row>
    <row r="26" spans="2:2" s="89" customFormat="1" ht="46.8" x14ac:dyDescent="0.3">
      <c r="B26" s="89" t="s">
        <v>124</v>
      </c>
    </row>
    <row r="27" spans="2:2" s="89" customFormat="1" ht="31.2" x14ac:dyDescent="0.3">
      <c r="B27" s="89" t="s">
        <v>125</v>
      </c>
    </row>
    <row r="28" spans="2:2" ht="39" customHeight="1" x14ac:dyDescent="0.35">
      <c r="B28" s="6" t="s">
        <v>1</v>
      </c>
    </row>
    <row r="29" spans="2:2" s="89" customFormat="1" ht="31.2" x14ac:dyDescent="0.3">
      <c r="B29" s="89" t="s">
        <v>116</v>
      </c>
    </row>
    <row r="30" spans="2:2" s="89" customFormat="1" ht="46.8" x14ac:dyDescent="0.3">
      <c r="B30" s="89" t="s">
        <v>117</v>
      </c>
    </row>
    <row r="31" spans="2:2" s="89" customFormat="1" ht="15.6" x14ac:dyDescent="0.3">
      <c r="B31" s="89" t="s">
        <v>118</v>
      </c>
    </row>
    <row r="32" spans="2:2" s="89" customFormat="1" ht="46.8" x14ac:dyDescent="0.3">
      <c r="B32" s="89" t="s">
        <v>119</v>
      </c>
    </row>
    <row r="33" spans="2:2" ht="39" customHeight="1" x14ac:dyDescent="0.35">
      <c r="B33" s="6" t="s">
        <v>121</v>
      </c>
    </row>
    <row r="34" spans="2:2" s="89" customFormat="1" ht="15.6" x14ac:dyDescent="0.3">
      <c r="B34" s="89" t="s">
        <v>122</v>
      </c>
    </row>
    <row r="35" spans="2:2" s="89" customFormat="1" ht="15.6" x14ac:dyDescent="0.3">
      <c r="B35" s="89" t="s">
        <v>15</v>
      </c>
    </row>
    <row r="36" spans="2:2" s="89" customFormat="1" ht="15.6" x14ac:dyDescent="0.3">
      <c r="B36" s="89" t="s">
        <v>123</v>
      </c>
    </row>
    <row r="37" spans="2:2" ht="39" customHeight="1" x14ac:dyDescent="0.35">
      <c r="B37" s="6" t="s">
        <v>2</v>
      </c>
    </row>
    <row r="38" spans="2:2" s="89" customFormat="1" ht="31.2" x14ac:dyDescent="0.3">
      <c r="B38" s="89" t="s">
        <v>115</v>
      </c>
    </row>
    <row r="39" spans="2:2" s="89" customFormat="1" ht="31.2" x14ac:dyDescent="0.3">
      <c r="B39" s="90" t="s">
        <v>120</v>
      </c>
    </row>
    <row r="40" spans="2:2" s="89" customFormat="1" ht="15.6" x14ac:dyDescent="0.3">
      <c r="B40" s="89" t="s">
        <v>11</v>
      </c>
    </row>
    <row r="41" spans="2:2" ht="18" x14ac:dyDescent="0.35">
      <c r="B41" s="4" t="s">
        <v>3</v>
      </c>
    </row>
  </sheetData>
  <sheetProtection selectLockedCells="1" selectUnlockedCells="1"/>
  <hyperlinks>
    <hyperlink ref="B20" r:id="rId1" xr:uid="{00000000-0004-0000-0000-000000000000}"/>
    <hyperlink ref="B41" r:id="rId2" xr:uid="{E88F5EB9-E2AE-4138-A27C-53A58E867AEB}"/>
  </hyperlinks>
  <pageMargins left="0.75" right="0.75" top="1" bottom="1" header="0.51180555555555551" footer="0.51180555555555551"/>
  <pageSetup paperSize="9" firstPageNumber="0" orientation="portrait" horizontalDpi="300" verticalDpi="300"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74"/>
  <sheetViews>
    <sheetView zoomScaleNormal="100" workbookViewId="0">
      <pane ySplit="2" topLeftCell="A3" activePane="bottomLeft" state="frozen"/>
      <selection pane="bottomLeft" activeCell="D5" sqref="D5"/>
    </sheetView>
  </sheetViews>
  <sheetFormatPr baseColWidth="10" defaultColWidth="8.6640625" defaultRowHeight="18.149999999999999" customHeight="1" x14ac:dyDescent="0.3"/>
  <cols>
    <col min="1" max="1" width="1.109375" style="21" customWidth="1"/>
    <col min="2" max="2" width="10.33203125" style="20" customWidth="1"/>
    <col min="3" max="3" width="75.6640625" style="21" customWidth="1"/>
    <col min="4" max="4" width="12.33203125" style="21" customWidth="1"/>
    <col min="5" max="5" width="65.6640625" style="21" customWidth="1"/>
    <col min="6" max="16384" width="8.6640625" style="21"/>
  </cols>
  <sheetData>
    <row r="1" spans="2:32" s="34" customFormat="1" ht="45.75" customHeight="1" thickBot="1" x14ac:dyDescent="0.3">
      <c r="B1" s="92" t="s">
        <v>231</v>
      </c>
      <c r="C1" s="92"/>
      <c r="D1" s="92"/>
      <c r="E1" s="92"/>
    </row>
    <row r="2" spans="2:32" s="20" customFormat="1" ht="21.75" customHeight="1" x14ac:dyDescent="0.4">
      <c r="B2" s="48" t="s">
        <v>127</v>
      </c>
      <c r="C2" s="49" t="s">
        <v>230</v>
      </c>
      <c r="D2" s="49" t="s">
        <v>4</v>
      </c>
      <c r="E2" s="50" t="s">
        <v>129</v>
      </c>
    </row>
    <row r="3" spans="2:32" s="16" customFormat="1" ht="39.6" customHeight="1" x14ac:dyDescent="0.45">
      <c r="B3" s="51">
        <v>4</v>
      </c>
      <c r="C3" s="15" t="s">
        <v>238</v>
      </c>
      <c r="D3" s="15"/>
      <c r="E3" s="52"/>
    </row>
    <row r="4" spans="2:32" s="32" customFormat="1" ht="22.5" customHeight="1" x14ac:dyDescent="0.3">
      <c r="B4" s="53">
        <v>4.0999999999999996</v>
      </c>
      <c r="C4" s="42" t="s">
        <v>239</v>
      </c>
      <c r="D4" s="43"/>
      <c r="E4" s="54"/>
      <c r="F4" s="33"/>
      <c r="G4" s="33"/>
      <c r="H4" s="33"/>
      <c r="I4" s="33"/>
      <c r="J4" s="33"/>
      <c r="K4" s="33"/>
      <c r="L4" s="33"/>
      <c r="M4" s="33"/>
      <c r="N4" s="33"/>
      <c r="O4" s="33"/>
      <c r="P4" s="33"/>
      <c r="Q4" s="33"/>
      <c r="R4" s="33"/>
      <c r="S4" s="33"/>
      <c r="T4" s="33"/>
      <c r="U4" s="33"/>
      <c r="V4" s="33"/>
      <c r="W4" s="33"/>
      <c r="X4" s="33"/>
      <c r="Y4" s="33"/>
      <c r="Z4" s="33"/>
      <c r="AA4" s="33"/>
      <c r="AB4" s="33"/>
      <c r="AC4" s="33"/>
      <c r="AD4" s="33"/>
      <c r="AE4" s="33"/>
      <c r="AF4" s="33"/>
    </row>
    <row r="5" spans="2:32" s="30" customFormat="1" ht="28.2" customHeight="1" x14ac:dyDescent="0.25">
      <c r="B5" s="55">
        <v>4.0999999999999996</v>
      </c>
      <c r="C5" s="31" t="s">
        <v>284</v>
      </c>
      <c r="D5" s="44" t="s">
        <v>223</v>
      </c>
      <c r="E5" s="56"/>
    </row>
    <row r="6" spans="2:32" s="32" customFormat="1" ht="22.5" customHeight="1" x14ac:dyDescent="0.3">
      <c r="B6" s="53">
        <v>4.2</v>
      </c>
      <c r="C6" s="42" t="s">
        <v>240</v>
      </c>
      <c r="D6" s="45"/>
      <c r="E6" s="54"/>
      <c r="F6" s="33"/>
      <c r="G6" s="33"/>
      <c r="H6" s="33"/>
      <c r="I6" s="33"/>
      <c r="J6" s="33"/>
      <c r="K6" s="33"/>
      <c r="L6" s="33"/>
      <c r="M6" s="33"/>
      <c r="N6" s="33"/>
      <c r="O6" s="33"/>
      <c r="P6" s="33"/>
      <c r="Q6" s="33"/>
      <c r="R6" s="33"/>
      <c r="S6" s="33"/>
      <c r="T6" s="33"/>
      <c r="U6" s="33"/>
      <c r="V6" s="33"/>
      <c r="W6" s="33"/>
      <c r="X6" s="33"/>
      <c r="Y6" s="33"/>
      <c r="Z6" s="33"/>
      <c r="AA6" s="33"/>
      <c r="AB6" s="33"/>
      <c r="AC6" s="33"/>
      <c r="AD6" s="33"/>
      <c r="AE6" s="33"/>
      <c r="AF6" s="33"/>
    </row>
    <row r="7" spans="2:32" s="30" customFormat="1" ht="23.4" customHeight="1" x14ac:dyDescent="0.25">
      <c r="B7" s="55" t="s">
        <v>5</v>
      </c>
      <c r="C7" s="31" t="s">
        <v>251</v>
      </c>
      <c r="D7" s="44" t="s">
        <v>224</v>
      </c>
      <c r="E7" s="56"/>
    </row>
    <row r="8" spans="2:32" s="30" customFormat="1" ht="22.8" customHeight="1" x14ac:dyDescent="0.25">
      <c r="B8" s="55" t="s">
        <v>6</v>
      </c>
      <c r="C8" s="31" t="s">
        <v>252</v>
      </c>
      <c r="D8" s="44" t="s">
        <v>223</v>
      </c>
      <c r="E8" s="56"/>
    </row>
    <row r="9" spans="2:32" s="32" customFormat="1" ht="22.5" customHeight="1" x14ac:dyDescent="0.3">
      <c r="B9" s="53">
        <v>4.3</v>
      </c>
      <c r="C9" s="42" t="s">
        <v>241</v>
      </c>
      <c r="D9" s="45"/>
      <c r="E9" s="54"/>
      <c r="F9" s="33"/>
      <c r="G9" s="33"/>
      <c r="H9" s="33"/>
      <c r="I9" s="33"/>
      <c r="J9" s="33"/>
      <c r="K9" s="33"/>
      <c r="L9" s="33"/>
      <c r="M9" s="33"/>
      <c r="N9" s="33"/>
      <c r="O9" s="33"/>
      <c r="P9" s="33"/>
      <c r="Q9" s="33"/>
      <c r="R9" s="33"/>
      <c r="S9" s="33"/>
      <c r="T9" s="33"/>
      <c r="U9" s="33"/>
      <c r="V9" s="33"/>
      <c r="W9" s="33"/>
      <c r="X9" s="33"/>
      <c r="Y9" s="33"/>
      <c r="Z9" s="33"/>
      <c r="AA9" s="33"/>
      <c r="AB9" s="33"/>
      <c r="AC9" s="33"/>
      <c r="AD9" s="33"/>
      <c r="AE9" s="33"/>
      <c r="AF9" s="33"/>
    </row>
    <row r="10" spans="2:32" s="30" customFormat="1" ht="22.5" customHeight="1" x14ac:dyDescent="0.25">
      <c r="B10" s="55">
        <v>4.3</v>
      </c>
      <c r="C10" s="31" t="s">
        <v>253</v>
      </c>
      <c r="D10" s="44" t="s">
        <v>224</v>
      </c>
      <c r="E10" s="56"/>
    </row>
    <row r="11" spans="2:32" s="32" customFormat="1" ht="22.5" customHeight="1" x14ac:dyDescent="0.3">
      <c r="B11" s="53">
        <v>4.4000000000000004</v>
      </c>
      <c r="C11" s="42" t="s">
        <v>242</v>
      </c>
      <c r="D11" s="45"/>
      <c r="E11" s="54"/>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row>
    <row r="12" spans="2:32" s="30" customFormat="1" ht="22.5" customHeight="1" x14ac:dyDescent="0.25">
      <c r="B12" s="55">
        <v>4.4000000000000004</v>
      </c>
      <c r="C12" s="31" t="s">
        <v>254</v>
      </c>
      <c r="D12" s="44" t="s">
        <v>222</v>
      </c>
      <c r="E12" s="56"/>
    </row>
    <row r="13" spans="2:32" s="16" customFormat="1" ht="39.6" customHeight="1" x14ac:dyDescent="0.45">
      <c r="B13" s="51">
        <v>5</v>
      </c>
      <c r="C13" s="17" t="s">
        <v>243</v>
      </c>
      <c r="D13" s="46"/>
      <c r="E13" s="57"/>
    </row>
    <row r="14" spans="2:32" s="32" customFormat="1" ht="22.5" customHeight="1" x14ac:dyDescent="0.3">
      <c r="B14" s="53">
        <v>5.0999999999999996</v>
      </c>
      <c r="C14" s="42" t="s">
        <v>244</v>
      </c>
      <c r="D14" s="45"/>
      <c r="E14" s="54"/>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row>
    <row r="15" spans="2:32" s="30" customFormat="1" ht="22.5" customHeight="1" x14ac:dyDescent="0.25">
      <c r="B15" s="55">
        <v>5.0999999999999996</v>
      </c>
      <c r="C15" s="31" t="s">
        <v>255</v>
      </c>
      <c r="D15" s="44" t="s">
        <v>225</v>
      </c>
      <c r="E15" s="56"/>
    </row>
    <row r="16" spans="2:32" s="32" customFormat="1" ht="22.5" customHeight="1" x14ac:dyDescent="0.3">
      <c r="B16" s="53">
        <v>5.2</v>
      </c>
      <c r="C16" s="42" t="s">
        <v>245</v>
      </c>
      <c r="D16" s="45"/>
      <c r="E16" s="54"/>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row>
    <row r="17" spans="2:32" s="30" customFormat="1" ht="22.5" customHeight="1" x14ac:dyDescent="0.25">
      <c r="B17" s="55">
        <v>5.2</v>
      </c>
      <c r="C17" s="31" t="s">
        <v>256</v>
      </c>
      <c r="D17" s="44" t="s">
        <v>222</v>
      </c>
      <c r="E17" s="56"/>
    </row>
    <row r="18" spans="2:32" s="32" customFormat="1" ht="22.5" customHeight="1" x14ac:dyDescent="0.3">
      <c r="B18" s="53">
        <v>5.3</v>
      </c>
      <c r="C18" s="42" t="s">
        <v>257</v>
      </c>
      <c r="D18" s="45"/>
      <c r="E18" s="54"/>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row>
    <row r="19" spans="2:32" s="30" customFormat="1" ht="22.5" customHeight="1" x14ac:dyDescent="0.25">
      <c r="B19" s="55">
        <v>5.3</v>
      </c>
      <c r="C19" s="31" t="s">
        <v>258</v>
      </c>
      <c r="D19" s="44" t="s">
        <v>228</v>
      </c>
      <c r="E19" s="56"/>
    </row>
    <row r="20" spans="2:32" s="16" customFormat="1" ht="39.6" customHeight="1" x14ac:dyDescent="0.45">
      <c r="B20" s="51">
        <v>6</v>
      </c>
      <c r="C20" s="17" t="s">
        <v>246</v>
      </c>
      <c r="D20" s="46"/>
      <c r="E20" s="57"/>
    </row>
    <row r="21" spans="2:32" s="32" customFormat="1" ht="22.5" customHeight="1" x14ac:dyDescent="0.3">
      <c r="B21" s="53">
        <v>6.1</v>
      </c>
      <c r="C21" s="42" t="s">
        <v>259</v>
      </c>
      <c r="D21" s="45"/>
      <c r="E21" s="54"/>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row>
    <row r="22" spans="2:32" s="30" customFormat="1" ht="22.5" customHeight="1" collapsed="1" x14ac:dyDescent="0.25">
      <c r="B22" s="55" t="s">
        <v>7</v>
      </c>
      <c r="C22" s="31" t="s">
        <v>260</v>
      </c>
      <c r="D22" s="44" t="s">
        <v>223</v>
      </c>
      <c r="E22" s="56"/>
    </row>
    <row r="23" spans="2:32" s="30" customFormat="1" ht="22.5" customHeight="1" collapsed="1" x14ac:dyDescent="0.25">
      <c r="B23" s="55" t="s">
        <v>8</v>
      </c>
      <c r="C23" s="31" t="s">
        <v>261</v>
      </c>
      <c r="D23" s="44" t="s">
        <v>223</v>
      </c>
      <c r="E23" s="56"/>
    </row>
    <row r="24" spans="2:32" s="30" customFormat="1" ht="22.5" customHeight="1" collapsed="1" x14ac:dyDescent="0.25">
      <c r="B24" s="55" t="s">
        <v>9</v>
      </c>
      <c r="C24" s="31" t="s">
        <v>262</v>
      </c>
      <c r="D24" s="44" t="s">
        <v>223</v>
      </c>
      <c r="E24" s="56"/>
    </row>
    <row r="25" spans="2:32" s="32" customFormat="1" ht="22.5" customHeight="1" x14ac:dyDescent="0.3">
      <c r="B25" s="53">
        <v>6.2</v>
      </c>
      <c r="C25" s="42" t="s">
        <v>263</v>
      </c>
      <c r="D25" s="45"/>
      <c r="E25" s="54"/>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row>
    <row r="26" spans="2:32" s="32" customFormat="1" ht="22.5" customHeight="1" x14ac:dyDescent="0.3">
      <c r="B26" s="55">
        <v>6.2</v>
      </c>
      <c r="C26" s="31" t="s">
        <v>269</v>
      </c>
      <c r="D26" s="44" t="s">
        <v>223</v>
      </c>
      <c r="E26" s="56"/>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row>
    <row r="27" spans="2:32" s="32" customFormat="1" ht="22.5" customHeight="1" x14ac:dyDescent="0.3">
      <c r="B27" s="53">
        <v>6.3</v>
      </c>
      <c r="C27" s="42" t="s">
        <v>270</v>
      </c>
      <c r="D27" s="45"/>
      <c r="E27" s="54"/>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row>
    <row r="28" spans="2:32" s="30" customFormat="1" ht="22.5" customHeight="1" collapsed="1" x14ac:dyDescent="0.25">
      <c r="B28" s="55">
        <v>6.3</v>
      </c>
      <c r="C28" s="31" t="s">
        <v>300</v>
      </c>
      <c r="D28" s="44" t="s">
        <v>223</v>
      </c>
      <c r="E28" s="56" t="s">
        <v>236</v>
      </c>
    </row>
    <row r="29" spans="2:32" s="19" customFormat="1" ht="39.6" customHeight="1" x14ac:dyDescent="0.45">
      <c r="B29" s="51">
        <v>7</v>
      </c>
      <c r="C29" s="17" t="s">
        <v>247</v>
      </c>
      <c r="D29" s="46"/>
      <c r="E29" s="57"/>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row>
    <row r="30" spans="2:32" s="32" customFormat="1" ht="22.5" customHeight="1" x14ac:dyDescent="0.3">
      <c r="B30" s="53">
        <v>7.1</v>
      </c>
      <c r="C30" s="42" t="s">
        <v>271</v>
      </c>
      <c r="D30" s="45"/>
      <c r="E30" s="54"/>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row>
    <row r="31" spans="2:32" s="30" customFormat="1" ht="22.5" customHeight="1" collapsed="1" x14ac:dyDescent="0.25">
      <c r="B31" s="55">
        <v>7.1</v>
      </c>
      <c r="C31" s="31" t="s">
        <v>285</v>
      </c>
      <c r="D31" s="44" t="s">
        <v>223</v>
      </c>
      <c r="E31" s="56"/>
    </row>
    <row r="32" spans="2:32" s="32" customFormat="1" ht="22.5" customHeight="1" x14ac:dyDescent="0.3">
      <c r="B32" s="53">
        <v>7.2</v>
      </c>
      <c r="C32" s="42" t="s">
        <v>272</v>
      </c>
      <c r="D32" s="45"/>
      <c r="E32" s="54"/>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row>
    <row r="33" spans="2:32" s="30" customFormat="1" ht="22.5" customHeight="1" collapsed="1" x14ac:dyDescent="0.25">
      <c r="B33" s="55">
        <v>7.2</v>
      </c>
      <c r="C33" s="31" t="s">
        <v>286</v>
      </c>
      <c r="D33" s="44" t="s">
        <v>223</v>
      </c>
      <c r="E33" s="56"/>
    </row>
    <row r="34" spans="2:32" s="32" customFormat="1" ht="22.5" customHeight="1" x14ac:dyDescent="0.3">
      <c r="B34" s="53">
        <v>7.3</v>
      </c>
      <c r="C34" s="42" t="s">
        <v>273</v>
      </c>
      <c r="D34" s="45"/>
      <c r="E34" s="54"/>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row>
    <row r="35" spans="2:32" s="30" customFormat="1" ht="22.5" customHeight="1" collapsed="1" x14ac:dyDescent="0.25">
      <c r="B35" s="55">
        <v>7.3</v>
      </c>
      <c r="C35" s="31" t="s">
        <v>287</v>
      </c>
      <c r="D35" s="44" t="s">
        <v>223</v>
      </c>
      <c r="E35" s="56"/>
    </row>
    <row r="36" spans="2:32" s="32" customFormat="1" ht="22.5" customHeight="1" x14ac:dyDescent="0.3">
      <c r="B36" s="53">
        <v>7.4</v>
      </c>
      <c r="C36" s="42" t="s">
        <v>274</v>
      </c>
      <c r="D36" s="45"/>
      <c r="E36" s="54"/>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row>
    <row r="37" spans="2:32" s="30" customFormat="1" ht="22.5" customHeight="1" collapsed="1" x14ac:dyDescent="0.25">
      <c r="B37" s="55">
        <v>7.4</v>
      </c>
      <c r="C37" s="31" t="s">
        <v>288</v>
      </c>
      <c r="D37" s="44" t="s">
        <v>223</v>
      </c>
      <c r="E37" s="56"/>
    </row>
    <row r="38" spans="2:32" s="32" customFormat="1" ht="22.5" customHeight="1" x14ac:dyDescent="0.3">
      <c r="B38" s="53">
        <v>7.5</v>
      </c>
      <c r="C38" s="42" t="s">
        <v>275</v>
      </c>
      <c r="D38" s="45"/>
      <c r="E38" s="54"/>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row>
    <row r="39" spans="2:32" s="30" customFormat="1" ht="22.5" customHeight="1" collapsed="1" x14ac:dyDescent="0.25">
      <c r="B39" s="55" t="s">
        <v>12</v>
      </c>
      <c r="C39" s="31" t="s">
        <v>289</v>
      </c>
      <c r="D39" s="44" t="s">
        <v>223</v>
      </c>
      <c r="E39" s="56"/>
    </row>
    <row r="40" spans="2:32" s="30" customFormat="1" ht="25.8" customHeight="1" collapsed="1" x14ac:dyDescent="0.25">
      <c r="B40" s="55" t="s">
        <v>13</v>
      </c>
      <c r="C40" s="31" t="s">
        <v>290</v>
      </c>
      <c r="D40" s="44" t="s">
        <v>223</v>
      </c>
      <c r="E40" s="56"/>
    </row>
    <row r="41" spans="2:32" s="30" customFormat="1" ht="22.5" customHeight="1" collapsed="1" x14ac:dyDescent="0.25">
      <c r="B41" s="55" t="s">
        <v>14</v>
      </c>
      <c r="C41" s="31" t="s">
        <v>291</v>
      </c>
      <c r="D41" s="44" t="s">
        <v>223</v>
      </c>
      <c r="E41" s="56"/>
    </row>
    <row r="42" spans="2:32" s="19" customFormat="1" ht="39.6" customHeight="1" x14ac:dyDescent="0.45">
      <c r="B42" s="51">
        <v>8</v>
      </c>
      <c r="C42" s="17" t="s">
        <v>248</v>
      </c>
      <c r="D42" s="46"/>
      <c r="E42" s="57"/>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row>
    <row r="43" spans="2:32" s="32" customFormat="1" ht="22.5" customHeight="1" x14ac:dyDescent="0.3">
      <c r="B43" s="53">
        <v>8.1</v>
      </c>
      <c r="C43" s="42" t="s">
        <v>276</v>
      </c>
      <c r="D43" s="45"/>
      <c r="E43" s="54"/>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row>
    <row r="44" spans="2:32" s="30" customFormat="1" ht="28.8" customHeight="1" collapsed="1" x14ac:dyDescent="0.25">
      <c r="B44" s="55">
        <v>8.1</v>
      </c>
      <c r="C44" s="31" t="s">
        <v>292</v>
      </c>
      <c r="D44" s="44" t="s">
        <v>223</v>
      </c>
      <c r="E44" s="56"/>
    </row>
    <row r="45" spans="2:32" s="32" customFormat="1" ht="28.8" customHeight="1" x14ac:dyDescent="0.3">
      <c r="B45" s="53">
        <v>8.1999999999999993</v>
      </c>
      <c r="C45" s="42" t="s">
        <v>277</v>
      </c>
      <c r="D45" s="45"/>
      <c r="E45" s="54"/>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row>
    <row r="46" spans="2:32" s="30" customFormat="1" ht="28.8" customHeight="1" collapsed="1" x14ac:dyDescent="0.25">
      <c r="B46" s="55">
        <v>8.1999999999999993</v>
      </c>
      <c r="C46" s="31" t="s">
        <v>293</v>
      </c>
      <c r="D46" s="44" t="s">
        <v>223</v>
      </c>
      <c r="E46" s="56"/>
    </row>
    <row r="47" spans="2:32" s="32" customFormat="1" ht="22.5" customHeight="1" x14ac:dyDescent="0.3">
      <c r="B47" s="53">
        <v>8.3000000000000007</v>
      </c>
      <c r="C47" s="42" t="s">
        <v>278</v>
      </c>
      <c r="D47" s="45"/>
      <c r="E47" s="54"/>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row>
    <row r="48" spans="2:32" s="30" customFormat="1" ht="22.5" customHeight="1" collapsed="1" x14ac:dyDescent="0.25">
      <c r="B48" s="55">
        <v>8.3000000000000007</v>
      </c>
      <c r="C48" s="31" t="s">
        <v>294</v>
      </c>
      <c r="D48" s="44" t="s">
        <v>223</v>
      </c>
      <c r="E48" s="56"/>
    </row>
    <row r="49" spans="1:32" s="19" customFormat="1" ht="39.6" customHeight="1" x14ac:dyDescent="0.45">
      <c r="B49" s="51">
        <v>9</v>
      </c>
      <c r="C49" s="17" t="s">
        <v>249</v>
      </c>
      <c r="D49" s="46"/>
      <c r="E49" s="57"/>
    </row>
    <row r="50" spans="1:32" s="32" customFormat="1" ht="22.5" customHeight="1" x14ac:dyDescent="0.3">
      <c r="B50" s="53">
        <v>9.1</v>
      </c>
      <c r="C50" s="42" t="s">
        <v>295</v>
      </c>
      <c r="D50" s="45"/>
      <c r="E50" s="54"/>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row>
    <row r="51" spans="1:32" s="30" customFormat="1" ht="22.5" customHeight="1" collapsed="1" x14ac:dyDescent="0.25">
      <c r="B51" s="55">
        <v>9.1</v>
      </c>
      <c r="C51" s="31" t="s">
        <v>296</v>
      </c>
      <c r="D51" s="44" t="s">
        <v>223</v>
      </c>
      <c r="E51" s="56"/>
    </row>
    <row r="52" spans="1:32" s="32" customFormat="1" ht="22.5" customHeight="1" x14ac:dyDescent="0.3">
      <c r="B52" s="53">
        <v>9.1999999999999993</v>
      </c>
      <c r="C52" s="42" t="s">
        <v>297</v>
      </c>
      <c r="D52" s="45"/>
      <c r="E52" s="54"/>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row>
    <row r="53" spans="1:32" s="30" customFormat="1" ht="22.5" customHeight="1" collapsed="1" x14ac:dyDescent="0.25">
      <c r="B53" s="55">
        <v>9.1999999999999993</v>
      </c>
      <c r="C53" s="31" t="s">
        <v>298</v>
      </c>
      <c r="D53" s="44" t="s">
        <v>223</v>
      </c>
      <c r="E53" s="56"/>
    </row>
    <row r="54" spans="1:32" s="32" customFormat="1" ht="22.5" customHeight="1" x14ac:dyDescent="0.3">
      <c r="B54" s="53">
        <v>9.3000000000000007</v>
      </c>
      <c r="C54" s="42" t="s">
        <v>299</v>
      </c>
      <c r="D54" s="45"/>
      <c r="E54" s="54"/>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row>
    <row r="55" spans="1:32" s="30" customFormat="1" ht="22.5" customHeight="1" collapsed="1" x14ac:dyDescent="0.25">
      <c r="B55" s="55">
        <v>9.3000000000000007</v>
      </c>
      <c r="C55" s="31" t="s">
        <v>301</v>
      </c>
      <c r="D55" s="44" t="s">
        <v>223</v>
      </c>
      <c r="E55" s="56"/>
    </row>
    <row r="56" spans="1:32" s="19" customFormat="1" ht="39.6" customHeight="1" x14ac:dyDescent="0.45">
      <c r="B56" s="51">
        <v>10</v>
      </c>
      <c r="C56" s="17" t="s">
        <v>250</v>
      </c>
      <c r="D56" s="46"/>
      <c r="E56" s="57"/>
    </row>
    <row r="57" spans="1:32" s="32" customFormat="1" ht="22.5" customHeight="1" x14ac:dyDescent="0.3">
      <c r="B57" s="53">
        <v>10.1</v>
      </c>
      <c r="C57" s="42" t="s">
        <v>328</v>
      </c>
      <c r="D57" s="45"/>
      <c r="E57" s="54"/>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row>
    <row r="58" spans="1:32" s="30" customFormat="1" ht="22.5" customHeight="1" collapsed="1" x14ac:dyDescent="0.25">
      <c r="B58" s="55">
        <v>10.1</v>
      </c>
      <c r="C58" s="31" t="s">
        <v>302</v>
      </c>
      <c r="D58" s="44" t="s">
        <v>223</v>
      </c>
      <c r="E58" s="56"/>
    </row>
    <row r="59" spans="1:32" s="32" customFormat="1" ht="22.5" customHeight="1" x14ac:dyDescent="0.3">
      <c r="B59" s="53">
        <v>10.199999999999999</v>
      </c>
      <c r="C59" s="42" t="s">
        <v>303</v>
      </c>
      <c r="D59" s="45"/>
      <c r="E59" s="54"/>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row>
    <row r="60" spans="1:32" s="30" customFormat="1" ht="29.4" customHeight="1" collapsed="1" thickBot="1" x14ac:dyDescent="0.3">
      <c r="B60" s="58">
        <v>10.199999999999999</v>
      </c>
      <c r="C60" s="59" t="s">
        <v>304</v>
      </c>
      <c r="D60" s="44" t="s">
        <v>223</v>
      </c>
      <c r="E60" s="60"/>
    </row>
    <row r="61" spans="1:32" ht="18.149999999999999" customHeight="1" x14ac:dyDescent="0.3">
      <c r="D61" s="36">
        <f>COUNTA(D5:D60)</f>
        <v>28</v>
      </c>
      <c r="E61" s="61" t="s">
        <v>229</v>
      </c>
    </row>
    <row r="62" spans="1:32" ht="18.149999999999999" customHeight="1" x14ac:dyDescent="0.3">
      <c r="D62" s="22"/>
    </row>
    <row r="63" spans="1:32" ht="18.149999999999999" customHeight="1" x14ac:dyDescent="0.3">
      <c r="A63" s="23"/>
      <c r="B63" s="21"/>
      <c r="D63" s="24"/>
    </row>
    <row r="64" spans="1:32" ht="38.700000000000003" customHeight="1" x14ac:dyDescent="0.3">
      <c r="A64" s="1">
        <f>COUNTIF($D$5:$D$60,"Non Existent")</f>
        <v>0</v>
      </c>
      <c r="B64" s="21"/>
      <c r="D64" s="25"/>
    </row>
    <row r="65" spans="1:4" ht="38.700000000000003" customHeight="1" x14ac:dyDescent="0.3">
      <c r="A65" s="1">
        <f>COUNTIF($D$5:$D$60,"Initial")</f>
        <v>0</v>
      </c>
      <c r="B65" s="21"/>
      <c r="D65" s="25"/>
    </row>
    <row r="66" spans="1:4" ht="38.700000000000003" customHeight="1" x14ac:dyDescent="0.3">
      <c r="A66" s="1">
        <f>COUNTIF($D$5:$D$60,"Limited")</f>
        <v>0</v>
      </c>
      <c r="B66" s="21"/>
      <c r="D66" s="25"/>
    </row>
    <row r="67" spans="1:4" ht="38.700000000000003" customHeight="1" x14ac:dyDescent="0.3">
      <c r="A67" s="1">
        <f>COUNTIF($D$5:$D$58,"Defined")</f>
        <v>0</v>
      </c>
      <c r="B67" s="21"/>
      <c r="D67" s="25"/>
    </row>
    <row r="68" spans="1:4" ht="38.700000000000003" customHeight="1" x14ac:dyDescent="0.3">
      <c r="A68" s="1">
        <f>COUNTIF($D$5:$D$60,"managed")</f>
        <v>0</v>
      </c>
      <c r="B68" s="21"/>
      <c r="D68" s="25"/>
    </row>
    <row r="69" spans="1:4" ht="38.700000000000003" customHeight="1" x14ac:dyDescent="0.3">
      <c r="A69" s="1">
        <f>COUNTIF($D$5:$D$60,"Optimized")</f>
        <v>0</v>
      </c>
      <c r="B69" s="21"/>
      <c r="D69" s="25"/>
    </row>
    <row r="70" spans="1:4" ht="38.700000000000003" customHeight="1" x14ac:dyDescent="0.3">
      <c r="A70" s="1">
        <f>COUNTIF($D$5:$D$58,"Not Applicable")</f>
        <v>0</v>
      </c>
      <c r="B70" s="21"/>
      <c r="D70" s="25"/>
    </row>
    <row r="71" spans="1:4" ht="38.700000000000003" customHeight="1" x14ac:dyDescent="0.3">
      <c r="A71" s="1">
        <f>COUNTIF($D$5:$D$60,"Not Checked")</f>
        <v>0</v>
      </c>
      <c r="B71" s="21"/>
      <c r="D71" s="25"/>
    </row>
    <row r="72" spans="1:4" ht="18.149999999999999" customHeight="1" x14ac:dyDescent="0.3">
      <c r="A72" s="26">
        <f>SUM(A64:A71)</f>
        <v>0</v>
      </c>
      <c r="B72" s="27"/>
      <c r="C72" s="28"/>
    </row>
    <row r="74" spans="1:4" ht="18.149999999999999" customHeight="1" x14ac:dyDescent="0.3">
      <c r="A74" s="29"/>
      <c r="B74" s="29"/>
    </row>
  </sheetData>
  <sheetProtection selectLockedCells="1" selectUnlockedCells="1"/>
  <mergeCells count="1">
    <mergeCell ref="B1:E1"/>
  </mergeCells>
  <conditionalFormatting sqref="F42:AF42">
    <cfRule type="expression" dxfId="329" priority="959" stopIfTrue="1">
      <formula>#N/A</formula>
    </cfRule>
  </conditionalFormatting>
  <conditionalFormatting sqref="D7:D8">
    <cfRule type="containsText" dxfId="328" priority="339" operator="containsText" text="Initial">
      <formula>NOT(ISERROR(SEARCH("Initial",D7)))</formula>
    </cfRule>
    <cfRule type="containsText" dxfId="327" priority="340" operator="containsText" text="Nonexistent">
      <formula>NOT(ISERROR(SEARCH("Nonexistent",D7)))</formula>
    </cfRule>
  </conditionalFormatting>
  <conditionalFormatting sqref="D10">
    <cfRule type="containsText" dxfId="326" priority="328" operator="containsText" text="Initial">
      <formula>NOT(ISERROR(SEARCH("Initial",D10)))</formula>
    </cfRule>
    <cfRule type="containsText" dxfId="325" priority="329" operator="containsText" text="Nonexistent">
      <formula>NOT(ISERROR(SEARCH("Nonexistent",D10)))</formula>
    </cfRule>
  </conditionalFormatting>
  <conditionalFormatting sqref="D12">
    <cfRule type="containsText" dxfId="324" priority="317" operator="containsText" text="Initial">
      <formula>NOT(ISERROR(SEARCH("Initial",D12)))</formula>
    </cfRule>
    <cfRule type="containsText" dxfId="323" priority="318" operator="containsText" text="Nonexistent">
      <formula>NOT(ISERROR(SEARCH("Nonexistent",D12)))</formula>
    </cfRule>
  </conditionalFormatting>
  <conditionalFormatting sqref="D15">
    <cfRule type="containsText" dxfId="322" priority="306" operator="containsText" text="Initial">
      <formula>NOT(ISERROR(SEARCH("Initial",D15)))</formula>
    </cfRule>
    <cfRule type="containsText" dxfId="321" priority="307" operator="containsText" text="Nonexistent">
      <formula>NOT(ISERROR(SEARCH("Nonexistent",D15)))</formula>
    </cfRule>
  </conditionalFormatting>
  <conditionalFormatting sqref="D17">
    <cfRule type="containsText" dxfId="320" priority="295" operator="containsText" text="Initial">
      <formula>NOT(ISERROR(SEARCH("Initial",D17)))</formula>
    </cfRule>
    <cfRule type="containsText" dxfId="319" priority="296" operator="containsText" text="Nonexistent">
      <formula>NOT(ISERROR(SEARCH("Nonexistent",D17)))</formula>
    </cfRule>
  </conditionalFormatting>
  <conditionalFormatting sqref="D19">
    <cfRule type="containsText" dxfId="318" priority="284" operator="containsText" text="Initial">
      <formula>NOT(ISERROR(SEARCH("Initial",D19)))</formula>
    </cfRule>
    <cfRule type="containsText" dxfId="317" priority="285" operator="containsText" text="Nonexistent">
      <formula>NOT(ISERROR(SEARCH("Nonexistent",D19)))</formula>
    </cfRule>
  </conditionalFormatting>
  <conditionalFormatting sqref="D7:D8">
    <cfRule type="expression" dxfId="316" priority="341" stopIfTrue="1">
      <formula>_xludf.STYLE(VLOOKUP(D7,#REF!,2,0))</formula>
    </cfRule>
  </conditionalFormatting>
  <conditionalFormatting sqref="D10">
    <cfRule type="expression" dxfId="315" priority="330" stopIfTrue="1">
      <formula>_xludf.STYLE(VLOOKUP(D10,#REF!,2,0))</formula>
    </cfRule>
  </conditionalFormatting>
  <conditionalFormatting sqref="D12">
    <cfRule type="expression" dxfId="314" priority="319" stopIfTrue="1">
      <formula>_xludf.STYLE(VLOOKUP(D12,#REF!,2,0))</formula>
    </cfRule>
  </conditionalFormatting>
  <conditionalFormatting sqref="D15">
    <cfRule type="expression" dxfId="313" priority="308" stopIfTrue="1">
      <formula>_xludf.STYLE(VLOOKUP(D15,#REF!,2,0))</formula>
    </cfRule>
  </conditionalFormatting>
  <conditionalFormatting sqref="D17">
    <cfRule type="expression" dxfId="312" priority="297" stopIfTrue="1">
      <formula>_xludf.STYLE(VLOOKUP(D17,#REF!,2,0))</formula>
    </cfRule>
  </conditionalFormatting>
  <conditionalFormatting sqref="D19">
    <cfRule type="expression" dxfId="311" priority="286" stopIfTrue="1">
      <formula>_xludf.STYLE(VLOOKUP(D19,#REF!,2,0))</formula>
    </cfRule>
  </conditionalFormatting>
  <conditionalFormatting sqref="D5">
    <cfRule type="containsText" dxfId="310" priority="185" operator="containsText" text="Initial">
      <formula>NOT(ISERROR(SEARCH("Initial",D5)))</formula>
    </cfRule>
    <cfRule type="containsText" dxfId="309" priority="186" operator="containsText" text="Nonexistent">
      <formula>NOT(ISERROR(SEARCH("Nonexistent",D5)))</formula>
    </cfRule>
  </conditionalFormatting>
  <conditionalFormatting sqref="D5">
    <cfRule type="expression" dxfId="308" priority="187" stopIfTrue="1">
      <formula>_xludf.STYLE(VLOOKUP(D5,#REF!,2,0))</formula>
    </cfRule>
  </conditionalFormatting>
  <conditionalFormatting sqref="D22:D24">
    <cfRule type="containsText" dxfId="307" priority="174" operator="containsText" text="Initial">
      <formula>NOT(ISERROR(SEARCH("Initial",D22)))</formula>
    </cfRule>
    <cfRule type="containsText" dxfId="306" priority="175" operator="containsText" text="Nonexistent">
      <formula>NOT(ISERROR(SEARCH("Nonexistent",D22)))</formula>
    </cfRule>
  </conditionalFormatting>
  <conditionalFormatting sqref="D22:D24">
    <cfRule type="expression" dxfId="305" priority="176" stopIfTrue="1">
      <formula>_xludf.STYLE(VLOOKUP(D22,#REF!,2,0))</formula>
    </cfRule>
  </conditionalFormatting>
  <conditionalFormatting sqref="D26">
    <cfRule type="containsText" dxfId="304" priority="163" operator="containsText" text="Initial">
      <formula>NOT(ISERROR(SEARCH("Initial",D26)))</formula>
    </cfRule>
    <cfRule type="containsText" dxfId="303" priority="164" operator="containsText" text="Nonexistent">
      <formula>NOT(ISERROR(SEARCH("Nonexistent",D26)))</formula>
    </cfRule>
  </conditionalFormatting>
  <conditionalFormatting sqref="D26">
    <cfRule type="expression" dxfId="302" priority="165" stopIfTrue="1">
      <formula>_xludf.STYLE(VLOOKUP(D26,#REF!,2,0))</formula>
    </cfRule>
  </conditionalFormatting>
  <conditionalFormatting sqref="D28">
    <cfRule type="containsText" dxfId="301" priority="152" operator="containsText" text="Initial">
      <formula>NOT(ISERROR(SEARCH("Initial",D28)))</formula>
    </cfRule>
    <cfRule type="containsText" dxfId="300" priority="153" operator="containsText" text="Nonexistent">
      <formula>NOT(ISERROR(SEARCH("Nonexistent",D28)))</formula>
    </cfRule>
  </conditionalFormatting>
  <conditionalFormatting sqref="D28">
    <cfRule type="expression" dxfId="299" priority="154" stopIfTrue="1">
      <formula>_xludf.STYLE(VLOOKUP(D28,#REF!,2,0))</formula>
    </cfRule>
  </conditionalFormatting>
  <conditionalFormatting sqref="D31">
    <cfRule type="containsText" dxfId="298" priority="141" operator="containsText" text="Initial">
      <formula>NOT(ISERROR(SEARCH("Initial",D31)))</formula>
    </cfRule>
    <cfRule type="containsText" dxfId="297" priority="142" operator="containsText" text="Nonexistent">
      <formula>NOT(ISERROR(SEARCH("Nonexistent",D31)))</formula>
    </cfRule>
  </conditionalFormatting>
  <conditionalFormatting sqref="D31">
    <cfRule type="expression" dxfId="296" priority="143" stopIfTrue="1">
      <formula>_xludf.STYLE(VLOOKUP(D31,#REF!,2,0))</formula>
    </cfRule>
  </conditionalFormatting>
  <conditionalFormatting sqref="D33">
    <cfRule type="containsText" dxfId="295" priority="130" operator="containsText" text="Initial">
      <formula>NOT(ISERROR(SEARCH("Initial",D33)))</formula>
    </cfRule>
    <cfRule type="containsText" dxfId="294" priority="131" operator="containsText" text="Nonexistent">
      <formula>NOT(ISERROR(SEARCH("Nonexistent",D33)))</formula>
    </cfRule>
  </conditionalFormatting>
  <conditionalFormatting sqref="D33">
    <cfRule type="expression" dxfId="293" priority="132" stopIfTrue="1">
      <formula>_xludf.STYLE(VLOOKUP(D33,#REF!,2,0))</formula>
    </cfRule>
  </conditionalFormatting>
  <conditionalFormatting sqref="D35">
    <cfRule type="containsText" dxfId="292" priority="119" operator="containsText" text="Initial">
      <formula>NOT(ISERROR(SEARCH("Initial",D35)))</formula>
    </cfRule>
    <cfRule type="containsText" dxfId="291" priority="120" operator="containsText" text="Nonexistent">
      <formula>NOT(ISERROR(SEARCH("Nonexistent",D35)))</formula>
    </cfRule>
  </conditionalFormatting>
  <conditionalFormatting sqref="D35">
    <cfRule type="expression" dxfId="290" priority="121" stopIfTrue="1">
      <formula>_xludf.STYLE(VLOOKUP(D35,#REF!,2,0))</formula>
    </cfRule>
  </conditionalFormatting>
  <conditionalFormatting sqref="D37">
    <cfRule type="containsText" dxfId="289" priority="108" operator="containsText" text="Initial">
      <formula>NOT(ISERROR(SEARCH("Initial",D37)))</formula>
    </cfRule>
    <cfRule type="containsText" dxfId="288" priority="109" operator="containsText" text="Nonexistent">
      <formula>NOT(ISERROR(SEARCH("Nonexistent",D37)))</formula>
    </cfRule>
  </conditionalFormatting>
  <conditionalFormatting sqref="D37">
    <cfRule type="expression" dxfId="287" priority="110" stopIfTrue="1">
      <formula>_xludf.STYLE(VLOOKUP(D37,#REF!,2,0))</formula>
    </cfRule>
  </conditionalFormatting>
  <conditionalFormatting sqref="D39:D41">
    <cfRule type="containsText" dxfId="286" priority="97" operator="containsText" text="Initial">
      <formula>NOT(ISERROR(SEARCH("Initial",D39)))</formula>
    </cfRule>
    <cfRule type="containsText" dxfId="285" priority="98" operator="containsText" text="Nonexistent">
      <formula>NOT(ISERROR(SEARCH("Nonexistent",D39)))</formula>
    </cfRule>
  </conditionalFormatting>
  <conditionalFormatting sqref="D39:D41">
    <cfRule type="expression" dxfId="284" priority="99" stopIfTrue="1">
      <formula>_xludf.STYLE(VLOOKUP(D39,#REF!,2,0))</formula>
    </cfRule>
  </conditionalFormatting>
  <conditionalFormatting sqref="D44">
    <cfRule type="containsText" dxfId="283" priority="86" operator="containsText" text="Initial">
      <formula>NOT(ISERROR(SEARCH("Initial",D44)))</formula>
    </cfRule>
    <cfRule type="containsText" dxfId="282" priority="87" operator="containsText" text="Nonexistent">
      <formula>NOT(ISERROR(SEARCH("Nonexistent",D44)))</formula>
    </cfRule>
  </conditionalFormatting>
  <conditionalFormatting sqref="D44">
    <cfRule type="expression" dxfId="281" priority="88" stopIfTrue="1">
      <formula>_xludf.STYLE(VLOOKUP(D44,#REF!,2,0))</formula>
    </cfRule>
  </conditionalFormatting>
  <conditionalFormatting sqref="D46">
    <cfRule type="containsText" dxfId="280" priority="75" operator="containsText" text="Initial">
      <formula>NOT(ISERROR(SEARCH("Initial",D46)))</formula>
    </cfRule>
    <cfRule type="containsText" dxfId="279" priority="76" operator="containsText" text="Nonexistent">
      <formula>NOT(ISERROR(SEARCH("Nonexistent",D46)))</formula>
    </cfRule>
  </conditionalFormatting>
  <conditionalFormatting sqref="D46">
    <cfRule type="expression" dxfId="278" priority="77" stopIfTrue="1">
      <formula>_xludf.STYLE(VLOOKUP(D46,#REF!,2,0))</formula>
    </cfRule>
  </conditionalFormatting>
  <conditionalFormatting sqref="D48">
    <cfRule type="containsText" dxfId="277" priority="64" operator="containsText" text="Initial">
      <formula>NOT(ISERROR(SEARCH("Initial",D48)))</formula>
    </cfRule>
    <cfRule type="containsText" dxfId="276" priority="65" operator="containsText" text="Nonexistent">
      <formula>NOT(ISERROR(SEARCH("Nonexistent",D48)))</formula>
    </cfRule>
  </conditionalFormatting>
  <conditionalFormatting sqref="D48">
    <cfRule type="expression" dxfId="275" priority="66" stopIfTrue="1">
      <formula>_xludf.STYLE(VLOOKUP(D48,#REF!,2,0))</formula>
    </cfRule>
  </conditionalFormatting>
  <conditionalFormatting sqref="D51">
    <cfRule type="containsText" dxfId="274" priority="53" operator="containsText" text="Initial">
      <formula>NOT(ISERROR(SEARCH("Initial",D51)))</formula>
    </cfRule>
    <cfRule type="containsText" dxfId="273" priority="54" operator="containsText" text="Nonexistent">
      <formula>NOT(ISERROR(SEARCH("Nonexistent",D51)))</formula>
    </cfRule>
  </conditionalFormatting>
  <conditionalFormatting sqref="D51">
    <cfRule type="expression" dxfId="272" priority="55" stopIfTrue="1">
      <formula>_xludf.STYLE(VLOOKUP(D51,#REF!,2,0))</formula>
    </cfRule>
  </conditionalFormatting>
  <conditionalFormatting sqref="D53">
    <cfRule type="containsText" dxfId="271" priority="42" operator="containsText" text="Initial">
      <formula>NOT(ISERROR(SEARCH("Initial",D53)))</formula>
    </cfRule>
    <cfRule type="containsText" dxfId="270" priority="43" operator="containsText" text="Nonexistent">
      <formula>NOT(ISERROR(SEARCH("Nonexistent",D53)))</formula>
    </cfRule>
  </conditionalFormatting>
  <conditionalFormatting sqref="D53">
    <cfRule type="expression" dxfId="269" priority="44" stopIfTrue="1">
      <formula>_xludf.STYLE(VLOOKUP(D53,#REF!,2,0))</formula>
    </cfRule>
  </conditionalFormatting>
  <conditionalFormatting sqref="D55">
    <cfRule type="containsText" dxfId="268" priority="31" operator="containsText" text="Initial">
      <formula>NOT(ISERROR(SEARCH("Initial",D55)))</formula>
    </cfRule>
    <cfRule type="containsText" dxfId="267" priority="32" operator="containsText" text="Nonexistent">
      <formula>NOT(ISERROR(SEARCH("Nonexistent",D55)))</formula>
    </cfRule>
  </conditionalFormatting>
  <conditionalFormatting sqref="D55">
    <cfRule type="expression" dxfId="266" priority="33" stopIfTrue="1">
      <formula>_xludf.STYLE(VLOOKUP(D55,#REF!,2,0))</formula>
    </cfRule>
  </conditionalFormatting>
  <conditionalFormatting sqref="D58">
    <cfRule type="containsText" dxfId="265" priority="20" operator="containsText" text="Initial">
      <formula>NOT(ISERROR(SEARCH("Initial",D58)))</formula>
    </cfRule>
    <cfRule type="containsText" dxfId="264" priority="21" operator="containsText" text="Nonexistent">
      <formula>NOT(ISERROR(SEARCH("Nonexistent",D58)))</formula>
    </cfRule>
  </conditionalFormatting>
  <conditionalFormatting sqref="D58">
    <cfRule type="expression" dxfId="263" priority="22" stopIfTrue="1">
      <formula>_xludf.STYLE(VLOOKUP(D58,#REF!,2,0))</formula>
    </cfRule>
  </conditionalFormatting>
  <conditionalFormatting sqref="D60">
    <cfRule type="containsText" dxfId="262" priority="9" operator="containsText" text="Initial">
      <formula>NOT(ISERROR(SEARCH("Initial",D60)))</formula>
    </cfRule>
    <cfRule type="containsText" dxfId="261" priority="10" operator="containsText" text="Nonexistent">
      <formula>NOT(ISERROR(SEARCH("Nonexistent",D60)))</formula>
    </cfRule>
  </conditionalFormatting>
  <conditionalFormatting sqref="D60">
    <cfRule type="expression" dxfId="260" priority="11" stopIfTrue="1">
      <formula>_xludf.STYLE(VLOOKUP(D60,#REF!,2,0))</formula>
    </cfRule>
  </conditionalFormatting>
  <dataValidations count="1">
    <dataValidation operator="equal" allowBlank="1" showInputMessage="1" showErrorMessage="1" promptTitle="Select Control Scope" sqref="D30:E30 D32:E32 D34:E34 D36:E36 D38:E38 D43:E43 D45:E45 D47:E47 D50:E50 D52:E52 D54:E54 D59:E59" xr:uid="{00000000-0002-0000-0100-000000000000}">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332" operator="equal" id="{AA87DB84-46AC-4BB5-987D-C941979D7AEF}">
            <xm:f>Métricas!$B$9</xm:f>
            <x14:dxf>
              <font>
                <color theme="0"/>
              </font>
              <fill>
                <patternFill>
                  <bgColor rgb="FF336600"/>
                </patternFill>
              </fill>
            </x14:dxf>
          </x14:cfRule>
          <x14:cfRule type="cellIs" priority="333" operator="equal" id="{212C68B7-1F8B-4628-B0A3-AB106603E4F1}">
            <xm:f>Métricas!$B$8</xm:f>
            <x14:dxf>
              <font>
                <color theme="0"/>
              </font>
              <fill>
                <patternFill>
                  <bgColor rgb="FF92D050"/>
                </patternFill>
              </fill>
            </x14:dxf>
          </x14:cfRule>
          <x14:cfRule type="cellIs" priority="334" operator="equal" id="{FF30B0E8-3B0C-4327-9575-A8E7A395309B}">
            <xm:f>Métricas!$B$7</xm:f>
            <x14:dxf>
              <font>
                <color theme="0"/>
              </font>
              <fill>
                <patternFill>
                  <bgColor rgb="FFFFC000"/>
                </patternFill>
              </fill>
            </x14:dxf>
          </x14:cfRule>
          <x14:cfRule type="cellIs" priority="335" operator="equal" id="{29EC7B99-CD24-4AC0-85E2-75FCC617E187}">
            <xm:f>Métricas!$B$6</xm:f>
            <x14:dxf>
              <font>
                <color theme="0"/>
              </font>
              <fill>
                <patternFill>
                  <bgColor theme="2" tint="-0.499984740745262"/>
                </patternFill>
              </fill>
            </x14:dxf>
          </x14:cfRule>
          <x14:cfRule type="cellIs" priority="336" operator="equal" id="{2CC020C6-8C40-41A5-A8FB-CA0088575E86}">
            <xm:f>Métricas!$B$5</xm:f>
            <x14:dxf>
              <font>
                <color theme="0"/>
              </font>
              <fill>
                <patternFill>
                  <bgColor rgb="FFC00000"/>
                </patternFill>
              </fill>
            </x14:dxf>
          </x14:cfRule>
          <x14:cfRule type="cellIs" priority="337" operator="equal" id="{74CF91B1-F629-4205-9D72-5C2061C57A80}">
            <xm:f>Métricas!$B$4</xm:f>
            <x14:dxf>
              <font>
                <color theme="0"/>
              </font>
              <fill>
                <patternFill>
                  <bgColor rgb="FFFF0000"/>
                </patternFill>
              </fill>
            </x14:dxf>
          </x14:cfRule>
          <x14:cfRule type="cellIs" priority="338" operator="equal" id="{5FAA6519-F1A3-45FB-A1EF-043F9754F047}">
            <xm:f>Métricas!$B$3</xm:f>
            <x14:dxf>
              <font>
                <color theme="0" tint="-0.14996795556505021"/>
              </font>
              <fill>
                <patternFill>
                  <bgColor theme="0"/>
                </patternFill>
              </fill>
            </x14:dxf>
          </x14:cfRule>
          <xm:sqref>D7:D8</xm:sqref>
        </x14:conditionalFormatting>
        <x14:conditionalFormatting xmlns:xm="http://schemas.microsoft.com/office/excel/2006/main">
          <x14:cfRule type="cellIs" priority="331" operator="equal" id="{87CA746E-6D4E-4B1F-B941-FA645191D79C}">
            <xm:f>Métricas!$B$10</xm:f>
            <x14:dxf>
              <font>
                <color theme="0"/>
              </font>
              <fill>
                <patternFill>
                  <bgColor theme="0" tint="-0.34998626667073579"/>
                </patternFill>
              </fill>
            </x14:dxf>
          </x14:cfRule>
          <xm:sqref>D7:D8</xm:sqref>
        </x14:conditionalFormatting>
        <x14:conditionalFormatting xmlns:xm="http://schemas.microsoft.com/office/excel/2006/main">
          <x14:cfRule type="cellIs" priority="321" operator="equal" id="{97EA1C6B-00C5-4D6D-9E1C-4C4FE05883DA}">
            <xm:f>Métricas!$B$9</xm:f>
            <x14:dxf>
              <font>
                <color theme="0"/>
              </font>
              <fill>
                <patternFill>
                  <bgColor rgb="FF336600"/>
                </patternFill>
              </fill>
            </x14:dxf>
          </x14:cfRule>
          <x14:cfRule type="cellIs" priority="322" operator="equal" id="{B3D6B008-C7EE-49A7-9BE0-F67A41D87DD6}">
            <xm:f>Métricas!$B$8</xm:f>
            <x14:dxf>
              <font>
                <color theme="0"/>
              </font>
              <fill>
                <patternFill>
                  <bgColor rgb="FF92D050"/>
                </patternFill>
              </fill>
            </x14:dxf>
          </x14:cfRule>
          <x14:cfRule type="cellIs" priority="323" operator="equal" id="{550D2AA6-3AF9-4617-8EB2-57C85F189928}">
            <xm:f>Métricas!$B$7</xm:f>
            <x14:dxf>
              <font>
                <color theme="0"/>
              </font>
              <fill>
                <patternFill>
                  <bgColor rgb="FFFFC000"/>
                </patternFill>
              </fill>
            </x14:dxf>
          </x14:cfRule>
          <x14:cfRule type="cellIs" priority="324" operator="equal" id="{968DCB5D-D8EB-42AB-A65A-88EE2E611592}">
            <xm:f>Métricas!$B$6</xm:f>
            <x14:dxf>
              <font>
                <color theme="0"/>
              </font>
              <fill>
                <patternFill>
                  <bgColor theme="2" tint="-0.499984740745262"/>
                </patternFill>
              </fill>
            </x14:dxf>
          </x14:cfRule>
          <x14:cfRule type="cellIs" priority="325" operator="equal" id="{92CF8524-4252-4D4F-9C92-731A2430B334}">
            <xm:f>Métricas!$B$5</xm:f>
            <x14:dxf>
              <font>
                <color theme="0"/>
              </font>
              <fill>
                <patternFill>
                  <bgColor rgb="FFC00000"/>
                </patternFill>
              </fill>
            </x14:dxf>
          </x14:cfRule>
          <x14:cfRule type="cellIs" priority="326" operator="equal" id="{3E1377EF-8744-46B0-B09A-5CA9CFB7B484}">
            <xm:f>Métricas!$B$4</xm:f>
            <x14:dxf>
              <font>
                <color theme="0"/>
              </font>
              <fill>
                <patternFill>
                  <bgColor rgb="FFFF0000"/>
                </patternFill>
              </fill>
            </x14:dxf>
          </x14:cfRule>
          <x14:cfRule type="cellIs" priority="327" operator="equal" id="{BFEAF241-1CA1-48C1-B14D-E0042A8D6C44}">
            <xm:f>Métricas!$B$3</xm:f>
            <x14:dxf>
              <font>
                <color theme="0" tint="-0.14996795556505021"/>
              </font>
              <fill>
                <patternFill>
                  <bgColor theme="0"/>
                </patternFill>
              </fill>
            </x14:dxf>
          </x14:cfRule>
          <xm:sqref>D10</xm:sqref>
        </x14:conditionalFormatting>
        <x14:conditionalFormatting xmlns:xm="http://schemas.microsoft.com/office/excel/2006/main">
          <x14:cfRule type="cellIs" priority="320" operator="equal" id="{557F765E-334D-496D-9D56-F111A1EC7E0A}">
            <xm:f>Métricas!$B$10</xm:f>
            <x14:dxf>
              <font>
                <color theme="0"/>
              </font>
              <fill>
                <patternFill>
                  <bgColor theme="0" tint="-0.34998626667073579"/>
                </patternFill>
              </fill>
            </x14:dxf>
          </x14:cfRule>
          <xm:sqref>D10</xm:sqref>
        </x14:conditionalFormatting>
        <x14:conditionalFormatting xmlns:xm="http://schemas.microsoft.com/office/excel/2006/main">
          <x14:cfRule type="cellIs" priority="310" operator="equal" id="{FF3DD9CF-7286-4D5E-97C2-5790D4229956}">
            <xm:f>Métricas!$B$9</xm:f>
            <x14:dxf>
              <font>
                <color theme="0"/>
              </font>
              <fill>
                <patternFill>
                  <bgColor rgb="FF336600"/>
                </patternFill>
              </fill>
            </x14:dxf>
          </x14:cfRule>
          <x14:cfRule type="cellIs" priority="311" operator="equal" id="{B53D7886-E337-4930-8DBC-6A37EA6F46C8}">
            <xm:f>Métricas!$B$8</xm:f>
            <x14:dxf>
              <font>
                <color theme="0"/>
              </font>
              <fill>
                <patternFill>
                  <bgColor rgb="FF92D050"/>
                </patternFill>
              </fill>
            </x14:dxf>
          </x14:cfRule>
          <x14:cfRule type="cellIs" priority="312" operator="equal" id="{0A49A2A2-26F4-4D6F-B01E-DC8BF8DA876C}">
            <xm:f>Métricas!$B$7</xm:f>
            <x14:dxf>
              <font>
                <color theme="0"/>
              </font>
              <fill>
                <patternFill>
                  <bgColor rgb="FFFFC000"/>
                </patternFill>
              </fill>
            </x14:dxf>
          </x14:cfRule>
          <x14:cfRule type="cellIs" priority="313" operator="equal" id="{2D2DBE74-D12C-42FC-AFA3-0D60B2024C09}">
            <xm:f>Métricas!$B$6</xm:f>
            <x14:dxf>
              <font>
                <color theme="0"/>
              </font>
              <fill>
                <patternFill>
                  <bgColor theme="2" tint="-0.499984740745262"/>
                </patternFill>
              </fill>
            </x14:dxf>
          </x14:cfRule>
          <x14:cfRule type="cellIs" priority="314" operator="equal" id="{9A276552-3BCD-4FE2-A1EF-C1B9266F481F}">
            <xm:f>Métricas!$B$5</xm:f>
            <x14:dxf>
              <font>
                <color theme="0"/>
              </font>
              <fill>
                <patternFill>
                  <bgColor rgb="FFC00000"/>
                </patternFill>
              </fill>
            </x14:dxf>
          </x14:cfRule>
          <x14:cfRule type="cellIs" priority="315" operator="equal" id="{FF896517-72FA-4D71-9D2B-4662F8F785E2}">
            <xm:f>Métricas!$B$4</xm:f>
            <x14:dxf>
              <font>
                <color theme="0"/>
              </font>
              <fill>
                <patternFill>
                  <bgColor rgb="FFFF0000"/>
                </patternFill>
              </fill>
            </x14:dxf>
          </x14:cfRule>
          <x14:cfRule type="cellIs" priority="316" operator="equal" id="{955AF9A4-FE2F-4C7F-BA97-D3E162DD56EB}">
            <xm:f>Métricas!$B$3</xm:f>
            <x14:dxf>
              <font>
                <color theme="0" tint="-0.14996795556505021"/>
              </font>
              <fill>
                <patternFill>
                  <bgColor theme="0"/>
                </patternFill>
              </fill>
            </x14:dxf>
          </x14:cfRule>
          <xm:sqref>D12</xm:sqref>
        </x14:conditionalFormatting>
        <x14:conditionalFormatting xmlns:xm="http://schemas.microsoft.com/office/excel/2006/main">
          <x14:cfRule type="cellIs" priority="309" operator="equal" id="{E2C26510-B62A-4B0E-A18B-6385ADEBEC5E}">
            <xm:f>Métricas!$B$10</xm:f>
            <x14:dxf>
              <font>
                <color theme="0"/>
              </font>
              <fill>
                <patternFill>
                  <bgColor theme="0" tint="-0.34998626667073579"/>
                </patternFill>
              </fill>
            </x14:dxf>
          </x14:cfRule>
          <xm:sqref>D12</xm:sqref>
        </x14:conditionalFormatting>
        <x14:conditionalFormatting xmlns:xm="http://schemas.microsoft.com/office/excel/2006/main">
          <x14:cfRule type="cellIs" priority="299" operator="equal" id="{29E4B5CD-91C0-4A11-9CAB-F8A3C19589EB}">
            <xm:f>Métricas!$B$9</xm:f>
            <x14:dxf>
              <font>
                <color theme="0"/>
              </font>
              <fill>
                <patternFill>
                  <bgColor rgb="FF336600"/>
                </patternFill>
              </fill>
            </x14:dxf>
          </x14:cfRule>
          <x14:cfRule type="cellIs" priority="300" operator="equal" id="{7340A021-5FFE-495E-B298-0D5FB1C05CCD}">
            <xm:f>Métricas!$B$8</xm:f>
            <x14:dxf>
              <font>
                <color theme="0"/>
              </font>
              <fill>
                <patternFill>
                  <bgColor rgb="FF92D050"/>
                </patternFill>
              </fill>
            </x14:dxf>
          </x14:cfRule>
          <x14:cfRule type="cellIs" priority="301" operator="equal" id="{A0E57F26-4AC4-4D38-A586-9B9BE996CBE7}">
            <xm:f>Métricas!$B$7</xm:f>
            <x14:dxf>
              <font>
                <color theme="0"/>
              </font>
              <fill>
                <patternFill>
                  <bgColor rgb="FFFFC000"/>
                </patternFill>
              </fill>
            </x14:dxf>
          </x14:cfRule>
          <x14:cfRule type="cellIs" priority="302" operator="equal" id="{675E6C0E-D662-4AEB-A73A-E67D9AF707F9}">
            <xm:f>Métricas!$B$6</xm:f>
            <x14:dxf>
              <font>
                <color theme="0"/>
              </font>
              <fill>
                <patternFill>
                  <bgColor theme="2" tint="-0.499984740745262"/>
                </patternFill>
              </fill>
            </x14:dxf>
          </x14:cfRule>
          <x14:cfRule type="cellIs" priority="303" operator="equal" id="{E777ED44-DC4A-40B4-A1EE-DB7D930A5795}">
            <xm:f>Métricas!$B$5</xm:f>
            <x14:dxf>
              <font>
                <color theme="0"/>
              </font>
              <fill>
                <patternFill>
                  <bgColor rgb="FFC00000"/>
                </patternFill>
              </fill>
            </x14:dxf>
          </x14:cfRule>
          <x14:cfRule type="cellIs" priority="304" operator="equal" id="{F05A83EA-156A-47DF-8121-3A440F549847}">
            <xm:f>Métricas!$B$4</xm:f>
            <x14:dxf>
              <font>
                <color theme="0"/>
              </font>
              <fill>
                <patternFill>
                  <bgColor rgb="FFFF0000"/>
                </patternFill>
              </fill>
            </x14:dxf>
          </x14:cfRule>
          <x14:cfRule type="cellIs" priority="305" operator="equal" id="{5661108E-2F66-48CF-BF97-C8242373B595}">
            <xm:f>Métricas!$B$3</xm:f>
            <x14:dxf>
              <font>
                <color theme="0" tint="-0.14996795556505021"/>
              </font>
              <fill>
                <patternFill>
                  <bgColor theme="0"/>
                </patternFill>
              </fill>
            </x14:dxf>
          </x14:cfRule>
          <xm:sqref>D15</xm:sqref>
        </x14:conditionalFormatting>
        <x14:conditionalFormatting xmlns:xm="http://schemas.microsoft.com/office/excel/2006/main">
          <x14:cfRule type="cellIs" priority="298" operator="equal" id="{C3B7773B-487F-49C9-84D6-29FCEE563268}">
            <xm:f>Métricas!$B$10</xm:f>
            <x14:dxf>
              <font>
                <color theme="0"/>
              </font>
              <fill>
                <patternFill>
                  <bgColor theme="0" tint="-0.34998626667073579"/>
                </patternFill>
              </fill>
            </x14:dxf>
          </x14:cfRule>
          <xm:sqref>D15</xm:sqref>
        </x14:conditionalFormatting>
        <x14:conditionalFormatting xmlns:xm="http://schemas.microsoft.com/office/excel/2006/main">
          <x14:cfRule type="cellIs" priority="288" operator="equal" id="{0702F538-24F5-43DE-AAE7-A0542711F3FA}">
            <xm:f>Métricas!$B$9</xm:f>
            <x14:dxf>
              <font>
                <color theme="0"/>
              </font>
              <fill>
                <patternFill>
                  <bgColor rgb="FF336600"/>
                </patternFill>
              </fill>
            </x14:dxf>
          </x14:cfRule>
          <x14:cfRule type="cellIs" priority="289" operator="equal" id="{297FD432-F9E0-47E0-A74C-CBF9B51870A8}">
            <xm:f>Métricas!$B$8</xm:f>
            <x14:dxf>
              <font>
                <color theme="0"/>
              </font>
              <fill>
                <patternFill>
                  <bgColor rgb="FF92D050"/>
                </patternFill>
              </fill>
            </x14:dxf>
          </x14:cfRule>
          <x14:cfRule type="cellIs" priority="290" operator="equal" id="{7A7E1434-915B-41EA-B6AE-5EECAA08B399}">
            <xm:f>Métricas!$B$7</xm:f>
            <x14:dxf>
              <font>
                <color theme="0"/>
              </font>
              <fill>
                <patternFill>
                  <bgColor rgb="FFFFC000"/>
                </patternFill>
              </fill>
            </x14:dxf>
          </x14:cfRule>
          <x14:cfRule type="cellIs" priority="291" operator="equal" id="{BA75591B-DDF7-4F12-BCF5-DAE386D326EA}">
            <xm:f>Métricas!$B$6</xm:f>
            <x14:dxf>
              <font>
                <color theme="0"/>
              </font>
              <fill>
                <patternFill>
                  <bgColor theme="2" tint="-0.499984740745262"/>
                </patternFill>
              </fill>
            </x14:dxf>
          </x14:cfRule>
          <x14:cfRule type="cellIs" priority="292" operator="equal" id="{E906EB04-1A37-431B-A5D5-4D3D813898AC}">
            <xm:f>Métricas!$B$5</xm:f>
            <x14:dxf>
              <font>
                <color theme="0"/>
              </font>
              <fill>
                <patternFill>
                  <bgColor rgb="FFC00000"/>
                </patternFill>
              </fill>
            </x14:dxf>
          </x14:cfRule>
          <x14:cfRule type="cellIs" priority="293" operator="equal" id="{CAFE404E-E371-475E-9444-AC1825582AF2}">
            <xm:f>Métricas!$B$4</xm:f>
            <x14:dxf>
              <font>
                <color theme="0"/>
              </font>
              <fill>
                <patternFill>
                  <bgColor rgb="FFFF0000"/>
                </patternFill>
              </fill>
            </x14:dxf>
          </x14:cfRule>
          <x14:cfRule type="cellIs" priority="294" operator="equal" id="{6673EF10-1C6B-41D3-ABD8-A833E40A8430}">
            <xm:f>Métricas!$B$3</xm:f>
            <x14:dxf>
              <font>
                <color theme="0" tint="-0.14996795556505021"/>
              </font>
              <fill>
                <patternFill>
                  <bgColor theme="0"/>
                </patternFill>
              </fill>
            </x14:dxf>
          </x14:cfRule>
          <xm:sqref>D17</xm:sqref>
        </x14:conditionalFormatting>
        <x14:conditionalFormatting xmlns:xm="http://schemas.microsoft.com/office/excel/2006/main">
          <x14:cfRule type="cellIs" priority="287" operator="equal" id="{44286043-7993-40D9-92B2-C3E434EA5EA7}">
            <xm:f>Métricas!$B$10</xm:f>
            <x14:dxf>
              <font>
                <color theme="0"/>
              </font>
              <fill>
                <patternFill>
                  <bgColor theme="0" tint="-0.34998626667073579"/>
                </patternFill>
              </fill>
            </x14:dxf>
          </x14:cfRule>
          <xm:sqref>D17</xm:sqref>
        </x14:conditionalFormatting>
        <x14:conditionalFormatting xmlns:xm="http://schemas.microsoft.com/office/excel/2006/main">
          <x14:cfRule type="cellIs" priority="277" operator="equal" id="{46B7369B-E8FE-4452-9EDC-F942C0189985}">
            <xm:f>Métricas!$B$9</xm:f>
            <x14:dxf>
              <font>
                <color theme="0"/>
              </font>
              <fill>
                <patternFill>
                  <bgColor rgb="FF336600"/>
                </patternFill>
              </fill>
            </x14:dxf>
          </x14:cfRule>
          <x14:cfRule type="cellIs" priority="278" operator="equal" id="{45F541EC-697A-44BE-B7EF-0DBBEFCA2B8F}">
            <xm:f>Métricas!$B$8</xm:f>
            <x14:dxf>
              <font>
                <color theme="0"/>
              </font>
              <fill>
                <patternFill>
                  <bgColor rgb="FF92D050"/>
                </patternFill>
              </fill>
            </x14:dxf>
          </x14:cfRule>
          <x14:cfRule type="cellIs" priority="279" operator="equal" id="{BC51E68A-FEB1-48B1-A58A-13588892BC5C}">
            <xm:f>Métricas!$B$7</xm:f>
            <x14:dxf>
              <font>
                <color theme="0"/>
              </font>
              <fill>
                <patternFill>
                  <bgColor rgb="FFFFC000"/>
                </patternFill>
              </fill>
            </x14:dxf>
          </x14:cfRule>
          <x14:cfRule type="cellIs" priority="280" operator="equal" id="{2DAC0539-2075-4CBE-8FD1-3F64264DF29D}">
            <xm:f>Métricas!$B$6</xm:f>
            <x14:dxf>
              <font>
                <color theme="0"/>
              </font>
              <fill>
                <patternFill>
                  <bgColor theme="2" tint="-0.499984740745262"/>
                </patternFill>
              </fill>
            </x14:dxf>
          </x14:cfRule>
          <x14:cfRule type="cellIs" priority="281" operator="equal" id="{77F78266-F8CB-44C9-9482-058C12D2534A}">
            <xm:f>Métricas!$B$5</xm:f>
            <x14:dxf>
              <font>
                <color theme="0"/>
              </font>
              <fill>
                <patternFill>
                  <bgColor rgb="FFC00000"/>
                </patternFill>
              </fill>
            </x14:dxf>
          </x14:cfRule>
          <x14:cfRule type="cellIs" priority="282" operator="equal" id="{4DEA5D7B-50B1-4198-BEBC-8C9ABF7B774A}">
            <xm:f>Métricas!$B$4</xm:f>
            <x14:dxf>
              <font>
                <color theme="0"/>
              </font>
              <fill>
                <patternFill>
                  <bgColor rgb="FFFF0000"/>
                </patternFill>
              </fill>
            </x14:dxf>
          </x14:cfRule>
          <x14:cfRule type="cellIs" priority="283" operator="equal" id="{E1816410-9F86-4AAF-998D-AF937FD6BBD9}">
            <xm:f>Métricas!$B$3</xm:f>
            <x14:dxf>
              <font>
                <color theme="0" tint="-0.14996795556505021"/>
              </font>
              <fill>
                <patternFill>
                  <bgColor theme="0"/>
                </patternFill>
              </fill>
            </x14:dxf>
          </x14:cfRule>
          <xm:sqref>D19</xm:sqref>
        </x14:conditionalFormatting>
        <x14:conditionalFormatting xmlns:xm="http://schemas.microsoft.com/office/excel/2006/main">
          <x14:cfRule type="cellIs" priority="276" operator="equal" id="{6AFB2071-E402-416F-9034-D0E15B5E0B57}">
            <xm:f>Métricas!$B$10</xm:f>
            <x14:dxf>
              <font>
                <color theme="0"/>
              </font>
              <fill>
                <patternFill>
                  <bgColor theme="0" tint="-0.34998626667073579"/>
                </patternFill>
              </fill>
            </x14:dxf>
          </x14:cfRule>
          <xm:sqref>D19</xm:sqref>
        </x14:conditionalFormatting>
        <x14:conditionalFormatting xmlns:xm="http://schemas.microsoft.com/office/excel/2006/main">
          <x14:cfRule type="cellIs" priority="178" operator="equal" id="{EC867714-C159-49F0-8EEC-60965E71AE06}">
            <xm:f>Métricas!$B$9</xm:f>
            <x14:dxf>
              <font>
                <color theme="0"/>
              </font>
              <fill>
                <patternFill>
                  <bgColor rgb="FF336600"/>
                </patternFill>
              </fill>
            </x14:dxf>
          </x14:cfRule>
          <x14:cfRule type="cellIs" priority="179" operator="equal" id="{A8A2A1AD-1525-4672-8045-EE397AAA184E}">
            <xm:f>Métricas!$B$8</xm:f>
            <x14:dxf>
              <font>
                <color theme="0"/>
              </font>
              <fill>
                <patternFill>
                  <bgColor rgb="FF92D050"/>
                </patternFill>
              </fill>
            </x14:dxf>
          </x14:cfRule>
          <x14:cfRule type="cellIs" priority="180" operator="equal" id="{4475B486-36CF-46CB-A6C0-5BC7D2664D48}">
            <xm:f>Métricas!$B$7</xm:f>
            <x14:dxf>
              <font>
                <color theme="0"/>
              </font>
              <fill>
                <patternFill>
                  <bgColor rgb="FFFFC000"/>
                </patternFill>
              </fill>
            </x14:dxf>
          </x14:cfRule>
          <x14:cfRule type="cellIs" priority="181" operator="equal" id="{C2C24BE2-C325-48EE-8A0D-6572F2D3F8A7}">
            <xm:f>Métricas!$B$6</xm:f>
            <x14:dxf>
              <font>
                <color theme="0"/>
              </font>
              <fill>
                <patternFill>
                  <bgColor theme="2" tint="-0.499984740745262"/>
                </patternFill>
              </fill>
            </x14:dxf>
          </x14:cfRule>
          <x14:cfRule type="cellIs" priority="182" operator="equal" id="{435D4A6A-3CB3-40F7-B09A-7ED5E083C9FE}">
            <xm:f>Métricas!$B$5</xm:f>
            <x14:dxf>
              <font>
                <color theme="0"/>
              </font>
              <fill>
                <patternFill>
                  <bgColor rgb="FFC00000"/>
                </patternFill>
              </fill>
            </x14:dxf>
          </x14:cfRule>
          <x14:cfRule type="cellIs" priority="183" operator="equal" id="{1AEBA041-03CA-45AE-9F60-EBCC4AD381A1}">
            <xm:f>Métricas!$B$4</xm:f>
            <x14:dxf>
              <font>
                <color theme="0"/>
              </font>
              <fill>
                <patternFill>
                  <bgColor rgb="FFFF0000"/>
                </patternFill>
              </fill>
            </x14:dxf>
          </x14:cfRule>
          <x14:cfRule type="cellIs" priority="184" operator="equal" id="{C3EAC254-F062-495B-8D8C-8087172DBE83}">
            <xm:f>Métricas!$B$3</xm:f>
            <x14:dxf>
              <font>
                <color theme="0" tint="-0.14996795556505021"/>
              </font>
              <fill>
                <patternFill>
                  <bgColor theme="0"/>
                </patternFill>
              </fill>
            </x14:dxf>
          </x14:cfRule>
          <xm:sqref>D5</xm:sqref>
        </x14:conditionalFormatting>
        <x14:conditionalFormatting xmlns:xm="http://schemas.microsoft.com/office/excel/2006/main">
          <x14:cfRule type="cellIs" priority="177" operator="equal" id="{FBBBC112-8128-47DF-A04E-509050B1A748}">
            <xm:f>Métricas!$B$10</xm:f>
            <x14:dxf>
              <font>
                <color theme="0"/>
              </font>
              <fill>
                <patternFill>
                  <bgColor theme="0" tint="-0.34998626667073579"/>
                </patternFill>
              </fill>
            </x14:dxf>
          </x14:cfRule>
          <xm:sqref>D5</xm:sqref>
        </x14:conditionalFormatting>
        <x14:conditionalFormatting xmlns:xm="http://schemas.microsoft.com/office/excel/2006/main">
          <x14:cfRule type="cellIs" priority="167" operator="equal" id="{AD9CDCCA-4D04-4549-BCEB-482DB7AA2C6D}">
            <xm:f>Métricas!$B$9</xm:f>
            <x14:dxf>
              <font>
                <color theme="0"/>
              </font>
              <fill>
                <patternFill>
                  <bgColor rgb="FF336600"/>
                </patternFill>
              </fill>
            </x14:dxf>
          </x14:cfRule>
          <x14:cfRule type="cellIs" priority="168" operator="equal" id="{9CA4E724-839A-47A4-8CF0-D1B33D644C2D}">
            <xm:f>Métricas!$B$8</xm:f>
            <x14:dxf>
              <font>
                <color theme="0"/>
              </font>
              <fill>
                <patternFill>
                  <bgColor rgb="FF92D050"/>
                </patternFill>
              </fill>
            </x14:dxf>
          </x14:cfRule>
          <x14:cfRule type="cellIs" priority="169" operator="equal" id="{AB5331E5-91F1-4712-8DEB-FC757A11DD17}">
            <xm:f>Métricas!$B$7</xm:f>
            <x14:dxf>
              <font>
                <color theme="0"/>
              </font>
              <fill>
                <patternFill>
                  <bgColor rgb="FFFFC000"/>
                </patternFill>
              </fill>
            </x14:dxf>
          </x14:cfRule>
          <x14:cfRule type="cellIs" priority="170" operator="equal" id="{27A871FB-1DCB-46E7-81CD-B659ECC84CB6}">
            <xm:f>Métricas!$B$6</xm:f>
            <x14:dxf>
              <font>
                <color theme="0"/>
              </font>
              <fill>
                <patternFill>
                  <bgColor theme="2" tint="-0.499984740745262"/>
                </patternFill>
              </fill>
            </x14:dxf>
          </x14:cfRule>
          <x14:cfRule type="cellIs" priority="171" operator="equal" id="{C60935F3-36AB-4623-8F20-F55345F48845}">
            <xm:f>Métricas!$B$5</xm:f>
            <x14:dxf>
              <font>
                <color theme="0"/>
              </font>
              <fill>
                <patternFill>
                  <bgColor rgb="FFC00000"/>
                </patternFill>
              </fill>
            </x14:dxf>
          </x14:cfRule>
          <x14:cfRule type="cellIs" priority="172" operator="equal" id="{2317C250-E68B-4C7D-9940-18C45187CABA}">
            <xm:f>Métricas!$B$4</xm:f>
            <x14:dxf>
              <font>
                <color theme="0"/>
              </font>
              <fill>
                <patternFill>
                  <bgColor rgb="FFFF0000"/>
                </patternFill>
              </fill>
            </x14:dxf>
          </x14:cfRule>
          <x14:cfRule type="cellIs" priority="173" operator="equal" id="{241DA721-20B4-4E70-87DA-3B75DFC6FFF2}">
            <xm:f>Métricas!$B$3</xm:f>
            <x14:dxf>
              <font>
                <color theme="0" tint="-0.14996795556505021"/>
              </font>
              <fill>
                <patternFill>
                  <bgColor theme="0"/>
                </patternFill>
              </fill>
            </x14:dxf>
          </x14:cfRule>
          <xm:sqref>D22:D24</xm:sqref>
        </x14:conditionalFormatting>
        <x14:conditionalFormatting xmlns:xm="http://schemas.microsoft.com/office/excel/2006/main">
          <x14:cfRule type="cellIs" priority="166" operator="equal" id="{B03CFF89-F1BF-4A64-84BC-DE3E5B316404}">
            <xm:f>Métricas!$B$10</xm:f>
            <x14:dxf>
              <font>
                <color theme="0"/>
              </font>
              <fill>
                <patternFill>
                  <bgColor theme="0" tint="-0.34998626667073579"/>
                </patternFill>
              </fill>
            </x14:dxf>
          </x14:cfRule>
          <xm:sqref>D22:D24</xm:sqref>
        </x14:conditionalFormatting>
        <x14:conditionalFormatting xmlns:xm="http://schemas.microsoft.com/office/excel/2006/main">
          <x14:cfRule type="cellIs" priority="156" operator="equal" id="{B546B7AE-DA89-4C5A-B757-E8ECA9646B32}">
            <xm:f>Métricas!$B$9</xm:f>
            <x14:dxf>
              <font>
                <color theme="0"/>
              </font>
              <fill>
                <patternFill>
                  <bgColor rgb="FF336600"/>
                </patternFill>
              </fill>
            </x14:dxf>
          </x14:cfRule>
          <x14:cfRule type="cellIs" priority="157" operator="equal" id="{CC38A053-485F-4438-BC18-F9EB83EB006D}">
            <xm:f>Métricas!$B$8</xm:f>
            <x14:dxf>
              <font>
                <color theme="0"/>
              </font>
              <fill>
                <patternFill>
                  <bgColor rgb="FF92D050"/>
                </patternFill>
              </fill>
            </x14:dxf>
          </x14:cfRule>
          <x14:cfRule type="cellIs" priority="158" operator="equal" id="{1B19CF1D-D9A7-4B04-802C-D91DEAFD9433}">
            <xm:f>Métricas!$B$7</xm:f>
            <x14:dxf>
              <font>
                <color theme="0"/>
              </font>
              <fill>
                <patternFill>
                  <bgColor rgb="FFFFC000"/>
                </patternFill>
              </fill>
            </x14:dxf>
          </x14:cfRule>
          <x14:cfRule type="cellIs" priority="159" operator="equal" id="{B9945E5B-9C42-4C4D-91D7-D955D76932F0}">
            <xm:f>Métricas!$B$6</xm:f>
            <x14:dxf>
              <font>
                <color theme="0"/>
              </font>
              <fill>
                <patternFill>
                  <bgColor theme="2" tint="-0.499984740745262"/>
                </patternFill>
              </fill>
            </x14:dxf>
          </x14:cfRule>
          <x14:cfRule type="cellIs" priority="160" operator="equal" id="{7527354A-1A12-41A1-ACF7-AEF753FD8E7D}">
            <xm:f>Métricas!$B$5</xm:f>
            <x14:dxf>
              <font>
                <color theme="0"/>
              </font>
              <fill>
                <patternFill>
                  <bgColor rgb="FFC00000"/>
                </patternFill>
              </fill>
            </x14:dxf>
          </x14:cfRule>
          <x14:cfRule type="cellIs" priority="161" operator="equal" id="{2CBB8410-6903-4850-A5C9-FCDD22B21BBE}">
            <xm:f>Métricas!$B$4</xm:f>
            <x14:dxf>
              <font>
                <color theme="0"/>
              </font>
              <fill>
                <patternFill>
                  <bgColor rgb="FFFF0000"/>
                </patternFill>
              </fill>
            </x14:dxf>
          </x14:cfRule>
          <x14:cfRule type="cellIs" priority="162" operator="equal" id="{5A5D0095-7D79-4AF3-9137-99D76EF5BF62}">
            <xm:f>Métricas!$B$3</xm:f>
            <x14:dxf>
              <font>
                <color theme="0" tint="-0.14996795556505021"/>
              </font>
              <fill>
                <patternFill>
                  <bgColor theme="0"/>
                </patternFill>
              </fill>
            </x14:dxf>
          </x14:cfRule>
          <xm:sqref>D26</xm:sqref>
        </x14:conditionalFormatting>
        <x14:conditionalFormatting xmlns:xm="http://schemas.microsoft.com/office/excel/2006/main">
          <x14:cfRule type="cellIs" priority="155" operator="equal" id="{A5A67B78-5E03-485C-AFDB-DD5C2CA26E86}">
            <xm:f>Métricas!$B$10</xm:f>
            <x14:dxf>
              <font>
                <color theme="0"/>
              </font>
              <fill>
                <patternFill>
                  <bgColor theme="0" tint="-0.34998626667073579"/>
                </patternFill>
              </fill>
            </x14:dxf>
          </x14:cfRule>
          <xm:sqref>D26</xm:sqref>
        </x14:conditionalFormatting>
        <x14:conditionalFormatting xmlns:xm="http://schemas.microsoft.com/office/excel/2006/main">
          <x14:cfRule type="cellIs" priority="145" operator="equal" id="{5C323B5C-9D0B-437B-A3ED-DCEAE5773706}">
            <xm:f>Métricas!$B$9</xm:f>
            <x14:dxf>
              <font>
                <color theme="0"/>
              </font>
              <fill>
                <patternFill>
                  <bgColor rgb="FF336600"/>
                </patternFill>
              </fill>
            </x14:dxf>
          </x14:cfRule>
          <x14:cfRule type="cellIs" priority="146" operator="equal" id="{0D8E69F2-AEE8-4E5A-847B-94BD568B18DF}">
            <xm:f>Métricas!$B$8</xm:f>
            <x14:dxf>
              <font>
                <color theme="0"/>
              </font>
              <fill>
                <patternFill>
                  <bgColor rgb="FF92D050"/>
                </patternFill>
              </fill>
            </x14:dxf>
          </x14:cfRule>
          <x14:cfRule type="cellIs" priority="147" operator="equal" id="{F0C0FFEA-1F8E-422B-AEF9-65212CEA8517}">
            <xm:f>Métricas!$B$7</xm:f>
            <x14:dxf>
              <font>
                <color theme="0"/>
              </font>
              <fill>
                <patternFill>
                  <bgColor rgb="FFFFC000"/>
                </patternFill>
              </fill>
            </x14:dxf>
          </x14:cfRule>
          <x14:cfRule type="cellIs" priority="148" operator="equal" id="{DABC43BC-DCB4-4709-A9F2-20065742522C}">
            <xm:f>Métricas!$B$6</xm:f>
            <x14:dxf>
              <font>
                <color theme="0"/>
              </font>
              <fill>
                <patternFill>
                  <bgColor theme="2" tint="-0.499984740745262"/>
                </patternFill>
              </fill>
            </x14:dxf>
          </x14:cfRule>
          <x14:cfRule type="cellIs" priority="149" operator="equal" id="{A1416F80-BD81-454F-A12A-E526960D9DAC}">
            <xm:f>Métricas!$B$5</xm:f>
            <x14:dxf>
              <font>
                <color theme="0"/>
              </font>
              <fill>
                <patternFill>
                  <bgColor rgb="FFC00000"/>
                </patternFill>
              </fill>
            </x14:dxf>
          </x14:cfRule>
          <x14:cfRule type="cellIs" priority="150" operator="equal" id="{283CFCEA-82BC-4571-82BD-C34EFBAA216F}">
            <xm:f>Métricas!$B$4</xm:f>
            <x14:dxf>
              <font>
                <color theme="0"/>
              </font>
              <fill>
                <patternFill>
                  <bgColor rgb="FFFF0000"/>
                </patternFill>
              </fill>
            </x14:dxf>
          </x14:cfRule>
          <x14:cfRule type="cellIs" priority="151" operator="equal" id="{9DB82045-BC80-43E0-8763-4DAD32C5DF67}">
            <xm:f>Métricas!$B$3</xm:f>
            <x14:dxf>
              <font>
                <color theme="0" tint="-0.14996795556505021"/>
              </font>
              <fill>
                <patternFill>
                  <bgColor theme="0"/>
                </patternFill>
              </fill>
            </x14:dxf>
          </x14:cfRule>
          <xm:sqref>D28</xm:sqref>
        </x14:conditionalFormatting>
        <x14:conditionalFormatting xmlns:xm="http://schemas.microsoft.com/office/excel/2006/main">
          <x14:cfRule type="cellIs" priority="144" operator="equal" id="{91472A53-B36D-4103-ABD8-29C8E7898429}">
            <xm:f>Métricas!$B$10</xm:f>
            <x14:dxf>
              <font>
                <color theme="0"/>
              </font>
              <fill>
                <patternFill>
                  <bgColor theme="0" tint="-0.34998626667073579"/>
                </patternFill>
              </fill>
            </x14:dxf>
          </x14:cfRule>
          <xm:sqref>D28</xm:sqref>
        </x14:conditionalFormatting>
        <x14:conditionalFormatting xmlns:xm="http://schemas.microsoft.com/office/excel/2006/main">
          <x14:cfRule type="cellIs" priority="134" operator="equal" id="{DEEF5B37-4BB1-419D-ADBF-E5ECB0F9DE2D}">
            <xm:f>Métricas!$B$9</xm:f>
            <x14:dxf>
              <font>
                <color theme="0"/>
              </font>
              <fill>
                <patternFill>
                  <bgColor rgb="FF336600"/>
                </patternFill>
              </fill>
            </x14:dxf>
          </x14:cfRule>
          <x14:cfRule type="cellIs" priority="135" operator="equal" id="{654D7935-C5FB-4600-90DC-298061D47ACA}">
            <xm:f>Métricas!$B$8</xm:f>
            <x14:dxf>
              <font>
                <color theme="0"/>
              </font>
              <fill>
                <patternFill>
                  <bgColor rgb="FF92D050"/>
                </patternFill>
              </fill>
            </x14:dxf>
          </x14:cfRule>
          <x14:cfRule type="cellIs" priority="136" operator="equal" id="{D93489F9-E13F-4FF5-BD61-FF9013F23F52}">
            <xm:f>Métricas!$B$7</xm:f>
            <x14:dxf>
              <font>
                <color theme="0"/>
              </font>
              <fill>
                <patternFill>
                  <bgColor rgb="FFFFC000"/>
                </patternFill>
              </fill>
            </x14:dxf>
          </x14:cfRule>
          <x14:cfRule type="cellIs" priority="137" operator="equal" id="{8655D247-AE5B-4EE2-88B1-AB021F92B40C}">
            <xm:f>Métricas!$B$6</xm:f>
            <x14:dxf>
              <font>
                <color theme="0"/>
              </font>
              <fill>
                <patternFill>
                  <bgColor theme="2" tint="-0.499984740745262"/>
                </patternFill>
              </fill>
            </x14:dxf>
          </x14:cfRule>
          <x14:cfRule type="cellIs" priority="138" operator="equal" id="{9705C387-5E0B-446C-9BB5-A3D82748850D}">
            <xm:f>Métricas!$B$5</xm:f>
            <x14:dxf>
              <font>
                <color theme="0"/>
              </font>
              <fill>
                <patternFill>
                  <bgColor rgb="FFC00000"/>
                </patternFill>
              </fill>
            </x14:dxf>
          </x14:cfRule>
          <x14:cfRule type="cellIs" priority="139" operator="equal" id="{A774EA67-0968-450A-8154-C8471D530A12}">
            <xm:f>Métricas!$B$4</xm:f>
            <x14:dxf>
              <font>
                <color theme="0"/>
              </font>
              <fill>
                <patternFill>
                  <bgColor rgb="FFFF0000"/>
                </patternFill>
              </fill>
            </x14:dxf>
          </x14:cfRule>
          <x14:cfRule type="cellIs" priority="140" operator="equal" id="{DE290514-45FA-499B-AD04-E896E000B3D6}">
            <xm:f>Métricas!$B$3</xm:f>
            <x14:dxf>
              <font>
                <color theme="0" tint="-0.14996795556505021"/>
              </font>
              <fill>
                <patternFill>
                  <bgColor theme="0"/>
                </patternFill>
              </fill>
            </x14:dxf>
          </x14:cfRule>
          <xm:sqref>D31</xm:sqref>
        </x14:conditionalFormatting>
        <x14:conditionalFormatting xmlns:xm="http://schemas.microsoft.com/office/excel/2006/main">
          <x14:cfRule type="cellIs" priority="133" operator="equal" id="{B2FC3F8C-8449-4421-B0D4-F9D62F0040F2}">
            <xm:f>Métricas!$B$10</xm:f>
            <x14:dxf>
              <font>
                <color theme="0"/>
              </font>
              <fill>
                <patternFill>
                  <bgColor theme="0" tint="-0.34998626667073579"/>
                </patternFill>
              </fill>
            </x14:dxf>
          </x14:cfRule>
          <xm:sqref>D31</xm:sqref>
        </x14:conditionalFormatting>
        <x14:conditionalFormatting xmlns:xm="http://schemas.microsoft.com/office/excel/2006/main">
          <x14:cfRule type="cellIs" priority="123" operator="equal" id="{88A2B56C-6488-49EB-B1D4-440634667279}">
            <xm:f>Métricas!$B$9</xm:f>
            <x14:dxf>
              <font>
                <color theme="0"/>
              </font>
              <fill>
                <patternFill>
                  <bgColor rgb="FF336600"/>
                </patternFill>
              </fill>
            </x14:dxf>
          </x14:cfRule>
          <x14:cfRule type="cellIs" priority="124" operator="equal" id="{F222EFCB-D182-422E-BDEF-B0F2F569C8F3}">
            <xm:f>Métricas!$B$8</xm:f>
            <x14:dxf>
              <font>
                <color theme="0"/>
              </font>
              <fill>
                <patternFill>
                  <bgColor rgb="FF92D050"/>
                </patternFill>
              </fill>
            </x14:dxf>
          </x14:cfRule>
          <x14:cfRule type="cellIs" priority="125" operator="equal" id="{FE455516-11D9-4A59-AE97-E8AA5AA28F0A}">
            <xm:f>Métricas!$B$7</xm:f>
            <x14:dxf>
              <font>
                <color theme="0"/>
              </font>
              <fill>
                <patternFill>
                  <bgColor rgb="FFFFC000"/>
                </patternFill>
              </fill>
            </x14:dxf>
          </x14:cfRule>
          <x14:cfRule type="cellIs" priority="126" operator="equal" id="{DAA11567-7D95-4850-B2FF-61BB0DF5284D}">
            <xm:f>Métricas!$B$6</xm:f>
            <x14:dxf>
              <font>
                <color theme="0"/>
              </font>
              <fill>
                <patternFill>
                  <bgColor theme="2" tint="-0.499984740745262"/>
                </patternFill>
              </fill>
            </x14:dxf>
          </x14:cfRule>
          <x14:cfRule type="cellIs" priority="127" operator="equal" id="{E86416C5-1F6B-41D1-8781-C1A819C906EC}">
            <xm:f>Métricas!$B$5</xm:f>
            <x14:dxf>
              <font>
                <color theme="0"/>
              </font>
              <fill>
                <patternFill>
                  <bgColor rgb="FFC00000"/>
                </patternFill>
              </fill>
            </x14:dxf>
          </x14:cfRule>
          <x14:cfRule type="cellIs" priority="128" operator="equal" id="{3BBFA221-1412-4EBB-BD9E-939275B4A2F2}">
            <xm:f>Métricas!$B$4</xm:f>
            <x14:dxf>
              <font>
                <color theme="0"/>
              </font>
              <fill>
                <patternFill>
                  <bgColor rgb="FFFF0000"/>
                </patternFill>
              </fill>
            </x14:dxf>
          </x14:cfRule>
          <x14:cfRule type="cellIs" priority="129" operator="equal" id="{F929A388-5B24-4C0A-BB2A-0A9A22F67D8E}">
            <xm:f>Métricas!$B$3</xm:f>
            <x14:dxf>
              <font>
                <color theme="0" tint="-0.14996795556505021"/>
              </font>
              <fill>
                <patternFill>
                  <bgColor theme="0"/>
                </patternFill>
              </fill>
            </x14:dxf>
          </x14:cfRule>
          <xm:sqref>D33</xm:sqref>
        </x14:conditionalFormatting>
        <x14:conditionalFormatting xmlns:xm="http://schemas.microsoft.com/office/excel/2006/main">
          <x14:cfRule type="cellIs" priority="122" operator="equal" id="{4B10073C-8BC9-4EBE-A98B-CFEC36DB2483}">
            <xm:f>Métricas!$B$10</xm:f>
            <x14:dxf>
              <font>
                <color theme="0"/>
              </font>
              <fill>
                <patternFill>
                  <bgColor theme="0" tint="-0.34998626667073579"/>
                </patternFill>
              </fill>
            </x14:dxf>
          </x14:cfRule>
          <xm:sqref>D33</xm:sqref>
        </x14:conditionalFormatting>
        <x14:conditionalFormatting xmlns:xm="http://schemas.microsoft.com/office/excel/2006/main">
          <x14:cfRule type="cellIs" priority="112" operator="equal" id="{23C7D7BF-1DDA-4FE2-9B3C-5FE2FAAE5C6B}">
            <xm:f>Métricas!$B$9</xm:f>
            <x14:dxf>
              <font>
                <color theme="0"/>
              </font>
              <fill>
                <patternFill>
                  <bgColor rgb="FF336600"/>
                </patternFill>
              </fill>
            </x14:dxf>
          </x14:cfRule>
          <x14:cfRule type="cellIs" priority="113" operator="equal" id="{5154356A-CC52-4DB6-B085-D430FCD09A81}">
            <xm:f>Métricas!$B$8</xm:f>
            <x14:dxf>
              <font>
                <color theme="0"/>
              </font>
              <fill>
                <patternFill>
                  <bgColor rgb="FF92D050"/>
                </patternFill>
              </fill>
            </x14:dxf>
          </x14:cfRule>
          <x14:cfRule type="cellIs" priority="114" operator="equal" id="{5F63ABCE-8421-4B98-AC0A-AF2064483D85}">
            <xm:f>Métricas!$B$7</xm:f>
            <x14:dxf>
              <font>
                <color theme="0"/>
              </font>
              <fill>
                <patternFill>
                  <bgColor rgb="FFFFC000"/>
                </patternFill>
              </fill>
            </x14:dxf>
          </x14:cfRule>
          <x14:cfRule type="cellIs" priority="115" operator="equal" id="{843AAB6C-32FF-4BE9-B9ED-CAD511E9BA4C}">
            <xm:f>Métricas!$B$6</xm:f>
            <x14:dxf>
              <font>
                <color theme="0"/>
              </font>
              <fill>
                <patternFill>
                  <bgColor theme="2" tint="-0.499984740745262"/>
                </patternFill>
              </fill>
            </x14:dxf>
          </x14:cfRule>
          <x14:cfRule type="cellIs" priority="116" operator="equal" id="{71BD5B28-0450-4B86-B9B8-F91C047EF77E}">
            <xm:f>Métricas!$B$5</xm:f>
            <x14:dxf>
              <font>
                <color theme="0"/>
              </font>
              <fill>
                <patternFill>
                  <bgColor rgb="FFC00000"/>
                </patternFill>
              </fill>
            </x14:dxf>
          </x14:cfRule>
          <x14:cfRule type="cellIs" priority="117" operator="equal" id="{AD65F1C5-C46C-4D29-9241-01A0EA353898}">
            <xm:f>Métricas!$B$4</xm:f>
            <x14:dxf>
              <font>
                <color theme="0"/>
              </font>
              <fill>
                <patternFill>
                  <bgColor rgb="FFFF0000"/>
                </patternFill>
              </fill>
            </x14:dxf>
          </x14:cfRule>
          <x14:cfRule type="cellIs" priority="118" operator="equal" id="{45FF04D8-787F-4CD3-86EE-1A79517B7936}">
            <xm:f>Métricas!$B$3</xm:f>
            <x14:dxf>
              <font>
                <color theme="0" tint="-0.14996795556505021"/>
              </font>
              <fill>
                <patternFill>
                  <bgColor theme="0"/>
                </patternFill>
              </fill>
            </x14:dxf>
          </x14:cfRule>
          <xm:sqref>D35</xm:sqref>
        </x14:conditionalFormatting>
        <x14:conditionalFormatting xmlns:xm="http://schemas.microsoft.com/office/excel/2006/main">
          <x14:cfRule type="cellIs" priority="111" operator="equal" id="{79364844-3211-46AF-A1AD-FEA20D6C625A}">
            <xm:f>Métricas!$B$10</xm:f>
            <x14:dxf>
              <font>
                <color theme="0"/>
              </font>
              <fill>
                <patternFill>
                  <bgColor theme="0" tint="-0.34998626667073579"/>
                </patternFill>
              </fill>
            </x14:dxf>
          </x14:cfRule>
          <xm:sqref>D35</xm:sqref>
        </x14:conditionalFormatting>
        <x14:conditionalFormatting xmlns:xm="http://schemas.microsoft.com/office/excel/2006/main">
          <x14:cfRule type="cellIs" priority="101" operator="equal" id="{A1BFC56E-90AE-46EA-9B41-A151490DC3F9}">
            <xm:f>Métricas!$B$9</xm:f>
            <x14:dxf>
              <font>
                <color theme="0"/>
              </font>
              <fill>
                <patternFill>
                  <bgColor rgb="FF336600"/>
                </patternFill>
              </fill>
            </x14:dxf>
          </x14:cfRule>
          <x14:cfRule type="cellIs" priority="102" operator="equal" id="{33D9247A-BF9C-4483-99E4-639B0315061C}">
            <xm:f>Métricas!$B$8</xm:f>
            <x14:dxf>
              <font>
                <color theme="0"/>
              </font>
              <fill>
                <patternFill>
                  <bgColor rgb="FF92D050"/>
                </patternFill>
              </fill>
            </x14:dxf>
          </x14:cfRule>
          <x14:cfRule type="cellIs" priority="103" operator="equal" id="{141B4287-4E9E-4BBB-9A8B-52883BC4DBB4}">
            <xm:f>Métricas!$B$7</xm:f>
            <x14:dxf>
              <font>
                <color theme="0"/>
              </font>
              <fill>
                <patternFill>
                  <bgColor rgb="FFFFC000"/>
                </patternFill>
              </fill>
            </x14:dxf>
          </x14:cfRule>
          <x14:cfRule type="cellIs" priority="104" operator="equal" id="{81647B30-BB7C-41BA-8F1C-1D0862609B4F}">
            <xm:f>Métricas!$B$6</xm:f>
            <x14:dxf>
              <font>
                <color theme="0"/>
              </font>
              <fill>
                <patternFill>
                  <bgColor theme="2" tint="-0.499984740745262"/>
                </patternFill>
              </fill>
            </x14:dxf>
          </x14:cfRule>
          <x14:cfRule type="cellIs" priority="105" operator="equal" id="{372083AC-F22C-44FE-A050-88D426A11A3C}">
            <xm:f>Métricas!$B$5</xm:f>
            <x14:dxf>
              <font>
                <color theme="0"/>
              </font>
              <fill>
                <patternFill>
                  <bgColor rgb="FFC00000"/>
                </patternFill>
              </fill>
            </x14:dxf>
          </x14:cfRule>
          <x14:cfRule type="cellIs" priority="106" operator="equal" id="{0E8598C8-E2E7-4360-8503-98502C8A7722}">
            <xm:f>Métricas!$B$4</xm:f>
            <x14:dxf>
              <font>
                <color theme="0"/>
              </font>
              <fill>
                <patternFill>
                  <bgColor rgb="FFFF0000"/>
                </patternFill>
              </fill>
            </x14:dxf>
          </x14:cfRule>
          <x14:cfRule type="cellIs" priority="107" operator="equal" id="{80B6D679-370D-44C4-9950-C6DD802CD1CF}">
            <xm:f>Métricas!$B$3</xm:f>
            <x14:dxf>
              <font>
                <color theme="0" tint="-0.14996795556505021"/>
              </font>
              <fill>
                <patternFill>
                  <bgColor theme="0"/>
                </patternFill>
              </fill>
            </x14:dxf>
          </x14:cfRule>
          <xm:sqref>D37</xm:sqref>
        </x14:conditionalFormatting>
        <x14:conditionalFormatting xmlns:xm="http://schemas.microsoft.com/office/excel/2006/main">
          <x14:cfRule type="cellIs" priority="100" operator="equal" id="{DDA0EF1D-C2D5-40A5-9040-F9637734BBAD}">
            <xm:f>Métricas!$B$10</xm:f>
            <x14:dxf>
              <font>
                <color theme="0"/>
              </font>
              <fill>
                <patternFill>
                  <bgColor theme="0" tint="-0.34998626667073579"/>
                </patternFill>
              </fill>
            </x14:dxf>
          </x14:cfRule>
          <xm:sqref>D37</xm:sqref>
        </x14:conditionalFormatting>
        <x14:conditionalFormatting xmlns:xm="http://schemas.microsoft.com/office/excel/2006/main">
          <x14:cfRule type="cellIs" priority="90" operator="equal" id="{105BBE4D-28D7-4C9F-AFE6-0556286F515B}">
            <xm:f>Métricas!$B$9</xm:f>
            <x14:dxf>
              <font>
                <color theme="0"/>
              </font>
              <fill>
                <patternFill>
                  <bgColor rgb="FF336600"/>
                </patternFill>
              </fill>
            </x14:dxf>
          </x14:cfRule>
          <x14:cfRule type="cellIs" priority="91" operator="equal" id="{4C3F6BC2-F604-4063-B431-91E8B2206959}">
            <xm:f>Métricas!$B$8</xm:f>
            <x14:dxf>
              <font>
                <color theme="0"/>
              </font>
              <fill>
                <patternFill>
                  <bgColor rgb="FF92D050"/>
                </patternFill>
              </fill>
            </x14:dxf>
          </x14:cfRule>
          <x14:cfRule type="cellIs" priority="92" operator="equal" id="{38CA0D99-DABF-447E-8A43-E5C304E31674}">
            <xm:f>Métricas!$B$7</xm:f>
            <x14:dxf>
              <font>
                <color theme="0"/>
              </font>
              <fill>
                <patternFill>
                  <bgColor rgb="FFFFC000"/>
                </patternFill>
              </fill>
            </x14:dxf>
          </x14:cfRule>
          <x14:cfRule type="cellIs" priority="93" operator="equal" id="{8CA52A5A-FED4-403E-8E45-6DE84C2F8DA3}">
            <xm:f>Métricas!$B$6</xm:f>
            <x14:dxf>
              <font>
                <color theme="0"/>
              </font>
              <fill>
                <patternFill>
                  <bgColor theme="2" tint="-0.499984740745262"/>
                </patternFill>
              </fill>
            </x14:dxf>
          </x14:cfRule>
          <x14:cfRule type="cellIs" priority="94" operator="equal" id="{B344569D-9019-4F02-883A-122B77EF6521}">
            <xm:f>Métricas!$B$5</xm:f>
            <x14:dxf>
              <font>
                <color theme="0"/>
              </font>
              <fill>
                <patternFill>
                  <bgColor rgb="FFC00000"/>
                </patternFill>
              </fill>
            </x14:dxf>
          </x14:cfRule>
          <x14:cfRule type="cellIs" priority="95" operator="equal" id="{2A2EBC72-92D9-49B1-8A7F-72D7F70A4831}">
            <xm:f>Métricas!$B$4</xm:f>
            <x14:dxf>
              <font>
                <color theme="0"/>
              </font>
              <fill>
                <patternFill>
                  <bgColor rgb="FFFF0000"/>
                </patternFill>
              </fill>
            </x14:dxf>
          </x14:cfRule>
          <x14:cfRule type="cellIs" priority="96" operator="equal" id="{C33AAE34-AE21-4947-98FA-79F3F2A053DE}">
            <xm:f>Métricas!$B$3</xm:f>
            <x14:dxf>
              <font>
                <color theme="0" tint="-0.14996795556505021"/>
              </font>
              <fill>
                <patternFill>
                  <bgColor theme="0"/>
                </patternFill>
              </fill>
            </x14:dxf>
          </x14:cfRule>
          <xm:sqref>D39:D41</xm:sqref>
        </x14:conditionalFormatting>
        <x14:conditionalFormatting xmlns:xm="http://schemas.microsoft.com/office/excel/2006/main">
          <x14:cfRule type="cellIs" priority="89" operator="equal" id="{16FB97B7-5A61-47C9-A342-B416F31DA17D}">
            <xm:f>Métricas!$B$10</xm:f>
            <x14:dxf>
              <font>
                <color theme="0"/>
              </font>
              <fill>
                <patternFill>
                  <bgColor theme="0" tint="-0.34998626667073579"/>
                </patternFill>
              </fill>
            </x14:dxf>
          </x14:cfRule>
          <xm:sqref>D39:D41</xm:sqref>
        </x14:conditionalFormatting>
        <x14:conditionalFormatting xmlns:xm="http://schemas.microsoft.com/office/excel/2006/main">
          <x14:cfRule type="cellIs" priority="79" operator="equal" id="{AD2712AB-F9F8-4328-B31B-388312E2A3A9}">
            <xm:f>Métricas!$B$9</xm:f>
            <x14:dxf>
              <font>
                <color theme="0"/>
              </font>
              <fill>
                <patternFill>
                  <bgColor rgb="FF336600"/>
                </patternFill>
              </fill>
            </x14:dxf>
          </x14:cfRule>
          <x14:cfRule type="cellIs" priority="80" operator="equal" id="{7104A38B-1F21-4CDD-AA44-ECF29C3B4487}">
            <xm:f>Métricas!$B$8</xm:f>
            <x14:dxf>
              <font>
                <color theme="0"/>
              </font>
              <fill>
                <patternFill>
                  <bgColor rgb="FF92D050"/>
                </patternFill>
              </fill>
            </x14:dxf>
          </x14:cfRule>
          <x14:cfRule type="cellIs" priority="81" operator="equal" id="{F60B6654-E82B-4D79-ACFD-D5B9C0E8E7FF}">
            <xm:f>Métricas!$B$7</xm:f>
            <x14:dxf>
              <font>
                <color theme="0"/>
              </font>
              <fill>
                <patternFill>
                  <bgColor rgb="FFFFC000"/>
                </patternFill>
              </fill>
            </x14:dxf>
          </x14:cfRule>
          <x14:cfRule type="cellIs" priority="82" operator="equal" id="{7B451336-9529-4C16-AB98-1DEDDD461D1B}">
            <xm:f>Métricas!$B$6</xm:f>
            <x14:dxf>
              <font>
                <color theme="0"/>
              </font>
              <fill>
                <patternFill>
                  <bgColor theme="2" tint="-0.499984740745262"/>
                </patternFill>
              </fill>
            </x14:dxf>
          </x14:cfRule>
          <x14:cfRule type="cellIs" priority="83" operator="equal" id="{80AACDE0-B04E-4DB5-923D-BA6E41486EDA}">
            <xm:f>Métricas!$B$5</xm:f>
            <x14:dxf>
              <font>
                <color theme="0"/>
              </font>
              <fill>
                <patternFill>
                  <bgColor rgb="FFC00000"/>
                </patternFill>
              </fill>
            </x14:dxf>
          </x14:cfRule>
          <x14:cfRule type="cellIs" priority="84" operator="equal" id="{38BB5A27-B5D7-4A99-94F9-3328BDA6B162}">
            <xm:f>Métricas!$B$4</xm:f>
            <x14:dxf>
              <font>
                <color theme="0"/>
              </font>
              <fill>
                <patternFill>
                  <bgColor rgb="FFFF0000"/>
                </patternFill>
              </fill>
            </x14:dxf>
          </x14:cfRule>
          <x14:cfRule type="cellIs" priority="85" operator="equal" id="{ADAFF359-2077-4613-BD26-11F867B587C8}">
            <xm:f>Métricas!$B$3</xm:f>
            <x14:dxf>
              <font>
                <color theme="0" tint="-0.14996795556505021"/>
              </font>
              <fill>
                <patternFill>
                  <bgColor theme="0"/>
                </patternFill>
              </fill>
            </x14:dxf>
          </x14:cfRule>
          <xm:sqref>D44</xm:sqref>
        </x14:conditionalFormatting>
        <x14:conditionalFormatting xmlns:xm="http://schemas.microsoft.com/office/excel/2006/main">
          <x14:cfRule type="cellIs" priority="78" operator="equal" id="{1E19AB0C-E914-46DB-A2AA-7A3C6F2B153B}">
            <xm:f>Métricas!$B$10</xm:f>
            <x14:dxf>
              <font>
                <color theme="0"/>
              </font>
              <fill>
                <patternFill>
                  <bgColor theme="0" tint="-0.34998626667073579"/>
                </patternFill>
              </fill>
            </x14:dxf>
          </x14:cfRule>
          <xm:sqref>D44</xm:sqref>
        </x14:conditionalFormatting>
        <x14:conditionalFormatting xmlns:xm="http://schemas.microsoft.com/office/excel/2006/main">
          <x14:cfRule type="cellIs" priority="68" operator="equal" id="{D255505A-1335-43EE-BEFF-AD5FB3BB6EFA}">
            <xm:f>Métricas!$B$9</xm:f>
            <x14:dxf>
              <font>
                <color theme="0"/>
              </font>
              <fill>
                <patternFill>
                  <bgColor rgb="FF336600"/>
                </patternFill>
              </fill>
            </x14:dxf>
          </x14:cfRule>
          <x14:cfRule type="cellIs" priority="69" operator="equal" id="{503E7F4E-3D70-4628-B635-AFF143AFE06C}">
            <xm:f>Métricas!$B$8</xm:f>
            <x14:dxf>
              <font>
                <color theme="0"/>
              </font>
              <fill>
                <patternFill>
                  <bgColor rgb="FF92D050"/>
                </patternFill>
              </fill>
            </x14:dxf>
          </x14:cfRule>
          <x14:cfRule type="cellIs" priority="70" operator="equal" id="{794A639D-8AAC-46C8-947C-324B81A145BC}">
            <xm:f>Métricas!$B$7</xm:f>
            <x14:dxf>
              <font>
                <color theme="0"/>
              </font>
              <fill>
                <patternFill>
                  <bgColor rgb="FFFFC000"/>
                </patternFill>
              </fill>
            </x14:dxf>
          </x14:cfRule>
          <x14:cfRule type="cellIs" priority="71" operator="equal" id="{2EFDA671-0D92-4BDC-A64B-E18A470B8438}">
            <xm:f>Métricas!$B$6</xm:f>
            <x14:dxf>
              <font>
                <color theme="0"/>
              </font>
              <fill>
                <patternFill>
                  <bgColor theme="2" tint="-0.499984740745262"/>
                </patternFill>
              </fill>
            </x14:dxf>
          </x14:cfRule>
          <x14:cfRule type="cellIs" priority="72" operator="equal" id="{EB6DC6CA-C573-43CD-8CA6-2BA9EF4BB5A9}">
            <xm:f>Métricas!$B$5</xm:f>
            <x14:dxf>
              <font>
                <color theme="0"/>
              </font>
              <fill>
                <patternFill>
                  <bgColor rgb="FFC00000"/>
                </patternFill>
              </fill>
            </x14:dxf>
          </x14:cfRule>
          <x14:cfRule type="cellIs" priority="73" operator="equal" id="{D62A654C-41CC-4536-8B19-7B33A026F9CD}">
            <xm:f>Métricas!$B$4</xm:f>
            <x14:dxf>
              <font>
                <color theme="0"/>
              </font>
              <fill>
                <patternFill>
                  <bgColor rgb="FFFF0000"/>
                </patternFill>
              </fill>
            </x14:dxf>
          </x14:cfRule>
          <x14:cfRule type="cellIs" priority="74" operator="equal" id="{4716DA0D-27DA-4048-B4D4-1C4851A4B59E}">
            <xm:f>Métricas!$B$3</xm:f>
            <x14:dxf>
              <font>
                <color theme="0" tint="-0.14996795556505021"/>
              </font>
              <fill>
                <patternFill>
                  <bgColor theme="0"/>
                </patternFill>
              </fill>
            </x14:dxf>
          </x14:cfRule>
          <xm:sqref>D46</xm:sqref>
        </x14:conditionalFormatting>
        <x14:conditionalFormatting xmlns:xm="http://schemas.microsoft.com/office/excel/2006/main">
          <x14:cfRule type="cellIs" priority="67" operator="equal" id="{111D9654-7076-4B2A-ABC1-B567DF4F9508}">
            <xm:f>Métricas!$B$10</xm:f>
            <x14:dxf>
              <font>
                <color theme="0"/>
              </font>
              <fill>
                <patternFill>
                  <bgColor theme="0" tint="-0.34998626667073579"/>
                </patternFill>
              </fill>
            </x14:dxf>
          </x14:cfRule>
          <xm:sqref>D46</xm:sqref>
        </x14:conditionalFormatting>
        <x14:conditionalFormatting xmlns:xm="http://schemas.microsoft.com/office/excel/2006/main">
          <x14:cfRule type="cellIs" priority="57" operator="equal" id="{A8FA7D36-E74A-4D33-86F0-25E967414702}">
            <xm:f>Métricas!$B$9</xm:f>
            <x14:dxf>
              <font>
                <color theme="0"/>
              </font>
              <fill>
                <patternFill>
                  <bgColor rgb="FF336600"/>
                </patternFill>
              </fill>
            </x14:dxf>
          </x14:cfRule>
          <x14:cfRule type="cellIs" priority="58" operator="equal" id="{163A4480-0D91-4A07-A141-361F3B2D5E13}">
            <xm:f>Métricas!$B$8</xm:f>
            <x14:dxf>
              <font>
                <color theme="0"/>
              </font>
              <fill>
                <patternFill>
                  <bgColor rgb="FF92D050"/>
                </patternFill>
              </fill>
            </x14:dxf>
          </x14:cfRule>
          <x14:cfRule type="cellIs" priority="59" operator="equal" id="{4DC0CF0C-C6D3-4398-8128-35FA5EE07F79}">
            <xm:f>Métricas!$B$7</xm:f>
            <x14:dxf>
              <font>
                <color theme="0"/>
              </font>
              <fill>
                <patternFill>
                  <bgColor rgb="FFFFC000"/>
                </patternFill>
              </fill>
            </x14:dxf>
          </x14:cfRule>
          <x14:cfRule type="cellIs" priority="60" operator="equal" id="{BFB03FF4-35AF-4F26-896F-303D92D1C03F}">
            <xm:f>Métricas!$B$6</xm:f>
            <x14:dxf>
              <font>
                <color theme="0"/>
              </font>
              <fill>
                <patternFill>
                  <bgColor theme="2" tint="-0.499984740745262"/>
                </patternFill>
              </fill>
            </x14:dxf>
          </x14:cfRule>
          <x14:cfRule type="cellIs" priority="61" operator="equal" id="{63FA40E7-88EC-4455-9504-540687963090}">
            <xm:f>Métricas!$B$5</xm:f>
            <x14:dxf>
              <font>
                <color theme="0"/>
              </font>
              <fill>
                <patternFill>
                  <bgColor rgb="FFC00000"/>
                </patternFill>
              </fill>
            </x14:dxf>
          </x14:cfRule>
          <x14:cfRule type="cellIs" priority="62" operator="equal" id="{3B90326B-6DF4-4714-B6E7-BBAA7738DAE9}">
            <xm:f>Métricas!$B$4</xm:f>
            <x14:dxf>
              <font>
                <color theme="0"/>
              </font>
              <fill>
                <patternFill>
                  <bgColor rgb="FFFF0000"/>
                </patternFill>
              </fill>
            </x14:dxf>
          </x14:cfRule>
          <x14:cfRule type="cellIs" priority="63" operator="equal" id="{558C2357-DA73-431B-B415-58E6D75729CD}">
            <xm:f>Métricas!$B$3</xm:f>
            <x14:dxf>
              <font>
                <color theme="0" tint="-0.14996795556505021"/>
              </font>
              <fill>
                <patternFill>
                  <bgColor theme="0"/>
                </patternFill>
              </fill>
            </x14:dxf>
          </x14:cfRule>
          <xm:sqref>D48</xm:sqref>
        </x14:conditionalFormatting>
        <x14:conditionalFormatting xmlns:xm="http://schemas.microsoft.com/office/excel/2006/main">
          <x14:cfRule type="cellIs" priority="56" operator="equal" id="{FA5FEF70-0FC8-43C1-A60A-2C6B3FA605F0}">
            <xm:f>Métricas!$B$10</xm:f>
            <x14:dxf>
              <font>
                <color theme="0"/>
              </font>
              <fill>
                <patternFill>
                  <bgColor theme="0" tint="-0.34998626667073579"/>
                </patternFill>
              </fill>
            </x14:dxf>
          </x14:cfRule>
          <xm:sqref>D48</xm:sqref>
        </x14:conditionalFormatting>
        <x14:conditionalFormatting xmlns:xm="http://schemas.microsoft.com/office/excel/2006/main">
          <x14:cfRule type="cellIs" priority="46" operator="equal" id="{AE363872-6E40-4EE8-857C-953FA5DB89BC}">
            <xm:f>Métricas!$B$9</xm:f>
            <x14:dxf>
              <font>
                <color theme="0"/>
              </font>
              <fill>
                <patternFill>
                  <bgColor rgb="FF336600"/>
                </patternFill>
              </fill>
            </x14:dxf>
          </x14:cfRule>
          <x14:cfRule type="cellIs" priority="47" operator="equal" id="{5D377DC4-2193-4ED6-8307-715A20B51E33}">
            <xm:f>Métricas!$B$8</xm:f>
            <x14:dxf>
              <font>
                <color theme="0"/>
              </font>
              <fill>
                <patternFill>
                  <bgColor rgb="FF92D050"/>
                </patternFill>
              </fill>
            </x14:dxf>
          </x14:cfRule>
          <x14:cfRule type="cellIs" priority="48" operator="equal" id="{506C1623-7E68-4C21-9DD5-F79BA331C6A8}">
            <xm:f>Métricas!$B$7</xm:f>
            <x14:dxf>
              <font>
                <color theme="0"/>
              </font>
              <fill>
                <patternFill>
                  <bgColor rgb="FFFFC000"/>
                </patternFill>
              </fill>
            </x14:dxf>
          </x14:cfRule>
          <x14:cfRule type="cellIs" priority="49" operator="equal" id="{F50F957B-C7E7-4382-A553-A8531C7DCE3D}">
            <xm:f>Métricas!$B$6</xm:f>
            <x14:dxf>
              <font>
                <color theme="0"/>
              </font>
              <fill>
                <patternFill>
                  <bgColor theme="2" tint="-0.499984740745262"/>
                </patternFill>
              </fill>
            </x14:dxf>
          </x14:cfRule>
          <x14:cfRule type="cellIs" priority="50" operator="equal" id="{CB69FF99-2F9D-4879-85D1-B826BCC2FA28}">
            <xm:f>Métricas!$B$5</xm:f>
            <x14:dxf>
              <font>
                <color theme="0"/>
              </font>
              <fill>
                <patternFill>
                  <bgColor rgb="FFC00000"/>
                </patternFill>
              </fill>
            </x14:dxf>
          </x14:cfRule>
          <x14:cfRule type="cellIs" priority="51" operator="equal" id="{B4BCB245-4FF1-4960-A8B8-6471E094D578}">
            <xm:f>Métricas!$B$4</xm:f>
            <x14:dxf>
              <font>
                <color theme="0"/>
              </font>
              <fill>
                <patternFill>
                  <bgColor rgb="FFFF0000"/>
                </patternFill>
              </fill>
            </x14:dxf>
          </x14:cfRule>
          <x14:cfRule type="cellIs" priority="52" operator="equal" id="{2FEE3671-04D0-45CF-A0F3-22B86BFACFFC}">
            <xm:f>Métricas!$B$3</xm:f>
            <x14:dxf>
              <font>
                <color theme="0" tint="-0.14996795556505021"/>
              </font>
              <fill>
                <patternFill>
                  <bgColor theme="0"/>
                </patternFill>
              </fill>
            </x14:dxf>
          </x14:cfRule>
          <xm:sqref>D51</xm:sqref>
        </x14:conditionalFormatting>
        <x14:conditionalFormatting xmlns:xm="http://schemas.microsoft.com/office/excel/2006/main">
          <x14:cfRule type="cellIs" priority="45" operator="equal" id="{BE832449-DED9-46A3-BC0A-7F971D27B89D}">
            <xm:f>Métricas!$B$10</xm:f>
            <x14:dxf>
              <font>
                <color theme="0"/>
              </font>
              <fill>
                <patternFill>
                  <bgColor theme="0" tint="-0.34998626667073579"/>
                </patternFill>
              </fill>
            </x14:dxf>
          </x14:cfRule>
          <xm:sqref>D51</xm:sqref>
        </x14:conditionalFormatting>
        <x14:conditionalFormatting xmlns:xm="http://schemas.microsoft.com/office/excel/2006/main">
          <x14:cfRule type="cellIs" priority="35" operator="equal" id="{A575E66A-22B1-496F-B604-49F20076A0CE}">
            <xm:f>Métricas!$B$9</xm:f>
            <x14:dxf>
              <font>
                <color theme="0"/>
              </font>
              <fill>
                <patternFill>
                  <bgColor rgb="FF336600"/>
                </patternFill>
              </fill>
            </x14:dxf>
          </x14:cfRule>
          <x14:cfRule type="cellIs" priority="36" operator="equal" id="{88A5ED92-EFB1-4740-AE3E-B740152B98F8}">
            <xm:f>Métricas!$B$8</xm:f>
            <x14:dxf>
              <font>
                <color theme="0"/>
              </font>
              <fill>
                <patternFill>
                  <bgColor rgb="FF92D050"/>
                </patternFill>
              </fill>
            </x14:dxf>
          </x14:cfRule>
          <x14:cfRule type="cellIs" priority="37" operator="equal" id="{26EF041B-E93D-407D-9DB9-B34B2CC0E435}">
            <xm:f>Métricas!$B$7</xm:f>
            <x14:dxf>
              <font>
                <color theme="0"/>
              </font>
              <fill>
                <patternFill>
                  <bgColor rgb="FFFFC000"/>
                </patternFill>
              </fill>
            </x14:dxf>
          </x14:cfRule>
          <x14:cfRule type="cellIs" priority="38" operator="equal" id="{83E159FE-8FE4-4333-BD7C-A7C1497BA0E9}">
            <xm:f>Métricas!$B$6</xm:f>
            <x14:dxf>
              <font>
                <color theme="0"/>
              </font>
              <fill>
                <patternFill>
                  <bgColor theme="2" tint="-0.499984740745262"/>
                </patternFill>
              </fill>
            </x14:dxf>
          </x14:cfRule>
          <x14:cfRule type="cellIs" priority="39" operator="equal" id="{2D9B5B09-912F-4AD7-843D-C092F08FC2B5}">
            <xm:f>Métricas!$B$5</xm:f>
            <x14:dxf>
              <font>
                <color theme="0"/>
              </font>
              <fill>
                <patternFill>
                  <bgColor rgb="FFC00000"/>
                </patternFill>
              </fill>
            </x14:dxf>
          </x14:cfRule>
          <x14:cfRule type="cellIs" priority="40" operator="equal" id="{417768D6-8B5A-40FE-9186-5858320809F0}">
            <xm:f>Métricas!$B$4</xm:f>
            <x14:dxf>
              <font>
                <color theme="0"/>
              </font>
              <fill>
                <patternFill>
                  <bgColor rgb="FFFF0000"/>
                </patternFill>
              </fill>
            </x14:dxf>
          </x14:cfRule>
          <x14:cfRule type="cellIs" priority="41" operator="equal" id="{12DB5E63-8CB9-41DF-84CB-FB7A8165D83F}">
            <xm:f>Métricas!$B$3</xm:f>
            <x14:dxf>
              <font>
                <color theme="0" tint="-0.14996795556505021"/>
              </font>
              <fill>
                <patternFill>
                  <bgColor theme="0"/>
                </patternFill>
              </fill>
            </x14:dxf>
          </x14:cfRule>
          <xm:sqref>D53</xm:sqref>
        </x14:conditionalFormatting>
        <x14:conditionalFormatting xmlns:xm="http://schemas.microsoft.com/office/excel/2006/main">
          <x14:cfRule type="cellIs" priority="34" operator="equal" id="{4814BD79-C2C4-4EE8-9F06-7509CB39CAD1}">
            <xm:f>Métricas!$B$10</xm:f>
            <x14:dxf>
              <font>
                <color theme="0"/>
              </font>
              <fill>
                <patternFill>
                  <bgColor theme="0" tint="-0.34998626667073579"/>
                </patternFill>
              </fill>
            </x14:dxf>
          </x14:cfRule>
          <xm:sqref>D53</xm:sqref>
        </x14:conditionalFormatting>
        <x14:conditionalFormatting xmlns:xm="http://schemas.microsoft.com/office/excel/2006/main">
          <x14:cfRule type="cellIs" priority="24" operator="equal" id="{974E13E7-57AE-4AA1-A54C-7F9EA17E6D26}">
            <xm:f>Métricas!$B$9</xm:f>
            <x14:dxf>
              <font>
                <color theme="0"/>
              </font>
              <fill>
                <patternFill>
                  <bgColor rgb="FF336600"/>
                </patternFill>
              </fill>
            </x14:dxf>
          </x14:cfRule>
          <x14:cfRule type="cellIs" priority="25" operator="equal" id="{8C3012B6-D839-44C1-8849-4AF6608E6C99}">
            <xm:f>Métricas!$B$8</xm:f>
            <x14:dxf>
              <font>
                <color theme="0"/>
              </font>
              <fill>
                <patternFill>
                  <bgColor rgb="FF92D050"/>
                </patternFill>
              </fill>
            </x14:dxf>
          </x14:cfRule>
          <x14:cfRule type="cellIs" priority="26" operator="equal" id="{FE1A8298-5BFB-442B-BD6E-BD0626A7F3B4}">
            <xm:f>Métricas!$B$7</xm:f>
            <x14:dxf>
              <font>
                <color theme="0"/>
              </font>
              <fill>
                <patternFill>
                  <bgColor rgb="FFFFC000"/>
                </patternFill>
              </fill>
            </x14:dxf>
          </x14:cfRule>
          <x14:cfRule type="cellIs" priority="27" operator="equal" id="{DF5B94E7-4C18-40B4-81C7-B13ACB46EE8B}">
            <xm:f>Métricas!$B$6</xm:f>
            <x14:dxf>
              <font>
                <color theme="0"/>
              </font>
              <fill>
                <patternFill>
                  <bgColor theme="2" tint="-0.499984740745262"/>
                </patternFill>
              </fill>
            </x14:dxf>
          </x14:cfRule>
          <x14:cfRule type="cellIs" priority="28" operator="equal" id="{B21A601E-BFAC-431D-9EF5-402753D51512}">
            <xm:f>Métricas!$B$5</xm:f>
            <x14:dxf>
              <font>
                <color theme="0"/>
              </font>
              <fill>
                <patternFill>
                  <bgColor rgb="FFC00000"/>
                </patternFill>
              </fill>
            </x14:dxf>
          </x14:cfRule>
          <x14:cfRule type="cellIs" priority="29" operator="equal" id="{138B0368-8959-4578-BD62-878605261BE8}">
            <xm:f>Métricas!$B$4</xm:f>
            <x14:dxf>
              <font>
                <color theme="0"/>
              </font>
              <fill>
                <patternFill>
                  <bgColor rgb="FFFF0000"/>
                </patternFill>
              </fill>
            </x14:dxf>
          </x14:cfRule>
          <x14:cfRule type="cellIs" priority="30" operator="equal" id="{7A3342E6-2773-421C-B65F-B01890E2EEEF}">
            <xm:f>Métricas!$B$3</xm:f>
            <x14:dxf>
              <font>
                <color theme="0" tint="-0.14996795556505021"/>
              </font>
              <fill>
                <patternFill>
                  <bgColor theme="0"/>
                </patternFill>
              </fill>
            </x14:dxf>
          </x14:cfRule>
          <xm:sqref>D55</xm:sqref>
        </x14:conditionalFormatting>
        <x14:conditionalFormatting xmlns:xm="http://schemas.microsoft.com/office/excel/2006/main">
          <x14:cfRule type="cellIs" priority="23" operator="equal" id="{4E4BEA0D-B8C7-4E43-95BE-BDE0FE7DAC0F}">
            <xm:f>Métricas!$B$10</xm:f>
            <x14:dxf>
              <font>
                <color theme="0"/>
              </font>
              <fill>
                <patternFill>
                  <bgColor theme="0" tint="-0.34998626667073579"/>
                </patternFill>
              </fill>
            </x14:dxf>
          </x14:cfRule>
          <xm:sqref>D55</xm:sqref>
        </x14:conditionalFormatting>
        <x14:conditionalFormatting xmlns:xm="http://schemas.microsoft.com/office/excel/2006/main">
          <x14:cfRule type="cellIs" priority="13" operator="equal" id="{08E17A57-5ACE-4884-80A8-93BECA066BF6}">
            <xm:f>Métricas!$B$9</xm:f>
            <x14:dxf>
              <font>
                <color theme="0"/>
              </font>
              <fill>
                <patternFill>
                  <bgColor rgb="FF336600"/>
                </patternFill>
              </fill>
            </x14:dxf>
          </x14:cfRule>
          <x14:cfRule type="cellIs" priority="14" operator="equal" id="{B1D5E819-B4ED-4298-A2F7-AF4123A50707}">
            <xm:f>Métricas!$B$8</xm:f>
            <x14:dxf>
              <font>
                <color theme="0"/>
              </font>
              <fill>
                <patternFill>
                  <bgColor rgb="FF92D050"/>
                </patternFill>
              </fill>
            </x14:dxf>
          </x14:cfRule>
          <x14:cfRule type="cellIs" priority="15" operator="equal" id="{D9B0CC85-B886-40EA-A645-9D27D95CFADB}">
            <xm:f>Métricas!$B$7</xm:f>
            <x14:dxf>
              <font>
                <color theme="0"/>
              </font>
              <fill>
                <patternFill>
                  <bgColor rgb="FFFFC000"/>
                </patternFill>
              </fill>
            </x14:dxf>
          </x14:cfRule>
          <x14:cfRule type="cellIs" priority="16" operator="equal" id="{4A9558D0-E3CA-409B-B379-64F02BC26443}">
            <xm:f>Métricas!$B$6</xm:f>
            <x14:dxf>
              <font>
                <color theme="0"/>
              </font>
              <fill>
                <patternFill>
                  <bgColor theme="2" tint="-0.499984740745262"/>
                </patternFill>
              </fill>
            </x14:dxf>
          </x14:cfRule>
          <x14:cfRule type="cellIs" priority="17" operator="equal" id="{F5F5DC10-EDCC-42C9-8C4D-429733C8EAD1}">
            <xm:f>Métricas!$B$5</xm:f>
            <x14:dxf>
              <font>
                <color theme="0"/>
              </font>
              <fill>
                <patternFill>
                  <bgColor rgb="FFC00000"/>
                </patternFill>
              </fill>
            </x14:dxf>
          </x14:cfRule>
          <x14:cfRule type="cellIs" priority="18" operator="equal" id="{52204D0D-66C5-43E8-869F-52C4A53A08F5}">
            <xm:f>Métricas!$B$4</xm:f>
            <x14:dxf>
              <font>
                <color theme="0"/>
              </font>
              <fill>
                <patternFill>
                  <bgColor rgb="FFFF0000"/>
                </patternFill>
              </fill>
            </x14:dxf>
          </x14:cfRule>
          <x14:cfRule type="cellIs" priority="19" operator="equal" id="{408FBAC4-1315-4819-92EC-53051D2AB44F}">
            <xm:f>Métricas!$B$3</xm:f>
            <x14:dxf>
              <font>
                <color theme="0" tint="-0.14996795556505021"/>
              </font>
              <fill>
                <patternFill>
                  <bgColor theme="0"/>
                </patternFill>
              </fill>
            </x14:dxf>
          </x14:cfRule>
          <xm:sqref>D58</xm:sqref>
        </x14:conditionalFormatting>
        <x14:conditionalFormatting xmlns:xm="http://schemas.microsoft.com/office/excel/2006/main">
          <x14:cfRule type="cellIs" priority="12" operator="equal" id="{C503FE54-F0A9-4319-B5A7-844A8AA7945D}">
            <xm:f>Métricas!$B$10</xm:f>
            <x14:dxf>
              <font>
                <color theme="0"/>
              </font>
              <fill>
                <patternFill>
                  <bgColor theme="0" tint="-0.34998626667073579"/>
                </patternFill>
              </fill>
            </x14:dxf>
          </x14:cfRule>
          <xm:sqref>D58</xm:sqref>
        </x14:conditionalFormatting>
        <x14:conditionalFormatting xmlns:xm="http://schemas.microsoft.com/office/excel/2006/main">
          <x14:cfRule type="cellIs" priority="2" operator="equal" id="{16AECB2D-3BA4-432E-BA53-B9A9B7DCEF96}">
            <xm:f>Métricas!$B$9</xm:f>
            <x14:dxf>
              <font>
                <color theme="0"/>
              </font>
              <fill>
                <patternFill>
                  <bgColor rgb="FF336600"/>
                </patternFill>
              </fill>
            </x14:dxf>
          </x14:cfRule>
          <x14:cfRule type="cellIs" priority="3" operator="equal" id="{080E820B-6DC9-48A8-A59B-FBA0E21678DE}">
            <xm:f>Métricas!$B$8</xm:f>
            <x14:dxf>
              <font>
                <color theme="0"/>
              </font>
              <fill>
                <patternFill>
                  <bgColor rgb="FF92D050"/>
                </patternFill>
              </fill>
            </x14:dxf>
          </x14:cfRule>
          <x14:cfRule type="cellIs" priority="4" operator="equal" id="{AF938F33-DEF4-414F-B4C4-F6975C7283D2}">
            <xm:f>Métricas!$B$7</xm:f>
            <x14:dxf>
              <font>
                <color theme="0"/>
              </font>
              <fill>
                <patternFill>
                  <bgColor rgb="FFFFC000"/>
                </patternFill>
              </fill>
            </x14:dxf>
          </x14:cfRule>
          <x14:cfRule type="cellIs" priority="5" operator="equal" id="{1A69CEF4-D271-4466-9E23-A7EEABD1CFD8}">
            <xm:f>Métricas!$B$6</xm:f>
            <x14:dxf>
              <font>
                <color theme="0"/>
              </font>
              <fill>
                <patternFill>
                  <bgColor theme="2" tint="-0.499984740745262"/>
                </patternFill>
              </fill>
            </x14:dxf>
          </x14:cfRule>
          <x14:cfRule type="cellIs" priority="6" operator="equal" id="{94063A67-A06C-4AC7-AF73-C0F26F6C5F39}">
            <xm:f>Métricas!$B$5</xm:f>
            <x14:dxf>
              <font>
                <color theme="0"/>
              </font>
              <fill>
                <patternFill>
                  <bgColor rgb="FFC00000"/>
                </patternFill>
              </fill>
            </x14:dxf>
          </x14:cfRule>
          <x14:cfRule type="cellIs" priority="7" operator="equal" id="{4773BE89-F4F2-4499-A1BF-39514A97EEE2}">
            <xm:f>Métricas!$B$4</xm:f>
            <x14:dxf>
              <font>
                <color theme="0"/>
              </font>
              <fill>
                <patternFill>
                  <bgColor rgb="FFFF0000"/>
                </patternFill>
              </fill>
            </x14:dxf>
          </x14:cfRule>
          <x14:cfRule type="cellIs" priority="8" operator="equal" id="{64934343-7688-497D-A06A-5A657434EFFC}">
            <xm:f>Métricas!$B$3</xm:f>
            <x14:dxf>
              <font>
                <color theme="0" tint="-0.14996795556505021"/>
              </font>
              <fill>
                <patternFill>
                  <bgColor theme="0"/>
                </patternFill>
              </fill>
            </x14:dxf>
          </x14:cfRule>
          <xm:sqref>D60</xm:sqref>
        </x14:conditionalFormatting>
        <x14:conditionalFormatting xmlns:xm="http://schemas.microsoft.com/office/excel/2006/main">
          <x14:cfRule type="cellIs" priority="1" operator="equal" id="{56E3311F-294E-40B3-9710-E260D16A22A8}">
            <xm:f>Métricas!$B$10</xm:f>
            <x14:dxf>
              <font>
                <color theme="0"/>
              </font>
              <fill>
                <patternFill>
                  <bgColor theme="0" tint="-0.34998626667073579"/>
                </patternFill>
              </fill>
            </x14:dxf>
          </x14:cfRule>
          <xm:sqref>D60</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100-000001000000}">
          <x14:formula1>
            <xm:f>Métricas!$B$3:$B$10</xm:f>
          </x14:formula1>
          <xm:sqref>D26 D7:D8 D10 D12 D15 D17 D19 D55 D5 D58 D28 D31 D33 D35 D37 D51 D39:D41 D44 D46 D48 D53 D22:D24 D60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R110"/>
  <sheetViews>
    <sheetView zoomScaleNormal="100" workbookViewId="0">
      <pane xSplit="1" ySplit="2" topLeftCell="B3" activePane="bottomRight" state="frozen"/>
      <selection pane="topRight" activeCell="B1" sqref="B1"/>
      <selection pane="bottomLeft" activeCell="A3" sqref="A3"/>
      <selection pane="bottomRight" activeCell="D2" sqref="D2"/>
    </sheetView>
  </sheetViews>
  <sheetFormatPr baseColWidth="10" defaultColWidth="11.5546875" defaultRowHeight="13.8" x14ac:dyDescent="0.25"/>
  <cols>
    <col min="1" max="1" width="1.5546875" style="9" customWidth="1"/>
    <col min="2" max="2" width="8.5546875" style="9" customWidth="1"/>
    <col min="3" max="3" width="65.33203125" style="67" customWidth="1"/>
    <col min="4" max="4" width="14.6640625" style="14" customWidth="1"/>
    <col min="5" max="5" width="75.33203125" style="9" customWidth="1"/>
    <col min="6" max="252" width="30.33203125" style="13" customWidth="1"/>
    <col min="253" max="16384" width="11.5546875" style="10"/>
  </cols>
  <sheetData>
    <row r="1" spans="1:5" s="7" customFormat="1" ht="32.25" customHeight="1" thickBot="1" x14ac:dyDescent="0.3">
      <c r="A1" s="63"/>
      <c r="B1" s="93" t="s">
        <v>126</v>
      </c>
      <c r="C1" s="94"/>
      <c r="D1" s="94"/>
      <c r="E1" s="95"/>
    </row>
    <row r="2" spans="1:5" s="20" customFormat="1" ht="21.75" customHeight="1" x14ac:dyDescent="0.4">
      <c r="B2" s="62" t="s">
        <v>127</v>
      </c>
      <c r="C2" s="64" t="s">
        <v>128</v>
      </c>
      <c r="D2" s="49" t="s">
        <v>4</v>
      </c>
      <c r="E2" s="50" t="s">
        <v>129</v>
      </c>
    </row>
    <row r="3" spans="1:5" s="16" customFormat="1" ht="32.1" customHeight="1" x14ac:dyDescent="0.45">
      <c r="B3" s="51" t="s">
        <v>16</v>
      </c>
      <c r="C3" s="96" t="s">
        <v>130</v>
      </c>
      <c r="D3" s="97"/>
      <c r="E3" s="98"/>
    </row>
    <row r="4" spans="1:5" s="30" customFormat="1" ht="22.5" customHeight="1" x14ac:dyDescent="0.25">
      <c r="B4" s="82" t="s">
        <v>22</v>
      </c>
      <c r="C4" s="83" t="s">
        <v>131</v>
      </c>
      <c r="D4" s="44" t="s">
        <v>221</v>
      </c>
      <c r="E4" s="84"/>
    </row>
    <row r="5" spans="1:5" s="30" customFormat="1" ht="22.5" customHeight="1" x14ac:dyDescent="0.25">
      <c r="B5" s="82" t="s">
        <v>23</v>
      </c>
      <c r="C5" s="83" t="s">
        <v>132</v>
      </c>
      <c r="D5" s="44" t="s">
        <v>221</v>
      </c>
      <c r="E5" s="84"/>
    </row>
    <row r="6" spans="1:5" s="30" customFormat="1" ht="22.5" customHeight="1" x14ac:dyDescent="0.25">
      <c r="B6" s="82" t="s">
        <v>24</v>
      </c>
      <c r="C6" s="83" t="s">
        <v>148</v>
      </c>
      <c r="D6" s="44" t="s">
        <v>221</v>
      </c>
      <c r="E6" s="84"/>
    </row>
    <row r="7" spans="1:5" s="30" customFormat="1" ht="22.5" customHeight="1" x14ac:dyDescent="0.25">
      <c r="B7" s="82" t="s">
        <v>25</v>
      </c>
      <c r="C7" s="83" t="s">
        <v>133</v>
      </c>
      <c r="D7" s="44" t="s">
        <v>221</v>
      </c>
      <c r="E7" s="84"/>
    </row>
    <row r="8" spans="1:5" s="30" customFormat="1" ht="22.5" customHeight="1" x14ac:dyDescent="0.25">
      <c r="B8" s="82" t="s">
        <v>26</v>
      </c>
      <c r="C8" s="83" t="s">
        <v>134</v>
      </c>
      <c r="D8" s="44" t="s">
        <v>221</v>
      </c>
      <c r="E8" s="84"/>
    </row>
    <row r="9" spans="1:5" s="30" customFormat="1" ht="22.5" customHeight="1" x14ac:dyDescent="0.25">
      <c r="B9" s="82" t="s">
        <v>27</v>
      </c>
      <c r="C9" s="83" t="s">
        <v>220</v>
      </c>
      <c r="D9" s="44" t="s">
        <v>221</v>
      </c>
      <c r="E9" s="84"/>
    </row>
    <row r="10" spans="1:5" s="30" customFormat="1" ht="22.5" customHeight="1" x14ac:dyDescent="0.25">
      <c r="B10" s="82" t="s">
        <v>28</v>
      </c>
      <c r="C10" s="83" t="s">
        <v>135</v>
      </c>
      <c r="D10" s="44" t="s">
        <v>221</v>
      </c>
      <c r="E10" s="84"/>
    </row>
    <row r="11" spans="1:5" s="30" customFormat="1" ht="22.5" customHeight="1" x14ac:dyDescent="0.25">
      <c r="B11" s="82" t="s">
        <v>29</v>
      </c>
      <c r="C11" s="83" t="s">
        <v>136</v>
      </c>
      <c r="D11" s="44" t="s">
        <v>221</v>
      </c>
      <c r="E11" s="84"/>
    </row>
    <row r="12" spans="1:5" s="30" customFormat="1" ht="22.5" customHeight="1" x14ac:dyDescent="0.25">
      <c r="B12" s="82" t="s">
        <v>30</v>
      </c>
      <c r="C12" s="83" t="s">
        <v>137</v>
      </c>
      <c r="D12" s="44" t="s">
        <v>221</v>
      </c>
      <c r="E12" s="84"/>
    </row>
    <row r="13" spans="1:5" s="30" customFormat="1" ht="22.5" customHeight="1" x14ac:dyDescent="0.25">
      <c r="B13" s="82" t="s">
        <v>31</v>
      </c>
      <c r="C13" s="83" t="s">
        <v>138</v>
      </c>
      <c r="D13" s="44" t="s">
        <v>221</v>
      </c>
      <c r="E13" s="84"/>
    </row>
    <row r="14" spans="1:5" s="30" customFormat="1" ht="22.5" customHeight="1" x14ac:dyDescent="0.25">
      <c r="B14" s="82" t="s">
        <v>32</v>
      </c>
      <c r="C14" s="83" t="s">
        <v>139</v>
      </c>
      <c r="D14" s="44" t="s">
        <v>221</v>
      </c>
      <c r="E14" s="84"/>
    </row>
    <row r="15" spans="1:5" s="30" customFormat="1" ht="22.5" customHeight="1" x14ac:dyDescent="0.25">
      <c r="B15" s="82" t="s">
        <v>33</v>
      </c>
      <c r="C15" s="83" t="s">
        <v>140</v>
      </c>
      <c r="D15" s="44" t="s">
        <v>221</v>
      </c>
      <c r="E15" s="84"/>
    </row>
    <row r="16" spans="1:5" s="30" customFormat="1" ht="22.5" customHeight="1" x14ac:dyDescent="0.25">
      <c r="B16" s="82" t="s">
        <v>34</v>
      </c>
      <c r="C16" s="83" t="s">
        <v>141</v>
      </c>
      <c r="D16" s="44" t="s">
        <v>221</v>
      </c>
      <c r="E16" s="84"/>
    </row>
    <row r="17" spans="2:5" s="30" customFormat="1" ht="22.5" customHeight="1" x14ac:dyDescent="0.25">
      <c r="B17" s="82" t="s">
        <v>35</v>
      </c>
      <c r="C17" s="83" t="s">
        <v>316</v>
      </c>
      <c r="D17" s="44" t="s">
        <v>221</v>
      </c>
      <c r="E17" s="84"/>
    </row>
    <row r="18" spans="2:5" s="30" customFormat="1" ht="22.5" customHeight="1" x14ac:dyDescent="0.25">
      <c r="B18" s="82" t="s">
        <v>36</v>
      </c>
      <c r="C18" s="83" t="s">
        <v>142</v>
      </c>
      <c r="D18" s="44" t="s">
        <v>221</v>
      </c>
      <c r="E18" s="84"/>
    </row>
    <row r="19" spans="2:5" s="30" customFormat="1" ht="22.5" customHeight="1" x14ac:dyDescent="0.25">
      <c r="B19" s="82" t="s">
        <v>37</v>
      </c>
      <c r="C19" s="83" t="s">
        <v>143</v>
      </c>
      <c r="D19" s="44" t="s">
        <v>221</v>
      </c>
      <c r="E19" s="84"/>
    </row>
    <row r="20" spans="2:5" s="30" customFormat="1" ht="22.5" customHeight="1" x14ac:dyDescent="0.25">
      <c r="B20" s="82" t="s">
        <v>38</v>
      </c>
      <c r="C20" s="83" t="s">
        <v>144</v>
      </c>
      <c r="D20" s="44" t="s">
        <v>221</v>
      </c>
      <c r="E20" s="84"/>
    </row>
    <row r="21" spans="2:5" s="30" customFormat="1" ht="22.5" customHeight="1" x14ac:dyDescent="0.25">
      <c r="B21" s="82" t="s">
        <v>39</v>
      </c>
      <c r="C21" s="83" t="s">
        <v>145</v>
      </c>
      <c r="D21" s="44" t="s">
        <v>221</v>
      </c>
      <c r="E21" s="84"/>
    </row>
    <row r="22" spans="2:5" s="30" customFormat="1" ht="22.5" customHeight="1" x14ac:dyDescent="0.25">
      <c r="B22" s="82" t="s">
        <v>40</v>
      </c>
      <c r="C22" s="83" t="s">
        <v>151</v>
      </c>
      <c r="D22" s="44" t="s">
        <v>221</v>
      </c>
      <c r="E22" s="84"/>
    </row>
    <row r="23" spans="2:5" s="30" customFormat="1" ht="22.5" customHeight="1" x14ac:dyDescent="0.25">
      <c r="B23" s="82" t="s">
        <v>41</v>
      </c>
      <c r="C23" s="83" t="s">
        <v>150</v>
      </c>
      <c r="D23" s="44" t="s">
        <v>221</v>
      </c>
      <c r="E23" s="84"/>
    </row>
    <row r="24" spans="2:5" s="30" customFormat="1" ht="34.200000000000003" customHeight="1" x14ac:dyDescent="0.25">
      <c r="B24" s="82" t="s">
        <v>42</v>
      </c>
      <c r="C24" s="85" t="s">
        <v>325</v>
      </c>
      <c r="D24" s="44" t="s">
        <v>221</v>
      </c>
      <c r="E24" s="84"/>
    </row>
    <row r="25" spans="2:5" s="30" customFormat="1" ht="34.200000000000003" customHeight="1" x14ac:dyDescent="0.25">
      <c r="B25" s="82" t="s">
        <v>43</v>
      </c>
      <c r="C25" s="85" t="s">
        <v>146</v>
      </c>
      <c r="D25" s="44" t="s">
        <v>221</v>
      </c>
      <c r="E25" s="84"/>
    </row>
    <row r="26" spans="2:5" s="30" customFormat="1" ht="22.5" customHeight="1" x14ac:dyDescent="0.25">
      <c r="B26" s="82" t="s">
        <v>44</v>
      </c>
      <c r="C26" s="83" t="s">
        <v>147</v>
      </c>
      <c r="D26" s="44" t="s">
        <v>221</v>
      </c>
      <c r="E26" s="84"/>
    </row>
    <row r="27" spans="2:5" s="30" customFormat="1" ht="30" customHeight="1" x14ac:dyDescent="0.25">
      <c r="B27" s="82" t="s">
        <v>45</v>
      </c>
      <c r="C27" s="85" t="s">
        <v>152</v>
      </c>
      <c r="D27" s="44" t="s">
        <v>221</v>
      </c>
      <c r="E27" s="84"/>
    </row>
    <row r="28" spans="2:5" s="30" customFormat="1" ht="22.5" customHeight="1" x14ac:dyDescent="0.25">
      <c r="B28" s="82" t="s">
        <v>46</v>
      </c>
      <c r="C28" s="83" t="s">
        <v>153</v>
      </c>
      <c r="D28" s="44" t="s">
        <v>221</v>
      </c>
      <c r="E28" s="84"/>
    </row>
    <row r="29" spans="2:5" s="30" customFormat="1" ht="22.5" customHeight="1" x14ac:dyDescent="0.25">
      <c r="B29" s="82" t="s">
        <v>47</v>
      </c>
      <c r="C29" s="83" t="s">
        <v>154</v>
      </c>
      <c r="D29" s="44" t="s">
        <v>221</v>
      </c>
      <c r="E29" s="84"/>
    </row>
    <row r="30" spans="2:5" s="30" customFormat="1" ht="22.5" customHeight="1" x14ac:dyDescent="0.25">
      <c r="B30" s="82" t="s">
        <v>48</v>
      </c>
      <c r="C30" s="83" t="s">
        <v>155</v>
      </c>
      <c r="D30" s="44" t="s">
        <v>221</v>
      </c>
      <c r="E30" s="84"/>
    </row>
    <row r="31" spans="2:5" s="30" customFormat="1" ht="22.5" customHeight="1" x14ac:dyDescent="0.25">
      <c r="B31" s="82" t="s">
        <v>49</v>
      </c>
      <c r="C31" s="83" t="s">
        <v>156</v>
      </c>
      <c r="D31" s="44" t="s">
        <v>221</v>
      </c>
      <c r="E31" s="84"/>
    </row>
    <row r="32" spans="2:5" s="30" customFormat="1" ht="22.5" customHeight="1" x14ac:dyDescent="0.25">
      <c r="B32" s="82" t="s">
        <v>50</v>
      </c>
      <c r="C32" s="83" t="s">
        <v>157</v>
      </c>
      <c r="D32" s="44" t="s">
        <v>221</v>
      </c>
      <c r="E32" s="84"/>
    </row>
    <row r="33" spans="2:5" s="30" customFormat="1" ht="22.5" customHeight="1" x14ac:dyDescent="0.25">
      <c r="B33" s="82" t="s">
        <v>51</v>
      </c>
      <c r="C33" s="83" t="s">
        <v>314</v>
      </c>
      <c r="D33" s="44" t="s">
        <v>221</v>
      </c>
      <c r="E33" s="84"/>
    </row>
    <row r="34" spans="2:5" s="30" customFormat="1" ht="22.5" customHeight="1" x14ac:dyDescent="0.25">
      <c r="B34" s="82" t="s">
        <v>52</v>
      </c>
      <c r="C34" s="83" t="s">
        <v>162</v>
      </c>
      <c r="D34" s="44" t="s">
        <v>221</v>
      </c>
      <c r="E34" s="84"/>
    </row>
    <row r="35" spans="2:5" s="30" customFormat="1" ht="22.5" customHeight="1" x14ac:dyDescent="0.25">
      <c r="B35" s="82" t="s">
        <v>53</v>
      </c>
      <c r="C35" s="83" t="s">
        <v>158</v>
      </c>
      <c r="D35" s="44" t="s">
        <v>221</v>
      </c>
      <c r="E35" s="84"/>
    </row>
    <row r="36" spans="2:5" s="30" customFormat="1" ht="22.5" customHeight="1" x14ac:dyDescent="0.25">
      <c r="B36" s="82" t="s">
        <v>54</v>
      </c>
      <c r="C36" s="83" t="s">
        <v>159</v>
      </c>
      <c r="D36" s="44" t="s">
        <v>221</v>
      </c>
      <c r="E36" s="84"/>
    </row>
    <row r="37" spans="2:5" s="30" customFormat="1" ht="22.5" customHeight="1" x14ac:dyDescent="0.25">
      <c r="B37" s="82" t="s">
        <v>55</v>
      </c>
      <c r="C37" s="83" t="s">
        <v>326</v>
      </c>
      <c r="D37" s="44" t="s">
        <v>221</v>
      </c>
      <c r="E37" s="84"/>
    </row>
    <row r="38" spans="2:5" s="30" customFormat="1" ht="22.5" customHeight="1" x14ac:dyDescent="0.25">
      <c r="B38" s="82" t="s">
        <v>56</v>
      </c>
      <c r="C38" s="83" t="s">
        <v>160</v>
      </c>
      <c r="D38" s="44" t="s">
        <v>221</v>
      </c>
      <c r="E38" s="84"/>
    </row>
    <row r="39" spans="2:5" s="30" customFormat="1" ht="29.4" customHeight="1" x14ac:dyDescent="0.25">
      <c r="B39" s="82" t="s">
        <v>57</v>
      </c>
      <c r="C39" s="85" t="s">
        <v>161</v>
      </c>
      <c r="D39" s="44" t="s">
        <v>221</v>
      </c>
      <c r="E39" s="84"/>
    </row>
    <row r="40" spans="2:5" s="30" customFormat="1" ht="22.5" customHeight="1" x14ac:dyDescent="0.25">
      <c r="B40" s="82" t="s">
        <v>58</v>
      </c>
      <c r="C40" s="83" t="s">
        <v>174</v>
      </c>
      <c r="D40" s="44" t="s">
        <v>221</v>
      </c>
      <c r="E40" s="84"/>
    </row>
    <row r="41" spans="2:5" s="16" customFormat="1" ht="39.6" customHeight="1" x14ac:dyDescent="0.45">
      <c r="B41" s="51" t="s">
        <v>17</v>
      </c>
      <c r="C41" s="96" t="s">
        <v>282</v>
      </c>
      <c r="D41" s="97"/>
      <c r="E41" s="98"/>
    </row>
    <row r="42" spans="2:5" s="86" customFormat="1" ht="22.5" customHeight="1" x14ac:dyDescent="0.25">
      <c r="B42" s="82" t="s">
        <v>59</v>
      </c>
      <c r="C42" s="83" t="s">
        <v>149</v>
      </c>
      <c r="D42" s="44" t="s">
        <v>221</v>
      </c>
      <c r="E42" s="84"/>
    </row>
    <row r="43" spans="2:5" s="86" customFormat="1" ht="22.5" customHeight="1" x14ac:dyDescent="0.25">
      <c r="B43" s="82" t="s">
        <v>60</v>
      </c>
      <c r="C43" s="83" t="s">
        <v>163</v>
      </c>
      <c r="D43" s="44" t="s">
        <v>222</v>
      </c>
      <c r="E43" s="84"/>
    </row>
    <row r="44" spans="2:5" s="86" customFormat="1" ht="31.2" customHeight="1" x14ac:dyDescent="0.25">
      <c r="B44" s="82" t="s">
        <v>61</v>
      </c>
      <c r="C44" s="85" t="s">
        <v>164</v>
      </c>
      <c r="D44" s="44" t="s">
        <v>223</v>
      </c>
      <c r="E44" s="84"/>
    </row>
    <row r="45" spans="2:5" s="86" customFormat="1" ht="22.5" customHeight="1" x14ac:dyDescent="0.25">
      <c r="B45" s="82" t="s">
        <v>62</v>
      </c>
      <c r="C45" s="83" t="s">
        <v>165</v>
      </c>
      <c r="D45" s="44" t="s">
        <v>224</v>
      </c>
      <c r="E45" s="84"/>
    </row>
    <row r="46" spans="2:5" s="86" customFormat="1" ht="22.5" customHeight="1" x14ac:dyDescent="0.25">
      <c r="B46" s="82" t="s">
        <v>63</v>
      </c>
      <c r="C46" s="83" t="s">
        <v>166</v>
      </c>
      <c r="D46" s="44" t="s">
        <v>225</v>
      </c>
      <c r="E46" s="84"/>
    </row>
    <row r="47" spans="2:5" s="86" customFormat="1" ht="22.5" customHeight="1" x14ac:dyDescent="0.25">
      <c r="B47" s="82" t="s">
        <v>64</v>
      </c>
      <c r="C47" s="83" t="s">
        <v>167</v>
      </c>
      <c r="D47" s="44" t="s">
        <v>226</v>
      </c>
      <c r="E47" s="84"/>
    </row>
    <row r="48" spans="2:5" s="86" customFormat="1" ht="22.5" customHeight="1" x14ac:dyDescent="0.25">
      <c r="B48" s="82" t="s">
        <v>65</v>
      </c>
      <c r="C48" s="83" t="s">
        <v>168</v>
      </c>
      <c r="D48" s="44" t="s">
        <v>227</v>
      </c>
      <c r="E48" s="84"/>
    </row>
    <row r="49" spans="2:5" s="86" customFormat="1" ht="22.5" customHeight="1" x14ac:dyDescent="0.25">
      <c r="B49" s="82" t="s">
        <v>66</v>
      </c>
      <c r="C49" s="83" t="s">
        <v>169</v>
      </c>
      <c r="D49" s="44" t="s">
        <v>228</v>
      </c>
      <c r="E49" s="84"/>
    </row>
    <row r="50" spans="2:5" s="16" customFormat="1" ht="39.6" customHeight="1" x14ac:dyDescent="0.45">
      <c r="B50" s="51" t="s">
        <v>18</v>
      </c>
      <c r="C50" s="96" t="s">
        <v>170</v>
      </c>
      <c r="D50" s="97"/>
      <c r="E50" s="98"/>
    </row>
    <row r="51" spans="2:5" s="86" customFormat="1" ht="22.5" customHeight="1" x14ac:dyDescent="0.25">
      <c r="B51" s="82" t="s">
        <v>80</v>
      </c>
      <c r="C51" s="83" t="s">
        <v>171</v>
      </c>
      <c r="D51" s="44" t="s">
        <v>221</v>
      </c>
      <c r="E51" s="84"/>
    </row>
    <row r="52" spans="2:5" s="86" customFormat="1" ht="22.5" customHeight="1" x14ac:dyDescent="0.25">
      <c r="B52" s="82" t="s">
        <v>79</v>
      </c>
      <c r="C52" s="83" t="s">
        <v>172</v>
      </c>
      <c r="D52" s="44" t="s">
        <v>221</v>
      </c>
      <c r="E52" s="84"/>
    </row>
    <row r="53" spans="2:5" s="86" customFormat="1" ht="22.5" customHeight="1" x14ac:dyDescent="0.25">
      <c r="B53" s="82" t="s">
        <v>78</v>
      </c>
      <c r="C53" s="83" t="s">
        <v>173</v>
      </c>
      <c r="D53" s="44" t="s">
        <v>221</v>
      </c>
      <c r="E53" s="84"/>
    </row>
    <row r="54" spans="2:5" s="86" customFormat="1" ht="22.5" customHeight="1" x14ac:dyDescent="0.25">
      <c r="B54" s="82" t="s">
        <v>77</v>
      </c>
      <c r="C54" s="83" t="s">
        <v>175</v>
      </c>
      <c r="D54" s="44" t="s">
        <v>221</v>
      </c>
      <c r="E54" s="84"/>
    </row>
    <row r="55" spans="2:5" s="86" customFormat="1" ht="22.5" customHeight="1" x14ac:dyDescent="0.25">
      <c r="B55" s="82" t="s">
        <v>76</v>
      </c>
      <c r="C55" s="83" t="s">
        <v>176</v>
      </c>
      <c r="D55" s="44" t="s">
        <v>221</v>
      </c>
      <c r="E55" s="84"/>
    </row>
    <row r="56" spans="2:5" s="86" customFormat="1" ht="22.5" customHeight="1" x14ac:dyDescent="0.25">
      <c r="B56" s="82" t="s">
        <v>75</v>
      </c>
      <c r="C56" s="83" t="s">
        <v>177</v>
      </c>
      <c r="D56" s="44" t="s">
        <v>221</v>
      </c>
      <c r="E56" s="84"/>
    </row>
    <row r="57" spans="2:5" s="86" customFormat="1" ht="22.5" customHeight="1" x14ac:dyDescent="0.25">
      <c r="B57" s="82" t="s">
        <v>74</v>
      </c>
      <c r="C57" s="83" t="s">
        <v>178</v>
      </c>
      <c r="D57" s="44" t="s">
        <v>221</v>
      </c>
      <c r="E57" s="84"/>
    </row>
    <row r="58" spans="2:5" s="86" customFormat="1" ht="22.5" customHeight="1" x14ac:dyDescent="0.25">
      <c r="B58" s="82" t="s">
        <v>73</v>
      </c>
      <c r="C58" s="83" t="s">
        <v>179</v>
      </c>
      <c r="D58" s="44" t="s">
        <v>221</v>
      </c>
      <c r="E58" s="84"/>
    </row>
    <row r="59" spans="2:5" s="86" customFormat="1" ht="22.5" customHeight="1" x14ac:dyDescent="0.25">
      <c r="B59" s="82" t="s">
        <v>72</v>
      </c>
      <c r="C59" s="83" t="s">
        <v>180</v>
      </c>
      <c r="D59" s="44" t="s">
        <v>221</v>
      </c>
      <c r="E59" s="84"/>
    </row>
    <row r="60" spans="2:5" s="86" customFormat="1" ht="22.5" customHeight="1" x14ac:dyDescent="0.25">
      <c r="B60" s="82" t="s">
        <v>71</v>
      </c>
      <c r="C60" s="83" t="s">
        <v>181</v>
      </c>
      <c r="D60" s="44" t="s">
        <v>221</v>
      </c>
      <c r="E60" s="84"/>
    </row>
    <row r="61" spans="2:5" s="86" customFormat="1" ht="22.5" customHeight="1" x14ac:dyDescent="0.25">
      <c r="B61" s="82" t="s">
        <v>70</v>
      </c>
      <c r="C61" s="83" t="s">
        <v>182</v>
      </c>
      <c r="D61" s="44" t="s">
        <v>221</v>
      </c>
      <c r="E61" s="84"/>
    </row>
    <row r="62" spans="2:5" s="86" customFormat="1" ht="22.5" customHeight="1" x14ac:dyDescent="0.25">
      <c r="B62" s="82" t="s">
        <v>69</v>
      </c>
      <c r="C62" s="83" t="s">
        <v>183</v>
      </c>
      <c r="D62" s="44" t="s">
        <v>221</v>
      </c>
      <c r="E62" s="84"/>
    </row>
    <row r="63" spans="2:5" s="86" customFormat="1" ht="22.5" customHeight="1" x14ac:dyDescent="0.25">
      <c r="B63" s="82" t="s">
        <v>68</v>
      </c>
      <c r="C63" s="83" t="s">
        <v>184</v>
      </c>
      <c r="D63" s="44" t="s">
        <v>221</v>
      </c>
      <c r="E63" s="84"/>
    </row>
    <row r="64" spans="2:5" s="86" customFormat="1" ht="22.5" customHeight="1" x14ac:dyDescent="0.25">
      <c r="B64" s="82" t="s">
        <v>67</v>
      </c>
      <c r="C64" s="83" t="s">
        <v>327</v>
      </c>
      <c r="D64" s="44" t="s">
        <v>221</v>
      </c>
      <c r="E64" s="84"/>
    </row>
    <row r="65" spans="2:5" s="16" customFormat="1" ht="39.6" customHeight="1" x14ac:dyDescent="0.45">
      <c r="B65" s="51" t="s">
        <v>19</v>
      </c>
      <c r="C65" s="96" t="s">
        <v>185</v>
      </c>
      <c r="D65" s="97"/>
      <c r="E65" s="98"/>
    </row>
    <row r="66" spans="2:5" s="86" customFormat="1" ht="22.5" customHeight="1" x14ac:dyDescent="0.25">
      <c r="B66" s="82" t="s">
        <v>81</v>
      </c>
      <c r="C66" s="83" t="s">
        <v>186</v>
      </c>
      <c r="D66" s="44" t="s">
        <v>221</v>
      </c>
      <c r="E66" s="84"/>
    </row>
    <row r="67" spans="2:5" s="86" customFormat="1" ht="22.5" customHeight="1" x14ac:dyDescent="0.25">
      <c r="B67" s="82" t="s">
        <v>82</v>
      </c>
      <c r="C67" s="83" t="s">
        <v>187</v>
      </c>
      <c r="D67" s="44" t="s">
        <v>221</v>
      </c>
      <c r="E67" s="84"/>
    </row>
    <row r="68" spans="2:5" s="86" customFormat="1" ht="22.5" customHeight="1" x14ac:dyDescent="0.25">
      <c r="B68" s="82" t="s">
        <v>83</v>
      </c>
      <c r="C68" s="83" t="s">
        <v>188</v>
      </c>
      <c r="D68" s="44" t="s">
        <v>221</v>
      </c>
      <c r="E68" s="84"/>
    </row>
    <row r="69" spans="2:5" s="86" customFormat="1" ht="22.5" customHeight="1" x14ac:dyDescent="0.25">
      <c r="B69" s="82" t="s">
        <v>84</v>
      </c>
      <c r="C69" s="83" t="s">
        <v>189</v>
      </c>
      <c r="D69" s="44" t="s">
        <v>221</v>
      </c>
      <c r="E69" s="84"/>
    </row>
    <row r="70" spans="2:5" s="86" customFormat="1" ht="22.5" customHeight="1" x14ac:dyDescent="0.25">
      <c r="B70" s="82" t="s">
        <v>85</v>
      </c>
      <c r="C70" s="83" t="s">
        <v>190</v>
      </c>
      <c r="D70" s="44" t="s">
        <v>221</v>
      </c>
      <c r="E70" s="84"/>
    </row>
    <row r="71" spans="2:5" s="86" customFormat="1" ht="22.5" customHeight="1" x14ac:dyDescent="0.25">
      <c r="B71" s="82" t="s">
        <v>86</v>
      </c>
      <c r="C71" s="83" t="s">
        <v>191</v>
      </c>
      <c r="D71" s="44" t="s">
        <v>221</v>
      </c>
      <c r="E71" s="84"/>
    </row>
    <row r="72" spans="2:5" s="86" customFormat="1" ht="22.5" customHeight="1" x14ac:dyDescent="0.25">
      <c r="B72" s="82" t="s">
        <v>87</v>
      </c>
      <c r="C72" s="83" t="s">
        <v>192</v>
      </c>
      <c r="D72" s="44" t="s">
        <v>221</v>
      </c>
      <c r="E72" s="84"/>
    </row>
    <row r="73" spans="2:5" s="86" customFormat="1" ht="22.5" customHeight="1" x14ac:dyDescent="0.25">
      <c r="B73" s="82" t="s">
        <v>88</v>
      </c>
      <c r="C73" s="83" t="s">
        <v>193</v>
      </c>
      <c r="D73" s="44" t="s">
        <v>221</v>
      </c>
      <c r="E73" s="84"/>
    </row>
    <row r="74" spans="2:5" s="86" customFormat="1" ht="22.5" customHeight="1" x14ac:dyDescent="0.25">
      <c r="B74" s="82" t="s">
        <v>89</v>
      </c>
      <c r="C74" s="83" t="s">
        <v>194</v>
      </c>
      <c r="D74" s="44" t="s">
        <v>221</v>
      </c>
      <c r="E74" s="84"/>
    </row>
    <row r="75" spans="2:5" s="86" customFormat="1" ht="22.5" customHeight="1" x14ac:dyDescent="0.25">
      <c r="B75" s="82" t="s">
        <v>90</v>
      </c>
      <c r="C75" s="83" t="s">
        <v>195</v>
      </c>
      <c r="D75" s="44" t="s">
        <v>221</v>
      </c>
      <c r="E75" s="84"/>
    </row>
    <row r="76" spans="2:5" s="86" customFormat="1" ht="22.5" customHeight="1" x14ac:dyDescent="0.25">
      <c r="B76" s="82" t="s">
        <v>91</v>
      </c>
      <c r="C76" s="83" t="s">
        <v>196</v>
      </c>
      <c r="D76" s="44" t="s">
        <v>221</v>
      </c>
      <c r="E76" s="84"/>
    </row>
    <row r="77" spans="2:5" s="86" customFormat="1" ht="22.5" customHeight="1" x14ac:dyDescent="0.25">
      <c r="B77" s="82" t="s">
        <v>92</v>
      </c>
      <c r="C77" s="83" t="s">
        <v>197</v>
      </c>
      <c r="D77" s="44" t="s">
        <v>221</v>
      </c>
      <c r="E77" s="84"/>
    </row>
    <row r="78" spans="2:5" s="86" customFormat="1" ht="22.5" customHeight="1" x14ac:dyDescent="0.25">
      <c r="B78" s="82" t="s">
        <v>93</v>
      </c>
      <c r="C78" s="83" t="s">
        <v>198</v>
      </c>
      <c r="D78" s="44" t="s">
        <v>221</v>
      </c>
      <c r="E78" s="84"/>
    </row>
    <row r="79" spans="2:5" s="86" customFormat="1" ht="22.5" customHeight="1" x14ac:dyDescent="0.25">
      <c r="B79" s="82" t="s">
        <v>94</v>
      </c>
      <c r="C79" s="83" t="s">
        <v>199</v>
      </c>
      <c r="D79" s="44" t="s">
        <v>221</v>
      </c>
      <c r="E79" s="84"/>
    </row>
    <row r="80" spans="2:5" s="86" customFormat="1" ht="22.5" customHeight="1" x14ac:dyDescent="0.25">
      <c r="B80" s="82" t="s">
        <v>95</v>
      </c>
      <c r="C80" s="83" t="s">
        <v>200</v>
      </c>
      <c r="D80" s="44" t="s">
        <v>221</v>
      </c>
      <c r="E80" s="84"/>
    </row>
    <row r="81" spans="2:5" s="86" customFormat="1" ht="22.5" customHeight="1" x14ac:dyDescent="0.25">
      <c r="B81" s="82" t="s">
        <v>96</v>
      </c>
      <c r="C81" s="83" t="s">
        <v>201</v>
      </c>
      <c r="D81" s="44" t="s">
        <v>221</v>
      </c>
      <c r="E81" s="84"/>
    </row>
    <row r="82" spans="2:5" s="86" customFormat="1" ht="22.5" customHeight="1" x14ac:dyDescent="0.25">
      <c r="B82" s="82" t="s">
        <v>97</v>
      </c>
      <c r="C82" s="83" t="s">
        <v>202</v>
      </c>
      <c r="D82" s="44" t="s">
        <v>221</v>
      </c>
      <c r="E82" s="84"/>
    </row>
    <row r="83" spans="2:5" s="86" customFormat="1" ht="22.5" customHeight="1" x14ac:dyDescent="0.25">
      <c r="B83" s="82" t="s">
        <v>98</v>
      </c>
      <c r="C83" s="83" t="s">
        <v>203</v>
      </c>
      <c r="D83" s="44" t="s">
        <v>221</v>
      </c>
      <c r="E83" s="84"/>
    </row>
    <row r="84" spans="2:5" s="86" customFormat="1" ht="22.5" customHeight="1" x14ac:dyDescent="0.25">
      <c r="B84" s="82" t="s">
        <v>99</v>
      </c>
      <c r="C84" s="83" t="s">
        <v>204</v>
      </c>
      <c r="D84" s="44" t="s">
        <v>221</v>
      </c>
      <c r="E84" s="84"/>
    </row>
    <row r="85" spans="2:5" s="86" customFormat="1" ht="22.5" customHeight="1" x14ac:dyDescent="0.25">
      <c r="B85" s="82" t="s">
        <v>100</v>
      </c>
      <c r="C85" s="83" t="s">
        <v>205</v>
      </c>
      <c r="D85" s="44" t="s">
        <v>221</v>
      </c>
      <c r="E85" s="84"/>
    </row>
    <row r="86" spans="2:5" s="86" customFormat="1" ht="22.5" customHeight="1" x14ac:dyDescent="0.25">
      <c r="B86" s="82" t="s">
        <v>101</v>
      </c>
      <c r="C86" s="83" t="s">
        <v>206</v>
      </c>
      <c r="D86" s="44" t="s">
        <v>221</v>
      </c>
      <c r="E86" s="84"/>
    </row>
    <row r="87" spans="2:5" s="86" customFormat="1" ht="22.5" customHeight="1" x14ac:dyDescent="0.25">
      <c r="B87" s="82" t="s">
        <v>102</v>
      </c>
      <c r="C87" s="83" t="s">
        <v>207</v>
      </c>
      <c r="D87" s="44" t="s">
        <v>221</v>
      </c>
      <c r="E87" s="84"/>
    </row>
    <row r="88" spans="2:5" s="86" customFormat="1" ht="22.5" customHeight="1" x14ac:dyDescent="0.25">
      <c r="B88" s="82" t="s">
        <v>103</v>
      </c>
      <c r="C88" s="83" t="s">
        <v>208</v>
      </c>
      <c r="D88" s="44" t="s">
        <v>221</v>
      </c>
      <c r="E88" s="84"/>
    </row>
    <row r="89" spans="2:5" s="86" customFormat="1" ht="22.5" customHeight="1" x14ac:dyDescent="0.25">
      <c r="B89" s="82" t="s">
        <v>104</v>
      </c>
      <c r="C89" s="83" t="s">
        <v>209</v>
      </c>
      <c r="D89" s="44" t="s">
        <v>221</v>
      </c>
      <c r="E89" s="84"/>
    </row>
    <row r="90" spans="2:5" s="86" customFormat="1" ht="22.5" customHeight="1" x14ac:dyDescent="0.25">
      <c r="B90" s="82" t="s">
        <v>105</v>
      </c>
      <c r="C90" s="83" t="s">
        <v>210</v>
      </c>
      <c r="D90" s="44" t="s">
        <v>221</v>
      </c>
      <c r="E90" s="84"/>
    </row>
    <row r="91" spans="2:5" s="86" customFormat="1" ht="22.5" customHeight="1" x14ac:dyDescent="0.25">
      <c r="B91" s="82" t="s">
        <v>106</v>
      </c>
      <c r="C91" s="83" t="s">
        <v>211</v>
      </c>
      <c r="D91" s="44" t="s">
        <v>221</v>
      </c>
      <c r="E91" s="84"/>
    </row>
    <row r="92" spans="2:5" s="86" customFormat="1" ht="22.5" customHeight="1" x14ac:dyDescent="0.25">
      <c r="B92" s="82" t="s">
        <v>107</v>
      </c>
      <c r="C92" s="83" t="s">
        <v>212</v>
      </c>
      <c r="D92" s="44" t="s">
        <v>221</v>
      </c>
      <c r="E92" s="84"/>
    </row>
    <row r="93" spans="2:5" s="86" customFormat="1" ht="22.5" customHeight="1" x14ac:dyDescent="0.25">
      <c r="B93" s="82" t="s">
        <v>108</v>
      </c>
      <c r="C93" s="83" t="s">
        <v>213</v>
      </c>
      <c r="D93" s="44" t="s">
        <v>221</v>
      </c>
      <c r="E93" s="84"/>
    </row>
    <row r="94" spans="2:5" s="86" customFormat="1" ht="22.5" customHeight="1" x14ac:dyDescent="0.25">
      <c r="B94" s="82" t="s">
        <v>109</v>
      </c>
      <c r="C94" s="83" t="s">
        <v>214</v>
      </c>
      <c r="D94" s="44" t="s">
        <v>221</v>
      </c>
      <c r="E94" s="84"/>
    </row>
    <row r="95" spans="2:5" s="86" customFormat="1" ht="22.5" customHeight="1" x14ac:dyDescent="0.25">
      <c r="B95" s="82" t="s">
        <v>110</v>
      </c>
      <c r="C95" s="83" t="s">
        <v>215</v>
      </c>
      <c r="D95" s="44" t="s">
        <v>221</v>
      </c>
      <c r="E95" s="84"/>
    </row>
    <row r="96" spans="2:5" s="86" customFormat="1" ht="22.5" customHeight="1" x14ac:dyDescent="0.25">
      <c r="B96" s="82" t="s">
        <v>111</v>
      </c>
      <c r="C96" s="83" t="s">
        <v>216</v>
      </c>
      <c r="D96" s="44" t="s">
        <v>221</v>
      </c>
      <c r="E96" s="84"/>
    </row>
    <row r="97" spans="1:5" s="86" customFormat="1" ht="22.5" customHeight="1" x14ac:dyDescent="0.25">
      <c r="B97" s="82" t="s">
        <v>112</v>
      </c>
      <c r="C97" s="83" t="s">
        <v>217</v>
      </c>
      <c r="D97" s="44" t="s">
        <v>221</v>
      </c>
      <c r="E97" s="84"/>
    </row>
    <row r="98" spans="1:5" s="86" customFormat="1" ht="22.5" customHeight="1" x14ac:dyDescent="0.25">
      <c r="B98" s="82" t="s">
        <v>113</v>
      </c>
      <c r="C98" s="83" t="s">
        <v>218</v>
      </c>
      <c r="D98" s="44" t="s">
        <v>221</v>
      </c>
      <c r="E98" s="84"/>
    </row>
    <row r="99" spans="1:5" s="86" customFormat="1" ht="22.5" customHeight="1" x14ac:dyDescent="0.25">
      <c r="B99" s="82" t="s">
        <v>114</v>
      </c>
      <c r="C99" s="83" t="s">
        <v>219</v>
      </c>
      <c r="D99" s="44" t="s">
        <v>221</v>
      </c>
      <c r="E99" s="84"/>
    </row>
    <row r="100" spans="1:5" s="11" customFormat="1" ht="15.6" x14ac:dyDescent="0.3">
      <c r="A100" s="87"/>
      <c r="B100" s="12"/>
      <c r="C100" s="65"/>
      <c r="D100" s="36">
        <f>COUNTA(D3:D99)</f>
        <v>93</v>
      </c>
      <c r="E100" s="88" t="s">
        <v>237</v>
      </c>
    </row>
    <row r="101" spans="1:5" s="11" customFormat="1" ht="15.6" x14ac:dyDescent="0.25">
      <c r="A101" s="8"/>
      <c r="B101" s="8"/>
      <c r="C101" s="66"/>
      <c r="D101" s="12"/>
      <c r="E101" s="8"/>
    </row>
    <row r="102" spans="1:5" s="11" customFormat="1" ht="15.6" x14ac:dyDescent="0.25">
      <c r="A102" s="8"/>
      <c r="B102" s="8"/>
      <c r="C102" s="66"/>
      <c r="D102" s="12"/>
      <c r="E102" s="8"/>
    </row>
    <row r="103" spans="1:5" s="11" customFormat="1" ht="15.6" x14ac:dyDescent="0.25">
      <c r="A103" s="8"/>
      <c r="B103" s="8"/>
      <c r="C103" s="66"/>
      <c r="D103" s="12"/>
      <c r="E103" s="8"/>
    </row>
    <row r="104" spans="1:5" s="11" customFormat="1" ht="15.6" x14ac:dyDescent="0.25">
      <c r="A104" s="8"/>
      <c r="B104" s="8"/>
      <c r="C104" s="66"/>
      <c r="D104" s="12"/>
      <c r="E104" s="8"/>
    </row>
    <row r="105" spans="1:5" s="11" customFormat="1" ht="15.6" x14ac:dyDescent="0.25">
      <c r="A105" s="8"/>
      <c r="B105" s="8"/>
      <c r="C105" s="66"/>
      <c r="D105" s="12"/>
      <c r="E105" s="8"/>
    </row>
    <row r="106" spans="1:5" s="11" customFormat="1" ht="15.6" x14ac:dyDescent="0.25">
      <c r="A106" s="8"/>
      <c r="B106" s="8"/>
      <c r="C106" s="66"/>
      <c r="D106" s="12"/>
      <c r="E106" s="8"/>
    </row>
    <row r="107" spans="1:5" s="11" customFormat="1" ht="15.6" x14ac:dyDescent="0.25">
      <c r="A107" s="8"/>
      <c r="B107" s="8"/>
      <c r="C107" s="66"/>
      <c r="D107" s="12"/>
      <c r="E107" s="8"/>
    </row>
    <row r="108" spans="1:5" s="11" customFormat="1" ht="15.6" x14ac:dyDescent="0.25">
      <c r="A108" s="8"/>
      <c r="B108" s="8"/>
      <c r="C108" s="66"/>
      <c r="D108" s="12"/>
      <c r="E108" s="8"/>
    </row>
    <row r="109" spans="1:5" s="11" customFormat="1" ht="15.6" x14ac:dyDescent="0.25">
      <c r="A109" s="8"/>
      <c r="B109" s="8"/>
      <c r="C109" s="66"/>
      <c r="D109" s="12"/>
      <c r="E109" s="8"/>
    </row>
    <row r="110" spans="1:5" s="11" customFormat="1" ht="15.6" x14ac:dyDescent="0.25">
      <c r="A110" s="8"/>
      <c r="B110" s="8"/>
      <c r="C110" s="66"/>
      <c r="D110" s="12"/>
      <c r="E110" s="8"/>
    </row>
  </sheetData>
  <sheetProtection selectLockedCells="1" selectUnlockedCells="1"/>
  <mergeCells count="5">
    <mergeCell ref="B1:E1"/>
    <mergeCell ref="C3:E3"/>
    <mergeCell ref="C41:E41"/>
    <mergeCell ref="C50:E50"/>
    <mergeCell ref="C65:E65"/>
  </mergeCells>
  <conditionalFormatting sqref="D42:D47">
    <cfRule type="containsText" dxfId="75" priority="460" operator="containsText" text="Initial">
      <formula>NOT(ISERROR(SEARCH("Initial",D42)))</formula>
    </cfRule>
    <cfRule type="containsText" dxfId="74" priority="461" operator="containsText" text="Nonexistent">
      <formula>NOT(ISERROR(SEARCH("Nonexistent",D42)))</formula>
    </cfRule>
  </conditionalFormatting>
  <conditionalFormatting sqref="D48:D49">
    <cfRule type="containsText" dxfId="73" priority="449" operator="containsText" text="Initial">
      <formula>NOT(ISERROR(SEARCH("Initial",D48)))</formula>
    </cfRule>
    <cfRule type="containsText" dxfId="72" priority="450" operator="containsText" text="Nonexistent">
      <formula>NOT(ISERROR(SEARCH("Nonexistent",D48)))</formula>
    </cfRule>
  </conditionalFormatting>
  <conditionalFormatting sqref="D42:D47">
    <cfRule type="expression" dxfId="71" priority="462" stopIfTrue="1">
      <formula>_xludf.STYLE(VLOOKUP(D42,#REF!,2,0))</formula>
    </cfRule>
  </conditionalFormatting>
  <conditionalFormatting sqref="D48:D49">
    <cfRule type="expression" dxfId="70" priority="451" stopIfTrue="1">
      <formula>_xludf.STYLE(VLOOKUP(D48,#REF!,2,0))</formula>
    </cfRule>
  </conditionalFormatting>
  <conditionalFormatting sqref="D4:D40">
    <cfRule type="containsText" dxfId="69" priority="64" operator="containsText" text="Initial">
      <formula>NOT(ISERROR(SEARCH("Initial",D4)))</formula>
    </cfRule>
    <cfRule type="containsText" dxfId="68" priority="65" operator="containsText" text="Nonexistent">
      <formula>NOT(ISERROR(SEARCH("Nonexistent",D4)))</formula>
    </cfRule>
  </conditionalFormatting>
  <conditionalFormatting sqref="D4:D40">
    <cfRule type="expression" dxfId="67" priority="66" stopIfTrue="1">
      <formula>_xludf.STYLE(VLOOKUP(D4,#REF!,2,0))</formula>
    </cfRule>
  </conditionalFormatting>
  <conditionalFormatting sqref="D51:D64">
    <cfRule type="containsText" dxfId="66" priority="20" operator="containsText" text="Initial">
      <formula>NOT(ISERROR(SEARCH("Initial",D51)))</formula>
    </cfRule>
    <cfRule type="containsText" dxfId="65" priority="21" operator="containsText" text="Nonexistent">
      <formula>NOT(ISERROR(SEARCH("Nonexistent",D51)))</formula>
    </cfRule>
  </conditionalFormatting>
  <conditionalFormatting sqref="D51:D64">
    <cfRule type="expression" dxfId="64" priority="22" stopIfTrue="1">
      <formula>_xludf.STYLE(VLOOKUP(D51,#REF!,2,0))</formula>
    </cfRule>
  </conditionalFormatting>
  <conditionalFormatting sqref="D66:D99">
    <cfRule type="containsText" dxfId="63" priority="9" operator="containsText" text="Initial">
      <formula>NOT(ISERROR(SEARCH("Initial",D66)))</formula>
    </cfRule>
    <cfRule type="containsText" dxfId="62" priority="10" operator="containsText" text="Nonexistent">
      <formula>NOT(ISERROR(SEARCH("Nonexistent",D66)))</formula>
    </cfRule>
  </conditionalFormatting>
  <conditionalFormatting sqref="D66:D99">
    <cfRule type="expression" dxfId="61" priority="11" stopIfTrue="1">
      <formula>_xludf.STYLE(VLOOKUP(D66,#REF!,2,0))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453" operator="equal" id="{294F8195-2A13-45B7-B6C8-7991F381F57B}">
            <xm:f>Métricas!$B$9</xm:f>
            <x14:dxf>
              <font>
                <color theme="0"/>
              </font>
              <fill>
                <patternFill>
                  <bgColor rgb="FF336600"/>
                </patternFill>
              </fill>
            </x14:dxf>
          </x14:cfRule>
          <x14:cfRule type="cellIs" priority="454" operator="equal" id="{7E5C3926-AB16-4754-8472-FD4EA4AB7B49}">
            <xm:f>Métricas!$B$8</xm:f>
            <x14:dxf>
              <font>
                <color theme="0"/>
              </font>
              <fill>
                <patternFill>
                  <bgColor rgb="FF92D050"/>
                </patternFill>
              </fill>
            </x14:dxf>
          </x14:cfRule>
          <x14:cfRule type="cellIs" priority="455" operator="equal" id="{962F01C0-1FBC-423F-9FAB-51E6AAEBD9F4}">
            <xm:f>Métricas!$B$7</xm:f>
            <x14:dxf>
              <font>
                <color theme="0"/>
              </font>
              <fill>
                <patternFill>
                  <bgColor rgb="FFFFC000"/>
                </patternFill>
              </fill>
            </x14:dxf>
          </x14:cfRule>
          <x14:cfRule type="cellIs" priority="456" operator="equal" id="{0CBE4CB8-0FB8-459A-ACBA-9A61B1C0BE29}">
            <xm:f>Métricas!$B$6</xm:f>
            <x14:dxf>
              <font>
                <color theme="0"/>
              </font>
              <fill>
                <patternFill>
                  <bgColor theme="2" tint="-0.499984740745262"/>
                </patternFill>
              </fill>
            </x14:dxf>
          </x14:cfRule>
          <x14:cfRule type="cellIs" priority="457" operator="equal" id="{21DF3509-7098-4398-AA14-6BD88BD78AD8}">
            <xm:f>Métricas!$B$5</xm:f>
            <x14:dxf>
              <font>
                <color theme="0"/>
              </font>
              <fill>
                <patternFill>
                  <bgColor rgb="FFC00000"/>
                </patternFill>
              </fill>
            </x14:dxf>
          </x14:cfRule>
          <x14:cfRule type="cellIs" priority="458" operator="equal" id="{7AC55B45-0E3C-48FE-8946-AEB7CC3A32A3}">
            <xm:f>Métricas!$B$4</xm:f>
            <x14:dxf>
              <font>
                <color theme="0"/>
              </font>
              <fill>
                <patternFill>
                  <bgColor rgb="FFFF0000"/>
                </patternFill>
              </fill>
            </x14:dxf>
          </x14:cfRule>
          <x14:cfRule type="cellIs" priority="459" operator="equal" id="{4206A0C7-5BAB-48E8-AE3B-29394E5C5503}">
            <xm:f>Métricas!$B$3</xm:f>
            <x14:dxf>
              <font>
                <color theme="0" tint="-0.14996795556505021"/>
              </font>
              <fill>
                <patternFill>
                  <bgColor theme="0"/>
                </patternFill>
              </fill>
            </x14:dxf>
          </x14:cfRule>
          <xm:sqref>D42:D47</xm:sqref>
        </x14:conditionalFormatting>
        <x14:conditionalFormatting xmlns:xm="http://schemas.microsoft.com/office/excel/2006/main">
          <x14:cfRule type="cellIs" priority="452" operator="equal" id="{722728A0-F1E3-473E-BBC6-31B733F1FFA9}">
            <xm:f>Métricas!$B$10</xm:f>
            <x14:dxf>
              <font>
                <color theme="0"/>
              </font>
              <fill>
                <patternFill>
                  <bgColor theme="0" tint="-0.34998626667073579"/>
                </patternFill>
              </fill>
            </x14:dxf>
          </x14:cfRule>
          <xm:sqref>D42:D47</xm:sqref>
        </x14:conditionalFormatting>
        <x14:conditionalFormatting xmlns:xm="http://schemas.microsoft.com/office/excel/2006/main">
          <x14:cfRule type="cellIs" priority="442" operator="equal" id="{E0BF83DC-C87E-4FCC-8F0D-CB4D24D88751}">
            <xm:f>Métricas!$B$9</xm:f>
            <x14:dxf>
              <font>
                <color theme="0"/>
              </font>
              <fill>
                <patternFill>
                  <bgColor rgb="FF336600"/>
                </patternFill>
              </fill>
            </x14:dxf>
          </x14:cfRule>
          <x14:cfRule type="cellIs" priority="443" operator="equal" id="{8276ECB5-5B3C-4F55-B296-CAD7A7092104}">
            <xm:f>Métricas!$B$8</xm:f>
            <x14:dxf>
              <font>
                <color theme="0"/>
              </font>
              <fill>
                <patternFill>
                  <bgColor rgb="FF92D050"/>
                </patternFill>
              </fill>
            </x14:dxf>
          </x14:cfRule>
          <x14:cfRule type="cellIs" priority="444" operator="equal" id="{44F448F7-BAB2-4B8A-8A1F-E965C673D9CD}">
            <xm:f>Métricas!$B$7</xm:f>
            <x14:dxf>
              <font>
                <color theme="0"/>
              </font>
              <fill>
                <patternFill>
                  <bgColor rgb="FFFFC000"/>
                </patternFill>
              </fill>
            </x14:dxf>
          </x14:cfRule>
          <x14:cfRule type="cellIs" priority="445" operator="equal" id="{1912C8D5-7D84-4141-BA8C-6BD00412A9E3}">
            <xm:f>Métricas!$B$6</xm:f>
            <x14:dxf>
              <font>
                <color theme="0"/>
              </font>
              <fill>
                <patternFill>
                  <bgColor theme="2" tint="-0.499984740745262"/>
                </patternFill>
              </fill>
            </x14:dxf>
          </x14:cfRule>
          <x14:cfRule type="cellIs" priority="446" operator="equal" id="{D82478DB-48A8-4D1F-AB9B-D0155F96EF54}">
            <xm:f>Métricas!$B$5</xm:f>
            <x14:dxf>
              <font>
                <color theme="0"/>
              </font>
              <fill>
                <patternFill>
                  <bgColor rgb="FFC00000"/>
                </patternFill>
              </fill>
            </x14:dxf>
          </x14:cfRule>
          <x14:cfRule type="cellIs" priority="447" operator="equal" id="{F751AC8B-71F1-4457-A347-3A607BF27FD7}">
            <xm:f>Métricas!$B$4</xm:f>
            <x14:dxf>
              <font>
                <color theme="0"/>
              </font>
              <fill>
                <patternFill>
                  <bgColor rgb="FFFF0000"/>
                </patternFill>
              </fill>
            </x14:dxf>
          </x14:cfRule>
          <x14:cfRule type="cellIs" priority="448" operator="equal" id="{E60F339E-4BA5-4D2B-AFCE-DEF714D47118}">
            <xm:f>Métricas!$B$3</xm:f>
            <x14:dxf>
              <font>
                <color theme="0" tint="-0.14996795556505021"/>
              </font>
              <fill>
                <patternFill>
                  <bgColor theme="0"/>
                </patternFill>
              </fill>
            </x14:dxf>
          </x14:cfRule>
          <xm:sqref>D48:D49</xm:sqref>
        </x14:conditionalFormatting>
        <x14:conditionalFormatting xmlns:xm="http://schemas.microsoft.com/office/excel/2006/main">
          <x14:cfRule type="cellIs" priority="441" operator="equal" id="{969BB7CC-0FEA-4B1F-9412-D7D02C35A2D4}">
            <xm:f>Métricas!$B$10</xm:f>
            <x14:dxf>
              <font>
                <color theme="0"/>
              </font>
              <fill>
                <patternFill>
                  <bgColor theme="0" tint="-0.34998626667073579"/>
                </patternFill>
              </fill>
            </x14:dxf>
          </x14:cfRule>
          <xm:sqref>D48:D49</xm:sqref>
        </x14:conditionalFormatting>
        <x14:conditionalFormatting xmlns:xm="http://schemas.microsoft.com/office/excel/2006/main">
          <x14:cfRule type="cellIs" priority="57" operator="equal" id="{6CE8C59C-691F-424E-8125-8DC92EEE0178}">
            <xm:f>Métricas!$B$9</xm:f>
            <x14:dxf>
              <font>
                <color theme="0"/>
              </font>
              <fill>
                <patternFill>
                  <bgColor rgb="FF336600"/>
                </patternFill>
              </fill>
            </x14:dxf>
          </x14:cfRule>
          <x14:cfRule type="cellIs" priority="58" operator="equal" id="{378A8159-370A-4804-B1B8-43DA2C75345A}">
            <xm:f>Métricas!$B$8</xm:f>
            <x14:dxf>
              <font>
                <color theme="0"/>
              </font>
              <fill>
                <patternFill>
                  <bgColor rgb="FF92D050"/>
                </patternFill>
              </fill>
            </x14:dxf>
          </x14:cfRule>
          <x14:cfRule type="cellIs" priority="59" operator="equal" id="{74C793C2-D7E0-4DE5-9501-83AD73961BBC}">
            <xm:f>Métricas!$B$7</xm:f>
            <x14:dxf>
              <font>
                <color theme="0"/>
              </font>
              <fill>
                <patternFill>
                  <bgColor rgb="FFFFC000"/>
                </patternFill>
              </fill>
            </x14:dxf>
          </x14:cfRule>
          <x14:cfRule type="cellIs" priority="60" operator="equal" id="{BB89F925-56CA-4B85-B04D-347320EDC2FF}">
            <xm:f>Métricas!$B$6</xm:f>
            <x14:dxf>
              <font>
                <color theme="0"/>
              </font>
              <fill>
                <patternFill>
                  <bgColor theme="2" tint="-0.499984740745262"/>
                </patternFill>
              </fill>
            </x14:dxf>
          </x14:cfRule>
          <x14:cfRule type="cellIs" priority="61" operator="equal" id="{7AA66986-CC6B-4C06-AB5E-D81FC1E3C37E}">
            <xm:f>Métricas!$B$5</xm:f>
            <x14:dxf>
              <font>
                <color theme="0"/>
              </font>
              <fill>
                <patternFill>
                  <bgColor rgb="FFC00000"/>
                </patternFill>
              </fill>
            </x14:dxf>
          </x14:cfRule>
          <x14:cfRule type="cellIs" priority="62" operator="equal" id="{AD33BC19-E179-42CB-818D-05C23500FE78}">
            <xm:f>Métricas!$B$4</xm:f>
            <x14:dxf>
              <font>
                <color theme="0"/>
              </font>
              <fill>
                <patternFill>
                  <bgColor rgb="FFFF0000"/>
                </patternFill>
              </fill>
            </x14:dxf>
          </x14:cfRule>
          <x14:cfRule type="cellIs" priority="63" operator="equal" id="{F3D66798-A9FA-464D-B467-C05D4068B769}">
            <xm:f>Métricas!$B$3</xm:f>
            <x14:dxf>
              <font>
                <color theme="0" tint="-0.14996795556505021"/>
              </font>
              <fill>
                <patternFill>
                  <bgColor theme="0"/>
                </patternFill>
              </fill>
            </x14:dxf>
          </x14:cfRule>
          <xm:sqref>D4:D40</xm:sqref>
        </x14:conditionalFormatting>
        <x14:conditionalFormatting xmlns:xm="http://schemas.microsoft.com/office/excel/2006/main">
          <x14:cfRule type="cellIs" priority="56" operator="equal" id="{5C8C0E60-0BBA-4CF6-8CC9-5714E66C9562}">
            <xm:f>Métricas!$B$10</xm:f>
            <x14:dxf>
              <font>
                <color theme="0"/>
              </font>
              <fill>
                <patternFill>
                  <bgColor theme="0" tint="-0.34998626667073579"/>
                </patternFill>
              </fill>
            </x14:dxf>
          </x14:cfRule>
          <xm:sqref>D4:D40</xm:sqref>
        </x14:conditionalFormatting>
        <x14:conditionalFormatting xmlns:xm="http://schemas.microsoft.com/office/excel/2006/main">
          <x14:cfRule type="cellIs" priority="13" operator="equal" id="{92C4CB77-005A-4BEB-80D8-95EA9D57E5B6}">
            <xm:f>Métricas!$B$9</xm:f>
            <x14:dxf>
              <font>
                <color theme="0"/>
              </font>
              <fill>
                <patternFill>
                  <bgColor rgb="FF336600"/>
                </patternFill>
              </fill>
            </x14:dxf>
          </x14:cfRule>
          <x14:cfRule type="cellIs" priority="14" operator="equal" id="{7FAB3381-02CC-4083-9DAE-F0A04C2483A1}">
            <xm:f>Métricas!$B$8</xm:f>
            <x14:dxf>
              <font>
                <color theme="0"/>
              </font>
              <fill>
                <patternFill>
                  <bgColor rgb="FF92D050"/>
                </patternFill>
              </fill>
            </x14:dxf>
          </x14:cfRule>
          <x14:cfRule type="cellIs" priority="15" operator="equal" id="{FAA9A170-F72C-4095-A043-13A45F135EA6}">
            <xm:f>Métricas!$B$7</xm:f>
            <x14:dxf>
              <font>
                <color theme="0"/>
              </font>
              <fill>
                <patternFill>
                  <bgColor rgb="FFFFC000"/>
                </patternFill>
              </fill>
            </x14:dxf>
          </x14:cfRule>
          <x14:cfRule type="cellIs" priority="16" operator="equal" id="{3A579229-583C-42B4-9946-AE4BDF561892}">
            <xm:f>Métricas!$B$6</xm:f>
            <x14:dxf>
              <font>
                <color theme="0"/>
              </font>
              <fill>
                <patternFill>
                  <bgColor theme="2" tint="-0.499984740745262"/>
                </patternFill>
              </fill>
            </x14:dxf>
          </x14:cfRule>
          <x14:cfRule type="cellIs" priority="17" operator="equal" id="{69289845-10EB-41A3-BEB6-01C05440ED6A}">
            <xm:f>Métricas!$B$5</xm:f>
            <x14:dxf>
              <font>
                <color theme="0"/>
              </font>
              <fill>
                <patternFill>
                  <bgColor rgb="FFC00000"/>
                </patternFill>
              </fill>
            </x14:dxf>
          </x14:cfRule>
          <x14:cfRule type="cellIs" priority="18" operator="equal" id="{1AD1DC9E-8A64-404A-8E02-0DCCD02391F1}">
            <xm:f>Métricas!$B$4</xm:f>
            <x14:dxf>
              <font>
                <color theme="0"/>
              </font>
              <fill>
                <patternFill>
                  <bgColor rgb="FFFF0000"/>
                </patternFill>
              </fill>
            </x14:dxf>
          </x14:cfRule>
          <x14:cfRule type="cellIs" priority="19" operator="equal" id="{4E12EBA3-79B8-4A75-B3CA-039E0E614038}">
            <xm:f>Métricas!$B$3</xm:f>
            <x14:dxf>
              <font>
                <color theme="0" tint="-0.14996795556505021"/>
              </font>
              <fill>
                <patternFill>
                  <bgColor theme="0"/>
                </patternFill>
              </fill>
            </x14:dxf>
          </x14:cfRule>
          <xm:sqref>D51:D64</xm:sqref>
        </x14:conditionalFormatting>
        <x14:conditionalFormatting xmlns:xm="http://schemas.microsoft.com/office/excel/2006/main">
          <x14:cfRule type="cellIs" priority="12" operator="equal" id="{FC972F4C-5C1C-4424-8089-4C9D66B7DAB5}">
            <xm:f>Métricas!$B$10</xm:f>
            <x14:dxf>
              <font>
                <color theme="0"/>
              </font>
              <fill>
                <patternFill>
                  <bgColor theme="0" tint="-0.34998626667073579"/>
                </patternFill>
              </fill>
            </x14:dxf>
          </x14:cfRule>
          <xm:sqref>D51:D64</xm:sqref>
        </x14:conditionalFormatting>
        <x14:conditionalFormatting xmlns:xm="http://schemas.microsoft.com/office/excel/2006/main">
          <x14:cfRule type="cellIs" priority="2" operator="equal" id="{4757CD68-586F-48C1-B9E2-126DF5587230}">
            <xm:f>Métricas!$B$9</xm:f>
            <x14:dxf>
              <font>
                <color theme="0"/>
              </font>
              <fill>
                <patternFill>
                  <bgColor rgb="FF336600"/>
                </patternFill>
              </fill>
            </x14:dxf>
          </x14:cfRule>
          <x14:cfRule type="cellIs" priority="3" operator="equal" id="{231E3F83-6401-43D8-B07D-B2426B239069}">
            <xm:f>Métricas!$B$8</xm:f>
            <x14:dxf>
              <font>
                <color theme="0"/>
              </font>
              <fill>
                <patternFill>
                  <bgColor rgb="FF92D050"/>
                </patternFill>
              </fill>
            </x14:dxf>
          </x14:cfRule>
          <x14:cfRule type="cellIs" priority="4" operator="equal" id="{C3301DF5-FB88-4425-AEFD-3CA92BBCEFA3}">
            <xm:f>Métricas!$B$7</xm:f>
            <x14:dxf>
              <font>
                <color theme="0"/>
              </font>
              <fill>
                <patternFill>
                  <bgColor rgb="FFFFC000"/>
                </patternFill>
              </fill>
            </x14:dxf>
          </x14:cfRule>
          <x14:cfRule type="cellIs" priority="5" operator="equal" id="{ADB93893-DD83-42A4-88A3-44FB83C5B56A}">
            <xm:f>Métricas!$B$6</xm:f>
            <x14:dxf>
              <font>
                <color theme="0"/>
              </font>
              <fill>
                <patternFill>
                  <bgColor theme="2" tint="-0.499984740745262"/>
                </patternFill>
              </fill>
            </x14:dxf>
          </x14:cfRule>
          <x14:cfRule type="cellIs" priority="6" operator="equal" id="{21AE8988-88E7-4FC3-BFE0-E05603F3B954}">
            <xm:f>Métricas!$B$5</xm:f>
            <x14:dxf>
              <font>
                <color theme="0"/>
              </font>
              <fill>
                <patternFill>
                  <bgColor rgb="FFC00000"/>
                </patternFill>
              </fill>
            </x14:dxf>
          </x14:cfRule>
          <x14:cfRule type="cellIs" priority="7" operator="equal" id="{9B40D989-6C1B-47B7-944B-BEFD9D0A8F5C}">
            <xm:f>Métricas!$B$4</xm:f>
            <x14:dxf>
              <font>
                <color theme="0"/>
              </font>
              <fill>
                <patternFill>
                  <bgColor rgb="FFFF0000"/>
                </patternFill>
              </fill>
            </x14:dxf>
          </x14:cfRule>
          <x14:cfRule type="cellIs" priority="8" operator="equal" id="{3CC34A0C-803D-492F-B95B-233DA40EBF74}">
            <xm:f>Métricas!$B$3</xm:f>
            <x14:dxf>
              <font>
                <color theme="0" tint="-0.14996795556505021"/>
              </font>
              <fill>
                <patternFill>
                  <bgColor theme="0"/>
                </patternFill>
              </fill>
            </x14:dxf>
          </x14:cfRule>
          <xm:sqref>D66:D99</xm:sqref>
        </x14:conditionalFormatting>
        <x14:conditionalFormatting xmlns:xm="http://schemas.microsoft.com/office/excel/2006/main">
          <x14:cfRule type="cellIs" priority="1" operator="equal" id="{F1DBB769-B17D-4ECC-82B6-27C528AB70F7}">
            <xm:f>Métricas!$B$10</xm:f>
            <x14:dxf>
              <font>
                <color theme="0"/>
              </font>
              <fill>
                <patternFill>
                  <bgColor theme="0" tint="-0.34998626667073579"/>
                </patternFill>
              </fill>
            </x14:dxf>
          </x14:cfRule>
          <xm:sqref>D66:D99</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200-000000000000}">
          <x14:formula1>
            <xm:f>Métricas!$B$3:$B$10</xm:f>
          </x14:formula1>
          <xm:sqref>D4:D40 D42:D49 D51:D64 D66:D99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19"/>
  <sheetViews>
    <sheetView zoomScaleNormal="100" workbookViewId="0">
      <selection activeCell="Q7" sqref="Q7"/>
    </sheetView>
  </sheetViews>
  <sheetFormatPr baseColWidth="10" defaultColWidth="9.109375" defaultRowHeight="13.8" x14ac:dyDescent="0.3"/>
  <cols>
    <col min="1" max="1" width="3.33203125" style="29" customWidth="1"/>
    <col min="2" max="2" width="14" style="29" bestFit="1" customWidth="1"/>
    <col min="3" max="3" width="31.6640625" style="29" customWidth="1"/>
    <col min="4" max="4" width="13.33203125" style="29" customWidth="1"/>
    <col min="5" max="5" width="13" style="29" customWidth="1"/>
    <col min="6" max="16384" width="9.109375" style="29"/>
  </cols>
  <sheetData>
    <row r="1" spans="2:5" ht="14.4" thickBot="1" x14ac:dyDescent="0.35"/>
    <row r="2" spans="2:5" s="38" customFormat="1" ht="49.8" customHeight="1" thickBot="1" x14ac:dyDescent="0.4">
      <c r="B2" s="72" t="s">
        <v>4</v>
      </c>
      <c r="C2" s="73" t="s">
        <v>232</v>
      </c>
      <c r="D2" s="74" t="s">
        <v>233</v>
      </c>
      <c r="E2" s="75" t="s">
        <v>234</v>
      </c>
    </row>
    <row r="3" spans="2:5" s="39" customFormat="1" ht="58.5" customHeight="1" x14ac:dyDescent="0.25">
      <c r="B3" s="76" t="s">
        <v>221</v>
      </c>
      <c r="C3" s="77" t="s">
        <v>235</v>
      </c>
      <c r="D3" s="78">
        <f>COUNTIF('Requisitos obligatorios SGSI'!$D$3:$D$60,$B3)/'Requisitos obligatorios SGSI'!$D$61</f>
        <v>0</v>
      </c>
      <c r="E3" s="79">
        <f>COUNTIF('Controles del Anexo A'!$D$3:$D$99,$B3)/[0]!ControlTotal</f>
        <v>0.92473118279569888</v>
      </c>
    </row>
    <row r="4" spans="2:5" s="39" customFormat="1" ht="58.5" customHeight="1" x14ac:dyDescent="0.25">
      <c r="B4" s="80" t="s">
        <v>222</v>
      </c>
      <c r="C4" s="35" t="s">
        <v>264</v>
      </c>
      <c r="D4" s="37">
        <f>COUNTIF('Requisitos obligatorios SGSI'!$D$3:$D$60,$B4)/'Requisitos obligatorios SGSI'!$D$61</f>
        <v>7.1428571428571425E-2</v>
      </c>
      <c r="E4" s="68">
        <f>COUNTIF('Controles del Anexo A'!$D$3:$D$99,$B4)/[0]!ControlTotal</f>
        <v>1.0752688172043012E-2</v>
      </c>
    </row>
    <row r="5" spans="2:5" s="39" customFormat="1" ht="58.5" customHeight="1" x14ac:dyDescent="0.25">
      <c r="B5" s="80" t="s">
        <v>223</v>
      </c>
      <c r="C5" s="35" t="s">
        <v>265</v>
      </c>
      <c r="D5" s="37">
        <f>COUNTIF('Requisitos obligatorios SGSI'!$D$3:$D$60,$B5)/'Requisitos obligatorios SGSI'!$D$61</f>
        <v>0.7857142857142857</v>
      </c>
      <c r="E5" s="68">
        <f>COUNTIF('Controles del Anexo A'!$D$3:$D$99,$B5)/[0]!ControlTotal</f>
        <v>1.0752688172043012E-2</v>
      </c>
    </row>
    <row r="6" spans="2:5" s="39" customFormat="1" ht="58.5" customHeight="1" x14ac:dyDescent="0.25">
      <c r="B6" s="80" t="s">
        <v>224</v>
      </c>
      <c r="C6" s="35" t="s">
        <v>266</v>
      </c>
      <c r="D6" s="37">
        <f>COUNTIF('Requisitos obligatorios SGSI'!$D$3:$D$60,$B6)/'Requisitos obligatorios SGSI'!$D$61</f>
        <v>7.1428571428571425E-2</v>
      </c>
      <c r="E6" s="68">
        <f>COUNTIF('Controles del Anexo A'!$D$3:$D$99,$B6)/[0]!ControlTotal</f>
        <v>1.0752688172043012E-2</v>
      </c>
    </row>
    <row r="7" spans="2:5" s="39" customFormat="1" ht="58.5" customHeight="1" x14ac:dyDescent="0.25">
      <c r="B7" s="80" t="s">
        <v>225</v>
      </c>
      <c r="C7" s="35" t="s">
        <v>283</v>
      </c>
      <c r="D7" s="37">
        <f>COUNTIF('Requisitos obligatorios SGSI'!$D$3:$D$60,$B7)/'Requisitos obligatorios SGSI'!$D$61</f>
        <v>3.5714285714285712E-2</v>
      </c>
      <c r="E7" s="68">
        <f>COUNTIF('Controles del Anexo A'!$D$3:$D$99,$B7)/[0]!ControlTotal</f>
        <v>1.0752688172043012E-2</v>
      </c>
    </row>
    <row r="8" spans="2:5" s="39" customFormat="1" ht="58.5" customHeight="1" x14ac:dyDescent="0.25">
      <c r="B8" s="80" t="s">
        <v>226</v>
      </c>
      <c r="C8" s="35" t="s">
        <v>267</v>
      </c>
      <c r="D8" s="37">
        <f>COUNTIF('Requisitos obligatorios SGSI'!$D$3:$D$60,$B8)/'Requisitos obligatorios SGSI'!$D$61</f>
        <v>0</v>
      </c>
      <c r="E8" s="68">
        <f>COUNTIF('Controles del Anexo A'!$D$3:$D$99,$B8)/[0]!ControlTotal</f>
        <v>1.0752688172043012E-2</v>
      </c>
    </row>
    <row r="9" spans="2:5" s="39" customFormat="1" ht="58.5" customHeight="1" x14ac:dyDescent="0.25">
      <c r="B9" s="80" t="s">
        <v>227</v>
      </c>
      <c r="C9" s="35" t="s">
        <v>268</v>
      </c>
      <c r="D9" s="37">
        <f>COUNTIF('Requisitos obligatorios SGSI'!$D$3:$D$60,$B9)/'Requisitos obligatorios SGSI'!$D$61</f>
        <v>0</v>
      </c>
      <c r="E9" s="68">
        <f>COUNTIF('Controles del Anexo A'!$D$3:$D$99,$B9)/[0]!ControlTotal</f>
        <v>1.0752688172043012E-2</v>
      </c>
    </row>
    <row r="10" spans="2:5" s="39" customFormat="1" ht="58.5" customHeight="1" thickBot="1" x14ac:dyDescent="0.3">
      <c r="B10" s="81" t="s">
        <v>228</v>
      </c>
      <c r="C10" s="69" t="s">
        <v>315</v>
      </c>
      <c r="D10" s="70">
        <f>COUNTIF('Requisitos obligatorios SGSI'!$D$3:$D$60,$B10)/'Requisitos obligatorios SGSI'!$D$61</f>
        <v>3.5714285714285712E-2</v>
      </c>
      <c r="E10" s="71">
        <f>COUNTIF('Controles del Anexo A'!$D$3:$D$99,$B10)/[0]!ControlTotal</f>
        <v>1.0752688172043012E-2</v>
      </c>
    </row>
    <row r="11" spans="2:5" s="39" customFormat="1" x14ac:dyDescent="0.25">
      <c r="C11" s="40" t="s">
        <v>10</v>
      </c>
      <c r="D11" s="41">
        <f>SUM(D3:D10)</f>
        <v>0.99999999999999989</v>
      </c>
      <c r="E11" s="41">
        <f>SUM(E3:E10)</f>
        <v>0.99999999999999989</v>
      </c>
    </row>
    <row r="12" spans="2:5" s="39" customFormat="1" x14ac:dyDescent="0.25"/>
    <row r="13" spans="2:5" s="39" customFormat="1" x14ac:dyDescent="0.25"/>
    <row r="14" spans="2:5" s="39" customFormat="1" ht="21" x14ac:dyDescent="0.25">
      <c r="B14" s="47"/>
    </row>
    <row r="15" spans="2:5" s="39" customFormat="1" ht="21" x14ac:dyDescent="0.25">
      <c r="B15" s="47"/>
    </row>
    <row r="16" spans="2:5" s="39" customFormat="1" ht="21" x14ac:dyDescent="0.25">
      <c r="B16" s="47"/>
    </row>
    <row r="17" s="39" customFormat="1" x14ac:dyDescent="0.25"/>
    <row r="18" s="39" customFormat="1" x14ac:dyDescent="0.25"/>
    <row r="19" s="39" customFormat="1" x14ac:dyDescent="0.25"/>
    <row r="20" s="39" customFormat="1" x14ac:dyDescent="0.25"/>
    <row r="21" s="39" customFormat="1" x14ac:dyDescent="0.25"/>
    <row r="22" s="39" customFormat="1" x14ac:dyDescent="0.25"/>
    <row r="23" s="39" customFormat="1" x14ac:dyDescent="0.25"/>
    <row r="24" s="39" customFormat="1" x14ac:dyDescent="0.25"/>
    <row r="25" s="39" customFormat="1" x14ac:dyDescent="0.25"/>
    <row r="26" s="39" customFormat="1" x14ac:dyDescent="0.25"/>
    <row r="27" s="39" customFormat="1" x14ac:dyDescent="0.25"/>
    <row r="28" s="39" customFormat="1" x14ac:dyDescent="0.25"/>
    <row r="29" s="39" customFormat="1" x14ac:dyDescent="0.25"/>
    <row r="30" s="39" customFormat="1" x14ac:dyDescent="0.25"/>
    <row r="31" s="39" customFormat="1" x14ac:dyDescent="0.25"/>
    <row r="32" s="39" customFormat="1" x14ac:dyDescent="0.25"/>
    <row r="33" s="39" customFormat="1" x14ac:dyDescent="0.25"/>
    <row r="34" s="39" customFormat="1" x14ac:dyDescent="0.25"/>
    <row r="35" s="39" customFormat="1" x14ac:dyDescent="0.25"/>
    <row r="36" s="39" customFormat="1" x14ac:dyDescent="0.25"/>
    <row r="37" s="39" customFormat="1" x14ac:dyDescent="0.25"/>
    <row r="38" s="39" customFormat="1" x14ac:dyDescent="0.25"/>
    <row r="39" s="39" customFormat="1" x14ac:dyDescent="0.25"/>
    <row r="40" s="39" customFormat="1" x14ac:dyDescent="0.25"/>
    <row r="41" s="39" customFormat="1" x14ac:dyDescent="0.25"/>
    <row r="42" s="39" customFormat="1" x14ac:dyDescent="0.25"/>
    <row r="43" s="39" customFormat="1" x14ac:dyDescent="0.25"/>
    <row r="44" s="39" customFormat="1" x14ac:dyDescent="0.25"/>
    <row r="45" s="39" customFormat="1" x14ac:dyDescent="0.25"/>
    <row r="46" s="39" customFormat="1" x14ac:dyDescent="0.25"/>
    <row r="47" s="39" customFormat="1" x14ac:dyDescent="0.25"/>
    <row r="48" s="39" customFormat="1" x14ac:dyDescent="0.25"/>
    <row r="49" s="39" customFormat="1" x14ac:dyDescent="0.25"/>
    <row r="50" s="39" customFormat="1" x14ac:dyDescent="0.25"/>
    <row r="51" s="39" customFormat="1" x14ac:dyDescent="0.25"/>
    <row r="52" s="39" customFormat="1" x14ac:dyDescent="0.25"/>
    <row r="53" s="39" customFormat="1" x14ac:dyDescent="0.25"/>
    <row r="54" s="39" customFormat="1" x14ac:dyDescent="0.25"/>
    <row r="55" s="39" customFormat="1" x14ac:dyDescent="0.25"/>
    <row r="56" s="39" customFormat="1" x14ac:dyDescent="0.25"/>
    <row r="57" s="39" customFormat="1" x14ac:dyDescent="0.25"/>
    <row r="58" s="39" customFormat="1" x14ac:dyDescent="0.25"/>
    <row r="59" s="39" customFormat="1" x14ac:dyDescent="0.25"/>
    <row r="60" s="39" customFormat="1" x14ac:dyDescent="0.25"/>
    <row r="61" s="39" customFormat="1" x14ac:dyDescent="0.25"/>
    <row r="62" s="39" customFormat="1" x14ac:dyDescent="0.25"/>
    <row r="63" s="39" customFormat="1" x14ac:dyDescent="0.25"/>
    <row r="64" s="39" customFormat="1" x14ac:dyDescent="0.25"/>
    <row r="65" s="39" customFormat="1" x14ac:dyDescent="0.25"/>
    <row r="66" s="39" customFormat="1" x14ac:dyDescent="0.25"/>
    <row r="67" s="39" customFormat="1" x14ac:dyDescent="0.25"/>
    <row r="68" s="39" customFormat="1" x14ac:dyDescent="0.25"/>
    <row r="69" s="39" customFormat="1" x14ac:dyDescent="0.25"/>
    <row r="70" s="39" customFormat="1" x14ac:dyDescent="0.25"/>
    <row r="71" s="39" customFormat="1" x14ac:dyDescent="0.25"/>
    <row r="72" s="39" customFormat="1" x14ac:dyDescent="0.25"/>
    <row r="73" s="39" customFormat="1" x14ac:dyDescent="0.25"/>
    <row r="74" s="39" customFormat="1" x14ac:dyDescent="0.25"/>
    <row r="75" s="39" customFormat="1" x14ac:dyDescent="0.25"/>
    <row r="76" s="39" customFormat="1" x14ac:dyDescent="0.25"/>
    <row r="77" s="39" customFormat="1" x14ac:dyDescent="0.25"/>
    <row r="78" s="39" customFormat="1" x14ac:dyDescent="0.25"/>
    <row r="79" s="39" customFormat="1" x14ac:dyDescent="0.25"/>
    <row r="80" s="39" customFormat="1" x14ac:dyDescent="0.25"/>
    <row r="81" s="39" customFormat="1" x14ac:dyDescent="0.25"/>
    <row r="82" s="39" customFormat="1" x14ac:dyDescent="0.25"/>
    <row r="83" s="39" customFormat="1" x14ac:dyDescent="0.25"/>
    <row r="84" s="39" customFormat="1" x14ac:dyDescent="0.25"/>
    <row r="85" s="39" customFormat="1" x14ac:dyDescent="0.25"/>
    <row r="86" s="39" customFormat="1" x14ac:dyDescent="0.25"/>
    <row r="87" s="39" customFormat="1" x14ac:dyDescent="0.25"/>
    <row r="88" s="39" customFormat="1" x14ac:dyDescent="0.25"/>
    <row r="89" s="39" customFormat="1" x14ac:dyDescent="0.25"/>
    <row r="90" s="39" customFormat="1" x14ac:dyDescent="0.25"/>
    <row r="91" s="39" customFormat="1" x14ac:dyDescent="0.25"/>
    <row r="92" s="39" customFormat="1" x14ac:dyDescent="0.25"/>
    <row r="93" s="39" customFormat="1" x14ac:dyDescent="0.25"/>
    <row r="94" s="39" customFormat="1" x14ac:dyDescent="0.25"/>
    <row r="95" s="39" customFormat="1" x14ac:dyDescent="0.25"/>
    <row r="96" s="39" customFormat="1" x14ac:dyDescent="0.25"/>
    <row r="97" s="39" customFormat="1" x14ac:dyDescent="0.25"/>
    <row r="98" s="39" customFormat="1" x14ac:dyDescent="0.25"/>
    <row r="99" s="39" customFormat="1" x14ac:dyDescent="0.25"/>
    <row r="100" s="39" customFormat="1" x14ac:dyDescent="0.25"/>
    <row r="101" s="39" customFormat="1" x14ac:dyDescent="0.25"/>
    <row r="102" s="39" customFormat="1" x14ac:dyDescent="0.25"/>
    <row r="103" s="39" customFormat="1" x14ac:dyDescent="0.25"/>
    <row r="104" s="39" customFormat="1" x14ac:dyDescent="0.25"/>
    <row r="105" s="39" customFormat="1" x14ac:dyDescent="0.25"/>
    <row r="106" s="39" customFormat="1" x14ac:dyDescent="0.25"/>
    <row r="107" s="39" customFormat="1" x14ac:dyDescent="0.25"/>
    <row r="108" s="39" customFormat="1" x14ac:dyDescent="0.25"/>
    <row r="109" s="39" customFormat="1" x14ac:dyDescent="0.25"/>
    <row r="110" s="39" customFormat="1" x14ac:dyDescent="0.25"/>
    <row r="111" s="39" customFormat="1" x14ac:dyDescent="0.25"/>
    <row r="112" s="39" customFormat="1" x14ac:dyDescent="0.25"/>
    <row r="113" s="39" customFormat="1" x14ac:dyDescent="0.25"/>
    <row r="114" s="39" customFormat="1" x14ac:dyDescent="0.25"/>
    <row r="115" s="39" customFormat="1" x14ac:dyDescent="0.25"/>
    <row r="116" s="39" customFormat="1" x14ac:dyDescent="0.25"/>
    <row r="117" s="39" customFormat="1" x14ac:dyDescent="0.25"/>
    <row r="118" s="39" customFormat="1" x14ac:dyDescent="0.25"/>
    <row r="119" s="39" customFormat="1" x14ac:dyDescent="0.25"/>
    <row r="120" s="39" customFormat="1" x14ac:dyDescent="0.25"/>
    <row r="121" s="39" customFormat="1" x14ac:dyDescent="0.25"/>
    <row r="122" s="39" customFormat="1" x14ac:dyDescent="0.25"/>
    <row r="123" s="39" customFormat="1" x14ac:dyDescent="0.25"/>
    <row r="124" s="39" customFormat="1" x14ac:dyDescent="0.25"/>
    <row r="125" s="39" customFormat="1" x14ac:dyDescent="0.25"/>
    <row r="126" s="39" customFormat="1" x14ac:dyDescent="0.25"/>
    <row r="127" s="39" customFormat="1" x14ac:dyDescent="0.25"/>
    <row r="128" s="39" customFormat="1" x14ac:dyDescent="0.25"/>
    <row r="129" s="39" customFormat="1" x14ac:dyDescent="0.25"/>
    <row r="130" s="39" customFormat="1" x14ac:dyDescent="0.25"/>
    <row r="131" s="39" customFormat="1" x14ac:dyDescent="0.25"/>
    <row r="132" s="39" customFormat="1" x14ac:dyDescent="0.25"/>
    <row r="133" s="39" customFormat="1" x14ac:dyDescent="0.25"/>
    <row r="134" s="39" customFormat="1" x14ac:dyDescent="0.25"/>
    <row r="135" s="39" customFormat="1" x14ac:dyDescent="0.25"/>
    <row r="136" s="39" customFormat="1" x14ac:dyDescent="0.25"/>
    <row r="137" s="39" customFormat="1" x14ac:dyDescent="0.25"/>
    <row r="138" s="39" customFormat="1" x14ac:dyDescent="0.25"/>
    <row r="139" s="39" customFormat="1" x14ac:dyDescent="0.25"/>
    <row r="140" s="39" customFormat="1" x14ac:dyDescent="0.25"/>
    <row r="141" s="39" customFormat="1" x14ac:dyDescent="0.25"/>
    <row r="142" s="39" customFormat="1" x14ac:dyDescent="0.25"/>
    <row r="143" s="39" customFormat="1" x14ac:dyDescent="0.25"/>
    <row r="144" s="39" customFormat="1" x14ac:dyDescent="0.25"/>
    <row r="145" s="39" customFormat="1" x14ac:dyDescent="0.25"/>
    <row r="146" s="39" customFormat="1" x14ac:dyDescent="0.25"/>
    <row r="147" s="39" customFormat="1" x14ac:dyDescent="0.25"/>
    <row r="148" s="39" customFormat="1" x14ac:dyDescent="0.25"/>
    <row r="149" s="39" customFormat="1" x14ac:dyDescent="0.25"/>
    <row r="150" s="39" customFormat="1" x14ac:dyDescent="0.25"/>
    <row r="151" s="39" customFormat="1" x14ac:dyDescent="0.25"/>
    <row r="152" s="39" customFormat="1" x14ac:dyDescent="0.25"/>
    <row r="153" s="39" customFormat="1" x14ac:dyDescent="0.25"/>
    <row r="154" s="39" customFormat="1" x14ac:dyDescent="0.25"/>
    <row r="155" s="39" customFormat="1" x14ac:dyDescent="0.25"/>
    <row r="156" s="39" customFormat="1" x14ac:dyDescent="0.25"/>
    <row r="157" s="39" customFormat="1" x14ac:dyDescent="0.25"/>
    <row r="158" s="39" customFormat="1" x14ac:dyDescent="0.25"/>
    <row r="159" s="39" customFormat="1" x14ac:dyDescent="0.25"/>
    <row r="160" s="39" customFormat="1" x14ac:dyDescent="0.25"/>
    <row r="161" s="39" customFormat="1" x14ac:dyDescent="0.25"/>
    <row r="162" s="39" customFormat="1" x14ac:dyDescent="0.25"/>
    <row r="163" s="39" customFormat="1" x14ac:dyDescent="0.25"/>
    <row r="164" s="39" customFormat="1" x14ac:dyDescent="0.25"/>
    <row r="165" s="39" customFormat="1" x14ac:dyDescent="0.25"/>
    <row r="166" s="39" customFormat="1" x14ac:dyDescent="0.25"/>
    <row r="167" s="39" customFormat="1" x14ac:dyDescent="0.25"/>
    <row r="168" s="39" customFormat="1" x14ac:dyDescent="0.25"/>
    <row r="169" s="39" customFormat="1" x14ac:dyDescent="0.25"/>
    <row r="170" s="39" customFormat="1" x14ac:dyDescent="0.25"/>
    <row r="171" s="39" customFormat="1" x14ac:dyDescent="0.25"/>
    <row r="172" s="39" customFormat="1" x14ac:dyDescent="0.25"/>
    <row r="173" s="39" customFormat="1" x14ac:dyDescent="0.25"/>
    <row r="174" s="39" customFormat="1" x14ac:dyDescent="0.25"/>
    <row r="175" s="39" customFormat="1" x14ac:dyDescent="0.25"/>
    <row r="176" s="39" customFormat="1" x14ac:dyDescent="0.25"/>
    <row r="177" s="39" customFormat="1" x14ac:dyDescent="0.25"/>
    <row r="178" s="39" customFormat="1" x14ac:dyDescent="0.25"/>
    <row r="179" s="39" customFormat="1" x14ac:dyDescent="0.25"/>
    <row r="180" s="39" customFormat="1" x14ac:dyDescent="0.25"/>
    <row r="181" s="39" customFormat="1" x14ac:dyDescent="0.25"/>
    <row r="182" s="39" customFormat="1" x14ac:dyDescent="0.25"/>
    <row r="183" s="39" customFormat="1" x14ac:dyDescent="0.25"/>
    <row r="184" s="39" customFormat="1" x14ac:dyDescent="0.25"/>
    <row r="185" s="39" customFormat="1" x14ac:dyDescent="0.25"/>
    <row r="186" s="39" customFormat="1" x14ac:dyDescent="0.25"/>
    <row r="187" s="39" customFormat="1" x14ac:dyDescent="0.25"/>
    <row r="188" s="39" customFormat="1" x14ac:dyDescent="0.25"/>
    <row r="189" s="39" customFormat="1" x14ac:dyDescent="0.25"/>
    <row r="190" s="39" customFormat="1" x14ac:dyDescent="0.25"/>
    <row r="191" s="39" customFormat="1" x14ac:dyDescent="0.25"/>
    <row r="192" s="39" customFormat="1" x14ac:dyDescent="0.25"/>
    <row r="193" s="39" customFormat="1" x14ac:dyDescent="0.25"/>
    <row r="194" s="39" customFormat="1" x14ac:dyDescent="0.25"/>
    <row r="195" s="39" customFormat="1" x14ac:dyDescent="0.25"/>
    <row r="196" s="39" customFormat="1" x14ac:dyDescent="0.25"/>
    <row r="197" s="39" customFormat="1" x14ac:dyDescent="0.25"/>
    <row r="198" s="39" customFormat="1" x14ac:dyDescent="0.25"/>
    <row r="199" s="39" customFormat="1" x14ac:dyDescent="0.25"/>
    <row r="200" s="39" customFormat="1" x14ac:dyDescent="0.25"/>
    <row r="201" s="39" customFormat="1" x14ac:dyDescent="0.25"/>
    <row r="202" s="39" customFormat="1" x14ac:dyDescent="0.25"/>
    <row r="203" s="39" customFormat="1" x14ac:dyDescent="0.25"/>
    <row r="204" s="39" customFormat="1" x14ac:dyDescent="0.25"/>
    <row r="205" s="39" customFormat="1" x14ac:dyDescent="0.25"/>
    <row r="206" s="39" customFormat="1" x14ac:dyDescent="0.25"/>
    <row r="207" s="39" customFormat="1" x14ac:dyDescent="0.25"/>
    <row r="208" s="39" customFormat="1" x14ac:dyDescent="0.25"/>
    <row r="209" s="39" customFormat="1" x14ac:dyDescent="0.25"/>
    <row r="210" s="39" customFormat="1" x14ac:dyDescent="0.25"/>
    <row r="211" s="39" customFormat="1" x14ac:dyDescent="0.25"/>
    <row r="212" s="39" customFormat="1" x14ac:dyDescent="0.25"/>
    <row r="213" s="39" customFormat="1" x14ac:dyDescent="0.25"/>
    <row r="214" s="39" customFormat="1" x14ac:dyDescent="0.25"/>
    <row r="215" s="39" customFormat="1" x14ac:dyDescent="0.25"/>
    <row r="216" s="39" customFormat="1" x14ac:dyDescent="0.25"/>
    <row r="217" s="39" customFormat="1" x14ac:dyDescent="0.25"/>
    <row r="218" s="39" customFormat="1" x14ac:dyDescent="0.25"/>
    <row r="219" s="39" customFormat="1" x14ac:dyDescent="0.25"/>
    <row r="220" s="39" customFormat="1" x14ac:dyDescent="0.25"/>
    <row r="221" s="39" customFormat="1" x14ac:dyDescent="0.25"/>
    <row r="222" s="39" customFormat="1" x14ac:dyDescent="0.25"/>
    <row r="223" s="39" customFormat="1" x14ac:dyDescent="0.25"/>
    <row r="224" s="39" customFormat="1" x14ac:dyDescent="0.25"/>
    <row r="225" s="39" customFormat="1" x14ac:dyDescent="0.25"/>
    <row r="226" s="39" customFormat="1" x14ac:dyDescent="0.25"/>
    <row r="227" s="39" customFormat="1" x14ac:dyDescent="0.25"/>
    <row r="228" s="39" customFormat="1" x14ac:dyDescent="0.25"/>
    <row r="229" s="39" customFormat="1" x14ac:dyDescent="0.25"/>
    <row r="230" s="39" customFormat="1" x14ac:dyDescent="0.25"/>
    <row r="231" s="39" customFormat="1" x14ac:dyDescent="0.25"/>
    <row r="232" s="39" customFormat="1" x14ac:dyDescent="0.25"/>
    <row r="233" s="39" customFormat="1" x14ac:dyDescent="0.25"/>
    <row r="234" s="39" customFormat="1" x14ac:dyDescent="0.25"/>
    <row r="235" s="39" customFormat="1" x14ac:dyDescent="0.25"/>
    <row r="236" s="39" customFormat="1" x14ac:dyDescent="0.25"/>
    <row r="237" s="39" customFormat="1" x14ac:dyDescent="0.25"/>
    <row r="238" s="39" customFormat="1" x14ac:dyDescent="0.25"/>
    <row r="239" s="39" customFormat="1" x14ac:dyDescent="0.25"/>
    <row r="240" s="39" customFormat="1" x14ac:dyDescent="0.25"/>
    <row r="241" s="39" customFormat="1" x14ac:dyDescent="0.25"/>
    <row r="242" s="39" customFormat="1" x14ac:dyDescent="0.25"/>
    <row r="243" s="39" customFormat="1" x14ac:dyDescent="0.25"/>
    <row r="244" s="39" customFormat="1" x14ac:dyDescent="0.25"/>
    <row r="245" s="39" customFormat="1" x14ac:dyDescent="0.25"/>
    <row r="246" s="39" customFormat="1" x14ac:dyDescent="0.25"/>
    <row r="247" s="39" customFormat="1" x14ac:dyDescent="0.25"/>
    <row r="248" s="39" customFormat="1" x14ac:dyDescent="0.25"/>
    <row r="249" s="39" customFormat="1" x14ac:dyDescent="0.25"/>
    <row r="250" s="39" customFormat="1" x14ac:dyDescent="0.25"/>
    <row r="251" s="39" customFormat="1" x14ac:dyDescent="0.25"/>
    <row r="252" s="39" customFormat="1" x14ac:dyDescent="0.25"/>
    <row r="253" s="39" customFormat="1" x14ac:dyDescent="0.25"/>
    <row r="254" s="39" customFormat="1" x14ac:dyDescent="0.25"/>
    <row r="255" s="39" customFormat="1" x14ac:dyDescent="0.25"/>
    <row r="256" s="39" customFormat="1" x14ac:dyDescent="0.25"/>
    <row r="257" s="39" customFormat="1" x14ac:dyDescent="0.25"/>
    <row r="258" s="39" customFormat="1" x14ac:dyDescent="0.25"/>
    <row r="259" s="39" customFormat="1" x14ac:dyDescent="0.25"/>
    <row r="260" s="39" customFormat="1" x14ac:dyDescent="0.25"/>
    <row r="261" s="39" customFormat="1" x14ac:dyDescent="0.25"/>
    <row r="262" s="39" customFormat="1" x14ac:dyDescent="0.25"/>
    <row r="263" s="39" customFormat="1" x14ac:dyDescent="0.25"/>
    <row r="264" s="39" customFormat="1" x14ac:dyDescent="0.25"/>
    <row r="265" s="39" customFormat="1" x14ac:dyDescent="0.25"/>
    <row r="266" s="39" customFormat="1" x14ac:dyDescent="0.25"/>
    <row r="267" s="39" customFormat="1" x14ac:dyDescent="0.25"/>
    <row r="268" s="39" customFormat="1" x14ac:dyDescent="0.25"/>
    <row r="269" s="39" customFormat="1" x14ac:dyDescent="0.25"/>
    <row r="270" s="39" customFormat="1" x14ac:dyDescent="0.25"/>
    <row r="271" s="39" customFormat="1" x14ac:dyDescent="0.25"/>
    <row r="272" s="39" customFormat="1" x14ac:dyDescent="0.25"/>
    <row r="273" s="39" customFormat="1" x14ac:dyDescent="0.25"/>
    <row r="274" s="39" customFormat="1" x14ac:dyDescent="0.25"/>
    <row r="275" s="39" customFormat="1" x14ac:dyDescent="0.25"/>
    <row r="276" s="39" customFormat="1" x14ac:dyDescent="0.25"/>
    <row r="277" s="39" customFormat="1" x14ac:dyDescent="0.25"/>
    <row r="278" s="39" customFormat="1" x14ac:dyDescent="0.25"/>
    <row r="279" s="39" customFormat="1" x14ac:dyDescent="0.25"/>
    <row r="280" s="39" customFormat="1" x14ac:dyDescent="0.25"/>
    <row r="281" s="39" customFormat="1" x14ac:dyDescent="0.25"/>
    <row r="282" s="39" customFormat="1" x14ac:dyDescent="0.25"/>
    <row r="283" s="39" customFormat="1" x14ac:dyDescent="0.25"/>
    <row r="284" s="39" customFormat="1" x14ac:dyDescent="0.25"/>
    <row r="285" s="39" customFormat="1" x14ac:dyDescent="0.25"/>
    <row r="286" s="39" customFormat="1" x14ac:dyDescent="0.25"/>
    <row r="287" s="39" customFormat="1" x14ac:dyDescent="0.25"/>
    <row r="288" s="39" customFormat="1" x14ac:dyDescent="0.25"/>
    <row r="289" s="39" customFormat="1" x14ac:dyDescent="0.25"/>
    <row r="290" s="39" customFormat="1" x14ac:dyDescent="0.25"/>
    <row r="291" s="39" customFormat="1" x14ac:dyDescent="0.25"/>
    <row r="292" s="39" customFormat="1" x14ac:dyDescent="0.25"/>
    <row r="293" s="39" customFormat="1" x14ac:dyDescent="0.25"/>
    <row r="294" s="39" customFormat="1" x14ac:dyDescent="0.25"/>
    <row r="295" s="39" customFormat="1" x14ac:dyDescent="0.25"/>
    <row r="296" s="39" customFormat="1" x14ac:dyDescent="0.25"/>
    <row r="297" s="39" customFormat="1" x14ac:dyDescent="0.25"/>
    <row r="298" s="39" customFormat="1" x14ac:dyDescent="0.25"/>
    <row r="299" s="39" customFormat="1" x14ac:dyDescent="0.25"/>
    <row r="300" s="39" customFormat="1" x14ac:dyDescent="0.25"/>
    <row r="301" s="39" customFormat="1" x14ac:dyDescent="0.25"/>
    <row r="302" s="39" customFormat="1" x14ac:dyDescent="0.25"/>
    <row r="303" s="39" customFormat="1" x14ac:dyDescent="0.25"/>
    <row r="304" s="39" customFormat="1" x14ac:dyDescent="0.25"/>
    <row r="305" s="39" customFormat="1" x14ac:dyDescent="0.25"/>
    <row r="306" s="39" customFormat="1" x14ac:dyDescent="0.25"/>
    <row r="307" s="39" customFormat="1" x14ac:dyDescent="0.25"/>
    <row r="308" s="39" customFormat="1" x14ac:dyDescent="0.25"/>
    <row r="309" s="39" customFormat="1" x14ac:dyDescent="0.25"/>
    <row r="310" s="39" customFormat="1" x14ac:dyDescent="0.25"/>
    <row r="311" s="39" customFormat="1" x14ac:dyDescent="0.25"/>
    <row r="312" s="39" customFormat="1" x14ac:dyDescent="0.25"/>
    <row r="313" s="39" customFormat="1" x14ac:dyDescent="0.25"/>
    <row r="314" s="39" customFormat="1" x14ac:dyDescent="0.25"/>
    <row r="315" s="39" customFormat="1" x14ac:dyDescent="0.25"/>
    <row r="316" s="39" customFormat="1" x14ac:dyDescent="0.25"/>
    <row r="317" s="39" customFormat="1" x14ac:dyDescent="0.25"/>
    <row r="318" s="39" customFormat="1" x14ac:dyDescent="0.25"/>
    <row r="319" s="39" customFormat="1" x14ac:dyDescent="0.25"/>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count="1">
    <dataValidation operator="equal" allowBlank="1" showInputMessage="1" showErrorMessage="1" promptTitle="Select Control Scope" sqref="B3" xr:uid="{00000000-0002-0000-0300-000000000000}">
      <formula1>0</formula1>
      <formula2>0</formula2>
    </dataValidation>
  </dataValidations>
  <pageMargins left="0.7" right="0.7" top="0.75" bottom="0.75" header="0.3" footer="0.3"/>
  <pageSetup paperSize="9" scale="54" orientation="portrait"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Intro &amp; copyright</vt:lpstr>
      <vt:lpstr>Requisitos obligatorios SGSI</vt:lpstr>
      <vt:lpstr>Controles del Anexo A</vt:lpstr>
      <vt:lpstr>Métricas</vt:lpstr>
      <vt:lpstr>'Controles del Anexo A'!__xlnm._FilterDatabase</vt:lpstr>
      <vt:lpstr>__xlnm._FilterDatabase_1</vt:lpstr>
      <vt:lpstr>'Controles del Anexo A'!__xlnm.Print_Titles</vt:lpstr>
      <vt:lpstr>Applicability</vt:lpstr>
      <vt:lpstr>'Controles del Anexo A'!Área_de_impresión</vt:lpstr>
      <vt:lpstr>Métricas!Área_de_impresión</vt:lpstr>
      <vt:lpstr>'Requisitos obligatorios SGSI'!Área_de_impresión</vt:lpstr>
      <vt:lpstr>ControlTotal</vt:lpstr>
      <vt:lpstr>'Requisitos obligatorios SGSI'!Excel_BuiltIn_Print_Area</vt:lpstr>
      <vt:lpstr>'Controles del Anexo A'!Excel_BuiltIn_Print_Titles</vt:lpstr>
      <vt:lpstr>'Controles del Anexo A'!Títulos_a_imprimir</vt:lpstr>
      <vt:lpstr>'Requisitos obligatorios SGSI'!Títulos_a_imprimir</vt:lpstr>
    </vt:vector>
  </TitlesOfParts>
  <LinksUpToDate>false</LinksUpToDate>
  <SharedDoc>false</SharedDoc>
  <HyperlinkBase>www.ISO27001security.com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status and SoA</dc:title>
  <dc:subject>Information Security Management</dc:subject>
  <dc:creator>Gary@isect.com</dc:creator>
  <cp:keywords>ISO27k, ISMS</cp:keywords>
  <dc:description>Copyright © 2014 ISO27k Forum  See the embedded copyright notice</dc:description>
  <cp:lastModifiedBy>Admin</cp:lastModifiedBy>
  <cp:lastPrinted>2014-03-12T05:00:07Z</cp:lastPrinted>
  <dcterms:created xsi:type="dcterms:W3CDTF">2014-03-11T21:40:57Z</dcterms:created>
  <dcterms:modified xsi:type="dcterms:W3CDTF">2023-09-18T22:51:56Z</dcterms:modified>
  <cp:contentStatus>Part of the FREE ISO27k Toolkit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115d7e-b42c-4cb0-9d5d-d9d427f162d6_Enabled">
    <vt:lpwstr>true</vt:lpwstr>
  </property>
  <property fmtid="{D5CDD505-2E9C-101B-9397-08002B2CF9AE}" pid="3" name="MSIP_Label_b6115d7e-b42c-4cb0-9d5d-d9d427f162d6_SetDate">
    <vt:lpwstr>2022-09-11T09:19:33Z</vt:lpwstr>
  </property>
  <property fmtid="{D5CDD505-2E9C-101B-9397-08002B2CF9AE}" pid="4" name="MSIP_Label_b6115d7e-b42c-4cb0-9d5d-d9d427f162d6_Method">
    <vt:lpwstr>Standard</vt:lpwstr>
  </property>
  <property fmtid="{D5CDD505-2E9C-101B-9397-08002B2CF9AE}" pid="5" name="MSIP_Label_b6115d7e-b42c-4cb0-9d5d-d9d427f162d6_Name">
    <vt:lpwstr>Public</vt:lpwstr>
  </property>
  <property fmtid="{D5CDD505-2E9C-101B-9397-08002B2CF9AE}" pid="6" name="MSIP_Label_b6115d7e-b42c-4cb0-9d5d-d9d427f162d6_SiteId">
    <vt:lpwstr>b3df40eb-c945-4bc1-8821-0b8d9b63b14a</vt:lpwstr>
  </property>
  <property fmtid="{D5CDD505-2E9C-101B-9397-08002B2CF9AE}" pid="7" name="MSIP_Label_b6115d7e-b42c-4cb0-9d5d-d9d427f162d6_ActionId">
    <vt:lpwstr>c92806bd-9e9f-4b66-a767-d3bb61c7171b</vt:lpwstr>
  </property>
  <property fmtid="{D5CDD505-2E9C-101B-9397-08002B2CF9AE}" pid="8" name="MSIP_Label_b6115d7e-b42c-4cb0-9d5d-d9d427f162d6_ContentBits">
    <vt:lpwstr>0</vt:lpwstr>
  </property>
</Properties>
</file>