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denbutzke/Desktop/Business Analytics/"/>
    </mc:Choice>
  </mc:AlternateContent>
  <xr:revisionPtr revIDLastSave="0" documentId="13_ncr:1_{4F1946F0-74E6-4E4E-88C9-ABA31EE483C7}" xr6:coauthVersionLast="47" xr6:coauthVersionMax="47" xr10:uidLastSave="{00000000-0000-0000-0000-000000000000}"/>
  <bookViews>
    <workbookView xWindow="14400" yWindow="500" windowWidth="14400" windowHeight="17500" activeTab="1" xr2:uid="{AB934DBF-60EF-41CA-8795-E6D55D098463}"/>
  </bookViews>
  <sheets>
    <sheet name="Scores" sheetId="2" r:id="rId1"/>
    <sheet name="Week 5" sheetId="6" r:id="rId2"/>
    <sheet name="Week 4" sheetId="5" r:id="rId3"/>
    <sheet name="Week 3" sheetId="4" r:id="rId4"/>
    <sheet name="Week 2" sheetId="3" r:id="rId5"/>
    <sheet name="Week 1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2" l="1"/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" i="4"/>
  <c r="E21" i="3" l="1"/>
  <c r="E16" i="3"/>
  <c r="E12" i="3"/>
  <c r="E8" i="3"/>
  <c r="E5" i="3"/>
  <c r="E19" i="1"/>
  <c r="E11" i="1"/>
  <c r="E4" i="1"/>
</calcChain>
</file>

<file path=xl/sharedStrings.xml><?xml version="1.0" encoding="utf-8"?>
<sst xmlns="http://schemas.openxmlformats.org/spreadsheetml/2006/main" count="606" uniqueCount="265">
  <si>
    <t>TEAM</t>
  </si>
  <si>
    <t>Opponent</t>
  </si>
  <si>
    <t>Spread</t>
  </si>
  <si>
    <t>Alabama(54)</t>
  </si>
  <si>
    <t>vsUtah State</t>
  </si>
  <si>
    <t>Ohio State(6)</t>
  </si>
  <si>
    <t>vs #5Notre Dame</t>
  </si>
  <si>
    <t>Georgia(3)</t>
  </si>
  <si>
    <t>vs #11Oregon</t>
  </si>
  <si>
    <t>Clemson</t>
  </si>
  <si>
    <t>vsGeorgia Tech</t>
  </si>
  <si>
    <t>Notre Dame</t>
  </si>
  <si>
    <t>@ #2Ohio State</t>
  </si>
  <si>
    <t>Texas A&amp;M</t>
  </si>
  <si>
    <t>vsSam Houston</t>
  </si>
  <si>
    <t>Utah</t>
  </si>
  <si>
    <t>@Florida</t>
  </si>
  <si>
    <t>Michigan</t>
  </si>
  <si>
    <t>vsColorado State</t>
  </si>
  <si>
    <t>Oklahoma</t>
  </si>
  <si>
    <t>vsUTEP</t>
  </si>
  <si>
    <t>Baylor</t>
  </si>
  <si>
    <t>vsAlbany</t>
  </si>
  <si>
    <t>Oregon</t>
  </si>
  <si>
    <t>vs #3Georgia</t>
  </si>
  <si>
    <t>Oklahoma State</t>
  </si>
  <si>
    <t>vsCentral Michigan</t>
  </si>
  <si>
    <t>NC State</t>
  </si>
  <si>
    <t>@East Carolina</t>
  </si>
  <si>
    <t>USC</t>
  </si>
  <si>
    <t>vsRice</t>
  </si>
  <si>
    <t>Michigan State</t>
  </si>
  <si>
    <t>vsWestern Michigan</t>
  </si>
  <si>
    <t>Miami</t>
  </si>
  <si>
    <t>vsBethune-Cookman</t>
  </si>
  <si>
    <t>Pittsburgh</t>
  </si>
  <si>
    <t>vsWest Virginia</t>
  </si>
  <si>
    <t>Wisconsin</t>
  </si>
  <si>
    <t>vsIllinois State</t>
  </si>
  <si>
    <t>Arkansas</t>
  </si>
  <si>
    <t>vs #23Cincinnati</t>
  </si>
  <si>
    <t>Kentucky</t>
  </si>
  <si>
    <t>vsMiami (OH)</t>
  </si>
  <si>
    <t>Ole Miss</t>
  </si>
  <si>
    <t>vsTroy</t>
  </si>
  <si>
    <t>Wake Forest</t>
  </si>
  <si>
    <t>vsVMI</t>
  </si>
  <si>
    <t>Cincinnati</t>
  </si>
  <si>
    <t>@ #19Arkansas</t>
  </si>
  <si>
    <t>Houston</t>
  </si>
  <si>
    <t>@UTSA</t>
  </si>
  <si>
    <t>BYU</t>
  </si>
  <si>
    <t>@South Florida</t>
  </si>
  <si>
    <t>Rank</t>
  </si>
  <si>
    <t>Points</t>
  </si>
  <si>
    <r>
      <t xml:space="preserve">Each week, pick </t>
    </r>
    <r>
      <rPr>
        <b/>
        <sz val="11"/>
        <color theme="1"/>
        <rFont val="Calibri"/>
        <family val="2"/>
        <scheme val="minor"/>
      </rPr>
      <t>three</t>
    </r>
    <r>
      <rPr>
        <sz val="11"/>
        <color theme="1"/>
        <rFont val="Calibri"/>
        <family val="2"/>
        <scheme val="minor"/>
      </rPr>
      <t xml:space="preserve"> teams from </t>
    </r>
    <r>
      <rPr>
        <b/>
        <sz val="11"/>
        <color theme="1"/>
        <rFont val="Calibri"/>
        <family val="2"/>
        <scheme val="minor"/>
      </rPr>
      <t>column B</t>
    </r>
    <r>
      <rPr>
        <sz val="11"/>
        <color theme="1"/>
        <rFont val="Calibri"/>
        <family val="2"/>
        <scheme val="minor"/>
      </rPr>
      <t xml:space="preserve"> that you think might lose their game.</t>
    </r>
  </si>
  <si>
    <r>
      <t xml:space="preserve">If they do lose, you get the points from the </t>
    </r>
    <r>
      <rPr>
        <b/>
        <sz val="11"/>
        <color theme="1"/>
        <rFont val="Calibri"/>
        <family val="2"/>
        <scheme val="minor"/>
      </rPr>
      <t>Points</t>
    </r>
    <r>
      <rPr>
        <sz val="11"/>
        <color theme="1"/>
        <rFont val="Calibri"/>
        <family val="2"/>
        <scheme val="minor"/>
      </rPr>
      <t xml:space="preserve"> column.</t>
    </r>
  </si>
  <si>
    <t>If they don't lose, you get nothing!</t>
  </si>
  <si>
    <r>
      <t xml:space="preserve">The </t>
    </r>
    <r>
      <rPr>
        <b/>
        <sz val="11"/>
        <color theme="1"/>
        <rFont val="Calibri"/>
        <family val="2"/>
        <scheme val="minor"/>
      </rPr>
      <t>Spread</t>
    </r>
    <r>
      <rPr>
        <sz val="11"/>
        <color theme="1"/>
        <rFont val="Calibri"/>
        <family val="2"/>
        <scheme val="minor"/>
      </rPr>
      <t xml:space="preserve"> is information about how much better each team is than their </t>
    </r>
    <r>
      <rPr>
        <b/>
        <sz val="11"/>
        <color theme="1"/>
        <rFont val="Calibri"/>
        <family val="2"/>
        <scheme val="minor"/>
      </rPr>
      <t>Opponent</t>
    </r>
    <r>
      <rPr>
        <sz val="11"/>
        <color theme="1"/>
        <rFont val="Calibri"/>
        <family val="2"/>
        <scheme val="minor"/>
      </rPr>
      <t>.</t>
    </r>
  </si>
  <si>
    <t>* In the opinion of the Las Vegas wise guys.</t>
  </si>
  <si>
    <r>
      <t xml:space="preserve">The </t>
    </r>
    <r>
      <rPr>
        <b/>
        <sz val="11"/>
        <color theme="1"/>
        <rFont val="Calibri"/>
        <family val="2"/>
        <scheme val="minor"/>
      </rPr>
      <t>Points</t>
    </r>
    <r>
      <rPr>
        <sz val="11"/>
        <color theme="1"/>
        <rFont val="Calibri"/>
        <family val="2"/>
        <scheme val="minor"/>
      </rPr>
      <t xml:space="preserve"> column use a formula I'll explain later.  Just accept it for now.</t>
    </r>
  </si>
  <si>
    <t>Examples</t>
  </si>
  <si>
    <t>Should you pick Alabama to lose this week?  Short Answer? No.</t>
  </si>
  <si>
    <r>
      <t xml:space="preserve">Sure it would be worth </t>
    </r>
    <r>
      <rPr>
        <b/>
        <sz val="11"/>
        <color theme="1"/>
        <rFont val="Calibri"/>
        <family val="2"/>
        <scheme val="minor"/>
      </rPr>
      <t>50</t>
    </r>
    <r>
      <rPr>
        <sz val="11"/>
        <color theme="1"/>
        <rFont val="Calibri"/>
        <family val="2"/>
        <scheme val="minor"/>
      </rPr>
      <t xml:space="preserve"> points if it happens, but as a 40 point favorite, the odds that Bama will lose are incredibly low.</t>
    </r>
  </si>
  <si>
    <t>Should you pick Ohio State to lose?  Yes because I hate them!  JK.  Short Answer?  Possibly?</t>
  </si>
  <si>
    <r>
      <t>OSU is worth</t>
    </r>
    <r>
      <rPr>
        <i/>
        <sz val="11"/>
        <color theme="1"/>
        <rFont val="Calibri"/>
        <family val="2"/>
        <scheme val="minor"/>
      </rPr>
      <t xml:space="preserve"> 36</t>
    </r>
    <r>
      <rPr>
        <sz val="11"/>
        <color theme="1"/>
        <rFont val="Calibri"/>
        <family val="2"/>
        <scheme val="minor"/>
      </rPr>
      <t xml:space="preserve"> and as a 17 point favorite, they are likely to win, but not guaranteed.  A ND upset would earn you a lot of points.</t>
    </r>
  </si>
  <si>
    <t xml:space="preserve">Or, maybe flip it an pick ND to lose.  They are still worth decent points -- 21 -- and they are a big underdog on the road in Columbus.  </t>
  </si>
  <si>
    <t>Which three teams should you choose?</t>
  </si>
  <si>
    <t>Player</t>
  </si>
  <si>
    <t>Pick 1</t>
  </si>
  <si>
    <t>Pick 2</t>
  </si>
  <si>
    <t>Pick 3</t>
  </si>
  <si>
    <t>VQB</t>
  </si>
  <si>
    <t>DJB</t>
  </si>
  <si>
    <t>AJB</t>
  </si>
  <si>
    <t>BTC</t>
  </si>
  <si>
    <t>AQC</t>
  </si>
  <si>
    <t>CJD</t>
  </si>
  <si>
    <t>TJD</t>
  </si>
  <si>
    <t>AVD</t>
  </si>
  <si>
    <t>KJH</t>
  </si>
  <si>
    <t>ZNH</t>
  </si>
  <si>
    <t>AKH</t>
  </si>
  <si>
    <t>DNB</t>
  </si>
  <si>
    <t>DBJ</t>
  </si>
  <si>
    <t>CXJ</t>
  </si>
  <si>
    <t>LML</t>
  </si>
  <si>
    <t>DMN</t>
  </si>
  <si>
    <t>KRN</t>
  </si>
  <si>
    <t>SAP</t>
  </si>
  <si>
    <t>TRS</t>
  </si>
  <si>
    <t>HAS</t>
  </si>
  <si>
    <t>LMS</t>
  </si>
  <si>
    <t>JLY</t>
  </si>
  <si>
    <r>
      <t xml:space="preserve">A negative </t>
    </r>
    <r>
      <rPr>
        <b/>
        <sz val="11"/>
        <color theme="1"/>
        <rFont val="Calibri"/>
        <family val="2"/>
        <scheme val="minor"/>
      </rPr>
      <t>Spread</t>
    </r>
    <r>
      <rPr>
        <sz val="11"/>
        <color theme="1"/>
        <rFont val="Calibri"/>
        <family val="2"/>
        <scheme val="minor"/>
      </rPr>
      <t xml:space="preserve"> means the team is better*.  A positive</t>
    </r>
    <r>
      <rPr>
        <b/>
        <sz val="11"/>
        <color theme="1"/>
        <rFont val="Calibri"/>
        <family val="2"/>
        <scheme val="minor"/>
      </rPr>
      <t xml:space="preserve"> Spread</t>
    </r>
    <r>
      <rPr>
        <sz val="11"/>
        <color theme="1"/>
        <rFont val="Calibri"/>
        <family val="2"/>
        <scheme val="minor"/>
      </rPr>
      <t xml:space="preserve"> means the team is worse*.</t>
    </r>
  </si>
  <si>
    <t>OSU 36</t>
  </si>
  <si>
    <t>Utah 38</t>
  </si>
  <si>
    <t>Baylor 40</t>
  </si>
  <si>
    <t>ND 21</t>
  </si>
  <si>
    <t>Oregon 15</t>
  </si>
  <si>
    <t>Kentucky 12</t>
  </si>
  <si>
    <t>NC State 26</t>
  </si>
  <si>
    <t>Georgia 34.5</t>
  </si>
  <si>
    <t>Arkansas 10.5</t>
  </si>
  <si>
    <t>Cinci 3</t>
  </si>
  <si>
    <t>RK</t>
  </si>
  <si>
    <t>Top 25 Teams</t>
  </si>
  <si>
    <t>Loser</t>
  </si>
  <si>
    <t>Alabama(44)</t>
  </si>
  <si>
    <t>@Texas</t>
  </si>
  <si>
    <t>Georgia(17)</t>
  </si>
  <si>
    <t>vsSamford</t>
  </si>
  <si>
    <t>Ohio State(2)</t>
  </si>
  <si>
    <t>vsArkansas State</t>
  </si>
  <si>
    <t>vsHawai'i</t>
  </si>
  <si>
    <t>vsFurman</t>
  </si>
  <si>
    <t>vsAppalachian State</t>
  </si>
  <si>
    <t>vsKent State</t>
  </si>
  <si>
    <t>vsMarshall</t>
  </si>
  <si>
    <t>@ #21BYU</t>
  </si>
  <si>
    <t>@Stanford</t>
  </si>
  <si>
    <t>vsArizona State</t>
  </si>
  <si>
    <t>Florida</t>
  </si>
  <si>
    <t>vs #20Kentucky</t>
  </si>
  <si>
    <t>vsSouthern Utah</t>
  </si>
  <si>
    <t>vsAkron</t>
  </si>
  <si>
    <t>vsSouthern Miss</t>
  </si>
  <si>
    <t>vsSouth Carolina</t>
  </si>
  <si>
    <t>vs #24Tennessee</t>
  </si>
  <si>
    <t>vsCharleston Southern</t>
  </si>
  <si>
    <t>vsWashington State</t>
  </si>
  <si>
    <t>@ #12Florida</t>
  </si>
  <si>
    <t>vs #9Baylor</t>
  </si>
  <si>
    <t>vsCentral Arkansas</t>
  </si>
  <si>
    <t>@Vanderbilt</t>
  </si>
  <si>
    <t>Tennessee</t>
  </si>
  <si>
    <t>@ #17Pittsburgh</t>
  </si>
  <si>
    <t>@Texas Tech</t>
  </si>
  <si>
    <t>Standard View</t>
  </si>
  <si>
    <t>Team</t>
  </si>
  <si>
    <t>Potential points</t>
  </si>
  <si>
    <r>
      <t xml:space="preserve">Teams </t>
    </r>
    <r>
      <rPr>
        <sz val="11"/>
        <color rgb="FFFFC000"/>
        <rFont val="Calibri"/>
        <family val="2"/>
        <scheme val="minor"/>
      </rPr>
      <t>9 and 21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00B0F0"/>
        <rFont val="Calibri"/>
        <family val="2"/>
        <scheme val="minor"/>
      </rPr>
      <t>12 and 20</t>
    </r>
    <r>
      <rPr>
        <sz val="11"/>
        <color theme="1"/>
        <rFont val="Calibri"/>
        <family val="2"/>
        <scheme val="minor"/>
      </rPr>
      <t xml:space="preserve">, and </t>
    </r>
    <r>
      <rPr>
        <sz val="11"/>
        <color rgb="FFC00000"/>
        <rFont val="Calibri"/>
        <family val="2"/>
        <scheme val="minor"/>
      </rPr>
      <t>17 and 24</t>
    </r>
    <r>
      <rPr>
        <sz val="11"/>
        <color theme="1"/>
        <rFont val="Calibri"/>
        <family val="2"/>
        <scheme val="minor"/>
      </rPr>
      <t xml:space="preserve"> go head to head.</t>
    </r>
  </si>
  <si>
    <t>Analytics View Sorted by Spread</t>
  </si>
  <si>
    <t>Analytics View Sorted by Points</t>
  </si>
  <si>
    <t>A positive point spread means the team is an underdog.  For example, #17 Pitt is a 6.5 point underdog.</t>
  </si>
  <si>
    <t>A negative point spread means the team is a favorite.  For example, #4 Michigan is a huge 51 point favorite.</t>
  </si>
  <si>
    <t>A blank in the middle column means the game is so lopsided even Vegas won't put a spread on it.  The spread can be considered to be huge.</t>
  </si>
  <si>
    <t>Baylor 25.5</t>
  </si>
  <si>
    <t>Pitt 14.5</t>
  </si>
  <si>
    <t>Florida 21</t>
  </si>
  <si>
    <t>Tennessee 2</t>
  </si>
  <si>
    <t>Baylor 25.4</t>
  </si>
  <si>
    <t>Utah 32.5</t>
  </si>
  <si>
    <t>USC 32</t>
  </si>
  <si>
    <t>Houston 2</t>
  </si>
  <si>
    <t>NC State 20</t>
  </si>
  <si>
    <t>UGA</t>
  </si>
  <si>
    <t>Bama</t>
  </si>
  <si>
    <t>OK State 30</t>
  </si>
  <si>
    <t>Loser 1</t>
  </si>
  <si>
    <t>Loser 2</t>
  </si>
  <si>
    <t>Loser 3</t>
  </si>
  <si>
    <t>Georgia(53)</t>
  </si>
  <si>
    <t>@South Carolina</t>
  </si>
  <si>
    <t>Alabama(9)</t>
  </si>
  <si>
    <t>vsUL Monroe</t>
  </si>
  <si>
    <t>Ohio State(1)</t>
  </si>
  <si>
    <t>vsToledo</t>
  </si>
  <si>
    <t>vsUConn</t>
  </si>
  <si>
    <t>vsLouisiana Tech</t>
  </si>
  <si>
    <t>@Nebraska</t>
  </si>
  <si>
    <t>vsFresno State</t>
  </si>
  <si>
    <t>vsArkansas-Pine Bluff</t>
  </si>
  <si>
    <t>vsYoungstown State</t>
  </si>
  <si>
    <t>vsMissouri State</t>
  </si>
  <si>
    <t>@Washington</t>
  </si>
  <si>
    <t>@ #25 Oregon</t>
  </si>
  <si>
    <t>@ #24Texas A&amp;M</t>
  </si>
  <si>
    <t>vsSan Diego State</t>
  </si>
  <si>
    <t>vsTexas Tech</t>
  </si>
  <si>
    <t>vsTexas State</t>
  </si>
  <si>
    <t>vsSouth Florida</t>
  </si>
  <si>
    <t>vsLiberty</t>
  </si>
  <si>
    <t>@Georgia Tech</t>
  </si>
  <si>
    <t>Texas</t>
  </si>
  <si>
    <t>vsUTSA</t>
  </si>
  <si>
    <t>Penn State</t>
  </si>
  <si>
    <t>@Auburn</t>
  </si>
  <si>
    <t>@Western Michigan</t>
  </si>
  <si>
    <t>vs #13Miami</t>
  </si>
  <si>
    <t>vs #25BYU</t>
  </si>
  <si>
    <t xml:space="preserve">Team </t>
  </si>
  <si>
    <t>Bonus Points</t>
  </si>
  <si>
    <t>Bonus Risk</t>
  </si>
  <si>
    <t>Loss Probability</t>
  </si>
  <si>
    <t>Expected Points</t>
  </si>
  <si>
    <t>MSU 30</t>
  </si>
  <si>
    <t>BYU 21</t>
  </si>
  <si>
    <t>Miami 29.5/-5</t>
  </si>
  <si>
    <t>MSU 45/-7.5</t>
  </si>
  <si>
    <t>Miami 19.5</t>
  </si>
  <si>
    <t>OK 40</t>
  </si>
  <si>
    <t>BYU 31.5/-5.5</t>
  </si>
  <si>
    <t>Ark 40</t>
  </si>
  <si>
    <t>PSU 8</t>
  </si>
  <si>
    <t>P(Loss)</t>
  </si>
  <si>
    <t>EV</t>
  </si>
  <si>
    <t>Georgia(59)</t>
  </si>
  <si>
    <t>Alabama(3)</t>
  </si>
  <si>
    <t>vsVanderbilt</t>
  </si>
  <si>
    <t>vsWisconsin</t>
  </si>
  <si>
    <t>vsMaryland</t>
  </si>
  <si>
    <t>@ #21Wake Forest</t>
  </si>
  <si>
    <t>vsKansas State</t>
  </si>
  <si>
    <t>@Oregon State</t>
  </si>
  <si>
    <t>vsNorthern Illinois</t>
  </si>
  <si>
    <t>vs #23Texas A&amp;M</t>
  </si>
  <si>
    <t>vs #20Florida</t>
  </si>
  <si>
    <t>@Arizona State</t>
  </si>
  <si>
    <t>@Washington State</t>
  </si>
  <si>
    <t>vsTulsa</t>
  </si>
  <si>
    <t>@Iowa State</t>
  </si>
  <si>
    <t>Washington</t>
  </si>
  <si>
    <t>vsStanford</t>
  </si>
  <si>
    <t>vsWyoming</t>
  </si>
  <si>
    <t>@ #11Tennessee</t>
  </si>
  <si>
    <t>vs #5Clemson</t>
  </si>
  <si>
    <t>vs #10Arkansas</t>
  </si>
  <si>
    <t>vsMiddle Tennessee</t>
  </si>
  <si>
    <t xml:space="preserve"> </t>
  </si>
  <si>
    <t>Ark 24</t>
  </si>
  <si>
    <t>Baylor 18</t>
  </si>
  <si>
    <t>Clem 31.5</t>
  </si>
  <si>
    <t>USC 38</t>
  </si>
  <si>
    <t>Oregon 22</t>
  </si>
  <si>
    <t>Florida 6</t>
  </si>
  <si>
    <t>Wake 5</t>
  </si>
  <si>
    <t>OSU 46</t>
  </si>
  <si>
    <t>JJD (4)</t>
  </si>
  <si>
    <t>Georgia(55)</t>
  </si>
  <si>
    <t>@Missouri</t>
  </si>
  <si>
    <t>Alabama(4)</t>
  </si>
  <si>
    <t>@ #20Arkansas</t>
  </si>
  <si>
    <t>Ohio State(4)</t>
  </si>
  <si>
    <t>vsRutgers</t>
  </si>
  <si>
    <t>@Iowa</t>
  </si>
  <si>
    <t>vs #10NC State</t>
  </si>
  <si>
    <t>@ #14Ole Miss</t>
  </si>
  <si>
    <t>@ #16Baylor</t>
  </si>
  <si>
    <t>@ #5Clemson</t>
  </si>
  <si>
    <t>vsNorthwestern</t>
  </si>
  <si>
    <t>vsOregon State</t>
  </si>
  <si>
    <t>vs #7Kentucky</t>
  </si>
  <si>
    <t>@UCLA</t>
  </si>
  <si>
    <t>vs #9Oklahoma State</t>
  </si>
  <si>
    <t>@Mississippi State</t>
  </si>
  <si>
    <t>@TCU</t>
  </si>
  <si>
    <t>vs #2Alabama</t>
  </si>
  <si>
    <t>Minnesota</t>
  </si>
  <si>
    <t>vsPurdue</t>
  </si>
  <si>
    <t>@ #23Florida State</t>
  </si>
  <si>
    <t>Florida State</t>
  </si>
  <si>
    <t>vs #22Wake Forest</t>
  </si>
  <si>
    <t>Kansas State</t>
  </si>
  <si>
    <t xml:space="preserve">use this to hedge against -3 sure loss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</si>
</sst>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6C6D6F"/>
      <name val="Roboto"/>
    </font>
    <font>
      <i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48494A"/>
      <name val="Roboto"/>
    </font>
    <font>
      <b/>
      <sz val="11"/>
      <color indexed="8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trike/>
      <sz val="7"/>
      <color rgb="FF6C6D6F"/>
      <name val="Roboto"/>
    </font>
    <font>
      <strike/>
      <sz val="11"/>
      <color theme="1"/>
      <name val="Calibri"/>
      <family val="2"/>
      <scheme val="minor"/>
    </font>
    <font>
      <strike/>
      <sz val="11"/>
      <color theme="0" tint="-0.499984740745262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b/>
      <strike/>
      <sz val="11"/>
      <color rgb="FF7030A0"/>
      <name val="Calibri"/>
      <family val="2"/>
      <scheme val="minor"/>
    </font>
    <font>
      <b/>
      <sz val="12"/>
      <color rgb="FF48494A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6C6D6F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7"/>
      <color rgb="FF48494A"/>
      <name val="Arial"/>
      <family val="2"/>
    </font>
    <font>
      <sz val="7"/>
      <color rgb="FF6C6D6F"/>
      <name val="Arial"/>
      <family val="2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0"/>
      <color rgb="FF48494A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theme="0" tint="-0.249977111117893"/>
      <name val="Calibri"/>
      <family val="2"/>
      <scheme val="minor"/>
    </font>
    <font>
      <b/>
      <sz val="8"/>
      <color theme="2" tint="-9.9978637043366805E-2"/>
      <name val="Calibri"/>
      <family val="2"/>
      <scheme val="minor"/>
    </font>
    <font>
      <sz val="8"/>
      <color theme="2" tint="-9.9978637043366805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DCDDDF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24" fillId="0" borderId="0" applyFont="0" applyFill="0" applyBorder="0" applyAlignment="0" applyProtection="0"/>
  </cellStyleXfs>
  <cellXfs count="49">
    <xf numFmtId="0" fontId="0" fillId="0" borderId="0" xfId="0"/>
    <xf numFmtId="0" fontId="1" fillId="0" borderId="1" xfId="0" applyFont="1" applyBorder="1"/>
    <xf numFmtId="0" fontId="2" fillId="2" borderId="1" xfId="0" applyFont="1" applyFill="1" applyBorder="1" applyAlignment="1">
      <alignment horizontal="left" vertical="center"/>
    </xf>
    <xf numFmtId="0" fontId="0" fillId="0" borderId="1" xfId="0" applyBorder="1"/>
    <xf numFmtId="0" fontId="3" fillId="0" borderId="1" xfId="0" applyFont="1" applyBorder="1"/>
    <xf numFmtId="0" fontId="4" fillId="0" borderId="1" xfId="0" applyFont="1" applyBorder="1"/>
    <xf numFmtId="0" fontId="5" fillId="2" borderId="1" xfId="0" applyFont="1" applyFill="1" applyBorder="1" applyAlignment="1">
      <alignment horizontal="left" vertical="center"/>
    </xf>
    <xf numFmtId="0" fontId="0" fillId="0" borderId="2" xfId="0" applyBorder="1"/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9" fillId="2" borderId="1" xfId="0" applyFont="1" applyFill="1" applyBorder="1" applyAlignment="1">
      <alignment horizontal="left" vertical="center"/>
    </xf>
    <xf numFmtId="0" fontId="10" fillId="0" borderId="1" xfId="0" applyFont="1" applyBorder="1"/>
    <xf numFmtId="0" fontId="11" fillId="0" borderId="1" xfId="0" applyFont="1" applyBorder="1"/>
    <xf numFmtId="0" fontId="12" fillId="0" borderId="1" xfId="0" applyFont="1" applyBorder="1"/>
    <xf numFmtId="0" fontId="13" fillId="0" borderId="1" xfId="0" applyFont="1" applyBorder="1"/>
    <xf numFmtId="0" fontId="0" fillId="3" borderId="1" xfId="0" applyFill="1" applyBorder="1"/>
    <xf numFmtId="0" fontId="0" fillId="4" borderId="1" xfId="0" applyFill="1" applyBorder="1"/>
    <xf numFmtId="0" fontId="14" fillId="2" borderId="3" xfId="0" applyFont="1" applyFill="1" applyBorder="1" applyAlignment="1">
      <alignment horizontal="left" vertical="center"/>
    </xf>
    <xf numFmtId="0" fontId="15" fillId="0" borderId="0" xfId="0" applyFont="1"/>
    <xf numFmtId="0" fontId="16" fillId="2" borderId="1" xfId="0" applyFont="1" applyFill="1" applyBorder="1" applyAlignment="1">
      <alignment horizontal="left" vertical="center"/>
    </xf>
    <xf numFmtId="0" fontId="17" fillId="0" borderId="1" xfId="0" applyFont="1" applyBorder="1"/>
    <xf numFmtId="0" fontId="18" fillId="0" borderId="0" xfId="0" applyFont="1"/>
    <xf numFmtId="0" fontId="19" fillId="0" borderId="1" xfId="0" applyFont="1" applyBorder="1"/>
    <xf numFmtId="0" fontId="15" fillId="0" borderId="1" xfId="0" applyFont="1" applyBorder="1"/>
    <xf numFmtId="0" fontId="0" fillId="0" borderId="1" xfId="0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6" fillId="0" borderId="4" xfId="0" applyFont="1" applyBorder="1"/>
    <xf numFmtId="0" fontId="6" fillId="0" borderId="0" xfId="0" applyFont="1"/>
    <xf numFmtId="0" fontId="28" fillId="0" borderId="1" xfId="0" quotePrefix="1" applyFont="1" applyBorder="1"/>
    <xf numFmtId="0" fontId="28" fillId="0" borderId="1" xfId="0" applyFont="1" applyBorder="1"/>
    <xf numFmtId="164" fontId="0" fillId="0" borderId="1" xfId="0" applyNumberFormat="1" applyBorder="1"/>
    <xf numFmtId="0" fontId="26" fillId="2" borderId="1" xfId="0" applyFont="1" applyFill="1" applyBorder="1" applyAlignment="1">
      <alignment horizontal="left" vertical="center"/>
    </xf>
    <xf numFmtId="0" fontId="27" fillId="2" borderId="1" xfId="0" applyFont="1" applyFill="1" applyBorder="1" applyAlignment="1">
      <alignment horizontal="left" vertical="center"/>
    </xf>
    <xf numFmtId="0" fontId="29" fillId="0" borderId="1" xfId="0" applyFont="1" applyBorder="1"/>
    <xf numFmtId="0" fontId="25" fillId="0" borderId="1" xfId="0" applyFont="1" applyBorder="1"/>
    <xf numFmtId="9" fontId="0" fillId="0" borderId="1" xfId="1" applyFont="1" applyBorder="1"/>
    <xf numFmtId="9" fontId="0" fillId="0" borderId="1" xfId="1" applyFont="1" applyFill="1" applyBorder="1"/>
    <xf numFmtId="0" fontId="1" fillId="3" borderId="1" xfId="0" applyFont="1" applyFill="1" applyBorder="1"/>
    <xf numFmtId="0" fontId="30" fillId="2" borderId="1" xfId="0" applyFont="1" applyFill="1" applyBorder="1" applyAlignment="1">
      <alignment horizontal="left" vertical="center"/>
    </xf>
    <xf numFmtId="0" fontId="31" fillId="0" borderId="1" xfId="0" applyFont="1" applyBorder="1"/>
    <xf numFmtId="0" fontId="32" fillId="0" borderId="1" xfId="0" applyFont="1" applyBorder="1"/>
    <xf numFmtId="0" fontId="0" fillId="5" borderId="0" xfId="0" applyFill="1"/>
    <xf numFmtId="0" fontId="33" fillId="0" borderId="1" xfId="0" applyFont="1" applyBorder="1"/>
    <xf numFmtId="0" fontId="34" fillId="0" borderId="1" xfId="0" applyFont="1" applyBorder="1"/>
    <xf numFmtId="0" fontId="0" fillId="0" borderId="0" xfId="0" applyAlignment="1">
      <alignment horizontal="center"/>
    </xf>
    <xf numFmtId="0" fontId="1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24E6C-DD21-478F-97F7-3FA5E7F0F991}">
  <dimension ref="A1:S24"/>
  <sheetViews>
    <sheetView zoomScale="145" zoomScaleNormal="145" workbookViewId="0">
      <selection activeCell="P1" sqref="P1:S1048576"/>
    </sheetView>
  </sheetViews>
  <sheetFormatPr baseColWidth="10" defaultColWidth="8.83203125" defaultRowHeight="15" x14ac:dyDescent="0.2"/>
  <cols>
    <col min="3" max="3" width="3.33203125" customWidth="1"/>
    <col min="4" max="6" width="14.83203125" hidden="1" customWidth="1"/>
    <col min="7" max="7" width="0" hidden="1" customWidth="1"/>
    <col min="8" max="10" width="12.1640625" hidden="1" customWidth="1"/>
    <col min="11" max="11" width="0" hidden="1" customWidth="1"/>
    <col min="12" max="14" width="13.33203125" hidden="1" customWidth="1"/>
    <col min="15" max="15" width="0" hidden="1" customWidth="1"/>
    <col min="16" max="18" width="10.33203125" hidden="1" customWidth="1"/>
    <col min="19" max="19" width="0" hidden="1" customWidth="1"/>
  </cols>
  <sheetData>
    <row r="1" spans="1:19" x14ac:dyDescent="0.2">
      <c r="A1" s="8" t="s">
        <v>68</v>
      </c>
      <c r="B1" s="8" t="s">
        <v>54</v>
      </c>
      <c r="C1" s="3"/>
      <c r="D1" s="8" t="s">
        <v>69</v>
      </c>
      <c r="E1" s="8" t="s">
        <v>70</v>
      </c>
      <c r="F1" s="8" t="s">
        <v>71</v>
      </c>
      <c r="H1" s="29" t="s">
        <v>69</v>
      </c>
      <c r="I1" s="29" t="s">
        <v>70</v>
      </c>
      <c r="J1" s="29" t="s">
        <v>71</v>
      </c>
      <c r="L1" s="30" t="s">
        <v>159</v>
      </c>
      <c r="M1" s="30" t="s">
        <v>160</v>
      </c>
      <c r="N1" s="30" t="s">
        <v>161</v>
      </c>
      <c r="P1" s="30" t="s">
        <v>159</v>
      </c>
      <c r="Q1" s="30" t="s">
        <v>160</v>
      </c>
      <c r="R1" s="30" t="s">
        <v>161</v>
      </c>
    </row>
    <row r="2" spans="1:19" x14ac:dyDescent="0.2">
      <c r="A2" s="3" t="s">
        <v>75</v>
      </c>
      <c r="B2" s="3">
        <v>250.5</v>
      </c>
      <c r="C2" s="3"/>
      <c r="D2" s="16" t="s">
        <v>98</v>
      </c>
      <c r="E2" s="16" t="s">
        <v>99</v>
      </c>
      <c r="F2" s="16" t="s">
        <v>96</v>
      </c>
      <c r="H2" s="16" t="s">
        <v>147</v>
      </c>
      <c r="I2" s="16" t="s">
        <v>148</v>
      </c>
      <c r="J2" s="16" t="s">
        <v>149</v>
      </c>
      <c r="K2">
        <v>61</v>
      </c>
      <c r="L2" s="40" t="s">
        <v>199</v>
      </c>
      <c r="M2" s="16" t="s">
        <v>197</v>
      </c>
      <c r="N2" s="16" t="s">
        <v>200</v>
      </c>
      <c r="O2">
        <v>85.5</v>
      </c>
      <c r="P2" s="16" t="s">
        <v>235</v>
      </c>
      <c r="Q2" s="16" t="s">
        <v>230</v>
      </c>
      <c r="R2" s="17" t="s">
        <v>231</v>
      </c>
      <c r="S2">
        <v>30</v>
      </c>
    </row>
    <row r="3" spans="1:19" x14ac:dyDescent="0.2">
      <c r="A3" s="3" t="s">
        <v>92</v>
      </c>
      <c r="B3" s="3">
        <v>250.5</v>
      </c>
      <c r="C3" s="3"/>
      <c r="D3" s="16" t="s">
        <v>98</v>
      </c>
      <c r="E3" s="16" t="s">
        <v>99</v>
      </c>
      <c r="F3" s="16" t="s">
        <v>96</v>
      </c>
      <c r="H3" s="16" t="s">
        <v>147</v>
      </c>
      <c r="I3" s="16" t="s">
        <v>148</v>
      </c>
      <c r="J3" s="16" t="s">
        <v>149</v>
      </c>
      <c r="K3">
        <v>61</v>
      </c>
      <c r="L3" s="40" t="s">
        <v>199</v>
      </c>
      <c r="M3" s="16" t="s">
        <v>197</v>
      </c>
      <c r="N3" s="16" t="s">
        <v>200</v>
      </c>
      <c r="O3">
        <v>85.5</v>
      </c>
      <c r="P3" s="16" t="s">
        <v>230</v>
      </c>
      <c r="Q3" s="17" t="s">
        <v>231</v>
      </c>
      <c r="R3" s="16" t="s">
        <v>235</v>
      </c>
      <c r="S3">
        <v>30</v>
      </c>
    </row>
    <row r="4" spans="1:19" x14ac:dyDescent="0.2">
      <c r="A4" s="3" t="s">
        <v>74</v>
      </c>
      <c r="B4" s="3">
        <v>245.5</v>
      </c>
      <c r="C4" s="3"/>
      <c r="D4" s="16" t="s">
        <v>98</v>
      </c>
      <c r="E4" s="16" t="s">
        <v>99</v>
      </c>
      <c r="F4" s="16" t="s">
        <v>96</v>
      </c>
      <c r="H4" s="16" t="s">
        <v>147</v>
      </c>
      <c r="I4" s="16" t="s">
        <v>148</v>
      </c>
      <c r="J4" s="16" t="s">
        <v>149</v>
      </c>
      <c r="K4">
        <v>61</v>
      </c>
      <c r="L4" s="16" t="s">
        <v>196</v>
      </c>
      <c r="M4" s="16" t="s">
        <v>197</v>
      </c>
      <c r="N4" s="40" t="s">
        <v>198</v>
      </c>
      <c r="O4">
        <v>80.5</v>
      </c>
      <c r="P4" s="17" t="s">
        <v>231</v>
      </c>
      <c r="Q4" s="16" t="s">
        <v>235</v>
      </c>
      <c r="R4" s="16" t="s">
        <v>230</v>
      </c>
      <c r="S4">
        <v>30</v>
      </c>
    </row>
    <row r="5" spans="1:19" x14ac:dyDescent="0.2">
      <c r="A5" s="3" t="s">
        <v>78</v>
      </c>
      <c r="B5" s="3">
        <v>244.5</v>
      </c>
      <c r="C5" s="3"/>
      <c r="D5" s="16" t="s">
        <v>98</v>
      </c>
      <c r="E5" s="16" t="s">
        <v>99</v>
      </c>
      <c r="F5" s="16" t="s">
        <v>96</v>
      </c>
      <c r="H5" s="16" t="s">
        <v>147</v>
      </c>
      <c r="I5" s="16" t="s">
        <v>148</v>
      </c>
      <c r="J5" s="16" t="s">
        <v>149</v>
      </c>
      <c r="K5">
        <v>61</v>
      </c>
      <c r="L5" s="40" t="s">
        <v>199</v>
      </c>
      <c r="M5" s="16" t="s">
        <v>197</v>
      </c>
      <c r="N5" s="16" t="s">
        <v>200</v>
      </c>
      <c r="O5">
        <v>85.5</v>
      </c>
      <c r="P5" s="17" t="s">
        <v>234</v>
      </c>
      <c r="Q5" s="16" t="s">
        <v>230</v>
      </c>
      <c r="R5" s="17" t="s">
        <v>233</v>
      </c>
      <c r="S5">
        <v>24</v>
      </c>
    </row>
    <row r="6" spans="1:19" x14ac:dyDescent="0.2">
      <c r="A6" s="3" t="s">
        <v>85</v>
      </c>
      <c r="B6" s="3">
        <v>239.5</v>
      </c>
      <c r="C6" s="3"/>
      <c r="D6" s="16" t="s">
        <v>98</v>
      </c>
      <c r="E6" s="16" t="s">
        <v>99</v>
      </c>
      <c r="F6" s="16" t="s">
        <v>96</v>
      </c>
      <c r="H6" s="16" t="s">
        <v>147</v>
      </c>
      <c r="I6" s="16" t="s">
        <v>148</v>
      </c>
      <c r="J6" s="16" t="s">
        <v>149</v>
      </c>
      <c r="K6">
        <v>61</v>
      </c>
      <c r="L6" s="16" t="s">
        <v>196</v>
      </c>
      <c r="M6" s="16" t="s">
        <v>197</v>
      </c>
      <c r="N6" s="40" t="s">
        <v>198</v>
      </c>
      <c r="O6">
        <v>80.5</v>
      </c>
      <c r="P6" s="17" t="s">
        <v>232</v>
      </c>
      <c r="Q6" s="17" t="s">
        <v>233</v>
      </c>
      <c r="R6" s="16" t="s">
        <v>230</v>
      </c>
      <c r="S6">
        <v>24</v>
      </c>
    </row>
    <row r="7" spans="1:19" x14ac:dyDescent="0.2">
      <c r="A7" s="3" t="s">
        <v>90</v>
      </c>
      <c r="B7" s="3">
        <v>239.5</v>
      </c>
      <c r="C7" s="3"/>
      <c r="D7" s="16" t="s">
        <v>98</v>
      </c>
      <c r="E7" s="16" t="s">
        <v>99</v>
      </c>
      <c r="F7" s="16" t="s">
        <v>96</v>
      </c>
      <c r="H7" s="16" t="s">
        <v>147</v>
      </c>
      <c r="I7" s="16" t="s">
        <v>148</v>
      </c>
      <c r="J7" s="16" t="s">
        <v>149</v>
      </c>
      <c r="K7">
        <v>61</v>
      </c>
      <c r="L7" s="16" t="s">
        <v>196</v>
      </c>
      <c r="M7" s="16" t="s">
        <v>197</v>
      </c>
      <c r="N7" s="40" t="s">
        <v>198</v>
      </c>
      <c r="O7">
        <v>80.5</v>
      </c>
      <c r="P7" s="17" t="s">
        <v>232</v>
      </c>
      <c r="Q7" s="17" t="s">
        <v>233</v>
      </c>
      <c r="R7" s="16" t="s">
        <v>230</v>
      </c>
      <c r="S7">
        <v>24</v>
      </c>
    </row>
    <row r="8" spans="1:19" x14ac:dyDescent="0.2">
      <c r="A8" s="3" t="s">
        <v>81</v>
      </c>
      <c r="B8" s="3">
        <v>239.5</v>
      </c>
      <c r="C8" s="3"/>
      <c r="D8" s="16" t="s">
        <v>98</v>
      </c>
      <c r="E8" s="16" t="s">
        <v>99</v>
      </c>
      <c r="F8" s="16" t="s">
        <v>96</v>
      </c>
      <c r="H8" s="16" t="s">
        <v>147</v>
      </c>
      <c r="I8" s="16" t="s">
        <v>148</v>
      </c>
      <c r="J8" s="16" t="s">
        <v>149</v>
      </c>
      <c r="K8">
        <v>61</v>
      </c>
      <c r="L8" s="16" t="s">
        <v>196</v>
      </c>
      <c r="M8" s="16" t="s">
        <v>197</v>
      </c>
      <c r="N8" s="40" t="s">
        <v>198</v>
      </c>
      <c r="O8">
        <v>80.5</v>
      </c>
      <c r="P8" s="17" t="s">
        <v>233</v>
      </c>
      <c r="Q8" s="17" t="s">
        <v>231</v>
      </c>
      <c r="R8" s="16" t="s">
        <v>230</v>
      </c>
      <c r="S8">
        <v>24</v>
      </c>
    </row>
    <row r="9" spans="1:19" x14ac:dyDescent="0.2">
      <c r="A9" s="3" t="s">
        <v>91</v>
      </c>
      <c r="B9" s="3">
        <v>229.5</v>
      </c>
      <c r="C9" s="3"/>
      <c r="D9" s="16" t="s">
        <v>96</v>
      </c>
      <c r="E9" s="16" t="s">
        <v>98</v>
      </c>
      <c r="F9" s="17" t="s">
        <v>103</v>
      </c>
      <c r="H9" s="16" t="s">
        <v>147</v>
      </c>
      <c r="I9" s="16" t="s">
        <v>148</v>
      </c>
      <c r="J9" s="16" t="s">
        <v>149</v>
      </c>
      <c r="K9">
        <v>61</v>
      </c>
      <c r="L9" s="40" t="s">
        <v>199</v>
      </c>
      <c r="M9" s="16" t="s">
        <v>197</v>
      </c>
      <c r="N9" s="16" t="s">
        <v>200</v>
      </c>
      <c r="O9">
        <v>85.5</v>
      </c>
      <c r="P9" s="17" t="s">
        <v>233</v>
      </c>
      <c r="Q9" s="16" t="s">
        <v>230</v>
      </c>
      <c r="R9" s="17" t="s">
        <v>234</v>
      </c>
      <c r="S9">
        <v>24</v>
      </c>
    </row>
    <row r="10" spans="1:19" x14ac:dyDescent="0.2">
      <c r="A10" s="3" t="s">
        <v>86</v>
      </c>
      <c r="B10" s="3">
        <v>229.5</v>
      </c>
      <c r="C10" s="3"/>
      <c r="D10" s="16" t="s">
        <v>98</v>
      </c>
      <c r="E10" s="16" t="s">
        <v>99</v>
      </c>
      <c r="F10" s="16" t="s">
        <v>96</v>
      </c>
      <c r="H10" s="16" t="s">
        <v>147</v>
      </c>
      <c r="I10" s="16" t="s">
        <v>148</v>
      </c>
      <c r="J10" s="16" t="s">
        <v>149</v>
      </c>
      <c r="K10">
        <v>61</v>
      </c>
      <c r="L10" s="16" t="s">
        <v>200</v>
      </c>
      <c r="M10" s="16" t="s">
        <v>197</v>
      </c>
      <c r="N10" s="16" t="s">
        <v>196</v>
      </c>
      <c r="O10">
        <f>19.5+21+30</f>
        <v>70.5</v>
      </c>
      <c r="P10" s="17" t="s">
        <v>231</v>
      </c>
      <c r="Q10" s="16" t="s">
        <v>230</v>
      </c>
      <c r="R10" s="17" t="s">
        <v>233</v>
      </c>
      <c r="S10">
        <v>24</v>
      </c>
    </row>
    <row r="11" spans="1:19" x14ac:dyDescent="0.2">
      <c r="A11" s="3" t="s">
        <v>88</v>
      </c>
      <c r="B11" s="3">
        <v>218.5</v>
      </c>
      <c r="C11" s="3"/>
      <c r="D11" s="16" t="s">
        <v>98</v>
      </c>
      <c r="E11" s="16" t="s">
        <v>99</v>
      </c>
      <c r="F11" s="16" t="s">
        <v>96</v>
      </c>
      <c r="H11" s="16" t="s">
        <v>147</v>
      </c>
      <c r="I11" s="16" t="s">
        <v>148</v>
      </c>
      <c r="J11" s="16" t="s">
        <v>149</v>
      </c>
      <c r="K11">
        <v>61</v>
      </c>
      <c r="L11" s="40" t="s">
        <v>198</v>
      </c>
      <c r="M11" s="16" t="s">
        <v>196</v>
      </c>
      <c r="N11" s="17" t="s">
        <v>203</v>
      </c>
      <c r="O11">
        <v>59.5</v>
      </c>
      <c r="P11" s="16" t="s">
        <v>230</v>
      </c>
      <c r="Q11" s="17" t="s">
        <v>231</v>
      </c>
      <c r="R11" s="17" t="s">
        <v>233</v>
      </c>
      <c r="S11">
        <v>24</v>
      </c>
    </row>
    <row r="12" spans="1:19" x14ac:dyDescent="0.2">
      <c r="A12" s="3" t="s">
        <v>76</v>
      </c>
      <c r="B12" s="3">
        <v>215</v>
      </c>
      <c r="C12" s="3"/>
      <c r="D12" s="16" t="s">
        <v>99</v>
      </c>
      <c r="E12" s="16" t="s">
        <v>96</v>
      </c>
      <c r="F12" s="17" t="s">
        <v>100</v>
      </c>
      <c r="H12" s="16" t="s">
        <v>147</v>
      </c>
      <c r="I12" s="17" t="s">
        <v>153</v>
      </c>
      <c r="J12" s="16" t="s">
        <v>149</v>
      </c>
      <c r="K12">
        <v>46.5</v>
      </c>
      <c r="L12" s="40" t="s">
        <v>199</v>
      </c>
      <c r="M12" s="16" t="s">
        <v>197</v>
      </c>
      <c r="N12" s="16" t="s">
        <v>200</v>
      </c>
      <c r="O12">
        <v>85.5</v>
      </c>
      <c r="P12" s="16" t="s">
        <v>230</v>
      </c>
      <c r="Q12" s="17" t="s">
        <v>234</v>
      </c>
      <c r="R12" s="16" t="s">
        <v>235</v>
      </c>
      <c r="S12">
        <v>30</v>
      </c>
    </row>
    <row r="13" spans="1:19" x14ac:dyDescent="0.2">
      <c r="A13" s="3" t="s">
        <v>79</v>
      </c>
      <c r="B13" s="3">
        <v>208.5</v>
      </c>
      <c r="C13" s="3"/>
      <c r="D13" s="16" t="s">
        <v>98</v>
      </c>
      <c r="E13" s="16" t="s">
        <v>99</v>
      </c>
      <c r="F13" s="16" t="s">
        <v>96</v>
      </c>
      <c r="H13" s="16" t="s">
        <v>147</v>
      </c>
      <c r="I13" s="16" t="s">
        <v>148</v>
      </c>
      <c r="J13" s="17" t="s">
        <v>153</v>
      </c>
      <c r="K13">
        <v>40</v>
      </c>
      <c r="L13" s="16" t="s">
        <v>200</v>
      </c>
      <c r="M13" s="16" t="s">
        <v>197</v>
      </c>
      <c r="N13" s="16" t="s">
        <v>196</v>
      </c>
      <c r="O13">
        <v>70.5</v>
      </c>
      <c r="P13" s="16" t="s">
        <v>230</v>
      </c>
      <c r="Q13" s="17" t="s">
        <v>234</v>
      </c>
      <c r="R13" s="17" t="s">
        <v>233</v>
      </c>
      <c r="S13">
        <v>24</v>
      </c>
    </row>
    <row r="14" spans="1:19" x14ac:dyDescent="0.2">
      <c r="A14" s="3" t="s">
        <v>80</v>
      </c>
      <c r="B14" s="3">
        <v>208.5</v>
      </c>
      <c r="C14" s="3"/>
      <c r="D14" s="16" t="s">
        <v>98</v>
      </c>
      <c r="E14" s="16" t="s">
        <v>99</v>
      </c>
      <c r="F14" s="16" t="s">
        <v>96</v>
      </c>
      <c r="H14" s="16" t="s">
        <v>147</v>
      </c>
      <c r="I14" s="16" t="s">
        <v>148</v>
      </c>
      <c r="J14" s="16" t="s">
        <v>149</v>
      </c>
      <c r="K14">
        <v>61</v>
      </c>
      <c r="L14" s="16" t="s">
        <v>196</v>
      </c>
      <c r="M14" s="16" t="s">
        <v>200</v>
      </c>
      <c r="N14" s="17" t="s">
        <v>204</v>
      </c>
      <c r="O14">
        <v>49.5</v>
      </c>
      <c r="P14" s="17" t="s">
        <v>233</v>
      </c>
      <c r="Q14" s="16" t="s">
        <v>230</v>
      </c>
      <c r="R14" s="17" t="s">
        <v>237</v>
      </c>
      <c r="S14">
        <v>24</v>
      </c>
    </row>
    <row r="15" spans="1:19" x14ac:dyDescent="0.2">
      <c r="A15" s="3" t="s">
        <v>87</v>
      </c>
      <c r="B15" s="3">
        <v>201.5</v>
      </c>
      <c r="C15" s="3"/>
      <c r="D15" s="17" t="s">
        <v>95</v>
      </c>
      <c r="E15" s="16" t="s">
        <v>98</v>
      </c>
      <c r="F15" s="16" t="s">
        <v>99</v>
      </c>
      <c r="H15" s="16" t="s">
        <v>147</v>
      </c>
      <c r="I15" s="16" t="s">
        <v>148</v>
      </c>
      <c r="J15" s="16" t="s">
        <v>149</v>
      </c>
      <c r="K15">
        <v>61</v>
      </c>
      <c r="L15" s="16" t="s">
        <v>196</v>
      </c>
      <c r="M15" s="16" t="s">
        <v>197</v>
      </c>
      <c r="N15" s="40" t="s">
        <v>198</v>
      </c>
      <c r="O15">
        <v>80.5</v>
      </c>
      <c r="P15" s="17" t="s">
        <v>232</v>
      </c>
      <c r="Q15" s="16" t="s">
        <v>230</v>
      </c>
      <c r="R15" s="17" t="s">
        <v>231</v>
      </c>
      <c r="S15">
        <v>24</v>
      </c>
    </row>
    <row r="16" spans="1:19" x14ac:dyDescent="0.2">
      <c r="A16" s="3" t="s">
        <v>238</v>
      </c>
      <c r="B16" s="3">
        <v>199.5</v>
      </c>
      <c r="C16" s="3"/>
      <c r="D16" s="16" t="s">
        <v>98</v>
      </c>
      <c r="E16" s="16" t="s">
        <v>99</v>
      </c>
      <c r="F16" s="16" t="s">
        <v>96</v>
      </c>
      <c r="H16" s="17" t="s">
        <v>156</v>
      </c>
      <c r="I16" s="17" t="s">
        <v>9</v>
      </c>
      <c r="J16" s="17" t="s">
        <v>157</v>
      </c>
      <c r="K16">
        <v>0</v>
      </c>
      <c r="L16" s="40" t="s">
        <v>199</v>
      </c>
      <c r="M16" s="16" t="s">
        <v>197</v>
      </c>
      <c r="N16" s="16" t="s">
        <v>200</v>
      </c>
      <c r="O16">
        <v>85.5</v>
      </c>
      <c r="P16" s="17" t="s">
        <v>232</v>
      </c>
      <c r="Q16" s="17" t="s">
        <v>233</v>
      </c>
      <c r="R16" s="16" t="s">
        <v>201</v>
      </c>
      <c r="S16" s="44">
        <v>40</v>
      </c>
    </row>
    <row r="17" spans="1:19" x14ac:dyDescent="0.2">
      <c r="A17" s="3" t="s">
        <v>84</v>
      </c>
      <c r="B17" s="3">
        <v>191.5</v>
      </c>
      <c r="C17" s="3"/>
      <c r="D17" s="16" t="s">
        <v>98</v>
      </c>
      <c r="E17" s="17" t="s">
        <v>95</v>
      </c>
      <c r="F17" s="16" t="s">
        <v>99</v>
      </c>
      <c r="H17" s="16" t="s">
        <v>147</v>
      </c>
      <c r="I17" s="16" t="s">
        <v>148</v>
      </c>
      <c r="J17" s="16" t="s">
        <v>149</v>
      </c>
      <c r="K17">
        <v>61</v>
      </c>
      <c r="L17" s="16" t="s">
        <v>196</v>
      </c>
      <c r="M17" s="16" t="s">
        <v>197</v>
      </c>
      <c r="N17" s="16" t="s">
        <v>200</v>
      </c>
      <c r="O17">
        <v>70.5</v>
      </c>
      <c r="P17" s="16" t="s">
        <v>230</v>
      </c>
      <c r="Q17" s="17" t="s">
        <v>231</v>
      </c>
      <c r="R17" s="17" t="s">
        <v>233</v>
      </c>
      <c r="S17">
        <v>24</v>
      </c>
    </row>
    <row r="18" spans="1:19" x14ac:dyDescent="0.2">
      <c r="A18" s="3" t="s">
        <v>83</v>
      </c>
      <c r="B18" s="3">
        <v>190.5</v>
      </c>
      <c r="C18" s="3"/>
      <c r="D18" s="17" t="s">
        <v>95</v>
      </c>
      <c r="E18" s="16" t="s">
        <v>96</v>
      </c>
      <c r="F18" s="16" t="s">
        <v>99</v>
      </c>
      <c r="H18" s="16" t="s">
        <v>147</v>
      </c>
      <c r="I18" s="16" t="s">
        <v>148</v>
      </c>
      <c r="J18" s="16" t="s">
        <v>149</v>
      </c>
      <c r="K18">
        <v>61</v>
      </c>
      <c r="L18" s="16" t="s">
        <v>200</v>
      </c>
      <c r="M18" s="16" t="s">
        <v>197</v>
      </c>
      <c r="N18" s="16" t="s">
        <v>196</v>
      </c>
      <c r="O18">
        <v>70.5</v>
      </c>
      <c r="P18" s="17" t="s">
        <v>233</v>
      </c>
      <c r="Q18" s="17" t="s">
        <v>234</v>
      </c>
      <c r="R18" s="16" t="s">
        <v>235</v>
      </c>
      <c r="S18">
        <v>6</v>
      </c>
    </row>
    <row r="19" spans="1:19" x14ac:dyDescent="0.2">
      <c r="A19" s="3" t="s">
        <v>77</v>
      </c>
      <c r="B19" s="3">
        <v>189.5</v>
      </c>
      <c r="C19" s="3"/>
      <c r="D19" s="16" t="s">
        <v>96</v>
      </c>
      <c r="E19" s="17" t="s">
        <v>95</v>
      </c>
      <c r="F19" s="17" t="s">
        <v>101</v>
      </c>
      <c r="H19" s="16" t="s">
        <v>147</v>
      </c>
      <c r="I19" s="17" t="s">
        <v>153</v>
      </c>
      <c r="J19" s="16" t="s">
        <v>149</v>
      </c>
      <c r="K19">
        <v>46.5</v>
      </c>
      <c r="L19" s="16" t="s">
        <v>196</v>
      </c>
      <c r="M19" s="40" t="s">
        <v>202</v>
      </c>
      <c r="N19" s="16" t="s">
        <v>200</v>
      </c>
      <c r="O19">
        <v>81</v>
      </c>
      <c r="P19" s="17" t="s">
        <v>232</v>
      </c>
      <c r="Q19" s="17" t="s">
        <v>233</v>
      </c>
      <c r="R19" s="16" t="s">
        <v>230</v>
      </c>
      <c r="S19">
        <v>24</v>
      </c>
    </row>
    <row r="20" spans="1:19" x14ac:dyDescent="0.2">
      <c r="A20" s="3" t="s">
        <v>82</v>
      </c>
      <c r="B20" s="3">
        <v>174.5</v>
      </c>
      <c r="C20" s="3"/>
      <c r="D20" s="16" t="s">
        <v>98</v>
      </c>
      <c r="E20" s="16" t="s">
        <v>99</v>
      </c>
      <c r="F20" s="17" t="s">
        <v>95</v>
      </c>
      <c r="H20" s="16" t="s">
        <v>147</v>
      </c>
      <c r="I20" s="16" t="s">
        <v>149</v>
      </c>
      <c r="J20" s="17" t="s">
        <v>150</v>
      </c>
      <c r="K20">
        <v>46.5</v>
      </c>
      <c r="L20" s="16" t="s">
        <v>196</v>
      </c>
      <c r="M20" s="40" t="s">
        <v>202</v>
      </c>
      <c r="N20" s="16" t="s">
        <v>200</v>
      </c>
      <c r="O20">
        <v>81</v>
      </c>
      <c r="P20" s="16" t="s">
        <v>235</v>
      </c>
      <c r="Q20" s="17" t="s">
        <v>231</v>
      </c>
      <c r="R20" s="16" t="s">
        <v>236</v>
      </c>
      <c r="S20">
        <v>11</v>
      </c>
    </row>
    <row r="21" spans="1:19" x14ac:dyDescent="0.2">
      <c r="A21" s="3" t="s">
        <v>93</v>
      </c>
      <c r="B21" s="3">
        <v>162</v>
      </c>
      <c r="C21" s="3"/>
      <c r="D21" s="17" t="s">
        <v>95</v>
      </c>
      <c r="E21" s="16" t="s">
        <v>96</v>
      </c>
      <c r="F21" s="16" t="s">
        <v>104</v>
      </c>
      <c r="H21" s="16" t="s">
        <v>147</v>
      </c>
      <c r="I21" s="17" t="s">
        <v>158</v>
      </c>
      <c r="J21" s="16" t="s">
        <v>149</v>
      </c>
      <c r="K21">
        <v>46.5</v>
      </c>
      <c r="L21" s="17" t="s">
        <v>201</v>
      </c>
      <c r="M21" s="16" t="s">
        <v>197</v>
      </c>
      <c r="N21" s="40" t="s">
        <v>198</v>
      </c>
      <c r="O21">
        <v>50.5</v>
      </c>
      <c r="P21" s="16" t="s">
        <v>230</v>
      </c>
      <c r="Q21" s="17" t="s">
        <v>231</v>
      </c>
      <c r="R21" s="17" t="s">
        <v>234</v>
      </c>
      <c r="S21">
        <v>24</v>
      </c>
    </row>
    <row r="22" spans="1:19" x14ac:dyDescent="0.2">
      <c r="A22" s="3" t="s">
        <v>73</v>
      </c>
      <c r="B22" s="3">
        <v>138.5</v>
      </c>
      <c r="C22" s="3"/>
      <c r="D22" s="17" t="s">
        <v>95</v>
      </c>
      <c r="E22" s="16" t="s">
        <v>96</v>
      </c>
      <c r="F22" s="17" t="s">
        <v>97</v>
      </c>
      <c r="H22" s="16" t="s">
        <v>151</v>
      </c>
      <c r="I22" s="16" t="s">
        <v>149</v>
      </c>
      <c r="J22" s="17" t="s">
        <v>152</v>
      </c>
      <c r="K22">
        <v>46.5</v>
      </c>
      <c r="L22" s="16" t="s">
        <v>196</v>
      </c>
      <c r="M22" s="17" t="s">
        <v>155</v>
      </c>
      <c r="N22" s="17" t="s">
        <v>203</v>
      </c>
      <c r="O22">
        <v>30</v>
      </c>
      <c r="P22" s="16" t="s">
        <v>230</v>
      </c>
      <c r="Q22" s="17" t="s">
        <v>234</v>
      </c>
      <c r="R22" s="17" t="s">
        <v>231</v>
      </c>
      <c r="S22">
        <v>24</v>
      </c>
    </row>
    <row r="23" spans="1:19" x14ac:dyDescent="0.2">
      <c r="A23" s="3" t="s">
        <v>89</v>
      </c>
      <c r="B23" s="3">
        <v>129.5</v>
      </c>
      <c r="C23" s="3"/>
      <c r="D23" s="16" t="s">
        <v>96</v>
      </c>
      <c r="E23" s="16" t="s">
        <v>98</v>
      </c>
      <c r="F23" s="17" t="s">
        <v>102</v>
      </c>
      <c r="H23" s="17"/>
      <c r="I23" s="17"/>
      <c r="J23" s="17"/>
      <c r="K23">
        <v>0</v>
      </c>
      <c r="L23" s="16" t="s">
        <v>200</v>
      </c>
      <c r="M23" s="16" t="s">
        <v>197</v>
      </c>
      <c r="N23" s="16" t="s">
        <v>196</v>
      </c>
      <c r="O23">
        <v>70.5</v>
      </c>
      <c r="P23" s="17" t="s">
        <v>234</v>
      </c>
      <c r="Q23" s="17" t="s">
        <v>233</v>
      </c>
      <c r="R23" s="17" t="s">
        <v>231</v>
      </c>
      <c r="S23">
        <v>0</v>
      </c>
    </row>
    <row r="24" spans="1:19" x14ac:dyDescent="0.2">
      <c r="A24" s="3" t="s">
        <v>72</v>
      </c>
      <c r="B24" s="3">
        <v>98</v>
      </c>
      <c r="C24" s="3"/>
      <c r="D24" s="3"/>
      <c r="E24" s="3"/>
      <c r="F24" s="3"/>
      <c r="H24" s="16" t="s">
        <v>154</v>
      </c>
      <c r="I24" s="16" t="s">
        <v>147</v>
      </c>
      <c r="J24" s="17" t="s">
        <v>155</v>
      </c>
      <c r="K24">
        <v>27.5</v>
      </c>
      <c r="L24" s="16" t="s">
        <v>200</v>
      </c>
      <c r="M24" s="16" t="s">
        <v>197</v>
      </c>
      <c r="N24" s="16" t="s">
        <v>196</v>
      </c>
      <c r="O24">
        <v>70.5</v>
      </c>
      <c r="P24" s="3"/>
      <c r="Q24" s="3"/>
      <c r="R24" s="3"/>
    </row>
  </sheetData>
  <sortState xmlns:xlrd2="http://schemas.microsoft.com/office/spreadsheetml/2017/richdata2" ref="A2:S24">
    <sortCondition descending="1" ref="B2:B24"/>
    <sortCondition ref="A2:A24"/>
  </sortState>
  <phoneticPr fontId="23" type="noConversion"/>
  <conditionalFormatting sqref="B2:B2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C864F-8213-409B-BCD0-BAD94F61B7C0}">
  <dimension ref="A1:F24"/>
  <sheetViews>
    <sheetView tabSelected="1" zoomScale="130" zoomScaleNormal="130" workbookViewId="0">
      <selection activeCell="F20" sqref="F20"/>
    </sheetView>
  </sheetViews>
  <sheetFormatPr baseColWidth="10" defaultColWidth="8.83203125" defaultRowHeight="15" x14ac:dyDescent="0.2"/>
  <cols>
    <col min="1" max="1" width="3.33203125" bestFit="1" customWidth="1"/>
    <col min="2" max="2" width="15.1640625" bestFit="1" customWidth="1"/>
    <col min="3" max="3" width="10.83203125" customWidth="1"/>
    <col min="4" max="4" width="7.1640625" bestFit="1" customWidth="1"/>
    <col min="5" max="5" width="6.5" bestFit="1" customWidth="1"/>
  </cols>
  <sheetData>
    <row r="1" spans="1:6" x14ac:dyDescent="0.2">
      <c r="A1" s="1" t="s">
        <v>105</v>
      </c>
      <c r="B1" s="1" t="s">
        <v>0</v>
      </c>
      <c r="C1" s="45" t="s">
        <v>1</v>
      </c>
      <c r="D1" s="1" t="s">
        <v>2</v>
      </c>
      <c r="E1" s="1" t="s">
        <v>54</v>
      </c>
    </row>
    <row r="2" spans="1:6" x14ac:dyDescent="0.2">
      <c r="A2" s="3">
        <v>1</v>
      </c>
      <c r="B2" s="3" t="s">
        <v>239</v>
      </c>
      <c r="C2" s="46" t="s">
        <v>240</v>
      </c>
      <c r="D2" s="3">
        <v>-28</v>
      </c>
      <c r="E2" s="3">
        <v>50</v>
      </c>
    </row>
    <row r="3" spans="1:6" x14ac:dyDescent="0.2">
      <c r="A3" s="3">
        <v>2</v>
      </c>
      <c r="B3" s="3" t="s">
        <v>241</v>
      </c>
      <c r="C3" s="46" t="s">
        <v>242</v>
      </c>
      <c r="D3" s="3">
        <v>-17.5</v>
      </c>
      <c r="E3" s="3">
        <v>36</v>
      </c>
    </row>
    <row r="4" spans="1:6" x14ac:dyDescent="0.2">
      <c r="A4" s="3">
        <v>3</v>
      </c>
      <c r="B4" s="3" t="s">
        <v>243</v>
      </c>
      <c r="C4" s="46" t="s">
        <v>244</v>
      </c>
      <c r="D4" s="3">
        <v>-41</v>
      </c>
      <c r="E4" s="3">
        <v>46</v>
      </c>
    </row>
    <row r="5" spans="1:6" x14ac:dyDescent="0.2">
      <c r="A5" s="3">
        <v>4</v>
      </c>
      <c r="B5" s="3" t="s">
        <v>17</v>
      </c>
      <c r="C5" s="46" t="s">
        <v>245</v>
      </c>
      <c r="D5" s="3">
        <v>-10</v>
      </c>
      <c r="E5" s="3">
        <v>44</v>
      </c>
    </row>
    <row r="6" spans="1:6" x14ac:dyDescent="0.2">
      <c r="A6" s="3">
        <v>5</v>
      </c>
      <c r="B6" s="3" t="s">
        <v>9</v>
      </c>
      <c r="C6" s="46" t="s">
        <v>246</v>
      </c>
      <c r="D6" s="3">
        <v>-6.5</v>
      </c>
      <c r="E6" s="3">
        <v>31.5</v>
      </c>
    </row>
    <row r="7" spans="1:6" x14ac:dyDescent="0.2">
      <c r="A7" s="3">
        <v>6</v>
      </c>
      <c r="B7" s="3" t="s">
        <v>29</v>
      </c>
      <c r="C7" s="46" t="s">
        <v>121</v>
      </c>
      <c r="D7" s="3">
        <v>-26.5</v>
      </c>
      <c r="E7" s="3">
        <v>40</v>
      </c>
    </row>
    <row r="8" spans="1:6" x14ac:dyDescent="0.2">
      <c r="A8" s="1">
        <v>7</v>
      </c>
      <c r="B8" s="1" t="s">
        <v>41</v>
      </c>
      <c r="C8" s="45" t="s">
        <v>247</v>
      </c>
      <c r="D8" s="1">
        <v>6.5</v>
      </c>
      <c r="E8" s="1">
        <v>28.5</v>
      </c>
    </row>
    <row r="9" spans="1:6" x14ac:dyDescent="0.2">
      <c r="A9" s="1">
        <v>9</v>
      </c>
      <c r="B9" s="1" t="s">
        <v>25</v>
      </c>
      <c r="C9" s="45" t="s">
        <v>248</v>
      </c>
      <c r="D9" s="1">
        <v>2.5</v>
      </c>
      <c r="E9" s="1">
        <v>25.5</v>
      </c>
      <c r="F9" s="48"/>
    </row>
    <row r="10" spans="1:6" x14ac:dyDescent="0.2">
      <c r="A10" s="1">
        <v>10</v>
      </c>
      <c r="B10" s="1" t="s">
        <v>27</v>
      </c>
      <c r="C10" s="45" t="s">
        <v>249</v>
      </c>
      <c r="D10" s="1">
        <v>6.5</v>
      </c>
      <c r="E10" s="1">
        <v>15</v>
      </c>
    </row>
    <row r="11" spans="1:6" x14ac:dyDescent="0.2">
      <c r="A11" s="3">
        <v>11</v>
      </c>
      <c r="B11" s="3" t="s">
        <v>186</v>
      </c>
      <c r="C11" s="46" t="s">
        <v>250</v>
      </c>
      <c r="D11" s="3">
        <v>-25.5</v>
      </c>
      <c r="E11" s="3">
        <v>30</v>
      </c>
    </row>
    <row r="12" spans="1:6" x14ac:dyDescent="0.2">
      <c r="A12" s="3">
        <v>12</v>
      </c>
      <c r="B12" s="3" t="s">
        <v>15</v>
      </c>
      <c r="C12" s="46" t="s">
        <v>251</v>
      </c>
      <c r="D12" s="3">
        <v>-10.5</v>
      </c>
      <c r="E12" s="3">
        <v>28</v>
      </c>
    </row>
    <row r="13" spans="1:6" x14ac:dyDescent="0.2">
      <c r="A13" s="3">
        <v>13</v>
      </c>
      <c r="B13" s="3" t="s">
        <v>23</v>
      </c>
      <c r="C13" s="46" t="s">
        <v>223</v>
      </c>
      <c r="D13" s="3">
        <v>-17</v>
      </c>
      <c r="E13" s="3">
        <v>26</v>
      </c>
    </row>
    <row r="14" spans="1:6" x14ac:dyDescent="0.2">
      <c r="A14" s="3">
        <v>14</v>
      </c>
      <c r="B14" s="3" t="s">
        <v>43</v>
      </c>
      <c r="C14" s="46" t="s">
        <v>252</v>
      </c>
      <c r="D14" s="3">
        <v>-6.5</v>
      </c>
      <c r="E14" s="3">
        <v>12</v>
      </c>
    </row>
    <row r="15" spans="1:6" x14ac:dyDescent="0.2">
      <c r="A15" s="1">
        <v>15</v>
      </c>
      <c r="B15" s="1" t="s">
        <v>222</v>
      </c>
      <c r="C15" s="45" t="s">
        <v>253</v>
      </c>
      <c r="D15" s="1">
        <v>-3.5</v>
      </c>
      <c r="E15" s="1">
        <v>22</v>
      </c>
      <c r="F15" s="48"/>
    </row>
    <row r="16" spans="1:6" x14ac:dyDescent="0.2">
      <c r="A16" s="3">
        <v>16</v>
      </c>
      <c r="B16" s="3" t="s">
        <v>21</v>
      </c>
      <c r="C16" s="46" t="s">
        <v>254</v>
      </c>
      <c r="D16" s="3">
        <v>-2.5</v>
      </c>
      <c r="E16" s="3">
        <v>10</v>
      </c>
    </row>
    <row r="17" spans="1:6" x14ac:dyDescent="0.2">
      <c r="A17" s="3">
        <v>17</v>
      </c>
      <c r="B17" s="3" t="s">
        <v>13</v>
      </c>
      <c r="C17" s="46" t="s">
        <v>255</v>
      </c>
      <c r="D17" s="3">
        <v>4</v>
      </c>
      <c r="E17" s="3">
        <v>18</v>
      </c>
    </row>
    <row r="18" spans="1:6" x14ac:dyDescent="0.2">
      <c r="A18" s="3">
        <v>18</v>
      </c>
      <c r="B18" s="3" t="s">
        <v>19</v>
      </c>
      <c r="C18" s="46" t="s">
        <v>256</v>
      </c>
      <c r="D18" s="3">
        <v>-6.5</v>
      </c>
      <c r="E18" s="3">
        <v>16</v>
      </c>
    </row>
    <row r="19" spans="1:6" x14ac:dyDescent="0.2">
      <c r="A19" s="1">
        <v>20</v>
      </c>
      <c r="B19" s="1" t="s">
        <v>39</v>
      </c>
      <c r="C19" s="45" t="s">
        <v>257</v>
      </c>
      <c r="D19" s="1">
        <v>17.5</v>
      </c>
      <c r="E19" s="1">
        <v>6</v>
      </c>
      <c r="F19" t="s">
        <v>264</v>
      </c>
    </row>
    <row r="20" spans="1:6" x14ac:dyDescent="0.2">
      <c r="A20" s="3">
        <v>21</v>
      </c>
      <c r="B20" s="3" t="s">
        <v>258</v>
      </c>
      <c r="C20" s="46" t="s">
        <v>259</v>
      </c>
      <c r="D20" s="3">
        <v>-12.5</v>
      </c>
      <c r="E20" s="3">
        <v>10</v>
      </c>
    </row>
    <row r="21" spans="1:6" x14ac:dyDescent="0.2">
      <c r="A21" s="3">
        <v>22</v>
      </c>
      <c r="B21" s="3" t="s">
        <v>45</v>
      </c>
      <c r="C21" s="46" t="s">
        <v>260</v>
      </c>
      <c r="D21" s="3">
        <v>7</v>
      </c>
      <c r="E21" s="3">
        <v>6</v>
      </c>
    </row>
    <row r="22" spans="1:6" x14ac:dyDescent="0.2">
      <c r="A22" s="3">
        <v>23</v>
      </c>
      <c r="B22" s="3" t="s">
        <v>261</v>
      </c>
      <c r="C22" s="46" t="s">
        <v>262</v>
      </c>
      <c r="D22" s="3">
        <v>-7</v>
      </c>
      <c r="E22" s="3">
        <v>3</v>
      </c>
    </row>
    <row r="23" spans="1:6" x14ac:dyDescent="0.2">
      <c r="A23" s="3">
        <v>24</v>
      </c>
      <c r="B23" s="3" t="s">
        <v>35</v>
      </c>
      <c r="C23" s="46" t="s">
        <v>10</v>
      </c>
      <c r="D23" s="3">
        <v>-23.5</v>
      </c>
      <c r="E23" s="3">
        <v>4</v>
      </c>
    </row>
    <row r="24" spans="1:6" x14ac:dyDescent="0.2">
      <c r="A24" s="3">
        <v>25</v>
      </c>
      <c r="B24" s="3" t="s">
        <v>263</v>
      </c>
      <c r="C24" s="46" t="s">
        <v>179</v>
      </c>
      <c r="D24" s="3">
        <v>-8</v>
      </c>
      <c r="E24" s="3">
        <v>2</v>
      </c>
    </row>
  </sheetData>
  <conditionalFormatting sqref="D2:D2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0669E-FCC8-41AA-A304-DA6FEA0E9F8E}">
  <dimension ref="A1:M24"/>
  <sheetViews>
    <sheetView workbookViewId="0">
      <selection activeCell="M12" sqref="M12"/>
    </sheetView>
  </sheetViews>
  <sheetFormatPr baseColWidth="10" defaultColWidth="8.83203125" defaultRowHeight="15" x14ac:dyDescent="0.2"/>
  <cols>
    <col min="1" max="1" width="5.5" bestFit="1" customWidth="1"/>
    <col min="2" max="2" width="12.6640625" bestFit="1" customWidth="1"/>
    <col min="3" max="3" width="19.5" bestFit="1" customWidth="1"/>
    <col min="4" max="4" width="6.5" bestFit="1" customWidth="1"/>
    <col min="5" max="5" width="5.83203125" bestFit="1" customWidth="1"/>
    <col min="6" max="6" width="6.5" customWidth="1"/>
    <col min="7" max="8" width="8.5" customWidth="1"/>
  </cols>
  <sheetData>
    <row r="1" spans="1:8" x14ac:dyDescent="0.2">
      <c r="A1" s="41" t="s">
        <v>53</v>
      </c>
      <c r="B1" s="42" t="s">
        <v>0</v>
      </c>
      <c r="C1" s="43" t="s">
        <v>1</v>
      </c>
      <c r="D1" s="42" t="s">
        <v>2</v>
      </c>
      <c r="E1" s="42" t="s">
        <v>54</v>
      </c>
      <c r="G1" s="42" t="s">
        <v>205</v>
      </c>
      <c r="H1" s="42" t="s">
        <v>206</v>
      </c>
    </row>
    <row r="2" spans="1:8" x14ac:dyDescent="0.2">
      <c r="A2" s="35">
        <v>1</v>
      </c>
      <c r="B2" s="3" t="s">
        <v>207</v>
      </c>
      <c r="C2" s="32" t="s">
        <v>117</v>
      </c>
      <c r="D2" s="3">
        <v>-44</v>
      </c>
      <c r="E2" s="1">
        <v>50</v>
      </c>
      <c r="G2" s="3"/>
      <c r="H2" s="3"/>
    </row>
    <row r="3" spans="1:8" x14ac:dyDescent="0.2">
      <c r="A3" s="35">
        <v>2</v>
      </c>
      <c r="B3" s="3" t="s">
        <v>208</v>
      </c>
      <c r="C3" s="32" t="s">
        <v>209</v>
      </c>
      <c r="D3" s="3">
        <v>-40</v>
      </c>
      <c r="E3" s="1">
        <v>48</v>
      </c>
      <c r="G3" s="3"/>
      <c r="H3" s="3"/>
    </row>
    <row r="4" spans="1:8" x14ac:dyDescent="0.2">
      <c r="A4" s="35">
        <v>3</v>
      </c>
      <c r="B4" s="3" t="s">
        <v>166</v>
      </c>
      <c r="C4" s="32" t="s">
        <v>210</v>
      </c>
      <c r="D4" s="3">
        <v>-18.5</v>
      </c>
      <c r="E4" s="1">
        <v>46</v>
      </c>
      <c r="G4" s="3"/>
      <c r="H4" s="3"/>
    </row>
    <row r="5" spans="1:8" x14ac:dyDescent="0.2">
      <c r="A5" s="35">
        <v>4</v>
      </c>
      <c r="B5" s="3" t="s">
        <v>17</v>
      </c>
      <c r="C5" s="32" t="s">
        <v>211</v>
      </c>
      <c r="D5" s="3">
        <v>-17</v>
      </c>
      <c r="E5" s="1">
        <v>44</v>
      </c>
      <c r="G5" s="3"/>
      <c r="H5" s="3"/>
    </row>
    <row r="6" spans="1:8" x14ac:dyDescent="0.2">
      <c r="A6" s="35">
        <v>5</v>
      </c>
      <c r="B6" s="3" t="s">
        <v>9</v>
      </c>
      <c r="C6" s="32" t="s">
        <v>212</v>
      </c>
      <c r="D6" s="3">
        <v>-7</v>
      </c>
      <c r="E6" s="4">
        <v>31.5</v>
      </c>
      <c r="G6" s="3"/>
      <c r="H6" s="3"/>
    </row>
    <row r="7" spans="1:8" x14ac:dyDescent="0.2">
      <c r="A7" s="35">
        <v>6</v>
      </c>
      <c r="B7" s="3" t="s">
        <v>19</v>
      </c>
      <c r="C7" s="32" t="s">
        <v>213</v>
      </c>
      <c r="D7" s="3">
        <v>-13</v>
      </c>
      <c r="E7" s="1">
        <v>40</v>
      </c>
      <c r="G7" s="3"/>
      <c r="H7" s="3"/>
    </row>
    <row r="8" spans="1:8" x14ac:dyDescent="0.2">
      <c r="A8" s="35">
        <v>7</v>
      </c>
      <c r="B8" s="3" t="s">
        <v>29</v>
      </c>
      <c r="C8" s="32" t="s">
        <v>214</v>
      </c>
      <c r="D8" s="3">
        <v>-6.5</v>
      </c>
      <c r="E8" s="1">
        <v>38</v>
      </c>
      <c r="G8" s="3"/>
      <c r="H8" s="3"/>
    </row>
    <row r="9" spans="1:8" x14ac:dyDescent="0.2">
      <c r="A9" s="35">
        <v>8</v>
      </c>
      <c r="B9" s="3" t="s">
        <v>41</v>
      </c>
      <c r="C9" s="32" t="s">
        <v>215</v>
      </c>
      <c r="D9" s="3">
        <v>-25.5</v>
      </c>
      <c r="E9" s="1">
        <v>36</v>
      </c>
      <c r="G9" s="3"/>
      <c r="H9" s="3"/>
    </row>
    <row r="10" spans="1:8" x14ac:dyDescent="0.2">
      <c r="A10" s="35">
        <v>10</v>
      </c>
      <c r="B10" s="3" t="s">
        <v>39</v>
      </c>
      <c r="C10" s="32" t="s">
        <v>216</v>
      </c>
      <c r="D10" s="3">
        <v>2.5</v>
      </c>
      <c r="E10" s="4">
        <v>24</v>
      </c>
      <c r="G10" s="3"/>
      <c r="H10" s="3"/>
    </row>
    <row r="11" spans="1:8" x14ac:dyDescent="0.2">
      <c r="A11" s="35">
        <v>11</v>
      </c>
      <c r="B11" s="3" t="s">
        <v>135</v>
      </c>
      <c r="C11" s="32" t="s">
        <v>217</v>
      </c>
      <c r="D11" s="3">
        <v>-11</v>
      </c>
      <c r="E11" s="4">
        <v>22.5</v>
      </c>
      <c r="G11" s="3"/>
      <c r="H11" s="3"/>
    </row>
    <row r="12" spans="1:8" x14ac:dyDescent="0.2">
      <c r="A12" s="35">
        <v>12</v>
      </c>
      <c r="B12" s="3" t="s">
        <v>27</v>
      </c>
      <c r="C12" s="32" t="s">
        <v>168</v>
      </c>
      <c r="D12" s="3">
        <v>-39</v>
      </c>
      <c r="E12" s="1">
        <v>28</v>
      </c>
      <c r="G12" s="3"/>
      <c r="H12" s="3"/>
    </row>
    <row r="13" spans="1:8" x14ac:dyDescent="0.2">
      <c r="A13" s="35">
        <v>13</v>
      </c>
      <c r="B13" s="3" t="s">
        <v>15</v>
      </c>
      <c r="C13" s="32" t="s">
        <v>218</v>
      </c>
      <c r="D13" s="3">
        <v>-14</v>
      </c>
      <c r="E13" s="1">
        <v>26</v>
      </c>
      <c r="G13" s="3"/>
      <c r="H13" s="3"/>
    </row>
    <row r="14" spans="1:8" x14ac:dyDescent="0.2">
      <c r="A14" s="35">
        <v>14</v>
      </c>
      <c r="B14" s="3" t="s">
        <v>186</v>
      </c>
      <c r="C14" s="32" t="s">
        <v>26</v>
      </c>
      <c r="D14" s="3">
        <v>-27</v>
      </c>
      <c r="E14" s="1">
        <v>24</v>
      </c>
      <c r="G14" s="3"/>
      <c r="H14" s="3"/>
    </row>
    <row r="15" spans="1:8" x14ac:dyDescent="0.2">
      <c r="A15" s="35">
        <v>15</v>
      </c>
      <c r="B15" s="3" t="s">
        <v>23</v>
      </c>
      <c r="C15" s="32" t="s">
        <v>219</v>
      </c>
      <c r="D15" s="3">
        <v>-6.5</v>
      </c>
      <c r="E15" s="1">
        <v>22</v>
      </c>
      <c r="G15" s="3"/>
      <c r="H15" s="3"/>
    </row>
    <row r="16" spans="1:8" x14ac:dyDescent="0.2">
      <c r="A16" s="35">
        <v>16</v>
      </c>
      <c r="B16" s="3" t="s">
        <v>43</v>
      </c>
      <c r="C16" s="32" t="s">
        <v>220</v>
      </c>
      <c r="D16" s="3">
        <v>-21</v>
      </c>
      <c r="E16" s="1">
        <v>20</v>
      </c>
      <c r="G16" s="3"/>
      <c r="H16" s="3"/>
    </row>
    <row r="17" spans="1:13" x14ac:dyDescent="0.2">
      <c r="A17" s="35">
        <v>17</v>
      </c>
      <c r="B17" s="3" t="s">
        <v>21</v>
      </c>
      <c r="C17" s="32" t="s">
        <v>221</v>
      </c>
      <c r="D17" s="3">
        <v>2</v>
      </c>
      <c r="E17" s="1">
        <v>18</v>
      </c>
      <c r="G17" s="3"/>
      <c r="H17" s="3"/>
    </row>
    <row r="18" spans="1:13" x14ac:dyDescent="0.2">
      <c r="A18" s="35">
        <v>18</v>
      </c>
      <c r="B18" s="3" t="s">
        <v>222</v>
      </c>
      <c r="C18" s="32" t="s">
        <v>223</v>
      </c>
      <c r="D18" s="3">
        <v>-12.5</v>
      </c>
      <c r="E18" s="1">
        <v>16</v>
      </c>
      <c r="G18" s="3"/>
      <c r="H18" s="3"/>
      <c r="M18" t="s">
        <v>229</v>
      </c>
    </row>
    <row r="19" spans="1:13" x14ac:dyDescent="0.2">
      <c r="A19" s="35">
        <v>19</v>
      </c>
      <c r="B19" s="3" t="s">
        <v>51</v>
      </c>
      <c r="C19" s="32" t="s">
        <v>224</v>
      </c>
      <c r="D19" s="3">
        <v>-22.5</v>
      </c>
      <c r="E19" s="1">
        <v>14</v>
      </c>
      <c r="G19" s="3"/>
      <c r="H19" s="3"/>
    </row>
    <row r="20" spans="1:13" x14ac:dyDescent="0.2">
      <c r="A20" s="35">
        <v>20</v>
      </c>
      <c r="B20" s="3" t="s">
        <v>122</v>
      </c>
      <c r="C20" s="32" t="s">
        <v>225</v>
      </c>
      <c r="D20" s="3">
        <v>11</v>
      </c>
      <c r="E20" s="3">
        <v>6</v>
      </c>
      <c r="G20" s="3"/>
      <c r="H20" s="3"/>
    </row>
    <row r="21" spans="1:13" x14ac:dyDescent="0.2">
      <c r="A21" s="35">
        <v>21</v>
      </c>
      <c r="B21" s="3" t="s">
        <v>45</v>
      </c>
      <c r="C21" s="32" t="s">
        <v>226</v>
      </c>
      <c r="D21" s="3">
        <v>7</v>
      </c>
      <c r="E21" s="3">
        <v>5</v>
      </c>
      <c r="G21" s="3"/>
      <c r="H21" s="3"/>
    </row>
    <row r="22" spans="1:13" x14ac:dyDescent="0.2">
      <c r="A22" s="35">
        <v>22</v>
      </c>
      <c r="B22" s="3" t="s">
        <v>184</v>
      </c>
      <c r="C22" s="32" t="s">
        <v>137</v>
      </c>
      <c r="D22" s="3">
        <v>-6</v>
      </c>
      <c r="E22" s="1">
        <v>8</v>
      </c>
      <c r="G22" s="3"/>
      <c r="H22" s="3"/>
    </row>
    <row r="23" spans="1:13" x14ac:dyDescent="0.2">
      <c r="A23" s="35">
        <v>23</v>
      </c>
      <c r="B23" s="3" t="s">
        <v>13</v>
      </c>
      <c r="C23" s="32" t="s">
        <v>227</v>
      </c>
      <c r="D23" s="3">
        <v>-2.5</v>
      </c>
      <c r="E23" s="3">
        <v>3</v>
      </c>
      <c r="G23" s="3"/>
      <c r="H23" s="3"/>
    </row>
    <row r="24" spans="1:13" x14ac:dyDescent="0.2">
      <c r="A24" s="35">
        <v>25</v>
      </c>
      <c r="B24" s="3" t="s">
        <v>33</v>
      </c>
      <c r="C24" s="32" t="s">
        <v>228</v>
      </c>
      <c r="D24" s="3">
        <v>-26</v>
      </c>
      <c r="E24" s="1">
        <v>2</v>
      </c>
      <c r="G24" s="3"/>
      <c r="H24" s="3"/>
    </row>
  </sheetData>
  <conditionalFormatting sqref="D2:D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42B58-A2FE-4E4A-AF7D-4FBE4DC07F23}">
  <dimension ref="A1:K26"/>
  <sheetViews>
    <sheetView zoomScale="115" zoomScaleNormal="115" workbookViewId="0">
      <selection activeCell="C35" sqref="C35"/>
    </sheetView>
  </sheetViews>
  <sheetFormatPr baseColWidth="10" defaultColWidth="8.83203125" defaultRowHeight="15" x14ac:dyDescent="0.2"/>
  <cols>
    <col min="1" max="1" width="3.5" bestFit="1" customWidth="1"/>
    <col min="2" max="2" width="15.1640625" bestFit="1" customWidth="1"/>
    <col min="3" max="3" width="20.5" bestFit="1" customWidth="1"/>
    <col min="4" max="4" width="7.1640625" bestFit="1" customWidth="1"/>
    <col min="5" max="5" width="6.5" bestFit="1" customWidth="1"/>
    <col min="6" max="6" width="4.83203125" customWidth="1"/>
    <col min="7" max="7" width="12.5" bestFit="1" customWidth="1"/>
    <col min="8" max="8" width="10.5" bestFit="1" customWidth="1"/>
    <col min="9" max="9" width="4.5" customWidth="1"/>
    <col min="10" max="10" width="15" bestFit="1" customWidth="1"/>
    <col min="11" max="11" width="15.33203125" bestFit="1" customWidth="1"/>
  </cols>
  <sheetData>
    <row r="1" spans="1:11" x14ac:dyDescent="0.2">
      <c r="A1" s="34" t="s">
        <v>105</v>
      </c>
      <c r="B1" s="1" t="s">
        <v>191</v>
      </c>
      <c r="C1" s="36" t="s">
        <v>1</v>
      </c>
      <c r="D1" s="1" t="s">
        <v>2</v>
      </c>
      <c r="E1" s="1" t="s">
        <v>54</v>
      </c>
      <c r="G1" s="1" t="s">
        <v>192</v>
      </c>
      <c r="H1" s="1" t="s">
        <v>193</v>
      </c>
      <c r="J1" s="1" t="s">
        <v>194</v>
      </c>
      <c r="K1" s="1" t="s">
        <v>195</v>
      </c>
    </row>
    <row r="2" spans="1:11" x14ac:dyDescent="0.2">
      <c r="A2" s="35">
        <v>1</v>
      </c>
      <c r="B2" s="3" t="s">
        <v>162</v>
      </c>
      <c r="C2" s="32" t="s">
        <v>163</v>
      </c>
      <c r="D2" s="3">
        <v>-24.5</v>
      </c>
      <c r="E2" s="37">
        <v>50</v>
      </c>
      <c r="G2" s="3">
        <v>75</v>
      </c>
      <c r="H2" s="3">
        <f>-ROUND(E2/4*2,0)/2</f>
        <v>-12.5</v>
      </c>
      <c r="J2" s="38"/>
      <c r="K2" s="33"/>
    </row>
    <row r="3" spans="1:11" x14ac:dyDescent="0.2">
      <c r="A3" s="35">
        <v>2</v>
      </c>
      <c r="B3" s="3" t="s">
        <v>164</v>
      </c>
      <c r="C3" s="32" t="s">
        <v>165</v>
      </c>
      <c r="D3" s="3">
        <v>-49</v>
      </c>
      <c r="E3" s="37">
        <v>60</v>
      </c>
      <c r="G3" s="3">
        <v>90</v>
      </c>
      <c r="H3" s="3">
        <f t="shared" ref="H3:H26" si="0">-ROUND(E3/4*2,0)/2</f>
        <v>-15</v>
      </c>
      <c r="J3" s="38"/>
      <c r="K3" s="33"/>
    </row>
    <row r="4" spans="1:11" x14ac:dyDescent="0.2">
      <c r="A4" s="35">
        <v>3</v>
      </c>
      <c r="B4" s="3" t="s">
        <v>166</v>
      </c>
      <c r="C4" s="32" t="s">
        <v>167</v>
      </c>
      <c r="D4" s="3">
        <v>-31</v>
      </c>
      <c r="E4" s="37">
        <v>46</v>
      </c>
      <c r="G4" s="3">
        <v>69</v>
      </c>
      <c r="H4" s="3">
        <f t="shared" si="0"/>
        <v>-11.5</v>
      </c>
      <c r="J4" s="38"/>
      <c r="K4" s="33"/>
    </row>
    <row r="5" spans="1:11" x14ac:dyDescent="0.2">
      <c r="A5" s="35">
        <v>4</v>
      </c>
      <c r="B5" s="3" t="s">
        <v>17</v>
      </c>
      <c r="C5" s="32" t="s">
        <v>168</v>
      </c>
      <c r="D5" s="3">
        <v>-46.5</v>
      </c>
      <c r="E5" s="37">
        <v>44</v>
      </c>
      <c r="G5" s="3">
        <v>66</v>
      </c>
      <c r="H5" s="3">
        <f t="shared" si="0"/>
        <v>-11</v>
      </c>
      <c r="J5" s="38"/>
      <c r="K5" s="33"/>
    </row>
    <row r="6" spans="1:11" x14ac:dyDescent="0.2">
      <c r="A6" s="35">
        <v>5</v>
      </c>
      <c r="B6" s="3" t="s">
        <v>9</v>
      </c>
      <c r="C6" s="32" t="s">
        <v>169</v>
      </c>
      <c r="D6" s="3">
        <v>-32</v>
      </c>
      <c r="E6" s="37">
        <v>42</v>
      </c>
      <c r="G6" s="3">
        <v>63</v>
      </c>
      <c r="H6" s="3">
        <f t="shared" si="0"/>
        <v>-10.5</v>
      </c>
      <c r="J6" s="38"/>
      <c r="K6" s="33"/>
    </row>
    <row r="7" spans="1:11" x14ac:dyDescent="0.2">
      <c r="A7" s="35">
        <v>6</v>
      </c>
      <c r="B7" s="3" t="s">
        <v>19</v>
      </c>
      <c r="C7" s="32" t="s">
        <v>170</v>
      </c>
      <c r="D7" s="3">
        <v>-13.5</v>
      </c>
      <c r="E7" s="37">
        <v>40</v>
      </c>
      <c r="G7" s="3">
        <v>60</v>
      </c>
      <c r="H7" s="3">
        <f t="shared" si="0"/>
        <v>-10</v>
      </c>
      <c r="J7" s="38"/>
      <c r="K7" s="33"/>
    </row>
    <row r="8" spans="1:11" x14ac:dyDescent="0.2">
      <c r="A8" s="35">
        <v>7</v>
      </c>
      <c r="B8" s="3" t="s">
        <v>29</v>
      </c>
      <c r="C8" s="32" t="s">
        <v>171</v>
      </c>
      <c r="D8" s="3">
        <v>-12.5</v>
      </c>
      <c r="E8" s="37">
        <v>38</v>
      </c>
      <c r="G8" s="3">
        <v>57</v>
      </c>
      <c r="H8" s="3">
        <f t="shared" si="0"/>
        <v>-9.5</v>
      </c>
      <c r="J8" s="38"/>
      <c r="K8" s="33"/>
    </row>
    <row r="9" spans="1:11" x14ac:dyDescent="0.2">
      <c r="A9" s="35">
        <v>8</v>
      </c>
      <c r="B9" s="3" t="s">
        <v>25</v>
      </c>
      <c r="C9" s="32" t="s">
        <v>172</v>
      </c>
      <c r="D9" s="3"/>
      <c r="E9" s="37">
        <v>45</v>
      </c>
      <c r="G9" s="3">
        <v>67.5</v>
      </c>
      <c r="H9" s="3">
        <f t="shared" si="0"/>
        <v>-11.5</v>
      </c>
      <c r="J9" s="38"/>
      <c r="K9" s="33"/>
    </row>
    <row r="10" spans="1:11" x14ac:dyDescent="0.2">
      <c r="A10" s="35">
        <v>9</v>
      </c>
      <c r="B10" s="3" t="s">
        <v>41</v>
      </c>
      <c r="C10" s="32" t="s">
        <v>173</v>
      </c>
      <c r="D10" s="3"/>
      <c r="E10" s="37">
        <v>42.5</v>
      </c>
      <c r="G10" s="3">
        <v>64</v>
      </c>
      <c r="H10" s="3">
        <f t="shared" si="0"/>
        <v>-10.5</v>
      </c>
      <c r="J10" s="38"/>
      <c r="K10" s="33"/>
    </row>
    <row r="11" spans="1:11" x14ac:dyDescent="0.2">
      <c r="A11" s="35">
        <v>10</v>
      </c>
      <c r="B11" s="3" t="s">
        <v>39</v>
      </c>
      <c r="C11" s="32" t="s">
        <v>174</v>
      </c>
      <c r="D11" s="3"/>
      <c r="E11" s="37">
        <v>40</v>
      </c>
      <c r="G11" s="3">
        <v>60</v>
      </c>
      <c r="H11" s="3">
        <f t="shared" si="0"/>
        <v>-10</v>
      </c>
      <c r="J11" s="38"/>
      <c r="K11" s="33"/>
    </row>
    <row r="12" spans="1:11" x14ac:dyDescent="0.2">
      <c r="A12" s="35">
        <v>11</v>
      </c>
      <c r="B12" s="3" t="s">
        <v>31</v>
      </c>
      <c r="C12" s="32" t="s">
        <v>175</v>
      </c>
      <c r="D12" s="3">
        <v>2.5</v>
      </c>
      <c r="E12" s="37">
        <v>30</v>
      </c>
      <c r="G12" s="3">
        <v>45</v>
      </c>
      <c r="H12" s="3">
        <f t="shared" si="0"/>
        <v>-7.5</v>
      </c>
      <c r="J12" s="39"/>
      <c r="K12" s="33"/>
    </row>
    <row r="13" spans="1:11" x14ac:dyDescent="0.2">
      <c r="A13" s="35">
        <v>12</v>
      </c>
      <c r="B13" s="3" t="s">
        <v>51</v>
      </c>
      <c r="C13" s="31" t="s">
        <v>176</v>
      </c>
      <c r="D13" s="3">
        <v>3.5</v>
      </c>
      <c r="E13" s="37">
        <v>21</v>
      </c>
      <c r="G13" s="3">
        <v>31.5</v>
      </c>
      <c r="H13" s="3">
        <f t="shared" si="0"/>
        <v>-5.5</v>
      </c>
      <c r="J13" s="39"/>
      <c r="K13" s="33"/>
    </row>
    <row r="14" spans="1:11" x14ac:dyDescent="0.2">
      <c r="A14" s="35">
        <v>13</v>
      </c>
      <c r="B14" s="3" t="s">
        <v>33</v>
      </c>
      <c r="C14" s="32" t="s">
        <v>177</v>
      </c>
      <c r="D14" s="3">
        <v>5.5</v>
      </c>
      <c r="E14" s="37">
        <v>19.5</v>
      </c>
      <c r="G14" s="3">
        <v>29.5</v>
      </c>
      <c r="H14" s="3">
        <f t="shared" si="0"/>
        <v>-5</v>
      </c>
      <c r="J14" s="39"/>
      <c r="K14" s="33"/>
    </row>
    <row r="15" spans="1:11" x14ac:dyDescent="0.2">
      <c r="A15" s="35">
        <v>14</v>
      </c>
      <c r="B15" s="3" t="s">
        <v>15</v>
      </c>
      <c r="C15" s="32" t="s">
        <v>178</v>
      </c>
      <c r="D15" s="3">
        <v>-21</v>
      </c>
      <c r="E15" s="37">
        <v>24</v>
      </c>
      <c r="G15" s="3">
        <v>36</v>
      </c>
      <c r="H15" s="3">
        <f t="shared" si="0"/>
        <v>-6</v>
      </c>
      <c r="J15" s="38"/>
      <c r="K15" s="33"/>
    </row>
    <row r="16" spans="1:11" x14ac:dyDescent="0.2">
      <c r="A16" s="35">
        <v>15</v>
      </c>
      <c r="B16" s="3" t="s">
        <v>135</v>
      </c>
      <c r="C16" s="32" t="s">
        <v>125</v>
      </c>
      <c r="D16" s="3">
        <v>-46.5</v>
      </c>
      <c r="E16" s="37">
        <v>22</v>
      </c>
      <c r="G16" s="3">
        <v>33</v>
      </c>
      <c r="H16" s="3">
        <f t="shared" si="0"/>
        <v>-5.5</v>
      </c>
      <c r="J16" s="38"/>
      <c r="K16" s="33"/>
    </row>
    <row r="17" spans="1:11" x14ac:dyDescent="0.2">
      <c r="A17" s="35">
        <v>16</v>
      </c>
      <c r="B17" s="3" t="s">
        <v>27</v>
      </c>
      <c r="C17" s="32" t="s">
        <v>179</v>
      </c>
      <c r="D17" s="3">
        <v>-10</v>
      </c>
      <c r="E17" s="37">
        <v>20</v>
      </c>
      <c r="G17" s="3">
        <v>30</v>
      </c>
      <c r="H17" s="3">
        <f t="shared" si="0"/>
        <v>-5</v>
      </c>
      <c r="J17" s="38"/>
      <c r="K17" s="33"/>
    </row>
    <row r="18" spans="1:11" x14ac:dyDescent="0.2">
      <c r="A18" s="35">
        <v>17</v>
      </c>
      <c r="B18" s="3" t="s">
        <v>21</v>
      </c>
      <c r="C18" s="32" t="s">
        <v>180</v>
      </c>
      <c r="D18" s="3">
        <v>-31.5</v>
      </c>
      <c r="E18" s="37">
        <v>18</v>
      </c>
      <c r="G18" s="3">
        <v>27</v>
      </c>
      <c r="H18" s="3">
        <f t="shared" si="0"/>
        <v>-4.5</v>
      </c>
      <c r="J18" s="38"/>
      <c r="K18" s="33"/>
    </row>
    <row r="19" spans="1:11" x14ac:dyDescent="0.2">
      <c r="A19" s="35">
        <v>18</v>
      </c>
      <c r="B19" s="3" t="s">
        <v>122</v>
      </c>
      <c r="C19" s="32" t="s">
        <v>181</v>
      </c>
      <c r="D19" s="3">
        <v>-24.5</v>
      </c>
      <c r="E19" s="37">
        <v>16</v>
      </c>
      <c r="G19" s="3">
        <v>24</v>
      </c>
      <c r="H19" s="3">
        <f t="shared" si="0"/>
        <v>-4</v>
      </c>
      <c r="J19" s="38"/>
      <c r="K19" s="33"/>
    </row>
    <row r="20" spans="1:11" x14ac:dyDescent="0.2">
      <c r="A20" s="35">
        <v>19</v>
      </c>
      <c r="B20" s="3" t="s">
        <v>45</v>
      </c>
      <c r="C20" s="32" t="s">
        <v>182</v>
      </c>
      <c r="D20" s="3">
        <v>-16</v>
      </c>
      <c r="E20" s="37">
        <v>14</v>
      </c>
      <c r="G20" s="3">
        <v>21</v>
      </c>
      <c r="H20" s="3">
        <f t="shared" si="0"/>
        <v>-3.5</v>
      </c>
      <c r="J20" s="38"/>
      <c r="K20" s="33"/>
    </row>
    <row r="21" spans="1:11" x14ac:dyDescent="0.2">
      <c r="A21" s="35">
        <v>20</v>
      </c>
      <c r="B21" s="3" t="s">
        <v>43</v>
      </c>
      <c r="C21" s="32" t="s">
        <v>183</v>
      </c>
      <c r="D21" s="3">
        <v>-14.5</v>
      </c>
      <c r="E21" s="37">
        <v>12</v>
      </c>
      <c r="G21" s="3">
        <v>18</v>
      </c>
      <c r="H21" s="3">
        <f t="shared" si="0"/>
        <v>-3</v>
      </c>
      <c r="J21" s="38"/>
      <c r="K21" s="33"/>
    </row>
    <row r="22" spans="1:11" x14ac:dyDescent="0.2">
      <c r="A22" s="35">
        <v>21</v>
      </c>
      <c r="B22" s="3" t="s">
        <v>184</v>
      </c>
      <c r="C22" s="32" t="s">
        <v>185</v>
      </c>
      <c r="D22" s="3">
        <v>-12.5</v>
      </c>
      <c r="E22" s="37">
        <v>10</v>
      </c>
      <c r="G22" s="3">
        <v>15</v>
      </c>
      <c r="H22" s="3">
        <f t="shared" si="0"/>
        <v>-2.5</v>
      </c>
      <c r="J22" s="38"/>
      <c r="K22" s="33"/>
    </row>
    <row r="23" spans="1:11" x14ac:dyDescent="0.2">
      <c r="A23" s="35">
        <v>22</v>
      </c>
      <c r="B23" s="3" t="s">
        <v>186</v>
      </c>
      <c r="C23" s="32" t="s">
        <v>187</v>
      </c>
      <c r="D23" s="3">
        <v>-3</v>
      </c>
      <c r="E23" s="37">
        <v>8</v>
      </c>
      <c r="G23" s="3">
        <v>12</v>
      </c>
      <c r="H23" s="3">
        <f t="shared" si="0"/>
        <v>-2</v>
      </c>
      <c r="J23" s="38"/>
      <c r="K23" s="33"/>
    </row>
    <row r="24" spans="1:11" x14ac:dyDescent="0.2">
      <c r="A24" s="35">
        <v>23</v>
      </c>
      <c r="B24" s="3" t="s">
        <v>35</v>
      </c>
      <c r="C24" s="32" t="s">
        <v>188</v>
      </c>
      <c r="D24" s="3">
        <v>-11</v>
      </c>
      <c r="E24" s="37">
        <v>6</v>
      </c>
      <c r="G24" s="3">
        <v>9</v>
      </c>
      <c r="H24" s="3">
        <f t="shared" si="0"/>
        <v>-1.5</v>
      </c>
      <c r="J24" s="38"/>
      <c r="K24" s="33"/>
    </row>
    <row r="25" spans="1:11" x14ac:dyDescent="0.2">
      <c r="A25" s="35">
        <v>24</v>
      </c>
      <c r="B25" s="3" t="s">
        <v>13</v>
      </c>
      <c r="C25" s="32" t="s">
        <v>189</v>
      </c>
      <c r="D25" s="3">
        <v>-5.5</v>
      </c>
      <c r="E25" s="37">
        <v>2</v>
      </c>
      <c r="G25" s="3">
        <v>3</v>
      </c>
      <c r="H25" s="3">
        <f t="shared" si="0"/>
        <v>-0.5</v>
      </c>
      <c r="J25" s="38"/>
      <c r="K25" s="33"/>
    </row>
    <row r="26" spans="1:11" x14ac:dyDescent="0.2">
      <c r="A26" s="35">
        <v>25</v>
      </c>
      <c r="B26" s="3" t="s">
        <v>23</v>
      </c>
      <c r="C26" s="31" t="s">
        <v>190</v>
      </c>
      <c r="D26" s="3">
        <v>-3.5</v>
      </c>
      <c r="E26" s="37">
        <v>1</v>
      </c>
      <c r="G26" s="3">
        <v>1.5</v>
      </c>
      <c r="H26" s="3">
        <f t="shared" si="0"/>
        <v>-0.5</v>
      </c>
      <c r="J26" s="38"/>
      <c r="K26" s="33"/>
    </row>
  </sheetData>
  <conditionalFormatting sqref="D2:D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B2D34-8FA4-4D0A-8EAB-C617A35FC647}">
  <dimension ref="A1:M33"/>
  <sheetViews>
    <sheetView workbookViewId="0">
      <selection activeCell="B77" sqref="B77"/>
    </sheetView>
  </sheetViews>
  <sheetFormatPr baseColWidth="10" defaultColWidth="8.83203125" defaultRowHeight="15" x14ac:dyDescent="0.2"/>
  <cols>
    <col min="1" max="1" width="3.5" bestFit="1" customWidth="1"/>
    <col min="2" max="2" width="14.1640625" bestFit="1" customWidth="1"/>
    <col min="3" max="3" width="19.5" bestFit="1" customWidth="1"/>
    <col min="4" max="4" width="7.5" bestFit="1" customWidth="1"/>
    <col min="5" max="5" width="5.83203125" bestFit="1" customWidth="1"/>
    <col min="7" max="7" width="8.33203125" customWidth="1"/>
    <col min="8" max="8" width="7.5" bestFit="1" customWidth="1"/>
    <col min="9" max="9" width="16.1640625" bestFit="1" customWidth="1"/>
    <col min="11" max="11" width="6.1640625" bestFit="1" customWidth="1"/>
    <col min="12" max="12" width="7.5" bestFit="1" customWidth="1"/>
    <col min="13" max="13" width="16.1640625" bestFit="1" customWidth="1"/>
  </cols>
  <sheetData>
    <row r="1" spans="1:13" x14ac:dyDescent="0.2">
      <c r="A1" s="47" t="s">
        <v>138</v>
      </c>
      <c r="B1" s="47"/>
      <c r="C1" s="47"/>
      <c r="D1" s="47"/>
      <c r="E1" s="47"/>
      <c r="G1" s="47" t="s">
        <v>142</v>
      </c>
      <c r="H1" s="47"/>
      <c r="I1" s="47"/>
      <c r="K1" s="47" t="s">
        <v>143</v>
      </c>
      <c r="L1" s="47"/>
      <c r="M1" s="47"/>
    </row>
    <row r="2" spans="1:13" ht="16" thickBot="1" x14ac:dyDescent="0.25"/>
    <row r="3" spans="1:13" ht="16" x14ac:dyDescent="0.2">
      <c r="A3" s="18" t="s">
        <v>105</v>
      </c>
      <c r="B3" s="19" t="s">
        <v>106</v>
      </c>
      <c r="C3" s="22" t="s">
        <v>1</v>
      </c>
      <c r="D3" s="19" t="s">
        <v>2</v>
      </c>
      <c r="E3" s="19" t="s">
        <v>107</v>
      </c>
      <c r="G3" s="24" t="s">
        <v>139</v>
      </c>
      <c r="H3" s="24" t="s">
        <v>2</v>
      </c>
      <c r="I3" s="24" t="s">
        <v>140</v>
      </c>
      <c r="K3" s="24" t="s">
        <v>139</v>
      </c>
      <c r="L3" s="24" t="s">
        <v>2</v>
      </c>
      <c r="M3" s="24" t="s">
        <v>140</v>
      </c>
    </row>
    <row r="4" spans="1:13" ht="16" x14ac:dyDescent="0.2">
      <c r="A4" s="20">
        <v>1</v>
      </c>
      <c r="B4" s="3" t="s">
        <v>108</v>
      </c>
      <c r="C4" s="23" t="s">
        <v>109</v>
      </c>
      <c r="D4" s="3">
        <v>-20</v>
      </c>
      <c r="E4" s="21">
        <v>50</v>
      </c>
      <c r="G4" s="28">
        <v>17</v>
      </c>
      <c r="H4" s="25">
        <v>6.5</v>
      </c>
      <c r="I4" s="25">
        <v>14.5</v>
      </c>
      <c r="K4" s="25">
        <v>2</v>
      </c>
      <c r="L4" s="25"/>
      <c r="M4" s="25">
        <v>60</v>
      </c>
    </row>
    <row r="5" spans="1:13" ht="16" x14ac:dyDescent="0.2">
      <c r="A5" s="20">
        <v>2</v>
      </c>
      <c r="B5" s="3" t="s">
        <v>110</v>
      </c>
      <c r="C5" s="23" t="s">
        <v>111</v>
      </c>
      <c r="D5" s="3"/>
      <c r="E5" s="5">
        <f>24*2.5</f>
        <v>60</v>
      </c>
      <c r="G5" s="26">
        <v>20</v>
      </c>
      <c r="H5" s="25">
        <v>4.5</v>
      </c>
      <c r="I5" s="25">
        <v>6</v>
      </c>
      <c r="K5" s="25">
        <v>5</v>
      </c>
      <c r="L5" s="25"/>
      <c r="M5" s="25">
        <v>52.5</v>
      </c>
    </row>
    <row r="6" spans="1:13" ht="16" x14ac:dyDescent="0.2">
      <c r="A6" s="20">
        <v>3</v>
      </c>
      <c r="B6" s="3" t="s">
        <v>112</v>
      </c>
      <c r="C6" s="23" t="s">
        <v>113</v>
      </c>
      <c r="D6" s="3">
        <v>-43.5</v>
      </c>
      <c r="E6" s="21">
        <v>46</v>
      </c>
      <c r="G6" s="27">
        <v>9</v>
      </c>
      <c r="H6" s="25">
        <v>3.5</v>
      </c>
      <c r="I6" s="25">
        <v>25.5</v>
      </c>
      <c r="K6" s="25">
        <v>1</v>
      </c>
      <c r="L6" s="25">
        <v>-20</v>
      </c>
      <c r="M6" s="25">
        <v>50</v>
      </c>
    </row>
    <row r="7" spans="1:13" ht="16" x14ac:dyDescent="0.2">
      <c r="A7" s="20">
        <v>4</v>
      </c>
      <c r="B7" s="3" t="s">
        <v>17</v>
      </c>
      <c r="C7" s="23" t="s">
        <v>114</v>
      </c>
      <c r="D7" s="3">
        <v>-51</v>
      </c>
      <c r="E7" s="21">
        <v>44</v>
      </c>
      <c r="G7" s="25">
        <v>25</v>
      </c>
      <c r="H7" s="25">
        <v>3</v>
      </c>
      <c r="I7" s="25">
        <v>2</v>
      </c>
      <c r="K7" s="25">
        <v>3</v>
      </c>
      <c r="L7" s="25">
        <v>-43.5</v>
      </c>
      <c r="M7" s="25">
        <v>46</v>
      </c>
    </row>
    <row r="8" spans="1:13" ht="16" x14ac:dyDescent="0.2">
      <c r="A8" s="20">
        <v>5</v>
      </c>
      <c r="B8" s="3" t="s">
        <v>9</v>
      </c>
      <c r="C8" s="23" t="s">
        <v>115</v>
      </c>
      <c r="D8" s="3"/>
      <c r="E8" s="5">
        <f>21*2.5</f>
        <v>52.5</v>
      </c>
      <c r="G8" s="27">
        <v>21</v>
      </c>
      <c r="H8" s="25">
        <v>-3.5</v>
      </c>
      <c r="I8" s="25">
        <v>5</v>
      </c>
      <c r="K8" s="25">
        <v>4</v>
      </c>
      <c r="L8" s="25">
        <v>-51</v>
      </c>
      <c r="M8" s="25">
        <v>44</v>
      </c>
    </row>
    <row r="9" spans="1:13" ht="16" x14ac:dyDescent="0.2">
      <c r="A9" s="20">
        <v>6</v>
      </c>
      <c r="B9" s="3" t="s">
        <v>13</v>
      </c>
      <c r="C9" s="23" t="s">
        <v>116</v>
      </c>
      <c r="D9" s="3">
        <v>-18</v>
      </c>
      <c r="E9" s="1">
        <v>40</v>
      </c>
      <c r="G9" s="26">
        <v>12</v>
      </c>
      <c r="H9" s="25">
        <v>-4.5</v>
      </c>
      <c r="I9" s="25">
        <v>21</v>
      </c>
      <c r="K9" s="25">
        <v>6</v>
      </c>
      <c r="L9" s="25">
        <v>-18</v>
      </c>
      <c r="M9" s="25">
        <v>40</v>
      </c>
    </row>
    <row r="10" spans="1:13" ht="16" x14ac:dyDescent="0.2">
      <c r="A10" s="20">
        <v>7</v>
      </c>
      <c r="B10" s="3" t="s">
        <v>19</v>
      </c>
      <c r="C10" s="23" t="s">
        <v>117</v>
      </c>
      <c r="D10" s="3">
        <v>-32.5</v>
      </c>
      <c r="E10" s="1">
        <v>38</v>
      </c>
      <c r="G10" s="28">
        <v>24</v>
      </c>
      <c r="H10" s="25">
        <v>-6.5</v>
      </c>
      <c r="I10" s="25">
        <v>2</v>
      </c>
      <c r="K10" s="25">
        <v>7</v>
      </c>
      <c r="L10" s="25">
        <v>-32.5</v>
      </c>
      <c r="M10" s="25">
        <v>38</v>
      </c>
    </row>
    <row r="11" spans="1:13" ht="16" x14ac:dyDescent="0.2">
      <c r="A11" s="20">
        <v>8</v>
      </c>
      <c r="B11" s="3" t="s">
        <v>11</v>
      </c>
      <c r="C11" s="23" t="s">
        <v>118</v>
      </c>
      <c r="D11" s="3">
        <v>-20.5</v>
      </c>
      <c r="E11" s="1">
        <v>36</v>
      </c>
      <c r="G11" s="25">
        <v>10</v>
      </c>
      <c r="H11" s="25">
        <v>-8.5</v>
      </c>
      <c r="I11" s="25">
        <v>32</v>
      </c>
      <c r="K11" s="25">
        <v>8</v>
      </c>
      <c r="L11" s="25">
        <v>-20.5</v>
      </c>
      <c r="M11" s="25">
        <v>36</v>
      </c>
    </row>
    <row r="12" spans="1:13" ht="16" x14ac:dyDescent="0.2">
      <c r="A12" s="20">
        <v>9</v>
      </c>
      <c r="B12" s="3" t="s">
        <v>21</v>
      </c>
      <c r="C12" s="23" t="s">
        <v>119</v>
      </c>
      <c r="D12" s="3">
        <v>3.5</v>
      </c>
      <c r="E12" s="4">
        <f>17*1.5</f>
        <v>25.5</v>
      </c>
      <c r="G12" s="25">
        <v>16</v>
      </c>
      <c r="H12" s="25">
        <v>-8.5</v>
      </c>
      <c r="I12" s="25">
        <v>20</v>
      </c>
      <c r="K12" s="25">
        <v>13</v>
      </c>
      <c r="L12" s="25"/>
      <c r="M12" s="25">
        <v>32.5</v>
      </c>
    </row>
    <row r="13" spans="1:13" ht="16" x14ac:dyDescent="0.2">
      <c r="A13" s="20">
        <v>10</v>
      </c>
      <c r="B13" s="3" t="s">
        <v>29</v>
      </c>
      <c r="C13" s="23" t="s">
        <v>120</v>
      </c>
      <c r="D13" s="3">
        <v>-8.5</v>
      </c>
      <c r="E13" s="1">
        <v>32</v>
      </c>
      <c r="G13" s="25">
        <v>11</v>
      </c>
      <c r="H13" s="25">
        <v>-10.5</v>
      </c>
      <c r="I13" s="25">
        <v>30</v>
      </c>
      <c r="K13" s="25">
        <v>10</v>
      </c>
      <c r="L13" s="25">
        <v>-8.5</v>
      </c>
      <c r="M13" s="25">
        <v>32</v>
      </c>
    </row>
    <row r="14" spans="1:13" ht="16" x14ac:dyDescent="0.2">
      <c r="A14" s="20">
        <v>11</v>
      </c>
      <c r="B14" s="3" t="s">
        <v>25</v>
      </c>
      <c r="C14" s="23" t="s">
        <v>121</v>
      </c>
      <c r="D14" s="3">
        <v>-10.5</v>
      </c>
      <c r="E14" s="1">
        <v>30</v>
      </c>
      <c r="G14" s="25">
        <v>23</v>
      </c>
      <c r="H14" s="25">
        <v>-12</v>
      </c>
      <c r="I14" s="25">
        <v>6</v>
      </c>
      <c r="K14" s="25">
        <v>11</v>
      </c>
      <c r="L14" s="25">
        <v>-10.5</v>
      </c>
      <c r="M14" s="25">
        <v>30</v>
      </c>
    </row>
    <row r="15" spans="1:13" ht="16" x14ac:dyDescent="0.2">
      <c r="A15" s="20">
        <v>12</v>
      </c>
      <c r="B15" s="3" t="s">
        <v>122</v>
      </c>
      <c r="C15" s="23" t="s">
        <v>123</v>
      </c>
      <c r="D15" s="3">
        <v>-4.5</v>
      </c>
      <c r="E15" s="4">
        <v>21</v>
      </c>
      <c r="G15" s="25">
        <v>19</v>
      </c>
      <c r="H15" s="25">
        <v>-17</v>
      </c>
      <c r="I15" s="25">
        <v>14</v>
      </c>
      <c r="K15" s="27">
        <v>9</v>
      </c>
      <c r="L15" s="25">
        <v>3.5</v>
      </c>
      <c r="M15" s="25">
        <v>25.5</v>
      </c>
    </row>
    <row r="16" spans="1:13" ht="16" x14ac:dyDescent="0.2">
      <c r="A16" s="20">
        <v>13</v>
      </c>
      <c r="B16" s="3" t="s">
        <v>15</v>
      </c>
      <c r="C16" s="23" t="s">
        <v>124</v>
      </c>
      <c r="D16" s="3"/>
      <c r="E16" s="5">
        <f>13*2.5</f>
        <v>32.5</v>
      </c>
      <c r="G16" s="25">
        <v>6</v>
      </c>
      <c r="H16" s="25">
        <v>-18</v>
      </c>
      <c r="I16" s="25">
        <v>40</v>
      </c>
      <c r="K16" s="25">
        <v>14</v>
      </c>
      <c r="L16" s="25">
        <v>-34.5</v>
      </c>
      <c r="M16" s="25">
        <v>24</v>
      </c>
    </row>
    <row r="17" spans="1:13" ht="16" x14ac:dyDescent="0.2">
      <c r="A17" s="20">
        <v>14</v>
      </c>
      <c r="B17" s="3" t="s">
        <v>31</v>
      </c>
      <c r="C17" s="23" t="s">
        <v>125</v>
      </c>
      <c r="D17" s="3">
        <v>-34.5</v>
      </c>
      <c r="E17" s="1">
        <v>24</v>
      </c>
      <c r="G17" s="25">
        <v>1</v>
      </c>
      <c r="H17" s="25">
        <v>-20</v>
      </c>
      <c r="I17" s="25">
        <v>50</v>
      </c>
      <c r="K17" s="25">
        <v>15</v>
      </c>
      <c r="L17" s="25">
        <v>-25.5</v>
      </c>
      <c r="M17" s="25">
        <v>22</v>
      </c>
    </row>
    <row r="18" spans="1:13" ht="16" x14ac:dyDescent="0.2">
      <c r="A18" s="20">
        <v>15</v>
      </c>
      <c r="B18" s="3" t="s">
        <v>33</v>
      </c>
      <c r="C18" s="23" t="s">
        <v>126</v>
      </c>
      <c r="D18" s="3">
        <v>-25.5</v>
      </c>
      <c r="E18" s="1">
        <v>22</v>
      </c>
      <c r="G18" s="25">
        <v>8</v>
      </c>
      <c r="H18" s="25">
        <v>-20.5</v>
      </c>
      <c r="I18" s="25">
        <v>36</v>
      </c>
      <c r="K18" s="26">
        <v>12</v>
      </c>
      <c r="L18" s="25">
        <v>-4.5</v>
      </c>
      <c r="M18" s="25">
        <v>21</v>
      </c>
    </row>
    <row r="19" spans="1:13" ht="16" x14ac:dyDescent="0.2">
      <c r="A19" s="20">
        <v>16</v>
      </c>
      <c r="B19" s="3" t="s">
        <v>39</v>
      </c>
      <c r="C19" s="23" t="s">
        <v>127</v>
      </c>
      <c r="D19" s="3">
        <v>-8.5</v>
      </c>
      <c r="E19" s="1">
        <v>20</v>
      </c>
      <c r="G19" s="25">
        <v>15</v>
      </c>
      <c r="H19" s="25">
        <v>-25.5</v>
      </c>
      <c r="I19" s="25">
        <v>22</v>
      </c>
      <c r="K19" s="25">
        <v>16</v>
      </c>
      <c r="L19" s="25">
        <v>-8.5</v>
      </c>
      <c r="M19" s="25">
        <v>20</v>
      </c>
    </row>
    <row r="20" spans="1:13" ht="16" x14ac:dyDescent="0.2">
      <c r="A20" s="20">
        <v>17</v>
      </c>
      <c r="B20" s="3" t="s">
        <v>35</v>
      </c>
      <c r="C20" s="23" t="s">
        <v>128</v>
      </c>
      <c r="D20" s="3">
        <v>6.5</v>
      </c>
      <c r="E20" s="4">
        <v>14.5</v>
      </c>
      <c r="G20" s="25">
        <v>7</v>
      </c>
      <c r="H20" s="25">
        <v>-32.5</v>
      </c>
      <c r="I20" s="25">
        <v>38</v>
      </c>
      <c r="K20" s="25">
        <v>18</v>
      </c>
      <c r="L20" s="25"/>
      <c r="M20" s="25">
        <v>20</v>
      </c>
    </row>
    <row r="21" spans="1:13" ht="16" x14ac:dyDescent="0.2">
      <c r="A21" s="20">
        <v>18</v>
      </c>
      <c r="B21" s="3" t="s">
        <v>27</v>
      </c>
      <c r="C21" s="23" t="s">
        <v>129</v>
      </c>
      <c r="D21" s="3"/>
      <c r="E21" s="5">
        <f>8*2.5</f>
        <v>20</v>
      </c>
      <c r="G21" s="25">
        <v>14</v>
      </c>
      <c r="H21" s="25">
        <v>-34.5</v>
      </c>
      <c r="I21" s="25">
        <v>24</v>
      </c>
      <c r="K21" s="28">
        <v>17</v>
      </c>
      <c r="L21" s="25">
        <v>6.5</v>
      </c>
      <c r="M21" s="25">
        <v>14.5</v>
      </c>
    </row>
    <row r="22" spans="1:13" ht="16" x14ac:dyDescent="0.2">
      <c r="A22" s="20">
        <v>19</v>
      </c>
      <c r="B22" s="3" t="s">
        <v>37</v>
      </c>
      <c r="C22" s="23" t="s">
        <v>130</v>
      </c>
      <c r="D22" s="3">
        <v>-17</v>
      </c>
      <c r="E22" s="1">
        <v>14</v>
      </c>
      <c r="G22" s="25">
        <v>3</v>
      </c>
      <c r="H22" s="25">
        <v>-43.5</v>
      </c>
      <c r="I22" s="25">
        <v>46</v>
      </c>
      <c r="K22" s="25">
        <v>19</v>
      </c>
      <c r="L22" s="25">
        <v>-17</v>
      </c>
      <c r="M22" s="25">
        <v>14</v>
      </c>
    </row>
    <row r="23" spans="1:13" ht="16" x14ac:dyDescent="0.2">
      <c r="A23" s="20">
        <v>20</v>
      </c>
      <c r="B23" s="3" t="s">
        <v>41</v>
      </c>
      <c r="C23" s="23" t="s">
        <v>131</v>
      </c>
      <c r="D23" s="3">
        <v>4.5</v>
      </c>
      <c r="E23" s="3">
        <v>6</v>
      </c>
      <c r="G23" s="25">
        <v>4</v>
      </c>
      <c r="H23" s="25">
        <v>-51</v>
      </c>
      <c r="I23" s="25">
        <v>44</v>
      </c>
      <c r="K23" s="25">
        <v>22</v>
      </c>
      <c r="L23" s="25"/>
      <c r="M23" s="25">
        <v>10</v>
      </c>
    </row>
    <row r="24" spans="1:13" ht="16" x14ac:dyDescent="0.2">
      <c r="A24" s="20">
        <v>21</v>
      </c>
      <c r="B24" s="3" t="s">
        <v>51</v>
      </c>
      <c r="C24" s="23" t="s">
        <v>132</v>
      </c>
      <c r="D24" s="3">
        <v>-3.5</v>
      </c>
      <c r="E24" s="3">
        <v>5</v>
      </c>
      <c r="G24" s="25">
        <v>2</v>
      </c>
      <c r="H24" s="25"/>
      <c r="I24" s="25">
        <v>60</v>
      </c>
      <c r="K24" s="26">
        <v>20</v>
      </c>
      <c r="L24" s="25">
        <v>4.5</v>
      </c>
      <c r="M24" s="25">
        <v>6</v>
      </c>
    </row>
    <row r="25" spans="1:13" ht="16" x14ac:dyDescent="0.2">
      <c r="A25" s="20">
        <v>22</v>
      </c>
      <c r="B25" s="3" t="s">
        <v>43</v>
      </c>
      <c r="C25" s="23" t="s">
        <v>133</v>
      </c>
      <c r="D25" s="3"/>
      <c r="E25" s="5">
        <v>10</v>
      </c>
      <c r="G25" s="25">
        <v>5</v>
      </c>
      <c r="H25" s="25"/>
      <c r="I25" s="25">
        <v>52.5</v>
      </c>
      <c r="K25" s="25">
        <v>23</v>
      </c>
      <c r="L25" s="25">
        <v>-12</v>
      </c>
      <c r="M25" s="25">
        <v>6</v>
      </c>
    </row>
    <row r="26" spans="1:13" ht="16" x14ac:dyDescent="0.2">
      <c r="A26" s="20">
        <v>23</v>
      </c>
      <c r="B26" s="3" t="s">
        <v>45</v>
      </c>
      <c r="C26" s="23" t="s">
        <v>134</v>
      </c>
      <c r="D26" s="3">
        <v>-12</v>
      </c>
      <c r="E26" s="1">
        <v>6</v>
      </c>
      <c r="G26" s="25">
        <v>13</v>
      </c>
      <c r="H26" s="25"/>
      <c r="I26" s="25">
        <v>32.5</v>
      </c>
      <c r="K26" s="27">
        <v>21</v>
      </c>
      <c r="L26" s="25">
        <v>-3.5</v>
      </c>
      <c r="M26" s="25">
        <v>5</v>
      </c>
    </row>
    <row r="27" spans="1:13" ht="16" x14ac:dyDescent="0.2">
      <c r="A27" s="20">
        <v>24</v>
      </c>
      <c r="B27" s="3" t="s">
        <v>135</v>
      </c>
      <c r="C27" s="23" t="s">
        <v>136</v>
      </c>
      <c r="D27" s="3">
        <v>-6.5</v>
      </c>
      <c r="E27" s="3">
        <v>2</v>
      </c>
      <c r="G27" s="25">
        <v>18</v>
      </c>
      <c r="H27" s="25"/>
      <c r="I27" s="25">
        <v>20</v>
      </c>
      <c r="K27" s="25">
        <v>25</v>
      </c>
      <c r="L27" s="25">
        <v>3</v>
      </c>
      <c r="M27" s="25">
        <v>2</v>
      </c>
    </row>
    <row r="28" spans="1:13" ht="16" x14ac:dyDescent="0.2">
      <c r="A28" s="20">
        <v>25</v>
      </c>
      <c r="B28" s="3" t="s">
        <v>49</v>
      </c>
      <c r="C28" s="23" t="s">
        <v>137</v>
      </c>
      <c r="D28" s="3">
        <v>3</v>
      </c>
      <c r="E28" s="1">
        <v>2</v>
      </c>
      <c r="G28" s="25">
        <v>22</v>
      </c>
      <c r="H28" s="25"/>
      <c r="I28" s="25">
        <v>10</v>
      </c>
      <c r="K28" s="28">
        <v>24</v>
      </c>
      <c r="L28" s="25">
        <v>-6.5</v>
      </c>
      <c r="M28" s="25">
        <v>2</v>
      </c>
    </row>
    <row r="30" spans="1:13" x14ac:dyDescent="0.2">
      <c r="G30" t="s">
        <v>141</v>
      </c>
    </row>
    <row r="31" spans="1:13" x14ac:dyDescent="0.2">
      <c r="G31" t="s">
        <v>146</v>
      </c>
    </row>
    <row r="32" spans="1:13" x14ac:dyDescent="0.2">
      <c r="G32" t="s">
        <v>144</v>
      </c>
    </row>
    <row r="33" spans="7:7" x14ac:dyDescent="0.2">
      <c r="G33" t="s">
        <v>145</v>
      </c>
    </row>
  </sheetData>
  <sortState xmlns:xlrd2="http://schemas.microsoft.com/office/spreadsheetml/2017/richdata2" ref="K4:M28">
    <sortCondition descending="1" ref="M4:M28"/>
  </sortState>
  <mergeCells count="3">
    <mergeCell ref="A1:E1"/>
    <mergeCell ref="G1:I1"/>
    <mergeCell ref="K1:M1"/>
  </mergeCells>
  <conditionalFormatting sqref="D4:D2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FAAB3-A2D8-4937-9271-5D4D03FEFC76}">
  <dimension ref="A1:G26"/>
  <sheetViews>
    <sheetView zoomScale="130" zoomScaleNormal="130" workbookViewId="0">
      <selection activeCell="G6" sqref="G6"/>
    </sheetView>
  </sheetViews>
  <sheetFormatPr baseColWidth="10" defaultColWidth="8.83203125" defaultRowHeight="15" x14ac:dyDescent="0.2"/>
  <cols>
    <col min="1" max="1" width="6.1640625" bestFit="1" customWidth="1"/>
    <col min="2" max="2" width="15.1640625" bestFit="1" customWidth="1"/>
    <col min="3" max="3" width="19.6640625" bestFit="1" customWidth="1"/>
    <col min="4" max="4" width="7.1640625" bestFit="1" customWidth="1"/>
    <col min="5" max="5" width="6.5" bestFit="1" customWidth="1"/>
  </cols>
  <sheetData>
    <row r="1" spans="1:7" x14ac:dyDescent="0.2">
      <c r="A1" s="6" t="s">
        <v>53</v>
      </c>
      <c r="B1" s="1" t="s">
        <v>0</v>
      </c>
      <c r="C1" s="9" t="s">
        <v>1</v>
      </c>
      <c r="D1" s="1" t="s">
        <v>2</v>
      </c>
      <c r="E1" s="1" t="s">
        <v>54</v>
      </c>
    </row>
    <row r="2" spans="1:7" x14ac:dyDescent="0.2">
      <c r="A2" s="2">
        <v>1</v>
      </c>
      <c r="B2" s="3" t="s">
        <v>3</v>
      </c>
      <c r="C2" s="10" t="s">
        <v>4</v>
      </c>
      <c r="D2" s="3">
        <v>-40</v>
      </c>
      <c r="E2" s="1">
        <v>50</v>
      </c>
    </row>
    <row r="3" spans="1:7" x14ac:dyDescent="0.2">
      <c r="A3" s="2">
        <v>2</v>
      </c>
      <c r="B3" s="3" t="s">
        <v>5</v>
      </c>
      <c r="C3" s="10" t="s">
        <v>6</v>
      </c>
      <c r="D3" s="3">
        <v>-17</v>
      </c>
      <c r="E3" s="4">
        <v>36</v>
      </c>
      <c r="G3" t="s">
        <v>55</v>
      </c>
    </row>
    <row r="4" spans="1:7" x14ac:dyDescent="0.2">
      <c r="A4" s="2">
        <v>3</v>
      </c>
      <c r="B4" s="3" t="s">
        <v>7</v>
      </c>
      <c r="C4" s="10" t="s">
        <v>8</v>
      </c>
      <c r="D4" s="3">
        <v>-17.5</v>
      </c>
      <c r="E4" s="4">
        <f>23*1.5</f>
        <v>34.5</v>
      </c>
      <c r="G4" t="s">
        <v>56</v>
      </c>
    </row>
    <row r="5" spans="1:7" x14ac:dyDescent="0.2">
      <c r="A5" s="2">
        <v>4</v>
      </c>
      <c r="B5" s="3" t="s">
        <v>9</v>
      </c>
      <c r="C5" s="10" t="s">
        <v>10</v>
      </c>
      <c r="D5" s="3">
        <v>-21</v>
      </c>
      <c r="E5" s="1">
        <v>44</v>
      </c>
      <c r="G5" t="s">
        <v>57</v>
      </c>
    </row>
    <row r="6" spans="1:7" x14ac:dyDescent="0.2">
      <c r="A6" s="2">
        <v>5</v>
      </c>
      <c r="B6" s="3" t="s">
        <v>11</v>
      </c>
      <c r="C6" s="10" t="s">
        <v>12</v>
      </c>
      <c r="D6" s="3">
        <v>17</v>
      </c>
      <c r="E6" s="3">
        <v>21</v>
      </c>
    </row>
    <row r="7" spans="1:7" x14ac:dyDescent="0.2">
      <c r="A7" s="2">
        <v>6</v>
      </c>
      <c r="B7" s="3" t="s">
        <v>13</v>
      </c>
      <c r="C7" s="10" t="s">
        <v>14</v>
      </c>
      <c r="D7" s="3"/>
      <c r="E7" s="5">
        <v>50</v>
      </c>
      <c r="G7" t="s">
        <v>58</v>
      </c>
    </row>
    <row r="8" spans="1:7" x14ac:dyDescent="0.2">
      <c r="A8" s="2">
        <v>7</v>
      </c>
      <c r="B8" s="3" t="s">
        <v>15</v>
      </c>
      <c r="C8" s="10" t="s">
        <v>16</v>
      </c>
      <c r="D8" s="3">
        <v>-2.5</v>
      </c>
      <c r="E8" s="1">
        <v>38</v>
      </c>
      <c r="G8" t="s">
        <v>94</v>
      </c>
    </row>
    <row r="9" spans="1:7" x14ac:dyDescent="0.2">
      <c r="A9" s="2">
        <v>8</v>
      </c>
      <c r="B9" s="3" t="s">
        <v>17</v>
      </c>
      <c r="C9" s="10" t="s">
        <v>18</v>
      </c>
      <c r="D9" s="3">
        <v>-27.5</v>
      </c>
      <c r="E9" s="1">
        <v>36</v>
      </c>
    </row>
    <row r="10" spans="1:7" x14ac:dyDescent="0.2">
      <c r="A10" s="2">
        <v>9</v>
      </c>
      <c r="B10" s="3" t="s">
        <v>19</v>
      </c>
      <c r="C10" s="10" t="s">
        <v>20</v>
      </c>
      <c r="D10" s="3">
        <v>-31.5</v>
      </c>
      <c r="E10" s="1">
        <v>34</v>
      </c>
      <c r="G10" t="s">
        <v>59</v>
      </c>
    </row>
    <row r="11" spans="1:7" x14ac:dyDescent="0.2">
      <c r="A11" s="2">
        <v>10</v>
      </c>
      <c r="B11" s="3" t="s">
        <v>21</v>
      </c>
      <c r="C11" s="10" t="s">
        <v>22</v>
      </c>
      <c r="D11" s="3"/>
      <c r="E11" s="5">
        <f>16*2.5</f>
        <v>40</v>
      </c>
    </row>
    <row r="12" spans="1:7" x14ac:dyDescent="0.2">
      <c r="A12" s="2">
        <v>11</v>
      </c>
      <c r="B12" s="3" t="s">
        <v>23</v>
      </c>
      <c r="C12" s="10" t="s">
        <v>24</v>
      </c>
      <c r="D12" s="3">
        <v>17.5</v>
      </c>
      <c r="E12" s="3">
        <v>15</v>
      </c>
      <c r="G12" t="s">
        <v>60</v>
      </c>
    </row>
    <row r="13" spans="1:7" x14ac:dyDescent="0.2">
      <c r="A13" s="11">
        <v>12</v>
      </c>
      <c r="B13" s="12" t="s">
        <v>25</v>
      </c>
      <c r="C13" s="13" t="s">
        <v>26</v>
      </c>
      <c r="D13" s="12">
        <v>-20.5</v>
      </c>
      <c r="E13" s="14">
        <v>28</v>
      </c>
    </row>
    <row r="14" spans="1:7" ht="16" thickBot="1" x14ac:dyDescent="0.25">
      <c r="A14" s="2">
        <v>13</v>
      </c>
      <c r="B14" s="3" t="s">
        <v>27</v>
      </c>
      <c r="C14" s="10" t="s">
        <v>28</v>
      </c>
      <c r="D14" s="3">
        <v>-11</v>
      </c>
      <c r="E14" s="1">
        <v>26</v>
      </c>
      <c r="G14" s="7" t="s">
        <v>61</v>
      </c>
    </row>
    <row r="15" spans="1:7" x14ac:dyDescent="0.2">
      <c r="A15" s="2">
        <v>14</v>
      </c>
      <c r="B15" s="3" t="s">
        <v>29</v>
      </c>
      <c r="C15" s="10" t="s">
        <v>30</v>
      </c>
      <c r="D15" s="3">
        <v>-34.5</v>
      </c>
      <c r="E15" s="1">
        <v>24</v>
      </c>
    </row>
    <row r="16" spans="1:7" x14ac:dyDescent="0.2">
      <c r="A16" s="2">
        <v>15</v>
      </c>
      <c r="B16" s="3" t="s">
        <v>31</v>
      </c>
      <c r="C16" s="10" t="s">
        <v>32</v>
      </c>
      <c r="D16" s="3">
        <v>-20</v>
      </c>
      <c r="E16" s="1">
        <v>22</v>
      </c>
      <c r="G16" t="s">
        <v>62</v>
      </c>
    </row>
    <row r="17" spans="1:7" x14ac:dyDescent="0.2">
      <c r="A17" s="2">
        <v>16</v>
      </c>
      <c r="B17" s="3" t="s">
        <v>33</v>
      </c>
      <c r="C17" s="10" t="s">
        <v>34</v>
      </c>
      <c r="D17" s="3"/>
      <c r="E17" s="5">
        <v>30</v>
      </c>
      <c r="G17" t="s">
        <v>63</v>
      </c>
    </row>
    <row r="18" spans="1:7" x14ac:dyDescent="0.2">
      <c r="A18" s="11">
        <v>17</v>
      </c>
      <c r="B18" s="12" t="s">
        <v>35</v>
      </c>
      <c r="C18" s="13" t="s">
        <v>36</v>
      </c>
      <c r="D18" s="12">
        <v>-7.5</v>
      </c>
      <c r="E18" s="14">
        <v>18</v>
      </c>
    </row>
    <row r="19" spans="1:7" x14ac:dyDescent="0.2">
      <c r="A19" s="2">
        <v>18</v>
      </c>
      <c r="B19" s="3" t="s">
        <v>37</v>
      </c>
      <c r="C19" s="10" t="s">
        <v>38</v>
      </c>
      <c r="D19" s="3"/>
      <c r="E19" s="5">
        <f>8*2.5</f>
        <v>20</v>
      </c>
      <c r="G19" t="s">
        <v>64</v>
      </c>
    </row>
    <row r="20" spans="1:7" x14ac:dyDescent="0.2">
      <c r="A20" s="2">
        <v>19</v>
      </c>
      <c r="B20" s="3" t="s">
        <v>39</v>
      </c>
      <c r="C20" s="10" t="s">
        <v>40</v>
      </c>
      <c r="D20" s="3">
        <v>-5.5</v>
      </c>
      <c r="E20" s="4">
        <v>10.5</v>
      </c>
      <c r="G20" t="s">
        <v>65</v>
      </c>
    </row>
    <row r="21" spans="1:7" x14ac:dyDescent="0.2">
      <c r="A21" s="2">
        <v>20</v>
      </c>
      <c r="B21" s="3" t="s">
        <v>41</v>
      </c>
      <c r="C21" s="10" t="s">
        <v>42</v>
      </c>
      <c r="D21" s="3">
        <v>-17.5</v>
      </c>
      <c r="E21" s="3">
        <v>12</v>
      </c>
      <c r="G21" t="s">
        <v>66</v>
      </c>
    </row>
    <row r="22" spans="1:7" x14ac:dyDescent="0.2">
      <c r="A22" s="2">
        <v>21</v>
      </c>
      <c r="B22" s="3" t="s">
        <v>43</v>
      </c>
      <c r="C22" s="10" t="s">
        <v>44</v>
      </c>
      <c r="D22" s="3">
        <v>-22.5</v>
      </c>
      <c r="E22" s="1">
        <v>10</v>
      </c>
    </row>
    <row r="23" spans="1:7" x14ac:dyDescent="0.2">
      <c r="A23" s="11">
        <v>22</v>
      </c>
      <c r="B23" s="12" t="s">
        <v>45</v>
      </c>
      <c r="C23" s="13" t="s">
        <v>46</v>
      </c>
      <c r="D23" s="12"/>
      <c r="E23" s="15">
        <v>10</v>
      </c>
      <c r="G23" t="s">
        <v>67</v>
      </c>
    </row>
    <row r="24" spans="1:7" x14ac:dyDescent="0.2">
      <c r="A24" s="2">
        <v>23</v>
      </c>
      <c r="B24" s="3" t="s">
        <v>47</v>
      </c>
      <c r="C24" s="10" t="s">
        <v>48</v>
      </c>
      <c r="D24" s="3">
        <v>5.5</v>
      </c>
      <c r="E24" s="3">
        <v>3</v>
      </c>
    </row>
    <row r="25" spans="1:7" x14ac:dyDescent="0.2">
      <c r="A25" s="2">
        <v>24</v>
      </c>
      <c r="B25" s="3" t="s">
        <v>49</v>
      </c>
      <c r="C25" s="10" t="s">
        <v>50</v>
      </c>
      <c r="D25" s="3">
        <v>-4</v>
      </c>
      <c r="E25" s="1">
        <v>4</v>
      </c>
    </row>
    <row r="26" spans="1:7" x14ac:dyDescent="0.2">
      <c r="A26" s="2">
        <v>25</v>
      </c>
      <c r="B26" s="3" t="s">
        <v>51</v>
      </c>
      <c r="C26" s="10" t="s">
        <v>52</v>
      </c>
      <c r="D26" s="3">
        <v>-11.5</v>
      </c>
      <c r="E26" s="1">
        <v>2</v>
      </c>
    </row>
  </sheetData>
  <conditionalFormatting sqref="D2:D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Scores</vt:lpstr>
      <vt:lpstr>Week 5</vt:lpstr>
      <vt:lpstr>Week 4</vt:lpstr>
      <vt:lpstr>Week 3</vt:lpstr>
      <vt:lpstr>Week 2</vt:lpstr>
      <vt:lpstr>Week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Huggins, Eric</dc:creator>
  <cp:lastModifiedBy>Microsoft Office User</cp:lastModifiedBy>
  <dcterms:created xsi:type="dcterms:W3CDTF">2022-08-30T14:03:01Z</dcterms:created>
  <dcterms:modified xsi:type="dcterms:W3CDTF">2022-09-30T02:30:49Z</dcterms:modified>
</cp:coreProperties>
</file>