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A4C76C9D-F332-6D4C-B118-182DE25042BC}" xr6:coauthVersionLast="47" xr6:coauthVersionMax="47" xr10:uidLastSave="{00000000-0000-0000-0000-000000000000}"/>
  <bookViews>
    <workbookView xWindow="-20" yWindow="500" windowWidth="28800" windowHeight="17500" xr2:uid="{B2CCB2D5-34AD-4245-AE70-7530F0ECFEC3}"/>
  </bookViews>
  <sheets>
    <sheet name="Sheet1" sheetId="1" r:id="rId1"/>
  </sheets>
  <definedNames>
    <definedName name="solver_adj" localSheetId="0" hidden="1">Sheet1!$I$12:$I$13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Sheet1!$I$12</definedName>
    <definedName name="solver_lhs2" localSheetId="0" hidden="1">Sheet1!$I$12</definedName>
    <definedName name="solver_lhs3" localSheetId="0" hidden="1">Sheet1!$I$13</definedName>
    <definedName name="solver_lhs4" localSheetId="0" hidden="1">Sheet1!$I$13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opt" localSheetId="0" hidden="1">Sheet1!$K$13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100</definedName>
    <definedName name="solver_rhs2" localSheetId="0" hidden="1">0</definedName>
    <definedName name="solver_rhs3" localSheetId="0" hidden="1">0</definedName>
    <definedName name="solver_rhs4" localSheetId="0" hidden="1">-0.1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14" i="1"/>
  <c r="D14" i="1" s="1"/>
  <c r="E14" i="1" s="1"/>
  <c r="F14" i="1" s="1"/>
  <c r="F9" i="1"/>
  <c r="F11" i="1"/>
  <c r="F3" i="1"/>
  <c r="F4" i="1"/>
  <c r="F5" i="1"/>
  <c r="F6" i="1"/>
  <c r="F7" i="1"/>
  <c r="F8" i="1"/>
  <c r="F10" i="1"/>
  <c r="F2" i="1"/>
  <c r="K13" i="1" l="1"/>
  <c r="K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<sst xmlns="http://schemas.openxmlformats.org/spreadsheetml/2006/main" count="17" uniqueCount="15">
  <si>
    <t>Credit Score</t>
  </si>
  <si>
    <t>Loans Paid</t>
  </si>
  <si>
    <t>Number of Loans</t>
  </si>
  <si>
    <t>Default</t>
  </si>
  <si>
    <t>Paid-Off</t>
  </si>
  <si>
    <t xml:space="preserve">Log Equation </t>
  </si>
  <si>
    <t>A</t>
  </si>
  <si>
    <t>B</t>
  </si>
  <si>
    <t>errors</t>
  </si>
  <si>
    <t>sum erros</t>
  </si>
  <si>
    <t xml:space="preserve">exp  equation </t>
  </si>
  <si>
    <t>errors squared</t>
  </si>
  <si>
    <t xml:space="preserve">weighted errors squared </t>
  </si>
  <si>
    <t>sum weighted erros</t>
  </si>
  <si>
    <t xml:space="preserve">RSQ weighted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</si>
</sst>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164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1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499781277340328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Sheet1!$A$14:$A$23</c:f>
              <c:numCache>
                <c:formatCode>General</c:formatCode>
                <c:ptCount val="10"/>
                <c:pt idx="0">
                  <c:v>375</c:v>
                </c:pt>
                <c:pt idx="1">
                  <c:v>425</c:v>
                </c:pt>
                <c:pt idx="2">
                  <c:v>475</c:v>
                </c:pt>
                <c:pt idx="3">
                  <c:v>525</c:v>
                </c:pt>
                <c:pt idx="4">
                  <c:v>575</c:v>
                </c:pt>
                <c:pt idx="5">
                  <c:v>625</c:v>
                </c:pt>
                <c:pt idx="6">
                  <c:v>675</c:v>
                </c:pt>
                <c:pt idx="7">
                  <c:v>725</c:v>
                </c:pt>
                <c:pt idx="8">
                  <c:v>775</c:v>
                </c:pt>
                <c:pt idx="9">
                  <c:v>825</c:v>
                </c:pt>
              </c:numCache>
            </c:numRef>
          </c:xVal>
          <c:yVal>
            <c:numRef>
              <c:f>Sheet1!$B$14:$B$23</c:f>
              <c:numCache>
                <c:formatCode>General</c:formatCode>
                <c:ptCount val="10"/>
                <c:pt idx="0">
                  <c:v>0.41935483870967738</c:v>
                </c:pt>
                <c:pt idx="1">
                  <c:v>0.29411764705882348</c:v>
                </c:pt>
                <c:pt idx="2">
                  <c:v>0.19599999999999995</c:v>
                </c:pt>
                <c:pt idx="3">
                  <c:v>0.125</c:v>
                </c:pt>
                <c:pt idx="4">
                  <c:v>5.6726094003241467E-2</c:v>
                </c:pt>
                <c:pt idx="5">
                  <c:v>3.3428844317096473E-2</c:v>
                </c:pt>
                <c:pt idx="6">
                  <c:v>2.2860492379835895E-2</c:v>
                </c:pt>
                <c:pt idx="7">
                  <c:v>1.5089163237311354E-2</c:v>
                </c:pt>
                <c:pt idx="8">
                  <c:v>9.3798853569567742E-3</c:v>
                </c:pt>
                <c:pt idx="9">
                  <c:v>3.9190071848465013E-3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B-9645-972D-2F09BFFAB8A0}"/>
            </c:ext>
          </c:extLst>
        </c:ser>
        <c:ser>
          <c:idx val="1"/>
          <c:order val="1"/>
          <c:tx>
            <c:v>EXP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Sheet1!$A$14:$A$23</c:f>
              <c:numCache>
                <c:formatCode>General</c:formatCode>
                <c:ptCount val="10"/>
                <c:pt idx="0">
                  <c:v>375</c:v>
                </c:pt>
                <c:pt idx="1">
                  <c:v>425</c:v>
                </c:pt>
                <c:pt idx="2">
                  <c:v>475</c:v>
                </c:pt>
                <c:pt idx="3">
                  <c:v>525</c:v>
                </c:pt>
                <c:pt idx="4">
                  <c:v>575</c:v>
                </c:pt>
                <c:pt idx="5">
                  <c:v>625</c:v>
                </c:pt>
                <c:pt idx="6">
                  <c:v>675</c:v>
                </c:pt>
                <c:pt idx="7">
                  <c:v>725</c:v>
                </c:pt>
                <c:pt idx="8">
                  <c:v>775</c:v>
                </c:pt>
                <c:pt idx="9">
                  <c:v>825</c:v>
                </c:pt>
              </c:numCache>
            </c:numRef>
          </c:xVal>
          <c:yVal>
            <c:numRef>
              <c:f>Sheet1!$C$14:$C$23</c:f>
              <c:numCache>
                <c:formatCode>General</c:formatCode>
                <c:ptCount val="10"/>
                <c:pt idx="0">
                  <c:v>0.53733345731809601</c:v>
                </c:pt>
                <c:pt idx="1">
                  <c:v>0.325909216352815</c:v>
                </c:pt>
                <c:pt idx="2">
                  <c:v>0.19767393200090025</c:v>
                </c:pt>
                <c:pt idx="3">
                  <c:v>0.11989530038449626</c:v>
                </c:pt>
                <c:pt idx="4">
                  <c:v>7.2720175638652865E-2</c:v>
                </c:pt>
                <c:pt idx="5">
                  <c:v>4.4107016104530702E-2</c:v>
                </c:pt>
                <c:pt idx="6">
                  <c:v>2.6752257575836751E-2</c:v>
                </c:pt>
                <c:pt idx="7">
                  <c:v>1.622606443627456E-2</c:v>
                </c:pt>
                <c:pt idx="8">
                  <c:v>9.8416055670733082E-3</c:v>
                </c:pt>
                <c:pt idx="9">
                  <c:v>5.9692355172284994E-3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B-9645-972D-2F09BFFA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80848"/>
        <c:axId val="613582496"/>
      </c:scatterChart>
      <c:valAx>
        <c:axId val="61358084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2496"/>
        <c:crosses val="autoZero"/>
        <c:crossBetween val="midCat"/>
      </c:valAx>
      <c:valAx>
        <c:axId val="6135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612026</xdr:colOff>
      <xdr:row>13</xdr:row>
      <xdr:rowOff>141270</xdr:rowOff>
    </xdr:from>
    <xdr:to>
      <xdr:col>9</xdr:col>
      <xdr:colOff>169952</xdr:colOff>
      <xdr:row>15</xdr:row>
      <xdr:rowOff>65070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E9BD4D-80AE-1598-677F-748C205E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1801" y="2552843"/>
          <a:ext cx="1099050" cy="294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66640</xdr:rowOff>
    </xdr:from>
    <xdr:to>
      <xdr:col>5</xdr:col>
      <xdr:colOff>172947</xdr:colOff>
      <xdr:row>37</xdr:row>
      <xdr:rowOff>142839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EB854-3161-E426-CE41-FFDDE64B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3070-05FA-4D09-8820-968B1C21EB8E}">
  <dimension ref="A1:M23"/>
  <sheetViews>
    <sheetView tabSelected="1" topLeftCell="A16" zoomScale="125" zoomScaleNormal="219" workbookViewId="0">
      <selection activeCell="M14" sqref="M14"/>
    </sheetView>
  </sheetViews>
  <sheetFormatPr baseColWidth="10" defaultColWidth="8.83203125" defaultRowHeight="15" x14ac:dyDescent="0.2"/>
  <cols>
    <col min="1" max="1" width="11.1640625" bestFit="1" customWidth="1"/>
    <col min="2" max="2" width="10" bestFit="1" customWidth="1"/>
    <col min="3" max="3" width="15.5" bestFit="1" customWidth="1"/>
    <col min="5" max="5" width="12" bestFit="1" customWidth="1"/>
    <col min="6" max="6" width="19.83203125" bestFit="1" customWidth="1"/>
    <col min="7" max="7" width="11.83203125" customWidth="1"/>
    <col min="8" max="8" width="11.5" customWidth="1"/>
    <col min="10" max="10" width="16.1640625" bestFit="1" customWidth="1"/>
    <col min="12" max="12" width="11.832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7"/>
    </row>
    <row r="2" spans="1:13" x14ac:dyDescent="0.2">
      <c r="A2" s="1">
        <v>375</v>
      </c>
      <c r="B2" s="1">
        <v>108</v>
      </c>
      <c r="C2" s="1">
        <v>186</v>
      </c>
      <c r="D2" s="4">
        <f>1-(B2/C2)</f>
        <v>0.41935483870967738</v>
      </c>
      <c r="E2" s="4">
        <f>B2/C2</f>
        <v>0.58064516129032262</v>
      </c>
      <c r="F2">
        <f>$I$12*EXP(A2*$I$13)</f>
        <v>0.53733345731809601</v>
      </c>
    </row>
    <row r="3" spans="1:13" x14ac:dyDescent="0.2">
      <c r="A3" s="1">
        <v>425</v>
      </c>
      <c r="B3" s="1">
        <v>156</v>
      </c>
      <c r="C3" s="1">
        <v>221</v>
      </c>
      <c r="D3" s="4">
        <f t="shared" ref="D3:D11" si="0">1-(B3/C3)</f>
        <v>0.29411764705882348</v>
      </c>
      <c r="E3" s="4">
        <f t="shared" ref="E3:E11" si="1">B3/C3</f>
        <v>0.70588235294117652</v>
      </c>
      <c r="F3">
        <f t="shared" ref="F3:F10" si="2">$I$12*EXP(A3*$I$13)</f>
        <v>0.325909216352815</v>
      </c>
    </row>
    <row r="4" spans="1:13" x14ac:dyDescent="0.2">
      <c r="A4" s="1">
        <v>475</v>
      </c>
      <c r="B4" s="1">
        <v>201</v>
      </c>
      <c r="C4" s="1">
        <v>250</v>
      </c>
      <c r="D4" s="4">
        <f t="shared" si="0"/>
        <v>0.19599999999999995</v>
      </c>
      <c r="E4" s="4">
        <f t="shared" si="1"/>
        <v>0.80400000000000005</v>
      </c>
      <c r="F4">
        <f t="shared" si="2"/>
        <v>0.19767393200090025</v>
      </c>
    </row>
    <row r="5" spans="1:13" x14ac:dyDescent="0.2">
      <c r="A5" s="1">
        <v>525</v>
      </c>
      <c r="B5" s="1">
        <v>294</v>
      </c>
      <c r="C5" s="1">
        <v>336</v>
      </c>
      <c r="D5" s="4">
        <f t="shared" si="0"/>
        <v>0.125</v>
      </c>
      <c r="E5" s="4">
        <f t="shared" si="1"/>
        <v>0.875</v>
      </c>
      <c r="F5">
        <f t="shared" si="2"/>
        <v>0.11989530038449626</v>
      </c>
    </row>
    <row r="6" spans="1:13" x14ac:dyDescent="0.2">
      <c r="A6" s="1">
        <v>575</v>
      </c>
      <c r="B6" s="1">
        <v>582</v>
      </c>
      <c r="C6" s="1">
        <v>617</v>
      </c>
      <c r="D6" s="4">
        <f t="shared" si="0"/>
        <v>5.6726094003241467E-2</v>
      </c>
      <c r="E6" s="4">
        <f t="shared" si="1"/>
        <v>0.94327390599675853</v>
      </c>
      <c r="F6">
        <f t="shared" si="2"/>
        <v>7.2720175638652865E-2</v>
      </c>
    </row>
    <row r="7" spans="1:13" x14ac:dyDescent="0.2">
      <c r="A7" s="1">
        <v>625</v>
      </c>
      <c r="B7" s="1">
        <v>1012</v>
      </c>
      <c r="C7" s="1">
        <v>1047</v>
      </c>
      <c r="D7" s="4">
        <f t="shared" si="0"/>
        <v>3.3428844317096473E-2</v>
      </c>
      <c r="E7" s="4">
        <f t="shared" si="1"/>
        <v>0.96657115568290353</v>
      </c>
      <c r="F7">
        <f t="shared" si="2"/>
        <v>4.4107016104530702E-2</v>
      </c>
    </row>
    <row r="8" spans="1:13" x14ac:dyDescent="0.2">
      <c r="A8" s="1">
        <v>675</v>
      </c>
      <c r="B8" s="1">
        <v>1667</v>
      </c>
      <c r="C8" s="1">
        <v>1706</v>
      </c>
      <c r="D8" s="4">
        <f t="shared" si="0"/>
        <v>2.2860492379835895E-2</v>
      </c>
      <c r="E8" s="4">
        <f t="shared" si="1"/>
        <v>0.97713950762016411</v>
      </c>
      <c r="F8">
        <f t="shared" si="2"/>
        <v>2.6752257575836751E-2</v>
      </c>
    </row>
    <row r="9" spans="1:13" x14ac:dyDescent="0.2">
      <c r="A9" s="1">
        <v>725</v>
      </c>
      <c r="B9" s="1">
        <v>2154</v>
      </c>
      <c r="C9" s="1">
        <v>2187</v>
      </c>
      <c r="D9" s="4">
        <f t="shared" si="0"/>
        <v>1.5089163237311354E-2</v>
      </c>
      <c r="E9" s="4">
        <f t="shared" si="1"/>
        <v>0.98491083676268865</v>
      </c>
      <c r="F9">
        <f>$I$12*EXP(A9*$I$13)</f>
        <v>1.622606443627456E-2</v>
      </c>
      <c r="I9">
        <v>11.3</v>
      </c>
      <c r="J9">
        <v>-8.9999999999999993E-3</v>
      </c>
    </row>
    <row r="10" spans="1:13" x14ac:dyDescent="0.2">
      <c r="A10" s="1">
        <v>775</v>
      </c>
      <c r="B10" s="1">
        <v>1901</v>
      </c>
      <c r="C10" s="1">
        <v>1919</v>
      </c>
      <c r="D10" s="4">
        <f t="shared" si="0"/>
        <v>9.3798853569567742E-3</v>
      </c>
      <c r="E10" s="4">
        <f t="shared" si="1"/>
        <v>0.99062011464304323</v>
      </c>
      <c r="F10">
        <f t="shared" si="2"/>
        <v>9.8416055670733082E-3</v>
      </c>
    </row>
    <row r="11" spans="1:13" x14ac:dyDescent="0.2">
      <c r="A11" s="1">
        <v>825</v>
      </c>
      <c r="B11" s="1">
        <v>1525</v>
      </c>
      <c r="C11" s="1">
        <v>1531</v>
      </c>
      <c r="D11" s="4">
        <f t="shared" si="0"/>
        <v>3.9190071848465013E-3</v>
      </c>
      <c r="E11" s="4">
        <f t="shared" si="1"/>
        <v>0.9960809928151535</v>
      </c>
      <c r="F11">
        <f>$I$12*EXP(A11*$I$13)</f>
        <v>5.9692355172284994E-3</v>
      </c>
    </row>
    <row r="12" spans="1:13" x14ac:dyDescent="0.2">
      <c r="H12" t="s">
        <v>6</v>
      </c>
      <c r="I12">
        <v>22.847999999999999</v>
      </c>
      <c r="J12" t="s">
        <v>9</v>
      </c>
      <c r="K12" s="5">
        <f>SUM(E14:E23)</f>
        <v>1.5349207335960031E-2</v>
      </c>
      <c r="L12" s="5"/>
    </row>
    <row r="13" spans="1:13" x14ac:dyDescent="0.2">
      <c r="A13" s="2" t="s">
        <v>0</v>
      </c>
      <c r="B13" s="3" t="s">
        <v>3</v>
      </c>
      <c r="C13" t="s">
        <v>10</v>
      </c>
      <c r="D13" t="s">
        <v>8</v>
      </c>
      <c r="E13" t="s">
        <v>11</v>
      </c>
      <c r="F13" t="s">
        <v>12</v>
      </c>
      <c r="H13" t="s">
        <v>7</v>
      </c>
      <c r="I13">
        <v>-0.01</v>
      </c>
      <c r="J13" t="s">
        <v>13</v>
      </c>
      <c r="K13">
        <f>SUM(F14:F23)</f>
        <v>3.1344748454753719</v>
      </c>
      <c r="L13" t="s">
        <v>14</v>
      </c>
      <c r="M13">
        <f>RSQ(C13:C23,A13:A23)</f>
        <v>0.74888002874462367</v>
      </c>
    </row>
    <row r="14" spans="1:13" x14ac:dyDescent="0.2">
      <c r="A14" s="1">
        <v>375</v>
      </c>
      <c r="B14" s="6">
        <v>0.41935483870967738</v>
      </c>
      <c r="C14" s="6">
        <f>$I$12*EXP($I$13*A14)</f>
        <v>0.53733345731809601</v>
      </c>
      <c r="D14" s="5">
        <f>C14-B14</f>
        <v>0.11797861860841863</v>
      </c>
      <c r="E14">
        <f>D14^2</f>
        <v>1.3918954448750702E-2</v>
      </c>
      <c r="F14">
        <f>E14*C2</f>
        <v>2.5889255274676306</v>
      </c>
    </row>
    <row r="15" spans="1:13" x14ac:dyDescent="0.2">
      <c r="A15" s="1">
        <v>425</v>
      </c>
      <c r="B15" s="6">
        <v>0.29411764705882348</v>
      </c>
      <c r="C15" s="6">
        <f t="shared" ref="C15:C23" si="3">$I$12*EXP($I$13*A15)</f>
        <v>0.325909216352815</v>
      </c>
      <c r="D15" s="5">
        <f t="shared" ref="D15:D23" si="4">C15-B15</f>
        <v>3.1791569293991517E-2</v>
      </c>
      <c r="E15">
        <f t="shared" ref="E15:E23" si="5">D15^2</f>
        <v>1.0107038781746642E-3</v>
      </c>
      <c r="F15">
        <f t="shared" ref="F15:F23" si="6">E15*C3</f>
        <v>0.2233655570766008</v>
      </c>
    </row>
    <row r="16" spans="1:13" x14ac:dyDescent="0.2">
      <c r="A16" s="1">
        <v>475</v>
      </c>
      <c r="B16" s="6">
        <v>0.19599999999999995</v>
      </c>
      <c r="C16" s="6">
        <f t="shared" si="3"/>
        <v>0.19767393200090025</v>
      </c>
      <c r="D16" s="5">
        <f t="shared" si="4"/>
        <v>1.6739320009002967E-3</v>
      </c>
      <c r="E16">
        <f t="shared" si="5"/>
        <v>2.8020483436380709E-6</v>
      </c>
      <c r="F16">
        <f t="shared" si="6"/>
        <v>7.005120859095177E-4</v>
      </c>
    </row>
    <row r="17" spans="1:6" x14ac:dyDescent="0.2">
      <c r="A17" s="1">
        <v>525</v>
      </c>
      <c r="B17" s="6">
        <v>0.125</v>
      </c>
      <c r="C17" s="6">
        <f t="shared" si="3"/>
        <v>0.11989530038449626</v>
      </c>
      <c r="D17" s="5">
        <f t="shared" si="4"/>
        <v>-5.1046996155037355E-3</v>
      </c>
      <c r="E17">
        <f t="shared" si="5"/>
        <v>2.6057958164523985E-5</v>
      </c>
      <c r="F17">
        <f t="shared" si="6"/>
        <v>8.7554739432800597E-3</v>
      </c>
    </row>
    <row r="18" spans="1:6" x14ac:dyDescent="0.2">
      <c r="A18" s="1">
        <v>575</v>
      </c>
      <c r="B18" s="6">
        <v>5.6726094003241467E-2</v>
      </c>
      <c r="C18" s="6">
        <f t="shared" si="3"/>
        <v>7.2720175638652865E-2</v>
      </c>
      <c r="D18" s="5">
        <f t="shared" si="4"/>
        <v>1.5994081635411397E-2</v>
      </c>
      <c r="E18">
        <f t="shared" si="5"/>
        <v>2.558106473602041E-4</v>
      </c>
      <c r="F18">
        <f t="shared" si="6"/>
        <v>0.15783516942124592</v>
      </c>
    </row>
    <row r="19" spans="1:6" x14ac:dyDescent="0.2">
      <c r="A19" s="1">
        <v>625</v>
      </c>
      <c r="B19" s="6">
        <v>3.3428844317096473E-2</v>
      </c>
      <c r="C19" s="6">
        <f t="shared" si="3"/>
        <v>4.4107016104530702E-2</v>
      </c>
      <c r="D19" s="5">
        <f t="shared" si="4"/>
        <v>1.0678171787434229E-2</v>
      </c>
      <c r="E19">
        <f t="shared" si="5"/>
        <v>1.1402335272195631E-4</v>
      </c>
      <c r="F19">
        <f t="shared" si="6"/>
        <v>0.11938245029988825</v>
      </c>
    </row>
    <row r="20" spans="1:6" x14ac:dyDescent="0.2">
      <c r="A20" s="1">
        <v>675</v>
      </c>
      <c r="B20" s="6">
        <v>2.2860492379835895E-2</v>
      </c>
      <c r="C20" s="6">
        <f t="shared" si="3"/>
        <v>2.6752257575836751E-2</v>
      </c>
      <c r="D20" s="5">
        <f t="shared" si="4"/>
        <v>3.8917651960008563E-3</v>
      </c>
      <c r="E20">
        <f t="shared" si="5"/>
        <v>1.5145836340803584E-5</v>
      </c>
      <c r="F20">
        <f t="shared" si="6"/>
        <v>2.5838796797410916E-2</v>
      </c>
    </row>
    <row r="21" spans="1:6" x14ac:dyDescent="0.2">
      <c r="A21" s="1">
        <v>725</v>
      </c>
      <c r="B21" s="6">
        <v>1.5089163237311354E-2</v>
      </c>
      <c r="C21" s="6">
        <f t="shared" si="3"/>
        <v>1.622606443627456E-2</v>
      </c>
      <c r="D21" s="5">
        <f t="shared" si="4"/>
        <v>1.1369011989632062E-3</v>
      </c>
      <c r="E21">
        <f t="shared" si="5"/>
        <v>1.2925443362039757E-6</v>
      </c>
      <c r="F21">
        <f t="shared" si="6"/>
        <v>2.8267944632780948E-3</v>
      </c>
    </row>
    <row r="22" spans="1:6" x14ac:dyDescent="0.2">
      <c r="A22" s="1">
        <v>775</v>
      </c>
      <c r="B22" s="6">
        <v>9.3798853569567742E-3</v>
      </c>
      <c r="C22" s="6">
        <f t="shared" si="3"/>
        <v>9.8416055670733082E-3</v>
      </c>
      <c r="D22" s="5">
        <f t="shared" si="4"/>
        <v>4.6172021011653408E-4</v>
      </c>
      <c r="E22">
        <f t="shared" si="5"/>
        <v>2.1318555243005639E-7</v>
      </c>
      <c r="F22">
        <f t="shared" si="6"/>
        <v>4.0910307511327819E-4</v>
      </c>
    </row>
    <row r="23" spans="1:6" x14ac:dyDescent="0.2">
      <c r="A23" s="1">
        <v>825</v>
      </c>
      <c r="B23" s="6">
        <v>3.9190071848465013E-3</v>
      </c>
      <c r="C23" s="6">
        <f t="shared" si="3"/>
        <v>5.9692355172284994E-3</v>
      </c>
      <c r="D23" s="5">
        <f t="shared" si="4"/>
        <v>2.0502283323819981E-3</v>
      </c>
      <c r="E23">
        <f t="shared" si="5"/>
        <v>4.2034362149018687E-6</v>
      </c>
      <c r="F23">
        <f t="shared" si="6"/>
        <v>6.4354608450147609E-3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19709</dc:creator>
  <cp:lastModifiedBy>Microsoft Office User</cp:lastModifiedBy>
  <dcterms:created xsi:type="dcterms:W3CDTF">2020-09-23T22:16:18Z</dcterms:created>
  <dcterms:modified xsi:type="dcterms:W3CDTF">2022-10-17T17:15:00Z</dcterms:modified>
</cp:coreProperties>
</file>