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B08CDED0-D488-7940-B409-E2792A9D60A1}" xr6:coauthVersionLast="47" xr6:coauthVersionMax="47" xr10:uidLastSave="{00000000-0000-0000-0000-000000000000}"/>
  <bookViews>
    <workbookView xWindow="380" yWindow="500" windowWidth="28040" windowHeight="16940" activeTab="1" xr2:uid="{1B3AB921-B2EF-4447-8BD2-8BAB9747F5CF}"/>
  </bookViews>
  <sheets>
    <sheet name="Notes" sheetId="1" r:id="rId1"/>
    <sheet name="Problem 1 " sheetId="2" r:id="rId2"/>
    <sheet name="Problem 2" sheetId="3" r:id="rId3"/>
  </sheets>
  <definedNames>
    <definedName name="Customers">'Problem 1 '!$B$7:$C$7</definedName>
    <definedName name="Large">'Problem 2'!$G$12:$G$18</definedName>
    <definedName name="Med">'Problem 2'!$F$12:$F$18</definedName>
    <definedName name="Small">'Problem 2'!$E$12:$E$18</definedName>
    <definedName name="solver_adj" localSheetId="1" hidden="1">'Problem 1 '!$G$4:$H$5,'Problem 1 '!$B$7:$C$7</definedName>
    <definedName name="solver_adj" localSheetId="2" hidden="1">'Problem 2'!$E$18:$G$18,'Problem 2'!$I$12:$J$16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itr" localSheetId="1" hidden="1">2147483647</definedName>
    <definedName name="solver_itr" localSheetId="2" hidden="1">2147483647</definedName>
    <definedName name="solver_lhs1" localSheetId="1" hidden="1">'Problem 1 '!$D$3</definedName>
    <definedName name="solver_lhs1" localSheetId="2" hidden="1">'Problem 2'!$E$18:$G$18</definedName>
    <definedName name="solver_lhs2" localSheetId="1" hidden="1">'Problem 1 '!$F$4</definedName>
    <definedName name="solver_lhs2" localSheetId="2" hidden="1">'Problem 2'!$K$12:$K$16</definedName>
    <definedName name="solver_lhs3" localSheetId="1" hidden="1">'Problem 1 '!$F$5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2</definedName>
    <definedName name="solver_opt" localSheetId="1" hidden="1">'Problem 1 '!$B$9</definedName>
    <definedName name="solver_opt" localSheetId="2" hidden="1">'Problem 2'!$E$20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4</definedName>
    <definedName name="solver_rel2" localSheetId="1" hidden="1">2</definedName>
    <definedName name="solver_rel2" localSheetId="2" hidden="1">2</definedName>
    <definedName name="solver_rel3" localSheetId="1" hidden="1">2</definedName>
    <definedName name="solver_rhs1" localSheetId="1" hidden="1">'Problem 1 '!$F$3</definedName>
    <definedName name="solver_rhs1" localSheetId="2" hidden="1">"integer"</definedName>
    <definedName name="solver_rhs2" localSheetId="1" hidden="1">'Problem 1 '!$I$4</definedName>
    <definedName name="solver_rhs2" localSheetId="2" hidden="1">'Problem 2'!$L$12:$L$16</definedName>
    <definedName name="solver_rhs3" localSheetId="1" hidden="1">'Problem 1 '!$I$5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3" l="1"/>
  <c r="K22" i="3"/>
  <c r="L21" i="3"/>
  <c r="K21" i="3"/>
  <c r="E20" i="3" s="1"/>
  <c r="L20" i="3"/>
  <c r="K20" i="3"/>
  <c r="L19" i="3"/>
  <c r="K19" i="3"/>
  <c r="L18" i="3"/>
  <c r="K18" i="3"/>
  <c r="H16" i="3"/>
  <c r="K16" i="3" s="1"/>
  <c r="H13" i="3"/>
  <c r="K13" i="3" s="1"/>
  <c r="H14" i="3"/>
  <c r="K14" i="3" s="1"/>
  <c r="H15" i="3"/>
  <c r="K15" i="3" s="1"/>
  <c r="H12" i="3"/>
  <c r="K12" i="3" s="1"/>
  <c r="D3" i="2"/>
  <c r="D4" i="2"/>
  <c r="I4" i="2" s="1"/>
  <c r="D5" i="2"/>
  <c r="I5" i="2" s="1"/>
  <c r="B9" i="2"/>
</calcChain>
</file>

<file path=xl/sharedStrings.xml><?xml version="1.0" encoding="utf-8"?>
<sst xmlns="http://schemas.openxmlformats.org/spreadsheetml/2006/main" count="77" uniqueCount="69">
  <si>
    <t xml:space="preserve">Goal Programming </t>
  </si>
  <si>
    <t xml:space="preserve">Multiple objective analysis </t>
  </si>
  <si>
    <t>premptive programming</t>
  </si>
  <si>
    <t>weighted programming</t>
  </si>
  <si>
    <t xml:space="preserve">Pareto Front </t>
  </si>
  <si>
    <t>Can qaunitify difference across mutiple objectives</t>
  </si>
  <si>
    <t>Economic constraints</t>
  </si>
  <si>
    <t>Resource Contraints that are hard and canot be violated</t>
  </si>
  <si>
    <t>Objective functions</t>
  </si>
  <si>
    <t>Now being treated as a constraint as well</t>
  </si>
  <si>
    <t>Soft constraints</t>
  </si>
  <si>
    <t>Set a target but soften it up, relax the constraint</t>
  </si>
  <si>
    <t>Objective function</t>
  </si>
  <si>
    <t xml:space="preserve">Minimize the sum of the wighted deviations from the target values - this is Always the goal </t>
  </si>
  <si>
    <t>define decision varibales</t>
  </si>
  <si>
    <t>define deviation variable</t>
  </si>
  <si>
    <t>fromulate constraint equations</t>
  </si>
  <si>
    <t>economic and goal constraints</t>
  </si>
  <si>
    <t xml:space="preserve">d+ &gt; overachieving goal </t>
  </si>
  <si>
    <t xml:space="preserve">d- &gt; represents underachieving of goal </t>
  </si>
  <si>
    <t xml:space="preserve">Always substract </t>
  </si>
  <si>
    <t xml:space="preserve">Always add </t>
  </si>
  <si>
    <t xml:space="preserve">Z = Minimize Z  = d1- + d2- </t>
  </si>
  <si>
    <t>Labor Hours</t>
  </si>
  <si>
    <t>Used</t>
  </si>
  <si>
    <t xml:space="preserve">Rel. </t>
  </si>
  <si>
    <t>Available</t>
  </si>
  <si>
    <t>Goal 1: Current</t>
  </si>
  <si>
    <t>Goal 2: New Clients</t>
  </si>
  <si>
    <t xml:space="preserve">Contact </t>
  </si>
  <si>
    <t>X1</t>
  </si>
  <si>
    <t>X2</t>
  </si>
  <si>
    <t>&lt;=</t>
  </si>
  <si>
    <t>Over</t>
  </si>
  <si>
    <t>Under</t>
  </si>
  <si>
    <t>Achieved</t>
  </si>
  <si>
    <t xml:space="preserve">Objective </t>
  </si>
  <si>
    <t>Small</t>
  </si>
  <si>
    <t>Medium</t>
  </si>
  <si>
    <t>Large</t>
  </si>
  <si>
    <t>Sqft</t>
  </si>
  <si>
    <t>Cost</t>
  </si>
  <si>
    <t>5 small</t>
  </si>
  <si>
    <t>10 medium</t>
  </si>
  <si>
    <t>15 large</t>
  </si>
  <si>
    <t>expansion = 25000</t>
  </si>
  <si>
    <t>cost limited to 1,000,000</t>
  </si>
  <si>
    <t>Goal Constraints</t>
  </si>
  <si>
    <t xml:space="preserve">Small Rooms </t>
  </si>
  <si>
    <t xml:space="preserve">Med Rooms </t>
  </si>
  <si>
    <t>Large Rooms</t>
  </si>
  <si>
    <t xml:space="preserve">Small </t>
  </si>
  <si>
    <t>Med</t>
  </si>
  <si>
    <t>x1</t>
  </si>
  <si>
    <t>x2</t>
  </si>
  <si>
    <t>x3</t>
  </si>
  <si>
    <t xml:space="preserve">Total Expansion </t>
  </si>
  <si>
    <t xml:space="preserve">Total Cost </t>
  </si>
  <si>
    <t xml:space="preserve">Built </t>
  </si>
  <si>
    <t>Deviations</t>
  </si>
  <si>
    <t xml:space="preserve">Over + </t>
  </si>
  <si>
    <t xml:space="preserve">Under - </t>
  </si>
  <si>
    <t xml:space="preserve">Targets </t>
  </si>
  <si>
    <t xml:space="preserve">Completed </t>
  </si>
  <si>
    <t>Weights</t>
  </si>
  <si>
    <t>Expansion</t>
  </si>
  <si>
    <t>Costs</t>
  </si>
  <si>
    <t>% Weighted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</si>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</sst>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0" fillId="5" borderId="0" xfId="0" applyFill="1"/>
    <xf numFmtId="0" fontId="0" fillId="6" borderId="0" xfId="0" applyFill="1"/>
    <xf numFmtId="0" fontId="3" fillId="4" borderId="1" xfId="3"/>
    <xf numFmtId="0" fontId="1" fillId="2" borderId="0" xfId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3" applyAlignment="1">
      <alignment horizontal="center"/>
    </xf>
    <xf numFmtId="0" fontId="4" fillId="0" borderId="0" xfId="0" applyFont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4" borderId="11" xfId="3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2" xfId="0" applyFont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2" fillId="3" borderId="2" xfId="2" applyBorder="1"/>
    <xf numFmtId="0" fontId="2" fillId="3" borderId="4" xfId="2" applyBorder="1"/>
    <xf numFmtId="0" fontId="2" fillId="3" borderId="6" xfId="2" applyBorder="1"/>
    <xf numFmtId="0" fontId="0" fillId="8" borderId="0" xfId="0" applyFill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E24E-0743-DC42-898A-66656991D3B4}">
  <dimension ref="A1:C27"/>
  <sheetViews>
    <sheetView workbookViewId="0">
      <selection activeCell="A28" sqref="A28"/>
    </sheetView>
  </sheetViews>
  <sheetFormatPr baseColWidth="10" defaultRowHeight="16" x14ac:dyDescent="0.2"/>
  <cols>
    <col min="1" max="1" width="23.6640625" bestFit="1" customWidth="1"/>
  </cols>
  <sheetData>
    <row r="1" spans="1:1" x14ac:dyDescent="0.2">
      <c r="A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6" spans="1:1" x14ac:dyDescent="0.2">
      <c r="A6" s="2" t="s">
        <v>4</v>
      </c>
    </row>
    <row r="7" spans="1:1" x14ac:dyDescent="0.2">
      <c r="A7" s="1" t="s">
        <v>5</v>
      </c>
    </row>
    <row r="9" spans="1:1" x14ac:dyDescent="0.2">
      <c r="A9" t="s">
        <v>6</v>
      </c>
    </row>
    <row r="10" spans="1:1" x14ac:dyDescent="0.2">
      <c r="A10" s="1" t="s">
        <v>7</v>
      </c>
    </row>
    <row r="12" spans="1:1" x14ac:dyDescent="0.2">
      <c r="A12" t="s">
        <v>8</v>
      </c>
    </row>
    <row r="13" spans="1:1" x14ac:dyDescent="0.2">
      <c r="A13" s="1" t="s">
        <v>9</v>
      </c>
    </row>
    <row r="15" spans="1:1" x14ac:dyDescent="0.2">
      <c r="A15" s="3" t="s">
        <v>10</v>
      </c>
    </row>
    <row r="16" spans="1:1" x14ac:dyDescent="0.2">
      <c r="A16" s="4" t="s">
        <v>11</v>
      </c>
    </row>
    <row r="18" spans="1:3" x14ac:dyDescent="0.2">
      <c r="A18" t="s">
        <v>12</v>
      </c>
    </row>
    <row r="19" spans="1:3" x14ac:dyDescent="0.2">
      <c r="A19" s="1" t="s">
        <v>13</v>
      </c>
    </row>
    <row r="20" spans="1:3" x14ac:dyDescent="0.2">
      <c r="A20" t="s">
        <v>14</v>
      </c>
    </row>
    <row r="21" spans="1:3" x14ac:dyDescent="0.2">
      <c r="A21" t="s">
        <v>15</v>
      </c>
    </row>
    <row r="22" spans="1:3" x14ac:dyDescent="0.2">
      <c r="A22" t="s">
        <v>16</v>
      </c>
    </row>
    <row r="23" spans="1:3" x14ac:dyDescent="0.2">
      <c r="A23" t="s">
        <v>17</v>
      </c>
    </row>
    <row r="24" spans="1:3" x14ac:dyDescent="0.2">
      <c r="A24" t="s">
        <v>18</v>
      </c>
      <c r="C24" t="s">
        <v>20</v>
      </c>
    </row>
    <row r="25" spans="1:3" x14ac:dyDescent="0.2">
      <c r="A25" t="s">
        <v>19</v>
      </c>
      <c r="C25" t="s">
        <v>21</v>
      </c>
    </row>
    <row r="27" spans="1:3" x14ac:dyDescent="0.2">
      <c r="A2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61C0-D81F-AA4A-A470-602C9C426825}">
  <dimension ref="A2:I9"/>
  <sheetViews>
    <sheetView tabSelected="1" workbookViewId="0">
      <selection activeCell="G12" sqref="G12"/>
    </sheetView>
  </sheetViews>
  <sheetFormatPr baseColWidth="10" defaultRowHeight="16" x14ac:dyDescent="0.2"/>
  <cols>
    <col min="1" max="1" width="17.5" bestFit="1" customWidth="1"/>
  </cols>
  <sheetData>
    <row r="2" spans="1:9" x14ac:dyDescent="0.2">
      <c r="D2" t="s">
        <v>24</v>
      </c>
      <c r="E2" t="s">
        <v>25</v>
      </c>
      <c r="F2" t="s">
        <v>26</v>
      </c>
    </row>
    <row r="3" spans="1:9" x14ac:dyDescent="0.2">
      <c r="A3" t="s">
        <v>23</v>
      </c>
      <c r="B3" s="6">
        <v>2</v>
      </c>
      <c r="C3" s="6">
        <v>3</v>
      </c>
      <c r="D3" s="7">
        <f>SUMPRODUCT(Customers,B3:C3)</f>
        <v>0</v>
      </c>
      <c r="E3" t="s">
        <v>32</v>
      </c>
      <c r="F3">
        <v>640</v>
      </c>
      <c r="G3" t="s">
        <v>33</v>
      </c>
      <c r="H3" t="s">
        <v>34</v>
      </c>
      <c r="I3" t="s">
        <v>35</v>
      </c>
    </row>
    <row r="4" spans="1:9" x14ac:dyDescent="0.2">
      <c r="A4" t="s">
        <v>27</v>
      </c>
      <c r="B4" s="6">
        <v>1</v>
      </c>
      <c r="C4" s="6"/>
      <c r="D4" s="7">
        <f>SUMPRODUCT(Customers,B4:C4)</f>
        <v>0</v>
      </c>
      <c r="F4">
        <v>200</v>
      </c>
      <c r="G4" s="5">
        <v>0</v>
      </c>
      <c r="H4" s="5">
        <v>0</v>
      </c>
      <c r="I4">
        <f>D4-G4+H4</f>
        <v>0</v>
      </c>
    </row>
    <row r="5" spans="1:9" x14ac:dyDescent="0.2">
      <c r="A5" t="s">
        <v>28</v>
      </c>
      <c r="B5" s="6"/>
      <c r="C5" s="6">
        <v>1</v>
      </c>
      <c r="D5" s="7">
        <f>SUMPRODUCT(Customers,B5:C5)</f>
        <v>0</v>
      </c>
      <c r="F5">
        <v>120</v>
      </c>
      <c r="G5" s="5">
        <v>0</v>
      </c>
      <c r="H5" s="5">
        <v>0</v>
      </c>
      <c r="I5">
        <f>D5-G5+H5</f>
        <v>0</v>
      </c>
    </row>
    <row r="6" spans="1:9" x14ac:dyDescent="0.2">
      <c r="B6" t="s">
        <v>30</v>
      </c>
      <c r="C6" t="s">
        <v>31</v>
      </c>
    </row>
    <row r="7" spans="1:9" x14ac:dyDescent="0.2">
      <c r="A7" t="s">
        <v>29</v>
      </c>
      <c r="B7" s="5">
        <v>0</v>
      </c>
      <c r="C7" s="5">
        <v>0</v>
      </c>
    </row>
    <row r="9" spans="1:9" x14ac:dyDescent="0.2">
      <c r="A9" t="s">
        <v>36</v>
      </c>
      <c r="B9" s="8">
        <f>H4+2*H5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EEA6-E546-264C-892A-92490FE6A36E}">
  <dimension ref="A2:L22"/>
  <sheetViews>
    <sheetView topLeftCell="B6" zoomScale="158" workbookViewId="0">
      <selection activeCell="I12" sqref="I12"/>
    </sheetView>
  </sheetViews>
  <sheetFormatPr baseColWidth="10" defaultRowHeight="16" x14ac:dyDescent="0.2"/>
  <cols>
    <col min="4" max="4" width="14.6640625" bestFit="1" customWidth="1"/>
  </cols>
  <sheetData>
    <row r="2" spans="1:12" x14ac:dyDescent="0.2">
      <c r="B2" t="s">
        <v>40</v>
      </c>
      <c r="C2" t="s">
        <v>41</v>
      </c>
    </row>
    <row r="3" spans="1:12" x14ac:dyDescent="0.2">
      <c r="A3" t="s">
        <v>37</v>
      </c>
      <c r="B3">
        <v>400</v>
      </c>
      <c r="C3">
        <v>18000</v>
      </c>
    </row>
    <row r="4" spans="1:12" x14ac:dyDescent="0.2">
      <c r="A4" t="s">
        <v>38</v>
      </c>
      <c r="B4">
        <v>750</v>
      </c>
      <c r="C4">
        <v>33000</v>
      </c>
    </row>
    <row r="5" spans="1:12" x14ac:dyDescent="0.2">
      <c r="A5" t="s">
        <v>39</v>
      </c>
      <c r="B5">
        <v>1050</v>
      </c>
      <c r="C5">
        <v>45150</v>
      </c>
    </row>
    <row r="7" spans="1:12" x14ac:dyDescent="0.2">
      <c r="A7" t="s">
        <v>42</v>
      </c>
      <c r="B7" t="s">
        <v>43</v>
      </c>
      <c r="C7" t="s">
        <v>44</v>
      </c>
    </row>
    <row r="8" spans="1:12" x14ac:dyDescent="0.2">
      <c r="A8" t="s">
        <v>45</v>
      </c>
    </row>
    <row r="9" spans="1:12" x14ac:dyDescent="0.2">
      <c r="A9" t="s">
        <v>46</v>
      </c>
    </row>
    <row r="10" spans="1:12" x14ac:dyDescent="0.2">
      <c r="E10" s="10" t="s">
        <v>53</v>
      </c>
      <c r="F10" s="10" t="s">
        <v>54</v>
      </c>
      <c r="G10" s="10" t="s">
        <v>55</v>
      </c>
      <c r="I10" s="12" t="s">
        <v>59</v>
      </c>
      <c r="J10" s="12"/>
    </row>
    <row r="11" spans="1:12" ht="17" thickBot="1" x14ac:dyDescent="0.25">
      <c r="D11" t="s">
        <v>47</v>
      </c>
      <c r="E11" s="9" t="s">
        <v>51</v>
      </c>
      <c r="F11" s="9" t="s">
        <v>52</v>
      </c>
      <c r="G11" s="9" t="s">
        <v>39</v>
      </c>
      <c r="H11" s="9" t="s">
        <v>35</v>
      </c>
      <c r="I11" s="9" t="s">
        <v>60</v>
      </c>
      <c r="J11" s="9" t="s">
        <v>61</v>
      </c>
      <c r="K11" s="9" t="s">
        <v>63</v>
      </c>
      <c r="L11" s="9" t="s">
        <v>62</v>
      </c>
    </row>
    <row r="12" spans="1:12" x14ac:dyDescent="0.2">
      <c r="D12" t="s">
        <v>48</v>
      </c>
      <c r="E12" s="23">
        <v>1</v>
      </c>
      <c r="F12" s="24"/>
      <c r="G12" s="25"/>
      <c r="H12" s="22">
        <f>SUMPRODUCT(E12:G12,$E$18:$G$18)</f>
        <v>5</v>
      </c>
      <c r="I12" s="13"/>
      <c r="J12" s="14">
        <v>0</v>
      </c>
      <c r="K12" s="11">
        <f>H12-I12+J12</f>
        <v>5</v>
      </c>
      <c r="L12">
        <v>5</v>
      </c>
    </row>
    <row r="13" spans="1:12" x14ac:dyDescent="0.2">
      <c r="D13" t="s">
        <v>49</v>
      </c>
      <c r="E13" s="26"/>
      <c r="F13" s="27">
        <v>1</v>
      </c>
      <c r="G13" s="28"/>
      <c r="H13" s="22">
        <f t="shared" ref="H13:H16" si="0">SUMPRODUCT(E13:G13,$E$18:$G$18)</f>
        <v>10</v>
      </c>
      <c r="I13" s="15">
        <v>0</v>
      </c>
      <c r="J13" s="16">
        <v>0</v>
      </c>
      <c r="K13" s="11">
        <f t="shared" ref="K13:K16" si="1">H13-I13+J13</f>
        <v>10</v>
      </c>
      <c r="L13">
        <v>10</v>
      </c>
    </row>
    <row r="14" spans="1:12" x14ac:dyDescent="0.2">
      <c r="D14" t="s">
        <v>50</v>
      </c>
      <c r="E14" s="26"/>
      <c r="F14" s="27"/>
      <c r="G14" s="28">
        <v>1</v>
      </c>
      <c r="H14" s="22">
        <f t="shared" si="0"/>
        <v>13</v>
      </c>
      <c r="I14" s="15">
        <v>0</v>
      </c>
      <c r="J14" s="16">
        <v>1.9999999999999996</v>
      </c>
      <c r="K14" s="11">
        <f t="shared" si="1"/>
        <v>15</v>
      </c>
      <c r="L14">
        <v>15</v>
      </c>
    </row>
    <row r="15" spans="1:12" x14ac:dyDescent="0.2">
      <c r="D15" t="s">
        <v>56</v>
      </c>
      <c r="E15" s="26">
        <v>400</v>
      </c>
      <c r="F15" s="27">
        <v>750</v>
      </c>
      <c r="G15" s="28">
        <v>1050</v>
      </c>
      <c r="H15" s="22">
        <f t="shared" si="0"/>
        <v>23150</v>
      </c>
      <c r="I15" s="15">
        <v>0</v>
      </c>
      <c r="J15" s="16">
        <v>1849.9999999999984</v>
      </c>
      <c r="K15" s="11">
        <f t="shared" si="1"/>
        <v>25000</v>
      </c>
      <c r="L15">
        <v>25000</v>
      </c>
    </row>
    <row r="16" spans="1:12" ht="17" thickBot="1" x14ac:dyDescent="0.25">
      <c r="D16" t="s">
        <v>57</v>
      </c>
      <c r="E16" s="29">
        <v>18</v>
      </c>
      <c r="F16" s="30">
        <v>33</v>
      </c>
      <c r="G16" s="31">
        <v>45.15</v>
      </c>
      <c r="H16" s="22">
        <f>SUMPRODUCT(E16:G16,$E$18:$G$18)</f>
        <v>1006.9499999999999</v>
      </c>
      <c r="I16" s="17">
        <v>6.9500000000001272</v>
      </c>
      <c r="J16" s="18">
        <v>0</v>
      </c>
      <c r="K16" s="11">
        <f>H16-I16+J16</f>
        <v>999.99999999999977</v>
      </c>
      <c r="L16">
        <v>1000</v>
      </c>
    </row>
    <row r="17" spans="4:12" ht="17" thickBot="1" x14ac:dyDescent="0.25">
      <c r="E17" s="10" t="s">
        <v>51</v>
      </c>
      <c r="F17" s="10" t="s">
        <v>52</v>
      </c>
      <c r="G17" s="10" t="s">
        <v>39</v>
      </c>
      <c r="I17" s="33" t="s">
        <v>64</v>
      </c>
      <c r="J17" s="33"/>
      <c r="K17" s="32" t="s">
        <v>67</v>
      </c>
      <c r="L17" s="32"/>
    </row>
    <row r="18" spans="4:12" ht="17" thickBot="1" x14ac:dyDescent="0.25">
      <c r="D18" t="s">
        <v>58</v>
      </c>
      <c r="E18" s="19">
        <v>5</v>
      </c>
      <c r="F18" s="20">
        <v>10</v>
      </c>
      <c r="G18" s="21">
        <v>13</v>
      </c>
      <c r="H18" t="s">
        <v>37</v>
      </c>
      <c r="I18" s="34"/>
      <c r="J18" s="35">
        <v>1</v>
      </c>
      <c r="K18" s="40">
        <f>I18/$L$12</f>
        <v>0</v>
      </c>
      <c r="L18" s="40">
        <f>J18/$L$12</f>
        <v>0.2</v>
      </c>
    </row>
    <row r="19" spans="4:12" x14ac:dyDescent="0.2">
      <c r="H19" t="s">
        <v>52</v>
      </c>
      <c r="I19" s="36"/>
      <c r="J19" s="37">
        <v>1</v>
      </c>
      <c r="K19" s="41">
        <f>I19/$L$13</f>
        <v>0</v>
      </c>
      <c r="L19" s="41">
        <f>J19/$L$13</f>
        <v>0.1</v>
      </c>
    </row>
    <row r="20" spans="4:12" x14ac:dyDescent="0.2">
      <c r="D20" t="s">
        <v>68</v>
      </c>
      <c r="E20" s="43">
        <f>SUMPRODUCT(I12:J16,K18:L22)</f>
        <v>0.24903333333333402</v>
      </c>
      <c r="H20" t="s">
        <v>39</v>
      </c>
      <c r="I20" s="36"/>
      <c r="J20" s="37">
        <v>1</v>
      </c>
      <c r="K20" s="41">
        <f>I20/$L$14</f>
        <v>0</v>
      </c>
      <c r="L20" s="41">
        <f>J20/$L$14</f>
        <v>6.6666666666666666E-2</v>
      </c>
    </row>
    <row r="21" spans="4:12" x14ac:dyDescent="0.2">
      <c r="H21" t="s">
        <v>65</v>
      </c>
      <c r="I21" s="36">
        <v>12</v>
      </c>
      <c r="J21" s="37">
        <v>1</v>
      </c>
      <c r="K21" s="41">
        <f>I21/$L$15</f>
        <v>4.8000000000000001E-4</v>
      </c>
      <c r="L21" s="41">
        <f>J21/$L$15</f>
        <v>4.0000000000000003E-5</v>
      </c>
    </row>
    <row r="22" spans="4:12" ht="17" thickBot="1" x14ac:dyDescent="0.25">
      <c r="H22" t="s">
        <v>66</v>
      </c>
      <c r="I22" s="38">
        <v>6</v>
      </c>
      <c r="J22" s="39"/>
      <c r="K22" s="42">
        <f>I22/$L$16</f>
        <v>6.0000000000000001E-3</v>
      </c>
      <c r="L22" s="42">
        <f>J22/$L$16</f>
        <v>0</v>
      </c>
    </row>
  </sheetData>
  <mergeCells count="3">
    <mergeCell ref="I10:J10"/>
    <mergeCell ref="I17:J17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Notes</vt:lpstr>
      <vt:lpstr>Problem 1 </vt:lpstr>
      <vt:lpstr>Problem 2</vt:lpstr>
      <vt:lpstr>Customers</vt:lpstr>
      <vt:lpstr>Large</vt:lpstr>
      <vt:lpstr>Med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2022-11-17T15:05:59Z</dcterms:created>
  <dcterms:modified xsi:type="dcterms:W3CDTF">2022-11-17T16:27:09Z</dcterms:modified>
</cp:coreProperties>
</file>