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Spreadsheet Analysis/"/>
    </mc:Choice>
  </mc:AlternateContent>
  <xr:revisionPtr revIDLastSave="0" documentId="13_ncr:1_{32B48C47-0167-F542-B75B-E7C9A2726F1F}" xr6:coauthVersionLast="47" xr6:coauthVersionMax="47" xr10:uidLastSave="{00000000-0000-0000-0000-000000000000}"/>
  <bookViews>
    <workbookView xWindow="0" yWindow="500" windowWidth="28800" windowHeight="17500" activeTab="3" xr2:uid="{529C6539-0146-2740-A089-33C77635F6EC}"/>
  </bookViews>
  <sheets>
    <sheet name="Answer Report 1" sheetId="2" r:id="rId1"/>
    <sheet name="Sensitivity Report 1" sheetId="3" r:id="rId2"/>
    <sheet name="Limits Report 1" sheetId="4" r:id="rId3"/>
    <sheet name="Airplane " sheetId="1" r:id="rId4"/>
    <sheet name="Answer Report 2" sheetId="6" r:id="rId5"/>
    <sheet name="Sensitivity Report 2" sheetId="7" r:id="rId6"/>
    <sheet name="Limits Report 2" sheetId="8" r:id="rId7"/>
    <sheet name="Sheet5" sheetId="5" r:id="rId8"/>
  </sheets>
  <definedNames>
    <definedName name="Capital">'Airplane '!$C$5:$D$5</definedName>
    <definedName name="Number_Purchased">'Airplane '!$C$6:$D$6</definedName>
    <definedName name="solver_adj" localSheetId="3" hidden="1">'Airplane '!$C$6:$D$6</definedName>
    <definedName name="solver_adj" localSheetId="7" hidden="1">Sheet5!$B$13:$D$13</definedName>
    <definedName name="solver_cvg" localSheetId="3" hidden="1">0.0001</definedName>
    <definedName name="solver_cvg" localSheetId="7" hidden="1">0.0001</definedName>
    <definedName name="solver_drv" localSheetId="3" hidden="1">1</definedName>
    <definedName name="solver_drv" localSheetId="7" hidden="1">1</definedName>
    <definedName name="solver_eng" localSheetId="3" hidden="1">2</definedName>
    <definedName name="solver_eng" localSheetId="7" hidden="1">2</definedName>
    <definedName name="solver_itr" localSheetId="3" hidden="1">2147483647</definedName>
    <definedName name="solver_itr" localSheetId="7" hidden="1">2147483647</definedName>
    <definedName name="solver_lhs1" localSheetId="3" hidden="1">'Airplane '!$C$6</definedName>
    <definedName name="solver_lhs1" localSheetId="7" hidden="1">Sheet5!$E$8:$E$11</definedName>
    <definedName name="solver_lhs2" localSheetId="3" hidden="1">'Airplane '!$E$5</definedName>
    <definedName name="solver_lhs3" localSheetId="3" hidden="1">'Airplane '!$E$5</definedName>
    <definedName name="solver_lin" localSheetId="3" hidden="1">1</definedName>
    <definedName name="solver_lin" localSheetId="7" hidden="1">1</definedName>
    <definedName name="solver_mip" localSheetId="3" hidden="1">2147483647</definedName>
    <definedName name="solver_mip" localSheetId="7" hidden="1">2147483647</definedName>
    <definedName name="solver_mni" localSheetId="3" hidden="1">30</definedName>
    <definedName name="solver_mni" localSheetId="7" hidden="1">30</definedName>
    <definedName name="solver_mrt" localSheetId="3" hidden="1">0.075</definedName>
    <definedName name="solver_mrt" localSheetId="7" hidden="1">0.075</definedName>
    <definedName name="solver_msl" localSheetId="3" hidden="1">2</definedName>
    <definedName name="solver_msl" localSheetId="7" hidden="1">2</definedName>
    <definedName name="solver_neg" localSheetId="3" hidden="1">1</definedName>
    <definedName name="solver_neg" localSheetId="7" hidden="1">1</definedName>
    <definedName name="solver_nod" localSheetId="3" hidden="1">2147483647</definedName>
    <definedName name="solver_nod" localSheetId="7" hidden="1">2147483647</definedName>
    <definedName name="solver_num" localSheetId="3" hidden="1">2</definedName>
    <definedName name="solver_num" localSheetId="7" hidden="1">1</definedName>
    <definedName name="solver_opt" localSheetId="3" hidden="1">'Airplane '!$E$3</definedName>
    <definedName name="solver_opt" localSheetId="7" hidden="1">Sheet5!$G$13</definedName>
    <definedName name="solver_pre" localSheetId="3" hidden="1">0.000001</definedName>
    <definedName name="solver_pre" localSheetId="7" hidden="1">0.000001</definedName>
    <definedName name="solver_rbv" localSheetId="3" hidden="1">1</definedName>
    <definedName name="solver_rbv" localSheetId="7" hidden="1">1</definedName>
    <definedName name="solver_rel1" localSheetId="3" hidden="1">1</definedName>
    <definedName name="solver_rel1" localSheetId="7" hidden="1">1</definedName>
    <definedName name="solver_rel2" localSheetId="3" hidden="1">1</definedName>
    <definedName name="solver_rel3" localSheetId="3" hidden="1">1</definedName>
    <definedName name="solver_rhs1" localSheetId="3" hidden="1">Upper_Limit</definedName>
    <definedName name="solver_rhs1" localSheetId="7" hidden="1">Sheet5!$G$8:$G$11</definedName>
    <definedName name="solver_rhs2" localSheetId="3" hidden="1">'Airplane '!$G$5</definedName>
    <definedName name="solver_rhs3" localSheetId="3" hidden="1">'Airplane '!$G$5</definedName>
    <definedName name="solver_rlx" localSheetId="3" hidden="1">2</definedName>
    <definedName name="solver_rlx" localSheetId="7" hidden="1">2</definedName>
    <definedName name="solver_rsd" localSheetId="3" hidden="1">0</definedName>
    <definedName name="solver_rsd" localSheetId="7" hidden="1">0</definedName>
    <definedName name="solver_scl" localSheetId="3" hidden="1">1</definedName>
    <definedName name="solver_scl" localSheetId="7" hidden="1">1</definedName>
    <definedName name="solver_sho" localSheetId="3" hidden="1">2</definedName>
    <definedName name="solver_sho" localSheetId="7" hidden="1">2</definedName>
    <definedName name="solver_ssz" localSheetId="3" hidden="1">100</definedName>
    <definedName name="solver_ssz" localSheetId="7" hidden="1">100</definedName>
    <definedName name="solver_tim" localSheetId="3" hidden="1">2147483647</definedName>
    <definedName name="solver_tim" localSheetId="7" hidden="1">2147483647</definedName>
    <definedName name="solver_tol" localSheetId="3" hidden="1">0.01</definedName>
    <definedName name="solver_tol" localSheetId="7" hidden="1">0.01</definedName>
    <definedName name="solver_typ" localSheetId="3" hidden="1">1</definedName>
    <definedName name="solver_typ" localSheetId="7" hidden="1">1</definedName>
    <definedName name="solver_val" localSheetId="3" hidden="1">0</definedName>
    <definedName name="solver_val" localSheetId="7" hidden="1">0</definedName>
    <definedName name="solver_ver" localSheetId="3" hidden="1">2</definedName>
    <definedName name="solver_ver" localSheetId="7" hidden="1">2</definedName>
    <definedName name="Unit_Profit">'Airplane '!$C$3:$D$3</definedName>
    <definedName name="Upper_Limit">'Airplane '!$C$8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9" i="5"/>
  <c r="E10" i="5"/>
  <c r="E11" i="5"/>
  <c r="E8" i="5"/>
  <c r="G13" i="5"/>
  <c r="E3" i="1"/>
  <c r="G3" i="1" s="1"/>
</calcChain>
</file>

<file path=xl/sharedStrings.xml><?xml version="1.0" encoding="utf-8"?>
<sst xmlns="http://schemas.openxmlformats.org/spreadsheetml/2006/main" count="277" uniqueCount="116">
  <si>
    <t>Unit Profit</t>
  </si>
  <si>
    <t>Small</t>
  </si>
  <si>
    <t>Large</t>
  </si>
  <si>
    <t xml:space="preserve">Capital </t>
  </si>
  <si>
    <t>Captial Per Unit Purchased</t>
  </si>
  <si>
    <t xml:space="preserve">Capital Available </t>
  </si>
  <si>
    <t xml:space="preserve">Upper Limit </t>
  </si>
  <si>
    <t>Rel</t>
  </si>
  <si>
    <t>&lt;=</t>
  </si>
  <si>
    <t>Used</t>
  </si>
  <si>
    <t>Number Purchased</t>
  </si>
  <si>
    <t>Total</t>
  </si>
  <si>
    <t>Profit</t>
  </si>
  <si>
    <t>Microsoft Excel 16.66 Answer Report</t>
  </si>
  <si>
    <t>Worksheet: [Book1]Sheet1</t>
  </si>
  <si>
    <t>Report Created: 10/27/22 8:11:53 AM</t>
  </si>
  <si>
    <t>Result: Solver found a solution.  All constraints and optimality conditions are satisfied.</t>
  </si>
  <si>
    <t>Solver Engine</t>
  </si>
  <si>
    <t>Engine: Simplex LP</t>
  </si>
  <si>
    <t>Solution Time: 296.999 Seconds.</t>
  </si>
  <si>
    <t>Iterations: 3 Subproblems: 0</t>
  </si>
  <si>
    <t>Solver Options</t>
  </si>
  <si>
    <t>Max Time Unlimited, Iterations Unlimited, Precision 1E-06,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</si>
  <si>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</si>
  <si>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</si>
  <si>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</si>
  <si>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</si>
  <si>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</si>
  <si>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</si>
  <si>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</si>
  <si>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</si>
  <si>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</si>
  <si>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</si>
  <si>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</si>
  <si>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</si>
  <si>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</si>
  <si>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$E$3</t>
  </si>
  <si>
    <t>Unit Profit Profit</t>
  </si>
  <si>
    <t>$C$6</t>
  </si>
  <si>
    <t>Number Purchased Captial Per Unit Purchased</t>
  </si>
  <si>
    <t>Contin</t>
  </si>
  <si>
    <t>$D$6</t>
  </si>
  <si>
    <t>Number Purchased Large</t>
  </si>
  <si>
    <t>$E$5</t>
  </si>
  <si>
    <t>Capital  Used</t>
  </si>
  <si>
    <t>$E$5&lt;=$G$5</t>
  </si>
  <si>
    <t>Binding</t>
  </si>
  <si>
    <t>$C$6&lt;=$C$8</t>
  </si>
  <si>
    <t>Not Binding</t>
  </si>
  <si>
    <t>Microsoft Excel 16.66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</si>
  <si>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</si>
  <si>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</si>
  <si>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</si>
  <si>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</si>
  <si>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</si>
  <si>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</si>
  <si>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</si>
  <si>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</si>
  <si>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</si>
  <si>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</si>
  <si>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</si>
  <si>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</si>
  <si>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</si>
  <si>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16.66 Limits Report</t>
  </si>
  <si>
    <t>Variable</t>
  </si>
  <si>
    <t>Lower</t>
  </si>
  <si>
    <t>Limit</t>
  </si>
  <si>
    <t>Result</t>
  </si>
  <si>
    <t>Upper</t>
  </si>
  <si>
    <t>Office</t>
  </si>
  <si>
    <t>Building</t>
  </si>
  <si>
    <t xml:space="preserve">Hotel </t>
  </si>
  <si>
    <t xml:space="preserve">Shopping </t>
  </si>
  <si>
    <t>Center</t>
  </si>
  <si>
    <t xml:space="preserve">Net Present Value </t>
  </si>
  <si>
    <t>now</t>
  </si>
  <si>
    <t>y1</t>
  </si>
  <si>
    <t>y2</t>
  </si>
  <si>
    <t>y3</t>
  </si>
  <si>
    <t xml:space="preserve">Patrticipation Share </t>
  </si>
  <si>
    <t>OB</t>
  </si>
  <si>
    <t>H</t>
  </si>
  <si>
    <t>SC</t>
  </si>
  <si>
    <t>NPV</t>
  </si>
  <si>
    <t xml:space="preserve">Cumm Capital </t>
  </si>
  <si>
    <t xml:space="preserve">Spent </t>
  </si>
  <si>
    <t xml:space="preserve">Cumm Captial </t>
  </si>
  <si>
    <t xml:space="preserve">Available </t>
  </si>
  <si>
    <t>Worksheet: [LP.Airplanes.xlsx]Sheet5</t>
  </si>
  <si>
    <t>Report Created: 10/27/22 8:47:00 AM</t>
  </si>
  <si>
    <t>Solution Time: 243.18 Seconds.</t>
  </si>
  <si>
    <t>Iterations: 2 Subproblems: 0</t>
  </si>
  <si>
    <t>$G$13</t>
  </si>
  <si>
    <t>Patrticipation Share  NPV</t>
  </si>
  <si>
    <t>$B$13</t>
  </si>
  <si>
    <t>Patrticipation Share  OB</t>
  </si>
  <si>
    <t>$C$13</t>
  </si>
  <si>
    <t>Patrticipation Share  H</t>
  </si>
  <si>
    <t>$D$13</t>
  </si>
  <si>
    <t>Patrticipation Share  SC</t>
  </si>
  <si>
    <t>$E$8</t>
  </si>
  <si>
    <t xml:space="preserve">now Spent </t>
  </si>
  <si>
    <t>$E$8&lt;=$G$8</t>
  </si>
  <si>
    <t>$E$9</t>
  </si>
  <si>
    <t xml:space="preserve">y1 Spent </t>
  </si>
  <si>
    <t>$E$9&lt;=$G$9</t>
  </si>
  <si>
    <t>$E$10</t>
  </si>
  <si>
    <t xml:space="preserve">y2 Spent </t>
  </si>
  <si>
    <t>$E$10&lt;=$G$10</t>
  </si>
  <si>
    <t>$E$11</t>
  </si>
  <si>
    <t xml:space="preserve">y3 Spent </t>
  </si>
  <si>
    <t>$E$11&lt;=$G$11</t>
  </si>
  <si>
    <t>$B$13:$D$13</t>
  </si>
  <si>
    <t>$E$8:$E$11 &lt;= $G$8:$G$11</t>
  </si>
  <si>
    <t xml:space="preserve"> 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</si>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</sst>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0" fontId="1" fillId="3" borderId="0" xfId="4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3" fillId="2" borderId="1" xfId="3"/>
    <xf numFmtId="44" fontId="3" fillId="2" borderId="1" xfId="1" applyFont="1" applyFill="1" applyBorder="1"/>
    <xf numFmtId="44" fontId="2" fillId="2" borderId="2" xfId="1" applyFont="1" applyFill="1" applyBorder="1"/>
    <xf numFmtId="0" fontId="4" fillId="0" borderId="0" xfId="0" applyFont="1"/>
    <xf numFmtId="0" fontId="0" fillId="0" borderId="6" xfId="0" applyFill="1" applyBorder="1" applyAlignment="1"/>
    <xf numFmtId="0" fontId="5" fillId="0" borderId="5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44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6" xfId="0" applyNumberFormat="1" applyFill="1" applyBorder="1" applyAlignment="1"/>
    <xf numFmtId="44" fontId="0" fillId="0" borderId="0" xfId="0" applyNumberFormat="1"/>
    <xf numFmtId="44" fontId="0" fillId="0" borderId="0" xfId="0" applyNumberFormat="1" applyFill="1" applyBorder="1" applyAlignment="1"/>
    <xf numFmtId="44" fontId="0" fillId="0" borderId="7" xfId="0" applyNumberFormat="1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7" fontId="0" fillId="0" borderId="6" xfId="0" applyNumberFormat="1" applyFill="1" applyBorder="1" applyAlignment="1"/>
    <xf numFmtId="0" fontId="0" fillId="0" borderId="0" xfId="0" applyFill="1"/>
    <xf numFmtId="9" fontId="0" fillId="5" borderId="0" xfId="2" applyFont="1" applyFill="1"/>
    <xf numFmtId="9" fontId="0" fillId="0" borderId="7" xfId="0" applyNumberFormat="1" applyFill="1" applyBorder="1" applyAlignment="1"/>
    <xf numFmtId="9" fontId="0" fillId="0" borderId="6" xfId="0" applyNumberFormat="1" applyFill="1" applyBorder="1" applyAlignment="1"/>
    <xf numFmtId="0" fontId="0" fillId="0" borderId="0" xfId="0" applyNumberFormat="1" applyFill="1" applyBorder="1" applyAlignment="1"/>
    <xf numFmtId="0" fontId="5" fillId="0" borderId="0" xfId="0" applyFont="1" applyFill="1" applyBorder="1" applyAlignment="1">
      <alignment horizontal="center"/>
    </xf>
    <xf numFmtId="9" fontId="0" fillId="0" borderId="0" xfId="0" applyNumberFormat="1" applyFill="1" applyBorder="1" applyAlignment="1"/>
    <xf numFmtId="0" fontId="6" fillId="0" borderId="0" xfId="0" applyFont="1" applyFill="1" applyBorder="1" applyAlignment="1">
      <alignment horizontal="left"/>
    </xf>
  </cellXfs>
  <cellStyles count="5">
    <cellStyle name="40% - Accent1" xfId="4" builtinId="31"/>
    <cellStyle name="Calculation" xfId="3" builtinId="22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89D8-2D5D-6440-B032-91D6E2E38EC9}">
  <dimension ref="A1:G28"/>
  <sheetViews>
    <sheetView showGridLines="0" workbookViewId="0"/>
  </sheetViews>
  <sheetFormatPr baseColWidth="10" defaultRowHeight="16" outlineLevelRow="1" x14ac:dyDescent="0.2"/>
  <cols>
    <col min="1" max="1" width="2.33203125" customWidth="1"/>
    <col min="2" max="2" width="5.1640625" bestFit="1" customWidth="1"/>
    <col min="3" max="3" width="39.6640625" bestFit="1" customWidth="1"/>
    <col min="4" max="4" width="12.83203125" bestFit="1" customWidth="1"/>
    <col min="5" max="5" width="12.1640625" bestFit="1" customWidth="1"/>
    <col min="6" max="6" width="10.83203125" bestFit="1" customWidth="1"/>
    <col min="7" max="7" width="5.5" bestFit="1" customWidth="1"/>
  </cols>
  <sheetData>
    <row r="1" spans="1:5" x14ac:dyDescent="0.2">
      <c r="A1" s="8" t="s">
        <v>13</v>
      </c>
    </row>
    <row r="2" spans="1:5" x14ac:dyDescent="0.2">
      <c r="A2" s="8" t="s">
        <v>14</v>
      </c>
    </row>
    <row r="3" spans="1:5" x14ac:dyDescent="0.2">
      <c r="A3" s="8" t="s">
        <v>15</v>
      </c>
    </row>
    <row r="4" spans="1:5" x14ac:dyDescent="0.2">
      <c r="A4" s="8" t="s">
        <v>16</v>
      </c>
    </row>
    <row r="5" spans="1:5" x14ac:dyDescent="0.2">
      <c r="A5" s="8" t="s">
        <v>17</v>
      </c>
    </row>
    <row r="6" spans="1:5" outlineLevel="1" x14ac:dyDescent="0.2">
      <c r="A6" s="8"/>
      <c r="B6" t="s">
        <v>18</v>
      </c>
    </row>
    <row r="7" spans="1:5" outlineLevel="1" x14ac:dyDescent="0.2">
      <c r="A7" s="8"/>
      <c r="B7" t="s">
        <v>19</v>
      </c>
    </row>
    <row r="8" spans="1:5" outlineLevel="1" x14ac:dyDescent="0.2">
      <c r="A8" s="8"/>
      <c r="B8" t="s">
        <v>20</v>
      </c>
    </row>
    <row r="9" spans="1:5" x14ac:dyDescent="0.2">
      <c r="A9" s="8" t="s">
        <v>21</v>
      </c>
    </row>
    <row r="10" spans="1:5" outlineLevel="1" x14ac:dyDescent="0.2">
      <c r="B10" t="s">
        <v>22</v>
      </c>
    </row>
    <row r="11" spans="1:5" outlineLevel="1" x14ac:dyDescent="0.2">
      <c r="B11" t="s">
        <v>23</v>
      </c>
    </row>
    <row r="14" spans="1:5" ht="17" thickBot="1" x14ac:dyDescent="0.25">
      <c r="A14" t="s">
        <v>24</v>
      </c>
    </row>
    <row r="15" spans="1:5" ht="17" thickBot="1" x14ac:dyDescent="0.25">
      <c r="B15" s="10" t="s">
        <v>25</v>
      </c>
      <c r="C15" s="10" t="s">
        <v>26</v>
      </c>
      <c r="D15" s="10" t="s">
        <v>27</v>
      </c>
      <c r="E15" s="10" t="s">
        <v>28</v>
      </c>
    </row>
    <row r="16" spans="1:5" ht="17" thickBot="1" x14ac:dyDescent="0.25">
      <c r="B16" s="9" t="s">
        <v>36</v>
      </c>
      <c r="C16" s="9" t="s">
        <v>37</v>
      </c>
      <c r="D16" s="13">
        <v>29</v>
      </c>
      <c r="E16" s="13">
        <v>73.333299999999994</v>
      </c>
    </row>
    <row r="19" spans="1:7" ht="17" thickBot="1" x14ac:dyDescent="0.25">
      <c r="A19" t="s">
        <v>29</v>
      </c>
    </row>
    <row r="20" spans="1:7" ht="17" thickBot="1" x14ac:dyDescent="0.25">
      <c r="B20" s="10" t="s">
        <v>25</v>
      </c>
      <c r="C20" s="10" t="s">
        <v>26</v>
      </c>
      <c r="D20" s="10" t="s">
        <v>27</v>
      </c>
      <c r="E20" s="10" t="s">
        <v>28</v>
      </c>
      <c r="F20" s="10" t="s">
        <v>30</v>
      </c>
    </row>
    <row r="21" spans="1:7" x14ac:dyDescent="0.2">
      <c r="B21" s="12" t="s">
        <v>38</v>
      </c>
      <c r="C21" s="12" t="s">
        <v>39</v>
      </c>
      <c r="D21" s="14">
        <v>1</v>
      </c>
      <c r="E21" s="14">
        <v>0</v>
      </c>
      <c r="F21" s="12" t="s">
        <v>40</v>
      </c>
    </row>
    <row r="22" spans="1:7" ht="17" thickBot="1" x14ac:dyDescent="0.25">
      <c r="B22" s="9" t="s">
        <v>41</v>
      </c>
      <c r="C22" s="9" t="s">
        <v>42</v>
      </c>
      <c r="D22" s="15">
        <v>1</v>
      </c>
      <c r="E22" s="15">
        <v>3.3333333333333339</v>
      </c>
      <c r="F22" s="9" t="s">
        <v>40</v>
      </c>
    </row>
    <row r="25" spans="1:7" ht="17" thickBot="1" x14ac:dyDescent="0.25">
      <c r="A25" t="s">
        <v>31</v>
      </c>
    </row>
    <row r="26" spans="1:7" ht="17" thickBot="1" x14ac:dyDescent="0.25">
      <c r="B26" s="10" t="s">
        <v>25</v>
      </c>
      <c r="C26" s="10" t="s">
        <v>26</v>
      </c>
      <c r="D26" s="10" t="s">
        <v>32</v>
      </c>
      <c r="E26" s="10" t="s">
        <v>33</v>
      </c>
      <c r="F26" s="10" t="s">
        <v>34</v>
      </c>
      <c r="G26" s="10" t="s">
        <v>35</v>
      </c>
    </row>
    <row r="27" spans="1:7" x14ac:dyDescent="0.2">
      <c r="B27" s="12" t="s">
        <v>43</v>
      </c>
      <c r="C27" s="12" t="s">
        <v>44</v>
      </c>
      <c r="D27" s="18">
        <v>250</v>
      </c>
      <c r="E27" s="12" t="s">
        <v>45</v>
      </c>
      <c r="F27" s="12" t="s">
        <v>46</v>
      </c>
      <c r="G27" s="12">
        <v>0</v>
      </c>
    </row>
    <row r="28" spans="1:7" ht="17" thickBot="1" x14ac:dyDescent="0.25">
      <c r="B28" s="9" t="s">
        <v>38</v>
      </c>
      <c r="C28" s="9" t="s">
        <v>39</v>
      </c>
      <c r="D28" s="15">
        <v>0</v>
      </c>
      <c r="E28" s="9" t="s">
        <v>47</v>
      </c>
      <c r="F28" s="9" t="s">
        <v>48</v>
      </c>
      <c r="G28" s="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AB5C-D12E-9F40-BCE4-445EC7403776}">
  <dimension ref="A1:H15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39.6640625" bestFit="1" customWidth="1"/>
    <col min="4" max="4" width="12.1640625" bestFit="1" customWidth="1"/>
    <col min="5" max="5" width="12.83203125" bestFit="1" customWidth="1"/>
    <col min="6" max="6" width="10" bestFit="1" customWidth="1"/>
    <col min="7" max="7" width="12.1640625" bestFit="1" customWidth="1"/>
    <col min="8" max="8" width="9.33203125" bestFit="1" customWidth="1"/>
  </cols>
  <sheetData>
    <row r="1" spans="1:8" x14ac:dyDescent="0.2">
      <c r="A1" s="8" t="s">
        <v>49</v>
      </c>
    </row>
    <row r="2" spans="1:8" x14ac:dyDescent="0.2">
      <c r="A2" s="8" t="s">
        <v>14</v>
      </c>
    </row>
    <row r="3" spans="1:8" x14ac:dyDescent="0.2">
      <c r="A3" s="8" t="s">
        <v>15</v>
      </c>
    </row>
    <row r="6" spans="1:8" ht="17" thickBot="1" x14ac:dyDescent="0.25">
      <c r="A6" t="s">
        <v>29</v>
      </c>
    </row>
    <row r="7" spans="1:8" x14ac:dyDescent="0.2">
      <c r="B7" s="19"/>
      <c r="C7" s="19"/>
      <c r="D7" s="19" t="s">
        <v>50</v>
      </c>
      <c r="E7" s="19" t="s">
        <v>52</v>
      </c>
      <c r="F7" s="19" t="s">
        <v>54</v>
      </c>
      <c r="G7" s="19" t="s">
        <v>56</v>
      </c>
      <c r="H7" s="19" t="s">
        <v>56</v>
      </c>
    </row>
    <row r="8" spans="1:8" ht="17" thickBot="1" x14ac:dyDescent="0.25">
      <c r="B8" s="20" t="s">
        <v>25</v>
      </c>
      <c r="C8" s="20" t="s">
        <v>26</v>
      </c>
      <c r="D8" s="20" t="s">
        <v>51</v>
      </c>
      <c r="E8" s="20" t="s">
        <v>53</v>
      </c>
      <c r="F8" s="20" t="s">
        <v>55</v>
      </c>
      <c r="G8" s="20" t="s">
        <v>57</v>
      </c>
      <c r="H8" s="20" t="s">
        <v>58</v>
      </c>
    </row>
    <row r="9" spans="1:8" x14ac:dyDescent="0.2">
      <c r="B9" s="12" t="s">
        <v>38</v>
      </c>
      <c r="C9" s="12" t="s">
        <v>39</v>
      </c>
      <c r="D9" s="12">
        <v>0</v>
      </c>
      <c r="E9" s="12">
        <v>-0.33333333333333393</v>
      </c>
      <c r="F9" s="12">
        <v>7</v>
      </c>
      <c r="G9" s="12">
        <v>0.33333333333333393</v>
      </c>
      <c r="H9" s="12">
        <v>1E+30</v>
      </c>
    </row>
    <row r="10" spans="1:8" ht="17" thickBot="1" x14ac:dyDescent="0.25">
      <c r="B10" s="9" t="s">
        <v>41</v>
      </c>
      <c r="C10" s="9" t="s">
        <v>42</v>
      </c>
      <c r="D10" s="9">
        <v>3.3333333333333339</v>
      </c>
      <c r="E10" s="9">
        <v>0</v>
      </c>
      <c r="F10" s="9">
        <v>22</v>
      </c>
      <c r="G10" s="9">
        <v>1E+30</v>
      </c>
      <c r="H10" s="9">
        <v>1.0000000000000016</v>
      </c>
    </row>
    <row r="12" spans="1:8" ht="17" thickBot="1" x14ac:dyDescent="0.25">
      <c r="A12" t="s">
        <v>31</v>
      </c>
    </row>
    <row r="13" spans="1:8" x14ac:dyDescent="0.2">
      <c r="B13" s="19"/>
      <c r="C13" s="19"/>
      <c r="D13" s="19" t="s">
        <v>50</v>
      </c>
      <c r="E13" s="19" t="s">
        <v>59</v>
      </c>
      <c r="F13" s="19" t="s">
        <v>61</v>
      </c>
      <c r="G13" s="19" t="s">
        <v>56</v>
      </c>
      <c r="H13" s="19" t="s">
        <v>56</v>
      </c>
    </row>
    <row r="14" spans="1:8" ht="17" thickBot="1" x14ac:dyDescent="0.25">
      <c r="B14" s="20" t="s">
        <v>25</v>
      </c>
      <c r="C14" s="20" t="s">
        <v>26</v>
      </c>
      <c r="D14" s="20" t="s">
        <v>51</v>
      </c>
      <c r="E14" s="20" t="s">
        <v>60</v>
      </c>
      <c r="F14" s="20" t="s">
        <v>62</v>
      </c>
      <c r="G14" s="20" t="s">
        <v>57</v>
      </c>
      <c r="H14" s="20" t="s">
        <v>58</v>
      </c>
    </row>
    <row r="15" spans="1:8" ht="17" thickBot="1" x14ac:dyDescent="0.25">
      <c r="B15" s="9" t="s">
        <v>43</v>
      </c>
      <c r="C15" s="9" t="s">
        <v>44</v>
      </c>
      <c r="D15" s="21">
        <v>250</v>
      </c>
      <c r="E15" s="9">
        <v>0.29333333333333333</v>
      </c>
      <c r="F15" s="9">
        <v>250</v>
      </c>
      <c r="G15" s="9">
        <v>1E+30</v>
      </c>
      <c r="H15" s="9">
        <v>250.00000000000003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658-43BE-9B4F-AD28-6F93C14FD558}">
  <dimension ref="A1:J14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39.6640625" bestFit="1" customWidth="1"/>
    <col min="4" max="4" width="12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11.5" bestFit="1" customWidth="1"/>
  </cols>
  <sheetData>
    <row r="1" spans="1:10" x14ac:dyDescent="0.2">
      <c r="A1" s="8" t="s">
        <v>63</v>
      </c>
    </row>
    <row r="2" spans="1:10" x14ac:dyDescent="0.2">
      <c r="A2" s="8" t="s">
        <v>14</v>
      </c>
    </row>
    <row r="3" spans="1:10" x14ac:dyDescent="0.2">
      <c r="A3" s="8" t="s">
        <v>15</v>
      </c>
    </row>
    <row r="5" spans="1:10" ht="17" thickBot="1" x14ac:dyDescent="0.25"/>
    <row r="6" spans="1:10" x14ac:dyDescent="0.2">
      <c r="B6" s="19"/>
      <c r="C6" s="19" t="s">
        <v>54</v>
      </c>
      <c r="D6" s="19"/>
    </row>
    <row r="7" spans="1:10" ht="17" thickBot="1" x14ac:dyDescent="0.25">
      <c r="B7" s="20" t="s">
        <v>25</v>
      </c>
      <c r="C7" s="20" t="s">
        <v>26</v>
      </c>
      <c r="D7" s="20" t="s">
        <v>51</v>
      </c>
    </row>
    <row r="8" spans="1:10" ht="17" thickBot="1" x14ac:dyDescent="0.25">
      <c r="B8" s="9" t="s">
        <v>36</v>
      </c>
      <c r="C8" s="9" t="s">
        <v>37</v>
      </c>
      <c r="D8" s="13">
        <v>73.333299999999994</v>
      </c>
    </row>
    <row r="10" spans="1:10" ht="17" thickBot="1" x14ac:dyDescent="0.25"/>
    <row r="11" spans="1:10" x14ac:dyDescent="0.2">
      <c r="B11" s="19"/>
      <c r="C11" s="19" t="s">
        <v>64</v>
      </c>
      <c r="D11" s="19"/>
      <c r="F11" s="19" t="s">
        <v>65</v>
      </c>
      <c r="G11" s="19" t="s">
        <v>54</v>
      </c>
      <c r="I11" s="19" t="s">
        <v>68</v>
      </c>
      <c r="J11" s="19" t="s">
        <v>54</v>
      </c>
    </row>
    <row r="12" spans="1:10" ht="17" thickBot="1" x14ac:dyDescent="0.25">
      <c r="B12" s="20" t="s">
        <v>25</v>
      </c>
      <c r="C12" s="20" t="s">
        <v>26</v>
      </c>
      <c r="D12" s="20" t="s">
        <v>51</v>
      </c>
      <c r="F12" s="20" t="s">
        <v>66</v>
      </c>
      <c r="G12" s="20" t="s">
        <v>67</v>
      </c>
      <c r="I12" s="20" t="s">
        <v>66</v>
      </c>
      <c r="J12" s="20" t="s">
        <v>67</v>
      </c>
    </row>
    <row r="13" spans="1:10" x14ac:dyDescent="0.2">
      <c r="B13" s="12" t="s">
        <v>38</v>
      </c>
      <c r="C13" s="12" t="s">
        <v>39</v>
      </c>
      <c r="D13" s="14">
        <v>0</v>
      </c>
      <c r="F13" s="14">
        <v>0</v>
      </c>
      <c r="G13" s="18">
        <v>85</v>
      </c>
      <c r="I13" s="14">
        <v>250</v>
      </c>
      <c r="J13" s="18">
        <v>18835</v>
      </c>
    </row>
    <row r="14" spans="1:10" ht="17" thickBot="1" x14ac:dyDescent="0.25">
      <c r="B14" s="9" t="s">
        <v>41</v>
      </c>
      <c r="C14" s="9" t="s">
        <v>42</v>
      </c>
      <c r="D14" s="15">
        <v>3.3333333333333339</v>
      </c>
      <c r="F14" s="15">
        <v>0</v>
      </c>
      <c r="G14" s="13">
        <v>110</v>
      </c>
      <c r="I14" s="15">
        <v>398.5</v>
      </c>
      <c r="J14" s="13">
        <v>20035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E73-F5AC-A84B-8A3E-05C0BB2F7213}">
  <dimension ref="B1:H24"/>
  <sheetViews>
    <sheetView tabSelected="1" zoomScale="125" workbookViewId="0">
      <selection activeCell="E6" sqref="E6"/>
    </sheetView>
  </sheetViews>
  <sheetFormatPr baseColWidth="10" defaultRowHeight="16" x14ac:dyDescent="0.2"/>
  <cols>
    <col min="2" max="2" width="17.33203125" bestFit="1" customWidth="1"/>
    <col min="3" max="3" width="19" customWidth="1"/>
  </cols>
  <sheetData>
    <row r="1" spans="2:8" x14ac:dyDescent="0.2">
      <c r="E1" t="s">
        <v>11</v>
      </c>
    </row>
    <row r="2" spans="2:8" x14ac:dyDescent="0.2">
      <c r="C2" t="s">
        <v>1</v>
      </c>
      <c r="D2" t="s">
        <v>2</v>
      </c>
      <c r="E2" t="s">
        <v>12</v>
      </c>
    </row>
    <row r="3" spans="2:8" x14ac:dyDescent="0.2">
      <c r="B3" t="s">
        <v>0</v>
      </c>
      <c r="C3" s="1">
        <v>7</v>
      </c>
      <c r="D3" s="1">
        <v>22</v>
      </c>
      <c r="E3" s="7">
        <f>SUMPRODUCT(C3:D3,C6:D6)</f>
        <v>73.326000000000008</v>
      </c>
      <c r="G3" s="16">
        <f>E3+0.29</f>
        <v>73.616000000000014</v>
      </c>
    </row>
    <row r="4" spans="2:8" x14ac:dyDescent="0.2">
      <c r="C4" s="3" t="s">
        <v>4</v>
      </c>
      <c r="D4" s="3"/>
      <c r="E4" t="s">
        <v>9</v>
      </c>
      <c r="F4" t="s">
        <v>7</v>
      </c>
      <c r="G4" s="3" t="s">
        <v>5</v>
      </c>
      <c r="H4" s="3"/>
    </row>
    <row r="5" spans="2:8" x14ac:dyDescent="0.2">
      <c r="B5" t="s">
        <v>3</v>
      </c>
      <c r="C5" s="2">
        <v>25</v>
      </c>
      <c r="D5" s="2">
        <v>75</v>
      </c>
      <c r="E5" s="6">
        <f>SUMPRODUCT(C6:D6,C5:D5)</f>
        <v>249.97500000000002</v>
      </c>
      <c r="F5" t="s">
        <v>8</v>
      </c>
      <c r="G5" s="2">
        <v>250</v>
      </c>
    </row>
    <row r="6" spans="2:8" x14ac:dyDescent="0.2">
      <c r="B6" t="s">
        <v>10</v>
      </c>
      <c r="C6" s="4">
        <v>0</v>
      </c>
      <c r="D6" s="4">
        <v>3.3330000000000002</v>
      </c>
    </row>
    <row r="7" spans="2:8" x14ac:dyDescent="0.2">
      <c r="B7" t="s">
        <v>7</v>
      </c>
      <c r="C7" t="s">
        <v>8</v>
      </c>
    </row>
    <row r="8" spans="2:8" x14ac:dyDescent="0.2">
      <c r="B8" t="s">
        <v>6</v>
      </c>
      <c r="C8" s="2">
        <v>5</v>
      </c>
    </row>
    <row r="17" spans="5:8" x14ac:dyDescent="0.2">
      <c r="E17" t="s">
        <v>115</v>
      </c>
    </row>
    <row r="24" spans="5:8" x14ac:dyDescent="0.2">
      <c r="H24" t="s">
        <v>114</v>
      </c>
    </row>
  </sheetData>
  <mergeCells count="2">
    <mergeCell ref="C4:D4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2488-06F8-0441-849F-BE0B3E73A8C0}">
  <dimension ref="A1:G35"/>
  <sheetViews>
    <sheetView showGridLines="0" topLeftCell="A3" workbookViewId="0"/>
  </sheetViews>
  <sheetFormatPr baseColWidth="10" defaultRowHeight="16" outlineLevelRow="1" x14ac:dyDescent="0.2"/>
  <cols>
    <col min="1" max="1" width="2.33203125" customWidth="1"/>
    <col min="2" max="2" width="6.1640625" bestFit="1" customWidth="1"/>
    <col min="3" max="3" width="22.1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12.1640625" bestFit="1" customWidth="1"/>
  </cols>
  <sheetData>
    <row r="1" spans="1:5" x14ac:dyDescent="0.2">
      <c r="A1" s="8" t="s">
        <v>13</v>
      </c>
    </row>
    <row r="2" spans="1:5" x14ac:dyDescent="0.2">
      <c r="A2" s="8" t="s">
        <v>88</v>
      </c>
    </row>
    <row r="3" spans="1:5" x14ac:dyDescent="0.2">
      <c r="A3" s="8" t="s">
        <v>89</v>
      </c>
    </row>
    <row r="4" spans="1:5" x14ac:dyDescent="0.2">
      <c r="A4" s="8" t="s">
        <v>16</v>
      </c>
    </row>
    <row r="5" spans="1:5" x14ac:dyDescent="0.2">
      <c r="A5" s="8" t="s">
        <v>17</v>
      </c>
    </row>
    <row r="6" spans="1:5" outlineLevel="1" x14ac:dyDescent="0.2">
      <c r="A6" s="8"/>
      <c r="B6" t="s">
        <v>18</v>
      </c>
    </row>
    <row r="7" spans="1:5" outlineLevel="1" x14ac:dyDescent="0.2">
      <c r="A7" s="8"/>
      <c r="B7" t="s">
        <v>90</v>
      </c>
    </row>
    <row r="8" spans="1:5" outlineLevel="1" x14ac:dyDescent="0.2">
      <c r="A8" s="8"/>
      <c r="B8" t="s">
        <v>91</v>
      </c>
    </row>
    <row r="9" spans="1:5" x14ac:dyDescent="0.2">
      <c r="A9" s="8" t="s">
        <v>21</v>
      </c>
    </row>
    <row r="10" spans="1:5" outlineLevel="1" x14ac:dyDescent="0.2">
      <c r="B10" t="s">
        <v>22</v>
      </c>
    </row>
    <row r="11" spans="1:5" outlineLevel="1" x14ac:dyDescent="0.2">
      <c r="B11" t="s">
        <v>23</v>
      </c>
    </row>
    <row r="14" spans="1:5" ht="17" thickBot="1" x14ac:dyDescent="0.25">
      <c r="A14" t="s">
        <v>24</v>
      </c>
    </row>
    <row r="15" spans="1:5" ht="17" thickBot="1" x14ac:dyDescent="0.25">
      <c r="B15" s="10" t="s">
        <v>25</v>
      </c>
      <c r="C15" s="10" t="s">
        <v>26</v>
      </c>
      <c r="D15" s="10" t="s">
        <v>27</v>
      </c>
      <c r="E15" s="10" t="s">
        <v>28</v>
      </c>
    </row>
    <row r="16" spans="1:5" ht="17" thickBot="1" x14ac:dyDescent="0.25">
      <c r="B16" s="9" t="s">
        <v>92</v>
      </c>
      <c r="C16" s="9" t="s">
        <v>93</v>
      </c>
      <c r="D16" s="13">
        <v>4.5</v>
      </c>
      <c r="E16" s="13">
        <v>18.1068</v>
      </c>
    </row>
    <row r="19" spans="1:7" ht="17" thickBot="1" x14ac:dyDescent="0.25">
      <c r="A19" t="s">
        <v>29</v>
      </c>
    </row>
    <row r="20" spans="1:7" ht="17" thickBot="1" x14ac:dyDescent="0.25">
      <c r="B20" s="10" t="s">
        <v>25</v>
      </c>
      <c r="C20" s="10" t="s">
        <v>26</v>
      </c>
      <c r="D20" s="10" t="s">
        <v>27</v>
      </c>
      <c r="E20" s="10" t="s">
        <v>28</v>
      </c>
      <c r="F20" s="10" t="s">
        <v>30</v>
      </c>
    </row>
    <row r="21" spans="1:7" x14ac:dyDescent="0.2">
      <c r="B21" s="29" t="s">
        <v>112</v>
      </c>
      <c r="C21" s="27"/>
      <c r="D21" s="27"/>
      <c r="E21" s="27"/>
      <c r="F21" s="27"/>
    </row>
    <row r="22" spans="1:7" outlineLevel="1" x14ac:dyDescent="0.2">
      <c r="B22" s="12" t="s">
        <v>94</v>
      </c>
      <c r="C22" s="12" t="s">
        <v>95</v>
      </c>
      <c r="D22" s="24">
        <v>0.1</v>
      </c>
      <c r="E22" s="24">
        <v>0</v>
      </c>
      <c r="F22" s="12" t="s">
        <v>40</v>
      </c>
    </row>
    <row r="23" spans="1:7" outlineLevel="1" x14ac:dyDescent="0.2">
      <c r="B23" s="12" t="s">
        <v>96</v>
      </c>
      <c r="C23" s="12" t="s">
        <v>97</v>
      </c>
      <c r="D23" s="24">
        <v>0</v>
      </c>
      <c r="E23" s="24">
        <v>0.16504854368932034</v>
      </c>
      <c r="F23" s="12" t="s">
        <v>40</v>
      </c>
    </row>
    <row r="24" spans="1:7" ht="17" outlineLevel="1" thickBot="1" x14ac:dyDescent="0.25">
      <c r="B24" s="9" t="s">
        <v>98</v>
      </c>
      <c r="C24" s="9" t="s">
        <v>99</v>
      </c>
      <c r="D24" s="25">
        <v>0</v>
      </c>
      <c r="E24" s="25">
        <v>0.1310679611650486</v>
      </c>
      <c r="F24" s="9" t="s">
        <v>40</v>
      </c>
    </row>
    <row r="25" spans="1:7" x14ac:dyDescent="0.2">
      <c r="B25" s="11"/>
      <c r="C25" s="11"/>
      <c r="D25" s="28"/>
      <c r="E25" s="28"/>
      <c r="F25" s="11"/>
    </row>
    <row r="28" spans="1:7" ht="17" thickBot="1" x14ac:dyDescent="0.25">
      <c r="A28" t="s">
        <v>31</v>
      </c>
    </row>
    <row r="29" spans="1:7" ht="17" thickBot="1" x14ac:dyDescent="0.25">
      <c r="B29" s="10" t="s">
        <v>25</v>
      </c>
      <c r="C29" s="10" t="s">
        <v>26</v>
      </c>
      <c r="D29" s="10" t="s">
        <v>32</v>
      </c>
      <c r="E29" s="10" t="s">
        <v>33</v>
      </c>
      <c r="F29" s="10" t="s">
        <v>34</v>
      </c>
      <c r="G29" s="10" t="s">
        <v>35</v>
      </c>
    </row>
    <row r="30" spans="1:7" x14ac:dyDescent="0.2">
      <c r="B30" s="29" t="s">
        <v>113</v>
      </c>
      <c r="C30" s="27"/>
      <c r="D30" s="27"/>
      <c r="E30" s="27"/>
      <c r="F30" s="27"/>
      <c r="G30" s="27"/>
    </row>
    <row r="31" spans="1:7" outlineLevel="1" x14ac:dyDescent="0.2">
      <c r="B31" s="12" t="s">
        <v>100</v>
      </c>
      <c r="C31" s="12" t="s">
        <v>101</v>
      </c>
      <c r="D31" s="14">
        <v>25</v>
      </c>
      <c r="E31" s="12" t="s">
        <v>102</v>
      </c>
      <c r="F31" s="12" t="s">
        <v>46</v>
      </c>
      <c r="G31" s="12">
        <v>0</v>
      </c>
    </row>
    <row r="32" spans="1:7" outlineLevel="1" x14ac:dyDescent="0.2">
      <c r="B32" s="12" t="s">
        <v>103</v>
      </c>
      <c r="C32" s="12" t="s">
        <v>104</v>
      </c>
      <c r="D32" s="14">
        <v>44.757281553398059</v>
      </c>
      <c r="E32" s="12" t="s">
        <v>105</v>
      </c>
      <c r="F32" s="12" t="s">
        <v>48</v>
      </c>
      <c r="G32" s="12">
        <v>0.2427184466019412</v>
      </c>
    </row>
    <row r="33" spans="2:7" outlineLevel="1" x14ac:dyDescent="0.2">
      <c r="B33" s="12" t="s">
        <v>106</v>
      </c>
      <c r="C33" s="12" t="s">
        <v>107</v>
      </c>
      <c r="D33" s="14">
        <v>60.582524271844662</v>
      </c>
      <c r="E33" s="12" t="s">
        <v>108</v>
      </c>
      <c r="F33" s="12" t="s">
        <v>48</v>
      </c>
      <c r="G33" s="12">
        <v>4.4174757281553383</v>
      </c>
    </row>
    <row r="34" spans="2:7" ht="17" outlineLevel="1" thickBot="1" x14ac:dyDescent="0.25">
      <c r="B34" s="9" t="s">
        <v>109</v>
      </c>
      <c r="C34" s="9" t="s">
        <v>110</v>
      </c>
      <c r="D34" s="15">
        <v>80</v>
      </c>
      <c r="E34" s="9" t="s">
        <v>111</v>
      </c>
      <c r="F34" s="9" t="s">
        <v>46</v>
      </c>
      <c r="G34" s="9">
        <v>0</v>
      </c>
    </row>
    <row r="35" spans="2:7" x14ac:dyDescent="0.2">
      <c r="B35" s="11"/>
      <c r="C35" s="11"/>
      <c r="D35" s="26"/>
      <c r="E35" s="11"/>
      <c r="F35" s="11"/>
      <c r="G3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57DB-5DB8-D143-8F5F-42D872A814A3}">
  <dimension ref="A1:H23"/>
  <sheetViews>
    <sheetView showGridLines="0" workbookViewId="0">
      <selection activeCell="D29" sqref="D29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21" bestFit="1" customWidth="1"/>
    <col min="4" max="4" width="12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8" t="s">
        <v>49</v>
      </c>
    </row>
    <row r="2" spans="1:8" x14ac:dyDescent="0.2">
      <c r="A2" s="8" t="s">
        <v>88</v>
      </c>
    </row>
    <row r="3" spans="1:8" x14ac:dyDescent="0.2">
      <c r="A3" s="8" t="s">
        <v>89</v>
      </c>
    </row>
    <row r="6" spans="1:8" ht="17" thickBot="1" x14ac:dyDescent="0.25">
      <c r="A6" t="s">
        <v>29</v>
      </c>
    </row>
    <row r="7" spans="1:8" x14ac:dyDescent="0.2">
      <c r="B7" s="19"/>
      <c r="C7" s="19"/>
      <c r="D7" s="19" t="s">
        <v>50</v>
      </c>
      <c r="E7" s="19" t="s">
        <v>52</v>
      </c>
      <c r="F7" s="19" t="s">
        <v>54</v>
      </c>
      <c r="G7" s="19" t="s">
        <v>56</v>
      </c>
      <c r="H7" s="19" t="s">
        <v>56</v>
      </c>
    </row>
    <row r="8" spans="1:8" ht="17" thickBot="1" x14ac:dyDescent="0.25">
      <c r="B8" s="20" t="s">
        <v>25</v>
      </c>
      <c r="C8" s="20" t="s">
        <v>26</v>
      </c>
      <c r="D8" s="20" t="s">
        <v>51</v>
      </c>
      <c r="E8" s="20" t="s">
        <v>53</v>
      </c>
      <c r="F8" s="20" t="s">
        <v>55</v>
      </c>
      <c r="G8" s="20" t="s">
        <v>57</v>
      </c>
      <c r="H8" s="20" t="s">
        <v>58</v>
      </c>
    </row>
    <row r="9" spans="1:8" x14ac:dyDescent="0.2">
      <c r="B9" s="29" t="s">
        <v>112</v>
      </c>
      <c r="C9" s="27"/>
      <c r="D9" s="27"/>
      <c r="E9" s="27"/>
      <c r="F9" s="27"/>
      <c r="G9" s="27"/>
      <c r="H9" s="27"/>
    </row>
    <row r="10" spans="1:8" outlineLevel="1" x14ac:dyDescent="0.2">
      <c r="B10" s="12" t="s">
        <v>94</v>
      </c>
      <c r="C10" s="12" t="s">
        <v>95</v>
      </c>
      <c r="D10" s="12">
        <v>0</v>
      </c>
      <c r="E10" s="12">
        <v>-4.8543689320384498E-2</v>
      </c>
      <c r="F10" s="12">
        <v>45</v>
      </c>
      <c r="G10" s="12">
        <v>4.8543689320384498E-2</v>
      </c>
      <c r="H10" s="12">
        <v>1E+30</v>
      </c>
    </row>
    <row r="11" spans="1:8" outlineLevel="1" x14ac:dyDescent="0.2">
      <c r="B11" s="12" t="s">
        <v>96</v>
      </c>
      <c r="C11" s="12" t="s">
        <v>97</v>
      </c>
      <c r="D11" s="12">
        <v>0.16504854368932034</v>
      </c>
      <c r="E11" s="12">
        <v>0</v>
      </c>
      <c r="F11" s="12">
        <v>70</v>
      </c>
      <c r="G11" s="12">
        <v>0.45454545454545159</v>
      </c>
      <c r="H11" s="12">
        <v>5.4347826086952211E-2</v>
      </c>
    </row>
    <row r="12" spans="1:8" ht="17" outlineLevel="1" thickBot="1" x14ac:dyDescent="0.25">
      <c r="B12" s="9" t="s">
        <v>98</v>
      </c>
      <c r="C12" s="9" t="s">
        <v>99</v>
      </c>
      <c r="D12" s="9">
        <v>0.1310679611650486</v>
      </c>
      <c r="E12" s="9">
        <v>0</v>
      </c>
      <c r="F12" s="9">
        <v>50</v>
      </c>
      <c r="G12" s="9">
        <v>0.13888888888887788</v>
      </c>
      <c r="H12" s="9">
        <v>0.32258064516128826</v>
      </c>
    </row>
    <row r="13" spans="1:8" x14ac:dyDescent="0.2">
      <c r="B13" s="11"/>
      <c r="C13" s="11"/>
      <c r="D13" s="11"/>
      <c r="E13" s="11"/>
      <c r="F13" s="11"/>
      <c r="G13" s="11"/>
      <c r="H13" s="11"/>
    </row>
    <row r="15" spans="1:8" ht="17" thickBot="1" x14ac:dyDescent="0.25">
      <c r="A15" t="s">
        <v>31</v>
      </c>
    </row>
    <row r="16" spans="1:8" x14ac:dyDescent="0.2">
      <c r="B16" s="19"/>
      <c r="C16" s="19"/>
      <c r="D16" s="19" t="s">
        <v>50</v>
      </c>
      <c r="E16" s="19" t="s">
        <v>59</v>
      </c>
      <c r="F16" s="19" t="s">
        <v>61</v>
      </c>
      <c r="G16" s="19" t="s">
        <v>56</v>
      </c>
      <c r="H16" s="19" t="s">
        <v>56</v>
      </c>
    </row>
    <row r="17" spans="2:8" ht="17" thickBot="1" x14ac:dyDescent="0.25">
      <c r="B17" s="20" t="s">
        <v>25</v>
      </c>
      <c r="C17" s="20" t="s">
        <v>26</v>
      </c>
      <c r="D17" s="20" t="s">
        <v>51</v>
      </c>
      <c r="E17" s="20" t="s">
        <v>60</v>
      </c>
      <c r="F17" s="20" t="s">
        <v>62</v>
      </c>
      <c r="G17" s="20" t="s">
        <v>57</v>
      </c>
      <c r="H17" s="20" t="s">
        <v>58</v>
      </c>
    </row>
    <row r="18" spans="2:8" x14ac:dyDescent="0.2">
      <c r="B18" s="29" t="s">
        <v>113</v>
      </c>
      <c r="C18" s="27"/>
      <c r="D18" s="27"/>
      <c r="E18" s="27"/>
      <c r="F18" s="27"/>
      <c r="G18" s="27"/>
      <c r="H18" s="27"/>
    </row>
    <row r="19" spans="2:8" outlineLevel="1" x14ac:dyDescent="0.2">
      <c r="B19" s="12" t="s">
        <v>100</v>
      </c>
      <c r="C19" s="12" t="s">
        <v>101</v>
      </c>
      <c r="D19" s="12">
        <v>25</v>
      </c>
      <c r="E19" s="12">
        <v>9.7087378640776101E-3</v>
      </c>
      <c r="F19" s="12">
        <v>25</v>
      </c>
      <c r="G19" s="12">
        <v>0.30487804878048946</v>
      </c>
      <c r="H19" s="12">
        <v>4.3548387096774199</v>
      </c>
    </row>
    <row r="20" spans="2:8" outlineLevel="1" x14ac:dyDescent="0.2">
      <c r="B20" s="12" t="s">
        <v>103</v>
      </c>
      <c r="C20" s="12" t="s">
        <v>104</v>
      </c>
      <c r="D20" s="12">
        <v>44.757281553398059</v>
      </c>
      <c r="E20" s="12">
        <v>0</v>
      </c>
      <c r="F20" s="12">
        <v>45</v>
      </c>
      <c r="G20" s="12">
        <v>1E+30</v>
      </c>
      <c r="H20" s="12">
        <v>0.24271844660194297</v>
      </c>
    </row>
    <row r="21" spans="2:8" outlineLevel="1" x14ac:dyDescent="0.2">
      <c r="B21" s="12" t="s">
        <v>106</v>
      </c>
      <c r="C21" s="12" t="s">
        <v>107</v>
      </c>
      <c r="D21" s="12">
        <v>60.582524271844662</v>
      </c>
      <c r="E21" s="12">
        <v>0</v>
      </c>
      <c r="F21" s="12">
        <v>65</v>
      </c>
      <c r="G21" s="12">
        <v>1E+30</v>
      </c>
      <c r="H21" s="12">
        <v>4.417475728155341</v>
      </c>
    </row>
    <row r="22" spans="2:8" ht="17" outlineLevel="1" thickBot="1" x14ac:dyDescent="0.25">
      <c r="B22" s="9" t="s">
        <v>109</v>
      </c>
      <c r="C22" s="9" t="s">
        <v>110</v>
      </c>
      <c r="D22" s="9">
        <v>80</v>
      </c>
      <c r="E22" s="9">
        <v>0.22330097087378642</v>
      </c>
      <c r="F22" s="9">
        <v>80</v>
      </c>
      <c r="G22" s="9">
        <v>0.78125000000000377</v>
      </c>
      <c r="H22" s="9">
        <v>18.888888888888879</v>
      </c>
    </row>
    <row r="23" spans="2:8" x14ac:dyDescent="0.2">
      <c r="B23" s="11"/>
      <c r="C23" s="11"/>
      <c r="D23" s="11"/>
      <c r="E23" s="11"/>
      <c r="F23" s="11"/>
      <c r="G23" s="11"/>
      <c r="H2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8B2A-407C-DA4B-8D18-11DA87504876}">
  <dimension ref="A1:J17"/>
  <sheetViews>
    <sheetView showGridLines="0" workbookViewId="0">
      <selection sqref="A1:A3"/>
    </sheetView>
  </sheetViews>
  <sheetFormatPr baseColWidth="10" defaultRowHeight="16" outlineLevelRow="1" x14ac:dyDescent="0.2"/>
  <cols>
    <col min="1" max="1" width="2.33203125" customWidth="1"/>
    <col min="2" max="2" width="6.5" bestFit="1" customWidth="1"/>
    <col min="3" max="3" width="22.1640625" bestFit="1" customWidth="1"/>
    <col min="4" max="4" width="8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7.6640625" bestFit="1" customWidth="1"/>
    <col min="10" max="10" width="11.5" bestFit="1" customWidth="1"/>
  </cols>
  <sheetData>
    <row r="1" spans="1:10" x14ac:dyDescent="0.2">
      <c r="A1" s="8" t="s">
        <v>63</v>
      </c>
    </row>
    <row r="2" spans="1:10" x14ac:dyDescent="0.2">
      <c r="A2" s="8" t="s">
        <v>88</v>
      </c>
    </row>
    <row r="3" spans="1:10" x14ac:dyDescent="0.2">
      <c r="A3" s="8" t="s">
        <v>89</v>
      </c>
    </row>
    <row r="5" spans="1:10" ht="17" thickBot="1" x14ac:dyDescent="0.25"/>
    <row r="6" spans="1:10" x14ac:dyDescent="0.2">
      <c r="B6" s="19"/>
      <c r="C6" s="19" t="s">
        <v>54</v>
      </c>
      <c r="D6" s="19"/>
    </row>
    <row r="7" spans="1:10" ht="17" thickBot="1" x14ac:dyDescent="0.25">
      <c r="B7" s="20" t="s">
        <v>25</v>
      </c>
      <c r="C7" s="20" t="s">
        <v>26</v>
      </c>
      <c r="D7" s="20" t="s">
        <v>51</v>
      </c>
    </row>
    <row r="8" spans="1:10" ht="17" thickBot="1" x14ac:dyDescent="0.25">
      <c r="B8" s="9" t="s">
        <v>92</v>
      </c>
      <c r="C8" s="9" t="s">
        <v>93</v>
      </c>
      <c r="D8" s="13">
        <v>18.1068</v>
      </c>
    </row>
    <row r="10" spans="1:10" ht="17" thickBot="1" x14ac:dyDescent="0.25"/>
    <row r="11" spans="1:10" x14ac:dyDescent="0.2">
      <c r="B11" s="19"/>
      <c r="C11" s="19" t="s">
        <v>64</v>
      </c>
      <c r="D11" s="19"/>
      <c r="F11" s="19" t="s">
        <v>65</v>
      </c>
      <c r="G11" s="19" t="s">
        <v>54</v>
      </c>
      <c r="I11" s="19" t="s">
        <v>68</v>
      </c>
      <c r="J11" s="19" t="s">
        <v>54</v>
      </c>
    </row>
    <row r="12" spans="1:10" ht="17" thickBot="1" x14ac:dyDescent="0.25">
      <c r="B12" s="20" t="s">
        <v>25</v>
      </c>
      <c r="C12" s="20" t="s">
        <v>26</v>
      </c>
      <c r="D12" s="20" t="s">
        <v>51</v>
      </c>
      <c r="F12" s="20" t="s">
        <v>66</v>
      </c>
      <c r="G12" s="20" t="s">
        <v>67</v>
      </c>
      <c r="I12" s="20" t="s">
        <v>66</v>
      </c>
      <c r="J12" s="20" t="s">
        <v>67</v>
      </c>
    </row>
    <row r="13" spans="1:10" x14ac:dyDescent="0.2">
      <c r="B13" s="29" t="s">
        <v>112</v>
      </c>
      <c r="C13" s="27"/>
      <c r="D13" s="27"/>
      <c r="F13" s="27"/>
      <c r="G13" s="27"/>
      <c r="I13" s="27"/>
      <c r="J13" s="27"/>
    </row>
    <row r="14" spans="1:10" hidden="1" outlineLevel="1" x14ac:dyDescent="0.2">
      <c r="B14" s="12" t="s">
        <v>94</v>
      </c>
      <c r="C14" s="12" t="s">
        <v>95</v>
      </c>
      <c r="D14" s="24">
        <v>0</v>
      </c>
      <c r="F14" s="24">
        <v>0</v>
      </c>
      <c r="G14" s="18">
        <v>85</v>
      </c>
      <c r="I14" s="24">
        <v>250</v>
      </c>
      <c r="J14" s="18">
        <v>18835</v>
      </c>
    </row>
    <row r="15" spans="1:10" hidden="1" outlineLevel="1" x14ac:dyDescent="0.2">
      <c r="B15" s="12" t="s">
        <v>96</v>
      </c>
      <c r="C15" s="12" t="s">
        <v>97</v>
      </c>
      <c r="D15" s="24">
        <v>0.16504854368932034</v>
      </c>
      <c r="F15" s="24">
        <v>0</v>
      </c>
      <c r="G15" s="18">
        <v>110</v>
      </c>
      <c r="I15" s="24">
        <v>398.5</v>
      </c>
      <c r="J15" s="18">
        <v>20035</v>
      </c>
    </row>
    <row r="16" spans="1:10" ht="17" hidden="1" outlineLevel="1" thickBot="1" x14ac:dyDescent="0.25">
      <c r="B16" s="9" t="s">
        <v>98</v>
      </c>
      <c r="C16" s="9" t="s">
        <v>99</v>
      </c>
      <c r="D16" s="25">
        <v>0.1310679611650486</v>
      </c>
      <c r="F16" s="25">
        <v>0</v>
      </c>
      <c r="G16" s="13">
        <v>125</v>
      </c>
      <c r="I16" s="25">
        <v>597</v>
      </c>
      <c r="J16" s="13">
        <v>21020</v>
      </c>
    </row>
    <row r="17" spans="2:10" collapsed="1" x14ac:dyDescent="0.2">
      <c r="B17" s="11"/>
      <c r="C17" s="11"/>
      <c r="D17" s="28"/>
      <c r="F17" s="28"/>
      <c r="G17" s="17"/>
      <c r="I17" s="28"/>
      <c r="J17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66C2-1FB3-FC4F-A45D-95B88D6F8BB2}">
  <dimension ref="A3:G13"/>
  <sheetViews>
    <sheetView workbookViewId="0">
      <selection activeCell="G13" sqref="G13"/>
    </sheetView>
  </sheetViews>
  <sheetFormatPr baseColWidth="10" defaultRowHeight="16" x14ac:dyDescent="0.2"/>
  <cols>
    <col min="1" max="1" width="18" bestFit="1" customWidth="1"/>
  </cols>
  <sheetData>
    <row r="3" spans="1:7" x14ac:dyDescent="0.2">
      <c r="B3" t="s">
        <v>69</v>
      </c>
      <c r="C3" t="s">
        <v>71</v>
      </c>
      <c r="D3" t="s">
        <v>72</v>
      </c>
    </row>
    <row r="4" spans="1:7" x14ac:dyDescent="0.2">
      <c r="B4" t="s">
        <v>70</v>
      </c>
      <c r="D4" t="s">
        <v>73</v>
      </c>
    </row>
    <row r="5" spans="1:7" x14ac:dyDescent="0.2">
      <c r="A5" t="s">
        <v>74</v>
      </c>
      <c r="B5" s="2">
        <v>45</v>
      </c>
      <c r="C5" s="2">
        <v>70</v>
      </c>
      <c r="D5" s="2">
        <v>50</v>
      </c>
    </row>
    <row r="6" spans="1:7" x14ac:dyDescent="0.2">
      <c r="B6" s="22"/>
      <c r="C6" s="22"/>
      <c r="D6" s="22"/>
      <c r="E6" t="s">
        <v>84</v>
      </c>
      <c r="G6" t="s">
        <v>86</v>
      </c>
    </row>
    <row r="7" spans="1:7" x14ac:dyDescent="0.2">
      <c r="E7" t="s">
        <v>85</v>
      </c>
      <c r="F7" t="s">
        <v>7</v>
      </c>
      <c r="G7" t="s">
        <v>87</v>
      </c>
    </row>
    <row r="8" spans="1:7" x14ac:dyDescent="0.2">
      <c r="A8" t="s">
        <v>75</v>
      </c>
      <c r="B8" s="2">
        <v>40</v>
      </c>
      <c r="C8" s="2">
        <v>80</v>
      </c>
      <c r="D8" s="2">
        <v>90</v>
      </c>
      <c r="E8" s="5">
        <f>SUMPRODUCT(B8:D8,$B$13:$D$13)</f>
        <v>22</v>
      </c>
      <c r="F8" t="s">
        <v>8</v>
      </c>
      <c r="G8" s="2">
        <v>22</v>
      </c>
    </row>
    <row r="9" spans="1:7" x14ac:dyDescent="0.2">
      <c r="A9" t="s">
        <v>76</v>
      </c>
      <c r="B9" s="2">
        <v>100</v>
      </c>
      <c r="C9" s="2">
        <v>160</v>
      </c>
      <c r="D9" s="2">
        <v>140</v>
      </c>
      <c r="E9" s="5">
        <f t="shared" ref="E9:E11" si="0">SUMPRODUCT(B9:D9,$B$13:$D$13)</f>
        <v>39.883495145631066</v>
      </c>
      <c r="F9" t="s">
        <v>8</v>
      </c>
      <c r="G9" s="2">
        <v>45</v>
      </c>
    </row>
    <row r="10" spans="1:7" x14ac:dyDescent="0.2">
      <c r="A10" t="s">
        <v>77</v>
      </c>
      <c r="B10" s="2">
        <v>190</v>
      </c>
      <c r="C10" s="2">
        <v>240</v>
      </c>
      <c r="D10" s="2">
        <v>160</v>
      </c>
      <c r="E10" s="5">
        <f t="shared" si="0"/>
        <v>54.679611650485441</v>
      </c>
      <c r="F10" t="s">
        <v>8</v>
      </c>
      <c r="G10" s="2">
        <v>65</v>
      </c>
    </row>
    <row r="11" spans="1:7" x14ac:dyDescent="0.2">
      <c r="A11" t="s">
        <v>78</v>
      </c>
      <c r="B11" s="2">
        <v>200</v>
      </c>
      <c r="C11" s="2">
        <v>310</v>
      </c>
      <c r="D11" s="2">
        <v>220</v>
      </c>
      <c r="E11" s="5">
        <f t="shared" si="0"/>
        <v>72</v>
      </c>
      <c r="F11" t="s">
        <v>8</v>
      </c>
      <c r="G11" s="2">
        <v>72</v>
      </c>
    </row>
    <row r="12" spans="1:7" x14ac:dyDescent="0.2">
      <c r="B12" t="s">
        <v>80</v>
      </c>
      <c r="C12" t="s">
        <v>81</v>
      </c>
      <c r="D12" t="s">
        <v>82</v>
      </c>
      <c r="G12" t="s">
        <v>83</v>
      </c>
    </row>
    <row r="13" spans="1:7" x14ac:dyDescent="0.2">
      <c r="A13" t="s">
        <v>79</v>
      </c>
      <c r="B13" s="23">
        <v>0</v>
      </c>
      <c r="C13" s="23">
        <v>0.15922330097087381</v>
      </c>
      <c r="D13" s="23">
        <v>0.10291262135922329</v>
      </c>
      <c r="G13" s="7">
        <f>SUMPRODUCT(B13:D13,B5:D5)</f>
        <v>16.291262135922331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Answer Report 1</vt:lpstr>
      <vt:lpstr>Sensitivity Report 1</vt:lpstr>
      <vt:lpstr>Limits Report 1</vt:lpstr>
      <vt:lpstr>Airplane </vt:lpstr>
      <vt:lpstr>Answer Report 2</vt:lpstr>
      <vt:lpstr>Sensitivity Report 2</vt:lpstr>
      <vt:lpstr>Limits Report 2</vt:lpstr>
      <vt:lpstr>Sheet5</vt:lpstr>
      <vt:lpstr>Capital</vt:lpstr>
      <vt:lpstr>Number_Purchased</vt:lpstr>
      <vt:lpstr>Unit_Profit</vt:lpstr>
      <vt:lpstr>Upper_Limit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2022-10-27T14:04:55Z</dcterms:created>
  <dcterms:modified xsi:type="dcterms:W3CDTF">2022-10-27T15:19:53Z</dcterms:modified>
</cp:coreProperties>
</file>