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617135BC-A186-C542-9ED6-4BA831774CF9}" xr6:coauthVersionLast="47" xr6:coauthVersionMax="47" xr10:uidLastSave="{00000000-0000-0000-0000-000000000000}"/>
  <bookViews>
    <workbookView xWindow="0" yWindow="500" windowWidth="28800" windowHeight="17500" activeTab="1" xr2:uid="{7535535B-F68C-A94E-803C-6226F075037C}"/>
  </bookViews>
  <sheets>
    <sheet name="GP = Goal Programming" sheetId="1" r:id="rId1"/>
    <sheet name="MOLP" sheetId="2" r:id="rId2"/>
  </sheets>
  <definedNames>
    <definedName name="Deviations">'GP = Goal Programming'!$H$5:$I$7</definedName>
    <definedName name="solver_adj" localSheetId="0" hidden="1">'GP = Goal Programming'!$B$9:$D$9,'GP = Goal Programming'!$H$5:$I$7</definedName>
    <definedName name="solver_adj" localSheetId="1" hidden="1">MOLP!$B$7:$C$7,MOLP!$H$4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'GP = Goal Programming'!$H$7</definedName>
    <definedName name="solver_lhs1" localSheetId="1" hidden="1">MOLP!$D$9:$D$11</definedName>
    <definedName name="solver_lhs2" localSheetId="0" hidden="1">'GP = Goal Programming'!$I$5</definedName>
    <definedName name="solver_lhs2" localSheetId="1" hidden="1">MOLP!$G$4:$G$6</definedName>
    <definedName name="solver_lhs3" localSheetId="0" hidden="1">'GP = Goal Programming'!$I$6</definedName>
    <definedName name="solver_lhs4" localSheetId="0" hidden="1">'GP = Goal Programming'!$J$5:$J$7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2</definedName>
    <definedName name="solver_opt" localSheetId="0" hidden="1">'GP = Goal Programming'!$H$6</definedName>
    <definedName name="solver_opt" localSheetId="1" hidden="1">MOLP!$H$4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3</definedName>
    <definedName name="solver_rel2" localSheetId="0" hidden="1">2</definedName>
    <definedName name="solver_rel2" localSheetId="1" hidden="1">1</definedName>
    <definedName name="solver_rel3" localSheetId="0" hidden="1">2</definedName>
    <definedName name="solver_rel4" localSheetId="0" hidden="1">2</definedName>
    <definedName name="solver_rhs1" localSheetId="0" hidden="1">0</definedName>
    <definedName name="solver_rhs1" localSheetId="1" hidden="1">MOLP!$F$9:$F$11</definedName>
    <definedName name="solver_rhs2" localSheetId="0" hidden="1">0</definedName>
    <definedName name="solver_rhs2" localSheetId="1" hidden="1">MOLP!$H$4</definedName>
    <definedName name="solver_rhs3" localSheetId="0" hidden="1">0</definedName>
    <definedName name="solver_rhs4" localSheetId="0" hidden="1">'GP = Goal Programming'!$L$5:$L$7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Units_Produced">'GP = Goal Programming'!$B$9:$D$9</definedName>
    <definedName name="Weights">'GP = Goal Programming'!$H$10:$I$12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9" i="2"/>
  <c r="D5" i="2"/>
  <c r="G5" i="2" s="1"/>
  <c r="D6" i="2"/>
  <c r="G6" i="2" s="1"/>
  <c r="D4" i="2"/>
  <c r="G4" i="2" s="1"/>
  <c r="J12" i="1"/>
  <c r="L6" i="1"/>
  <c r="L7" i="1"/>
  <c r="L5" i="1"/>
  <c r="E6" i="1"/>
  <c r="J6" i="1" s="1"/>
  <c r="E7" i="1"/>
  <c r="J7" i="1" s="1"/>
  <c r="E5" i="1"/>
  <c r="J5" i="1" s="1"/>
</calcChain>
</file>

<file path=xl/sharedStrings.xml><?xml version="1.0" encoding="utf-8"?>
<sst xmlns="http://schemas.openxmlformats.org/spreadsheetml/2006/main" count="76" uniqueCount="63">
  <si>
    <t xml:space="preserve">Minimize </t>
  </si>
  <si>
    <t>S.t.</t>
  </si>
  <si>
    <t>Goal 1: Total Profit</t>
  </si>
  <si>
    <t>Goal 2: Employment level</t>
  </si>
  <si>
    <t xml:space="preserve">Goal 3: Capital </t>
  </si>
  <si>
    <t>Level</t>
  </si>
  <si>
    <t xml:space="preserve">Achieved </t>
  </si>
  <si>
    <t>Product 1</t>
  </si>
  <si>
    <t>Product 2</t>
  </si>
  <si>
    <t>Product 3</t>
  </si>
  <si>
    <t>Units Produced</t>
  </si>
  <si>
    <t>Goals</t>
  </si>
  <si>
    <t>&gt;=</t>
  </si>
  <si>
    <t>=</t>
  </si>
  <si>
    <t>&lt;=</t>
  </si>
  <si>
    <t>Goal/Target</t>
  </si>
  <si>
    <t>Deviations</t>
  </si>
  <si>
    <t>Over</t>
  </si>
  <si>
    <t>Amount</t>
  </si>
  <si>
    <t>Under</t>
  </si>
  <si>
    <t>Constraints</t>
  </si>
  <si>
    <t>Balance</t>
  </si>
  <si>
    <t>(Level)-over+under</t>
  </si>
  <si>
    <t>Goal</t>
  </si>
  <si>
    <t xml:space="preserve">Over </t>
  </si>
  <si>
    <t>Penalty</t>
  </si>
  <si>
    <t>Weights</t>
  </si>
  <si>
    <t>Profit</t>
  </si>
  <si>
    <t>Employement</t>
  </si>
  <si>
    <t xml:space="preserve">Investment </t>
  </si>
  <si>
    <t xml:space="preserve">Weighted Sum </t>
  </si>
  <si>
    <t>of Deviations</t>
  </si>
  <si>
    <t xml:space="preserve">1) Goal is to minimize the under acheivement of profit </t>
  </si>
  <si>
    <t>then make the minimized value a constraint and do second</t>
  </si>
  <si>
    <t>2) Avoid decreasing employees below 4000,  then do third</t>
  </si>
  <si>
    <t xml:space="preserve">3 Hold the capital investment down to more than 55 million </t>
  </si>
  <si>
    <t xml:space="preserve">4) Avoid increasing the employement level above 4000 employees </t>
  </si>
  <si>
    <t>MOLP is special case of GP</t>
  </si>
  <si>
    <t>Objective</t>
  </si>
  <si>
    <t>Minimize Production Costs</t>
  </si>
  <si>
    <t>Minimize Toxic water produced</t>
  </si>
  <si>
    <t xml:space="preserve">Minimize Accidents </t>
  </si>
  <si>
    <t>Wythe</t>
  </si>
  <si>
    <t>Giles</t>
  </si>
  <si>
    <t xml:space="preserve">Months in Operation </t>
  </si>
  <si>
    <t>S.T.</t>
  </si>
  <si>
    <t>High Grade</t>
  </si>
  <si>
    <t>Medium Grade</t>
  </si>
  <si>
    <t>Low Grade</t>
  </si>
  <si>
    <t>Produced</t>
  </si>
  <si>
    <t>Rel.</t>
  </si>
  <si>
    <t>Required</t>
  </si>
  <si>
    <t>Production Costs</t>
  </si>
  <si>
    <t>Toxic Water</t>
  </si>
  <si>
    <t>Accidents</t>
  </si>
  <si>
    <t>Prod Cost</t>
  </si>
  <si>
    <t>Toxic</t>
  </si>
  <si>
    <t>Accident</t>
  </si>
  <si>
    <t>Obj. Value</t>
  </si>
  <si>
    <t>Targets</t>
  </si>
  <si>
    <t xml:space="preserve">Weights </t>
  </si>
  <si>
    <t xml:space="preserve">% Deviation 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</si>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</sst>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18">
    <xf numFmtId="0" fontId="0" fillId="0" borderId="0" xfId="0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3" xfId="0" applyFill="1" applyBorder="1"/>
    <xf numFmtId="0" fontId="3" fillId="3" borderId="1" xfId="3" applyAlignment="1">
      <alignment horizontal="center"/>
    </xf>
    <xf numFmtId="0" fontId="0" fillId="5" borderId="0" xfId="0" applyFill="1" applyBorder="1" applyAlignment="1">
      <alignment horizontal="center"/>
    </xf>
    <xf numFmtId="0" fontId="2" fillId="2" borderId="3" xfId="2" applyBorder="1"/>
    <xf numFmtId="0" fontId="0" fillId="7" borderId="0" xfId="0" applyFill="1"/>
    <xf numFmtId="0" fontId="0" fillId="7" borderId="3" xfId="0" applyFill="1" applyBorder="1"/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7" borderId="0" xfId="0" applyFont="1" applyFill="1"/>
    <xf numFmtId="0" fontId="2" fillId="2" borderId="0" xfId="2" applyAlignment="1">
      <alignment horizontal="center"/>
    </xf>
    <xf numFmtId="0" fontId="4" fillId="4" borderId="2" xfId="4"/>
    <xf numFmtId="9" fontId="0" fillId="0" borderId="0" xfId="1" applyFont="1"/>
  </cellXfs>
  <cellStyles count="5">
    <cellStyle name="Bad" xfId="2" builtinId="27"/>
    <cellStyle name="Calculation" xfId="3" builtinId="22"/>
    <cellStyle name="Check Cell" xfId="4" builtinId="2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77981</xdr:colOff>
      <xdr:row>20</xdr:row>
      <xdr:rowOff>11141</xdr:rowOff>
    </xdr:from>
    <xdr:to>
      <xdr:col>12</xdr:col>
      <xdr:colOff>401052</xdr:colOff>
      <xdr:row>34</xdr:row>
      <xdr:rowOff>111403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95CE7E0-2860-8207-8A6F-DF7C1FD538DF}"/>
            </a:ext>
          </a:extLst>
        </xdr:cNvPr>
        <xdr:cNvSpPr/>
      </xdr:nvSpPr>
      <xdr:spPr>
        <a:xfrm>
          <a:off x="77981" y="4021667"/>
          <a:ext cx="10850703" cy="29076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233947</xdr:colOff>
      <xdr:row>20</xdr:row>
      <xdr:rowOff>167106</xdr:rowOff>
    </xdr:from>
    <xdr:to>
      <xdr:col>12</xdr:col>
      <xdr:colOff>256227</xdr:colOff>
      <xdr:row>33</xdr:row>
      <xdr:rowOff>144600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0AFBF-659E-7ED1-6ABA-4DBEACE81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947" y="4177632"/>
          <a:ext cx="10549912" cy="2584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6BA4-5843-DA4C-8506-F6998B3507E9}">
  <dimension ref="A2:L16"/>
  <sheetViews>
    <sheetView topLeftCell="A2" workbookViewId="0">
      <selection activeCell="C40" sqref="C40"/>
    </sheetView>
  </sheetViews>
  <sheetFormatPr baseColWidth="10" defaultRowHeight="16" x14ac:dyDescent="0.2"/>
  <cols>
    <col min="1" max="1" width="23" bestFit="1" customWidth="1"/>
    <col min="6" max="6" width="6" customWidth="1"/>
    <col min="7" max="7" width="12.83203125" bestFit="1" customWidth="1"/>
    <col min="10" max="10" width="17.1640625" bestFit="1" customWidth="1"/>
    <col min="11" max="11" width="3.5" customWidth="1"/>
  </cols>
  <sheetData>
    <row r="2" spans="1:12" x14ac:dyDescent="0.2">
      <c r="E2" s="5" t="s">
        <v>11</v>
      </c>
      <c r="F2" s="5"/>
      <c r="G2" s="5"/>
      <c r="H2" s="5" t="s">
        <v>16</v>
      </c>
      <c r="I2" s="5"/>
      <c r="J2" t="s">
        <v>20</v>
      </c>
    </row>
    <row r="3" spans="1:12" x14ac:dyDescent="0.2">
      <c r="A3" t="s">
        <v>0</v>
      </c>
      <c r="E3" t="s">
        <v>5</v>
      </c>
      <c r="H3" t="s">
        <v>18</v>
      </c>
      <c r="I3" t="s">
        <v>18</v>
      </c>
      <c r="J3" t="s">
        <v>21</v>
      </c>
    </row>
    <row r="4" spans="1:12" x14ac:dyDescent="0.2">
      <c r="A4" t="s">
        <v>1</v>
      </c>
      <c r="E4" t="s">
        <v>6</v>
      </c>
      <c r="G4" t="s">
        <v>15</v>
      </c>
      <c r="H4" t="s">
        <v>17</v>
      </c>
      <c r="I4" t="s">
        <v>19</v>
      </c>
      <c r="J4" t="s">
        <v>22</v>
      </c>
      <c r="K4" s="4" t="s">
        <v>13</v>
      </c>
      <c r="L4" s="4" t="s">
        <v>15</v>
      </c>
    </row>
    <row r="5" spans="1:12" x14ac:dyDescent="0.2">
      <c r="A5" t="s">
        <v>2</v>
      </c>
      <c r="B5" s="1">
        <v>12</v>
      </c>
      <c r="C5" s="1">
        <v>9</v>
      </c>
      <c r="D5" s="1">
        <v>15</v>
      </c>
      <c r="E5" s="7">
        <f>SUMPRODUCT(B5:D5,Units_Produced)</f>
        <v>124.99999999999999</v>
      </c>
      <c r="F5" t="s">
        <v>12</v>
      </c>
      <c r="G5" s="8">
        <v>125</v>
      </c>
      <c r="H5" s="6">
        <v>0</v>
      </c>
      <c r="I5" s="11">
        <v>0</v>
      </c>
      <c r="J5" s="7">
        <f>E5-H5+I5</f>
        <v>124.99999999999999</v>
      </c>
      <c r="K5" s="4" t="s">
        <v>13</v>
      </c>
      <c r="L5" s="4">
        <f>G5</f>
        <v>125</v>
      </c>
    </row>
    <row r="6" spans="1:12" x14ac:dyDescent="0.2">
      <c r="A6" t="s">
        <v>3</v>
      </c>
      <c r="B6" s="1">
        <v>5</v>
      </c>
      <c r="C6" s="1">
        <v>3</v>
      </c>
      <c r="D6" s="1">
        <v>4</v>
      </c>
      <c r="E6" s="7">
        <f>SUMPRODUCT(B6:D6,Units_Produced)</f>
        <v>48.333333333333329</v>
      </c>
      <c r="F6" t="s">
        <v>13</v>
      </c>
      <c r="G6" s="8">
        <v>40</v>
      </c>
      <c r="H6" s="6">
        <v>8.3333333333333321</v>
      </c>
      <c r="I6" s="11">
        <v>0</v>
      </c>
      <c r="J6" s="7">
        <f t="shared" ref="J6:J7" si="0">E6-H6+I6</f>
        <v>40</v>
      </c>
      <c r="K6" s="4" t="s">
        <v>13</v>
      </c>
      <c r="L6" s="4">
        <f t="shared" ref="L6:L9" si="1">G6</f>
        <v>40</v>
      </c>
    </row>
    <row r="7" spans="1:12" x14ac:dyDescent="0.2">
      <c r="A7" t="s">
        <v>4</v>
      </c>
      <c r="B7" s="1">
        <v>5</v>
      </c>
      <c r="C7" s="1">
        <v>7</v>
      </c>
      <c r="D7" s="1">
        <v>8</v>
      </c>
      <c r="E7" s="7">
        <f>SUMPRODUCT(B7:D7,Units_Produced)</f>
        <v>54.999999999999993</v>
      </c>
      <c r="F7" t="s">
        <v>14</v>
      </c>
      <c r="G7" s="8">
        <v>55</v>
      </c>
      <c r="H7" s="11">
        <v>0</v>
      </c>
      <c r="I7" s="6">
        <v>0</v>
      </c>
      <c r="J7" s="7">
        <f t="shared" si="0"/>
        <v>54.999999999999993</v>
      </c>
      <c r="K7" s="4" t="s">
        <v>13</v>
      </c>
      <c r="L7" s="4">
        <f t="shared" si="1"/>
        <v>55</v>
      </c>
    </row>
    <row r="8" spans="1:12" x14ac:dyDescent="0.2">
      <c r="B8" s="3" t="s">
        <v>7</v>
      </c>
      <c r="C8" s="3" t="s">
        <v>8</v>
      </c>
      <c r="D8" s="3" t="s">
        <v>9</v>
      </c>
      <c r="G8" t="s">
        <v>25</v>
      </c>
      <c r="H8" t="s">
        <v>24</v>
      </c>
      <c r="I8" t="s">
        <v>19</v>
      </c>
    </row>
    <row r="9" spans="1:12" x14ac:dyDescent="0.2">
      <c r="A9" t="s">
        <v>10</v>
      </c>
      <c r="B9" s="2">
        <v>8.3333333333333321</v>
      </c>
      <c r="C9" s="2">
        <v>0</v>
      </c>
      <c r="D9" s="2">
        <v>1.666666666666667</v>
      </c>
      <c r="G9" t="s">
        <v>26</v>
      </c>
      <c r="H9" t="s">
        <v>23</v>
      </c>
      <c r="I9" t="s">
        <v>23</v>
      </c>
    </row>
    <row r="10" spans="1:12" x14ac:dyDescent="0.2">
      <c r="G10" t="s">
        <v>27</v>
      </c>
      <c r="H10" s="9"/>
      <c r="I10" s="9">
        <v>5</v>
      </c>
      <c r="J10" t="s">
        <v>30</v>
      </c>
    </row>
    <row r="11" spans="1:12" x14ac:dyDescent="0.2">
      <c r="G11" t="s">
        <v>28</v>
      </c>
      <c r="H11" s="9">
        <v>2</v>
      </c>
      <c r="I11" s="9">
        <v>4</v>
      </c>
      <c r="J11" t="s">
        <v>31</v>
      </c>
    </row>
    <row r="12" spans="1:12" x14ac:dyDescent="0.2">
      <c r="A12" t="s">
        <v>32</v>
      </c>
      <c r="G12" t="s">
        <v>29</v>
      </c>
      <c r="H12" s="9">
        <v>3</v>
      </c>
      <c r="I12" s="9"/>
      <c r="J12" s="10">
        <f>SUMPRODUCT(Deviations,Weights)</f>
        <v>16.666666666666664</v>
      </c>
    </row>
    <row r="13" spans="1:12" x14ac:dyDescent="0.2">
      <c r="A13" t="s">
        <v>33</v>
      </c>
    </row>
    <row r="14" spans="1:12" x14ac:dyDescent="0.2">
      <c r="A14" t="s">
        <v>34</v>
      </c>
    </row>
    <row r="15" spans="1:12" x14ac:dyDescent="0.2">
      <c r="A15" t="s">
        <v>35</v>
      </c>
    </row>
    <row r="16" spans="1:12" x14ac:dyDescent="0.2">
      <c r="A16" t="s">
        <v>36</v>
      </c>
    </row>
  </sheetData>
  <mergeCells count="2">
    <mergeCell ref="E2:G2"/>
    <mergeCell ref="H2:I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33E0-66E5-B742-A9FA-7B3EB24B97BE}">
  <dimension ref="A1:H16"/>
  <sheetViews>
    <sheetView tabSelected="1" workbookViewId="0">
      <selection activeCell="I8" sqref="I8"/>
    </sheetView>
  </sheetViews>
  <sheetFormatPr baseColWidth="10" defaultRowHeight="16" x14ac:dyDescent="0.2"/>
  <cols>
    <col min="1" max="1" width="27.33203125" bestFit="1" customWidth="1"/>
  </cols>
  <sheetData>
    <row r="1" spans="1:8" x14ac:dyDescent="0.2">
      <c r="A1" t="s">
        <v>37</v>
      </c>
    </row>
    <row r="3" spans="1:8" ht="17" thickBot="1" x14ac:dyDescent="0.25">
      <c r="A3" t="s">
        <v>38</v>
      </c>
      <c r="B3" s="4" t="s">
        <v>42</v>
      </c>
      <c r="C3" s="4" t="s">
        <v>43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</row>
    <row r="4" spans="1:8" ht="18" thickTop="1" thickBot="1" x14ac:dyDescent="0.25">
      <c r="A4" t="s">
        <v>39</v>
      </c>
      <c r="B4" s="12">
        <v>40</v>
      </c>
      <c r="C4" s="12">
        <v>32</v>
      </c>
      <c r="D4" s="7">
        <f>SUMPRODUCT(B4:C4,$B$7:$C$7)</f>
        <v>261.58964879852124</v>
      </c>
      <c r="E4" s="15">
        <v>244</v>
      </c>
      <c r="F4" s="16">
        <v>1</v>
      </c>
      <c r="G4" s="17">
        <f>((D4-E4)/E4)*F4</f>
        <v>7.2088724584103439E-2</v>
      </c>
      <c r="H4" s="2">
        <v>7.2088724584103411E-2</v>
      </c>
    </row>
    <row r="5" spans="1:8" ht="18" thickTop="1" thickBot="1" x14ac:dyDescent="0.25">
      <c r="A5" t="s">
        <v>40</v>
      </c>
      <c r="B5" s="12">
        <v>800</v>
      </c>
      <c r="C5" s="12">
        <v>1250</v>
      </c>
      <c r="D5" s="7">
        <f t="shared" ref="D5:D6" si="0">SUMPRODUCT(B5:C5,$B$7:$C$7)</f>
        <v>6990.7578558225514</v>
      </c>
      <c r="E5" s="15">
        <v>6950</v>
      </c>
      <c r="F5" s="16">
        <v>1</v>
      </c>
      <c r="G5" s="17">
        <f t="shared" ref="G5:G6" si="1">((D5-E5)/E5)*F5</f>
        <v>5.8644396866980421E-3</v>
      </c>
    </row>
    <row r="6" spans="1:8" ht="18" thickTop="1" thickBot="1" x14ac:dyDescent="0.25">
      <c r="A6" t="s">
        <v>41</v>
      </c>
      <c r="B6" s="12">
        <v>0.2</v>
      </c>
      <c r="C6" s="12">
        <v>0.45</v>
      </c>
      <c r="D6" s="7">
        <f t="shared" si="0"/>
        <v>2.1441774491682075</v>
      </c>
      <c r="E6" s="15">
        <v>2</v>
      </c>
      <c r="F6" s="16">
        <v>1</v>
      </c>
      <c r="G6" s="17">
        <f t="shared" si="1"/>
        <v>7.2088724584103758E-2</v>
      </c>
    </row>
    <row r="7" spans="1:8" ht="17" thickTop="1" x14ac:dyDescent="0.2">
      <c r="A7" t="s">
        <v>44</v>
      </c>
      <c r="B7" s="2">
        <v>4.232902033271718</v>
      </c>
      <c r="C7" s="2">
        <v>2.8835489833641414</v>
      </c>
    </row>
    <row r="8" spans="1:8" x14ac:dyDescent="0.2">
      <c r="A8" t="s">
        <v>45</v>
      </c>
      <c r="D8" s="4" t="s">
        <v>49</v>
      </c>
      <c r="E8" s="4" t="s">
        <v>50</v>
      </c>
      <c r="F8" s="4" t="s">
        <v>51</v>
      </c>
    </row>
    <row r="9" spans="1:8" x14ac:dyDescent="0.2">
      <c r="A9" t="s">
        <v>46</v>
      </c>
      <c r="B9" s="12">
        <v>12</v>
      </c>
      <c r="C9" s="8">
        <v>4</v>
      </c>
      <c r="D9" s="7">
        <f>SUMPRODUCT($B$7:$C$7,B9:C9)</f>
        <v>62.329020332717185</v>
      </c>
      <c r="E9" s="4" t="s">
        <v>12</v>
      </c>
      <c r="F9" s="12">
        <v>48</v>
      </c>
    </row>
    <row r="10" spans="1:8" x14ac:dyDescent="0.2">
      <c r="A10" t="s">
        <v>47</v>
      </c>
      <c r="B10" s="12">
        <v>4</v>
      </c>
      <c r="C10" s="8">
        <v>4</v>
      </c>
      <c r="D10" s="7">
        <f t="shared" ref="D10:D11" si="2">SUMPRODUCT($B$7:$C$7,B10:C10)</f>
        <v>28.465804066543438</v>
      </c>
      <c r="E10" s="4" t="s">
        <v>12</v>
      </c>
      <c r="F10" s="12">
        <v>28</v>
      </c>
    </row>
    <row r="11" spans="1:8" x14ac:dyDescent="0.2">
      <c r="A11" t="s">
        <v>48</v>
      </c>
      <c r="B11" s="12">
        <v>10</v>
      </c>
      <c r="C11" s="8">
        <v>20</v>
      </c>
      <c r="D11" s="7">
        <f t="shared" si="2"/>
        <v>100</v>
      </c>
      <c r="E11" s="4" t="s">
        <v>12</v>
      </c>
      <c r="F11" s="12">
        <v>100</v>
      </c>
    </row>
    <row r="13" spans="1:8" x14ac:dyDescent="0.2">
      <c r="B13" t="s">
        <v>55</v>
      </c>
      <c r="C13" t="s">
        <v>56</v>
      </c>
      <c r="D13" t="s">
        <v>57</v>
      </c>
      <c r="E13" s="13" t="s">
        <v>42</v>
      </c>
      <c r="F13" t="s">
        <v>43</v>
      </c>
    </row>
    <row r="14" spans="1:8" x14ac:dyDescent="0.2">
      <c r="A14" t="s">
        <v>52</v>
      </c>
      <c r="B14" s="10">
        <v>244</v>
      </c>
      <c r="C14">
        <v>7625</v>
      </c>
      <c r="D14">
        <v>2.5</v>
      </c>
      <c r="E14">
        <v>2.5</v>
      </c>
      <c r="F14">
        <v>4.5</v>
      </c>
    </row>
    <row r="15" spans="1:8" x14ac:dyDescent="0.2">
      <c r="A15" t="s">
        <v>53</v>
      </c>
      <c r="B15">
        <v>256</v>
      </c>
      <c r="C15" s="14">
        <v>6950</v>
      </c>
      <c r="D15">
        <v>2.15</v>
      </c>
      <c r="E15">
        <v>4</v>
      </c>
      <c r="F15">
        <v>3</v>
      </c>
    </row>
    <row r="16" spans="1:8" x14ac:dyDescent="0.2">
      <c r="A16" t="s">
        <v>54</v>
      </c>
      <c r="B16">
        <v>400</v>
      </c>
      <c r="C16">
        <v>8000</v>
      </c>
      <c r="D16" s="10">
        <v>2</v>
      </c>
      <c r="E16">
        <v>10</v>
      </c>
      <c r="F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GP = Goal Programming</vt:lpstr>
      <vt:lpstr>MOLP</vt:lpstr>
      <vt:lpstr>Deviations</vt:lpstr>
      <vt:lpstr>Units_Produced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2022-12-01T15:03:37Z</dcterms:created>
  <dcterms:modified xsi:type="dcterms:W3CDTF">2022-12-01T16:25:18Z</dcterms:modified>
</cp:coreProperties>
</file>