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SEMESTER 7\SKRIPSI\referensi bab 4\bab 4 ayy\"/>
    </mc:Choice>
  </mc:AlternateContent>
  <bookViews>
    <workbookView showSheetTabs="0" xWindow="0" yWindow="0" windowWidth="20490" windowHeight="7635" tabRatio="0"/>
  </bookViews>
  <sheets>
    <sheet name="Home" sheetId="1" r:id="rId1"/>
    <sheet name="Hitung" sheetId="20" r:id="rId2"/>
    <sheet name="Biodata" sheetId="2" r:id="rId3"/>
    <sheet name="Persetujuan" sheetId="18" r:id="rId4"/>
    <sheet name="Rekap" sheetId="19" r:id="rId5"/>
    <sheet name="Ins1" sheetId="4" r:id="rId6"/>
    <sheet name="Ins2" sheetId="5" r:id="rId7"/>
    <sheet name="Ins3" sheetId="6" r:id="rId8"/>
    <sheet name="Ins4" sheetId="7" r:id="rId9"/>
    <sheet name="Ins5" sheetId="8" r:id="rId10"/>
    <sheet name="Ins6" sheetId="9" r:id="rId11"/>
    <sheet name="Ins7" sheetId="10" r:id="rId12"/>
    <sheet name="Ins8" sheetId="11" r:id="rId13"/>
    <sheet name="Ins9" sheetId="12" r:id="rId14"/>
    <sheet name="Ins10" sheetId="13" r:id="rId15"/>
    <sheet name="Ins11" sheetId="14" r:id="rId16"/>
    <sheet name="Ins12" sheetId="15" r:id="rId17"/>
    <sheet name="Ins13" sheetId="16" r:id="rId18"/>
    <sheet name="Ins14" sheetId="17" r:id="rId19"/>
  </sheets>
  <definedNames>
    <definedName name="_xlnm.Print_Area" localSheetId="2">Biodata!$A$1:$K$36</definedName>
    <definedName name="_xlnm.Print_Area" localSheetId="1">Hitung!$A$1:$N$47</definedName>
    <definedName name="_xlnm.Print_Area" localSheetId="0">Home!$A$1:$K$25</definedName>
    <definedName name="_xlnm.Print_Area" localSheetId="5">'Ins1'!$A$96:$H$110</definedName>
    <definedName name="_xlnm.Print_Area" localSheetId="15">'Ins11'!$A$46:$H$58</definedName>
    <definedName name="_xlnm.Print_Area" localSheetId="16">'Ins12'!$A$45:$H$58</definedName>
    <definedName name="_xlnm.Print_Area" localSheetId="17">'Ins13'!$A$37:$H$49</definedName>
    <definedName name="_xlnm.Print_Area" localSheetId="18">'Ins14'!$A$46:$H$61</definedName>
    <definedName name="_xlnm.Print_Area" localSheetId="6">'Ins2'!$A$45:$H$59</definedName>
    <definedName name="_xlnm.Print_Area" localSheetId="7">'Ins3'!$A$90:$H$103</definedName>
    <definedName name="_xlnm.Print_Area" localSheetId="8">'Ins4'!$A$47:$H$67</definedName>
    <definedName name="_xlnm.Print_Area" localSheetId="9">'Ins5'!$A$90:$H$106</definedName>
    <definedName name="_xlnm.Print_Area" localSheetId="10">'Ins6'!$A$88:$H$103</definedName>
    <definedName name="_xlnm.Print_Area" localSheetId="11">'Ins7'!$A$45:$H$59</definedName>
    <definedName name="_xlnm.Print_Area" localSheetId="12">'Ins8'!$A$43:$H$58</definedName>
    <definedName name="_xlnm.Print_Area" localSheetId="13">'Ins9'!$A$46:$H$61</definedName>
    <definedName name="_xlnm.Print_Area" localSheetId="3">Persetujuan!$A$1:$N$33</definedName>
    <definedName name="_xlnm.Print_Area" localSheetId="4">Rekap!$A$1:$Q$62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6" i="19" l="1"/>
  <c r="I53" i="19" l="1"/>
  <c r="D4" i="16" l="1"/>
  <c r="I57" i="19"/>
  <c r="F106" i="4" l="1"/>
  <c r="H23" i="19"/>
  <c r="H22" i="19"/>
  <c r="F18" i="2" l="1"/>
  <c r="F12" i="2" l="1"/>
  <c r="E8" i="18" l="1"/>
  <c r="I36" i="20"/>
  <c r="I41" i="20"/>
  <c r="F42" i="20"/>
  <c r="E41" i="20"/>
  <c r="C42" i="20"/>
  <c r="B57" i="19"/>
  <c r="B41" i="20"/>
  <c r="I56" i="19" l="1"/>
  <c r="E57" i="19"/>
  <c r="E56" i="19"/>
  <c r="J23" i="19" l="1"/>
  <c r="B23" i="19"/>
  <c r="J24" i="18"/>
  <c r="C24" i="18"/>
  <c r="I15" i="18"/>
  <c r="E15" i="18"/>
  <c r="E14" i="18"/>
  <c r="E12" i="18"/>
  <c r="J10" i="18"/>
  <c r="E10" i="18"/>
  <c r="H7" i="18"/>
  <c r="E11" i="18"/>
  <c r="H8" i="18"/>
  <c r="E7" i="18"/>
  <c r="E6" i="18"/>
  <c r="F56" i="17"/>
  <c r="F58" i="17" s="1"/>
  <c r="F59" i="17" s="1"/>
  <c r="K47" i="19" s="1"/>
  <c r="D5" i="17"/>
  <c r="D4" i="17"/>
  <c r="F44" i="16"/>
  <c r="F46" i="16" s="1"/>
  <c r="F47" i="16" s="1"/>
  <c r="K46" i="19" s="1"/>
  <c r="D5" i="16"/>
  <c r="F53" i="15"/>
  <c r="F55" i="15" s="1"/>
  <c r="F56" i="15" s="1"/>
  <c r="K43" i="19" s="1"/>
  <c r="D5" i="15"/>
  <c r="D4" i="15"/>
  <c r="F53" i="14"/>
  <c r="F55" i="14" s="1"/>
  <c r="F56" i="14" s="1"/>
  <c r="K42" i="19" s="1"/>
  <c r="D4" i="14"/>
  <c r="D3" i="14"/>
  <c r="F60" i="13"/>
  <c r="F62" i="13" s="1"/>
  <c r="F63" i="13" s="1"/>
  <c r="K39" i="19" s="1"/>
  <c r="D4" i="13"/>
  <c r="D3" i="13"/>
  <c r="F55" i="12"/>
  <c r="F57" i="12" s="1"/>
  <c r="F58" i="12" s="1"/>
  <c r="K38" i="19" s="1"/>
  <c r="D4" i="12"/>
  <c r="D3" i="12"/>
  <c r="F53" i="11"/>
  <c r="F55" i="11" s="1"/>
  <c r="F56" i="11" s="1"/>
  <c r="K37" i="19" s="1"/>
  <c r="D5" i="11"/>
  <c r="D4" i="11"/>
  <c r="F54" i="10"/>
  <c r="F56" i="10" s="1"/>
  <c r="F57" i="10" s="1"/>
  <c r="D4" i="10"/>
  <c r="D3" i="10"/>
  <c r="F98" i="9" l="1"/>
  <c r="F100" i="9" s="1"/>
  <c r="F101" i="9" s="1"/>
  <c r="D4" i="9"/>
  <c r="D3" i="9"/>
  <c r="K33" i="19" l="1"/>
  <c r="K34" i="19"/>
  <c r="F101" i="8"/>
  <c r="F103" i="8" s="1"/>
  <c r="F104" i="8" s="1"/>
  <c r="K32" i="19" s="1"/>
  <c r="D4" i="8"/>
  <c r="D3" i="8"/>
  <c r="F62" i="7"/>
  <c r="F64" i="7" s="1"/>
  <c r="F65" i="7" s="1"/>
  <c r="K31" i="19" s="1"/>
  <c r="D4" i="7"/>
  <c r="D3" i="7"/>
  <c r="F98" i="6"/>
  <c r="F100" i="6" s="1"/>
  <c r="F101" i="6" s="1"/>
  <c r="K30" i="19" s="1"/>
  <c r="D4" i="6"/>
  <c r="D3" i="6"/>
  <c r="F55" i="5"/>
  <c r="F57" i="5" s="1"/>
  <c r="F58" i="5" s="1"/>
  <c r="K29" i="19" s="1"/>
  <c r="D4" i="5"/>
  <c r="D3" i="5"/>
  <c r="D4" i="4" l="1"/>
  <c r="D3" i="4"/>
  <c r="F108" i="4"/>
  <c r="F109" i="4" s="1"/>
  <c r="K28" i="19" s="1"/>
  <c r="K49" i="19" s="1"/>
  <c r="K21" i="20" s="1"/>
  <c r="K22" i="20" s="1"/>
  <c r="K26" i="20" s="1"/>
  <c r="L26" i="20" s="1"/>
  <c r="M26" i="20" s="1"/>
  <c r="K27" i="20" s="1"/>
</calcChain>
</file>

<file path=xl/sharedStrings.xml><?xml version="1.0" encoding="utf-8"?>
<sst xmlns="http://schemas.openxmlformats.org/spreadsheetml/2006/main" count="953" uniqueCount="479">
  <si>
    <t>:</t>
  </si>
  <si>
    <t>BIODATA GURU</t>
  </si>
  <si>
    <t>Nama</t>
  </si>
  <si>
    <t xml:space="preserve">NIP </t>
  </si>
  <si>
    <t>Tempat Lahir</t>
  </si>
  <si>
    <t>Pangkat/Jabatan/Golongan</t>
  </si>
  <si>
    <t>TMT Sebagai Guru</t>
  </si>
  <si>
    <t>Masa Kerja</t>
  </si>
  <si>
    <t>Tahun</t>
  </si>
  <si>
    <t>Bulan :</t>
  </si>
  <si>
    <t>Jenis Kelamin</t>
  </si>
  <si>
    <t>L/P</t>
  </si>
  <si>
    <t>Pendidikan Terakhir/Spesialisasi</t>
  </si>
  <si>
    <t>Program Keahlian Yang Diampu</t>
  </si>
  <si>
    <t>DATA INSTANSI GURU</t>
  </si>
  <si>
    <t>Nama Instansi / Sekolah</t>
  </si>
  <si>
    <t>Telepon/Fax</t>
  </si>
  <si>
    <t>Kelurahan</t>
  </si>
  <si>
    <t>Kecamatan</t>
  </si>
  <si>
    <t>Kabupaten / Kota</t>
  </si>
  <si>
    <t>Provinsi</t>
  </si>
  <si>
    <t>DATA LAINNYA</t>
  </si>
  <si>
    <t>Nama Penilai</t>
  </si>
  <si>
    <t>NIP Penilai</t>
  </si>
  <si>
    <t>Nama Kepala Sekolah</t>
  </si>
  <si>
    <t>NIP Kepala Sekolah</t>
  </si>
  <si>
    <t>Periode Penilaian</t>
  </si>
  <si>
    <t>Akhir :</t>
  </si>
  <si>
    <t xml:space="preserve">Awal </t>
  </si>
  <si>
    <t>Jenis Penilaian</t>
  </si>
  <si>
    <t>Formatif</t>
  </si>
  <si>
    <t>Tahun Pelajaran</t>
  </si>
  <si>
    <t>Kompetensi 1  : Mengenal karakteristik peserta didik</t>
  </si>
  <si>
    <t>SEBELUM PENGAMATAN</t>
  </si>
  <si>
    <t>Tanggal</t>
  </si>
  <si>
    <t>Dokumen dan bahan lain yang diperiksa</t>
  </si>
  <si>
    <t>Tanggapan Penilai terhadap dokumen dan/atau keterangan guru:</t>
  </si>
  <si>
    <t>SELAMA PENGAMATAN</t>
  </si>
  <si>
    <t xml:space="preserve">Kegiatan/aktivitas guru dan peserta didik selama pengamatan:  </t>
  </si>
  <si>
    <t>Tindak lanjut yang diperlukan:</t>
  </si>
  <si>
    <t>SETELAH PENGAMATAN</t>
  </si>
  <si>
    <t>Setelah Pengamatan: Tanggapan Penilai terhadap dokumen dan/atau keterangan guru :</t>
  </si>
  <si>
    <t>PEMANTAUAN</t>
  </si>
  <si>
    <t>INDIKATOR</t>
  </si>
  <si>
    <t>SKOR</t>
  </si>
  <si>
    <t>Tidak ada bukti (Tidak  terpenuhi)</t>
  </si>
  <si>
    <t>Terpenuhi sebagian</t>
  </si>
  <si>
    <t>Seluruhnya terpenuhi</t>
  </si>
  <si>
    <t>Guru dapat mengidentifikasi karakteristik belajar setiap peserta didik di kelasnya.</t>
  </si>
  <si>
    <t>Guru memastikan bahwa semua peserta didik mendapatkan kesempatan yang sama untuk berpartisipasi aktif dalam kegiatan pembelajaran.</t>
  </si>
  <si>
    <t>Guru mencoba mengetahui penyebab penyimpangan perilaku peserta didik untuk mencegah agar perilaku tersebut tidak merugikan peserta didik lainnya.</t>
  </si>
  <si>
    <t>Guru membantu mengembangkan potensi dan mengatasi kekurangan peserta didik.</t>
  </si>
  <si>
    <t>Guru memperhatikan peserta didik dengan kelemahan fisik tertentu agar dapat mengikuti aktivitas pembelajaran, sehingga peserta didik tersebut tidak termarginalkan (tersisihkan, diolok-olok, minder, dsb.).</t>
  </si>
  <si>
    <t>Total skor untuk kompetensi 1</t>
  </si>
  <si>
    <t>Nilai untuk kompetensi 1</t>
  </si>
  <si>
    <t>(0% &lt; X ≤ 25% = 1; 25% &lt; X ≤ 50% = 2; 50% &lt; X ≤ 75% = 3;75% &lt; X ≤ 100% = 4)</t>
  </si>
  <si>
    <t xml:space="preserve">Nama Guru </t>
  </si>
  <si>
    <t>Tindak lanjut yang diberikan</t>
  </si>
  <si>
    <t>Kompetensi 2 : Menguasai teori belajar dan prinsip‐prinsip pembelajaran yang mendidik</t>
  </si>
  <si>
    <t>Guru memberi kesempatan kepada peserta didik untuk menguasai materi pembelajaran sesuai usia dan kemampuan belajarnya melalui pengaturan proses pembelajaran dan aktivitas yang bervariasi.</t>
  </si>
  <si>
    <t>Guru selalu memastikan tingkat pemahaman peserta didik terhadap materi pembelajaran tertentu dan menyesuaikan aktivitas pembelajaran berikutnya berdasarkan tingkat pemahaman tersebut.</t>
  </si>
  <si>
    <t>Guru dapat menjelaskan alasan pelaksanaan kegiatan/aktivitas yang dilakukannya, baik yang sesuai maupun yang berbeda dengan rencana, terkait keberhasilan pembelajaran.</t>
  </si>
  <si>
    <t>Guru menggunakan berbagai teknik untuk memotiviasi kemauan belajar peserta didik.</t>
  </si>
  <si>
    <t>Guru merencanakan kegiatan pembelajaran yang saling terkait satu sama lain, dengan memperhatikan tujuan pembelajaran maupun proses belajar peserta didik.</t>
  </si>
  <si>
    <t>Total skor untuk kompetensi 2</t>
  </si>
  <si>
    <t>Nilai untuk kompetensi 2</t>
  </si>
  <si>
    <t>Kompetensi 3 : Pengembangan Kurikulum</t>
  </si>
  <si>
    <t>Total skor untuk kompetensi 3</t>
  </si>
  <si>
    <t>Skor maksimum kompetensi 3 = jumlah indikator × 2</t>
  </si>
  <si>
    <t>Persentase = (total skor/8) × 100%</t>
  </si>
  <si>
    <t>Guru dapat menyusun silabus yang sesuai dengan kurikulum.</t>
  </si>
  <si>
    <t>Guru merancang rencana pembelajaran yang sesuai dengan silabus untuk membahas materi ajar tertentu agar peserta didik dapat mencapai kompetensi dasar yang ditetapkan.</t>
  </si>
  <si>
    <t>Guru mengikuti urutan materi pembelajaran dengan memperhatikan tujuan pembelajaran.</t>
  </si>
  <si>
    <t>Guru memilih materi pembelajaran yang: a) sesuai dengan tujuan pembelajaran, b) tepat dan mutakhir, c) sesuai dengan usia dan tingkat kemampuan belajar peserta didik, dan d) dapat dilaksanakan di kelas e) sesuai dengan konteks kehidupan sehari-hari peserta didik.</t>
  </si>
  <si>
    <t>Skor maksimum kompetensi 2 = Jumlah indikator × 2</t>
  </si>
  <si>
    <t>Persentase = (Total skor/12) × 100%</t>
  </si>
  <si>
    <t>Skor maksimum kompetensi 1 = Jumlah indikator × 2</t>
  </si>
  <si>
    <t>Kompetensi 4 : Kegiatan Pembelajaran Yang Mendidik</t>
  </si>
  <si>
    <t>Total skor untuk kompetensi 4</t>
  </si>
  <si>
    <t>Skor maksimum kompetensi 4 = Jumlah indikator × 2</t>
  </si>
  <si>
    <t>Nilai untuk kompetensi 4</t>
  </si>
  <si>
    <t xml:space="preserve">Guru melaksanakan aktivitas pembelajaran sesuai dengan rancangan yang telah disusun secara lengkap dan pelaksanaan aktivitas tersebut mengindikasikan bahwa guru mengerti tentang tujuannya. </t>
  </si>
  <si>
    <t>Guru melaksanakan aktivitas pembelajaran yang bertujuan untuk membantu proses belajar peserta didik, bukan untuk menguji sehingga membuat peserta didik merasa tertekan.</t>
  </si>
  <si>
    <t>Guru mengkomunikasikan informasi baru (misalnya materi tambahan) sesuai dengan usia dan tingkat kemampuan belajar peserta didik.</t>
  </si>
  <si>
    <t>Guru menyikapi kesalahan yang dilakukan peserta didik sebagai tahapan proses pembelajaran, bukan semata-mata kesalahan yang harus dikoreksi. Misalnya: dengan mengetahui terlebih dahulu peserta didik lain yang setuju atau tidak setuju dengan jawaban tersebut, sebelum memberikan penjelasan tentang jawaban yang benar.</t>
  </si>
  <si>
    <t>Guru melaksanakan kegiatan pembelajaran sesuai isi kurikulum dan mengkaitkannya dengan konteks kehidupan sehari-hari peserta didik.</t>
  </si>
  <si>
    <t>Guru melakukan aktivitas pembelajaran secara bervariasi dengan waktu yang cukup untuk kegiatan pembelajaran yang sesuai dengan usia dan tingkat kemampuan belajar dan mempertahankan perhatian peserta didik.</t>
  </si>
  <si>
    <t>Guru mengelola kelas dengan efektif tanpa mendominasi atau sibuk dengan kegiatannya sendiri agar semua waktu peserta dapat termanfaatkan secara produktif.</t>
  </si>
  <si>
    <t>Guru mampu menyesuaikan aktivitas pembelajaran yang dirancang dengan kondisi kelas.</t>
  </si>
  <si>
    <t>Guru memberikan banyak kesempatan kepada peserta didik untuk bertanya, mempraktekkan dan berinteraksi dengan peserta didik lain.</t>
  </si>
  <si>
    <t>Guru mengatur pelaksanaan aktivitas pembelajaran secara sistematis untuk membantu proses belajar peserta didik. Sebagai contoh: guru menambah informasi baru setelah mengevaluasi pemahaman peserta didik terhadap materi sebelumnya.</t>
  </si>
  <si>
    <t>Guru menggunakan alat bantu mengajar, dan/atau audio-visual (termasuk TIK) untuk meningkatkan motivasi belajar peserta didik dalam mencapai tujuan pembelajaran.</t>
  </si>
  <si>
    <t>Kompetensi 5  : Memahami dan mengembangkan potensi</t>
  </si>
  <si>
    <t>Tindak lanjut yang diperlukan</t>
  </si>
  <si>
    <t>Total skor untuk kompetensi 5</t>
  </si>
  <si>
    <t>Skor maksimum kompetensi 5 = Jumlah indikator × 2</t>
  </si>
  <si>
    <t>Nilai untuk kompetensi 5</t>
  </si>
  <si>
    <t>Persentase = (Total skor/14) × 100%</t>
  </si>
  <si>
    <t>Persentase = (Total skor/22) × 100%</t>
  </si>
  <si>
    <t xml:space="preserve">Guru menganalisis hasil belajar berdasarkan segala bentuk penilaian terhadap setiap peserta didik untuk mengetahui tingkat kemajuan masing-masing. </t>
  </si>
  <si>
    <t>Guru merancang dan melaksanakan aktivitas pembelajaran yang mendorong peserta didik untuk belajar sesuai dengan kecakapan dan pola belajar masing-masing.</t>
  </si>
  <si>
    <t>Guru merancang dan melaksanakan aktivitas pembelajaran untuk memunculkan daya kreativitas dan kemampuan berfikir kritis peserta didik.</t>
  </si>
  <si>
    <t>Guru secara aktif membantu peserta didik dalam proses pembelajaran dengan memberikan perhatian kepada setiap individu.</t>
  </si>
  <si>
    <t>Guru dapat mengidentifikasi dengan benar tentang bakat, minat, potensi, dan kesulitan belajar masing-masing peserta didik.</t>
  </si>
  <si>
    <t>Guru memberikan kesempatan belajar kepada peserta didik sesuai dengan cara belajarnya masing-masing.</t>
  </si>
  <si>
    <t>Guru memusatkan perhatian pada interaksi dengan peserta didik dan mendorongnya untuk memahami dan menggunakan informasi yang disampaikan.</t>
  </si>
  <si>
    <t>Kompetensi 6 : Komunikasi dengan peserta didik</t>
  </si>
  <si>
    <t>Total skor untuk kompetensi 6</t>
  </si>
  <si>
    <t>Skor maksimum kompetensi 6 = Jumlah indikator × 2</t>
  </si>
  <si>
    <t>Nilai untuk kompetensi 6</t>
  </si>
  <si>
    <t>Guru memberikan perhatian dan mendengarkan semua pertanyaan dan tanggapan peserta didik, tanpa menginterupsi, kecuali jika diperlukan untuk membantu atau mengklarifikasi pertanyaan/tanggapan tersebut.</t>
  </si>
  <si>
    <t>Guru menanggapinya pertanyaan peserta didik secara tepat, benar, dan mutakhir, sesuai tujuan pembelajaran dan isi kurikulum, tanpa mempermalukannya.</t>
  </si>
  <si>
    <t>Guru mendengarkan dan memberikan perhatian terhadap semua jawaban peserta didik baik yang benar maupun yang dianggap salah untuk mengukur tingkat pemahaman peserta didik.</t>
  </si>
  <si>
    <t>Guru memberikan perhatian terhadap pertanyaan peserta didik dan meresponnya secara lengkap dan relevan untuk menghilangkan kebingungan pada peserta didik.</t>
  </si>
  <si>
    <t>Kompetensi 7 : Penilaian dan evaluasi</t>
  </si>
  <si>
    <t>Total skor untuk kompetensi 7</t>
  </si>
  <si>
    <t>Skor maksimum kompetensi 7 = Jumlah indikator × 2</t>
  </si>
  <si>
    <t>Persentase = (Total skor/10) × 100%</t>
  </si>
  <si>
    <t>Nilai untuk kompetensi 7</t>
  </si>
  <si>
    <t>Guru menyusun alat penilaian yang sesuai dengan tujuan pembelajaran untuk mencapai kompetensi tertentu seperti yang tertulis dalam RPP.</t>
  </si>
  <si>
    <t>Guru melaksanakan penilaian dengan berbagai teknik dan jenis penilaian, selain penilaian formal yang dilaksanakan sekolah, dan mengumumkan hasil serta implikasinya kepada peserta didik, tentang tingkat pemahaman terhadap materi pembelajaran yang telah dan akan dipelajari.</t>
  </si>
  <si>
    <t>Guru menganalisis hasil penilaian untuk mengidentifikasi topik/kompetensi dasar yang sulit sehingga diketahui kekuatan dan kelemahan masing-masing peserta didik untuk keperluan remedial dan pengayaan.</t>
  </si>
  <si>
    <t>Guru memanfaatkan masukan dari peserta didik dan merefleksikannya untuk meningkatkan pembelajaran selanjutnya, dan dapat membuktikannya melalui catatan, jurnal pembelajaran, rancangan pembelajaran, materi tambahan, dan sebagainya.</t>
  </si>
  <si>
    <t>Guru memanfatkan hasil penilaian sebagai bahan penyusunan rancangan pembelajaran yang akan dilakukan selanjutnya.</t>
  </si>
  <si>
    <t xml:space="preserve">Catatan dan Tanggapan Penilai terhadap dokumen dan/atau keterangan guru  (catat kegiatan yang dilakukan)
(catat kegiatan yang dilakukan)
</t>
  </si>
  <si>
    <t>Total skor untuk kompetensi 8</t>
  </si>
  <si>
    <t>Skor maksimum kompetensi 8 = Jumlah indikator × 2</t>
  </si>
  <si>
    <t>Nilai untuk kompetensi 8</t>
  </si>
  <si>
    <t>Guru menghargai dan mempromosikan prinsip-prinsip Pancasila sebagai dasar ideologi dan etika bagi semua warga Indonesia.</t>
  </si>
  <si>
    <t>Guru mengembangkan kerjasama dan membina kebersamaan dengan teman sejawat tanpa memperhatikan perbedaan yang ada (misalnya: suku, agama, dan gender).</t>
  </si>
  <si>
    <t>Guru saling menghormati dan menghargai teman sejawat sesuai dengan kondisi dan keberadaan masing-masing.</t>
  </si>
  <si>
    <t>Guru memiliki rasa persatuan dan kesatuan sebagai bangsa Indonesia.</t>
  </si>
  <si>
    <t>Guru mempunyai pandangan yang luas tentang keberagaman bangsa Indonesia (misalnya: budaya, suku, agama).</t>
  </si>
  <si>
    <t>Kompetensi 9 :  Menunjukkan pribadi yang dewasa dan teladan</t>
  </si>
  <si>
    <t>Total skor untuk kompetensi 9</t>
  </si>
  <si>
    <t>Skor maksimum kompetensi 9 = Jumlah indikator × 2</t>
  </si>
  <si>
    <t>Guru bertingkah laku sopan dalam berbicara, berpenampilan, dan berbuat terhadap semua peserta didik, orang tua, dan teman sejawat.</t>
  </si>
  <si>
    <t>Guru mau membagi pengalamannya dengan teman sejawat, termasuk mengundang mereka untuk mengobservasi cara mengajarnya dan memberikan masukan.</t>
  </si>
  <si>
    <t>Guru mampu mengelola pembelajaran yang membuktikan bahwa guru dihormati oleh peserta didik, sehingga semua peserta didik selalu memperhatikan guru dan berpartisipasi aktif dalam proses pembelajaran.</t>
  </si>
  <si>
    <t>Guru bersikap dewasa dalam menerima masukan dari peserta didik dan memberikan kesempatan kepada peserta didik untuk berpartisipasi dalam proses pembelajaran.</t>
  </si>
  <si>
    <t>Guru berperilaku baik untuk mencitrakan nama baik sekolah.</t>
  </si>
  <si>
    <t>Kompetensi 10 :  Etos kerja, tanggung jawab yang tinggi, dan rasa bangga menjadi guru</t>
  </si>
  <si>
    <t>Total skor untuk kompetensi 10</t>
  </si>
  <si>
    <t>Skor maksimum kompetensi 10= Jumlah indikator × 2</t>
  </si>
  <si>
    <t>Persentase = (Total skor/16) × 100%</t>
  </si>
  <si>
    <t>Nilai untuk kompetensi 10</t>
  </si>
  <si>
    <t>Nilai untuk kompetensi 9</t>
  </si>
  <si>
    <t>Guru mengawali dan mengakhiri pembelajaran dengan tepat waktu.</t>
  </si>
  <si>
    <t>Jika guru harus meninggalkan kelas, guru mengaktifkan siswa dengan melakukan hal-hal produktif terkait dengan mata pelajaran, dan meminta guru piket atau guru lain untuk mengawasi kelas.</t>
  </si>
  <si>
    <t>Guru memenuhi jam mengajar dan dapat melakukan semua kegiatan lain di luar jam mengajar berdasarkan ijin dan persetujuan pengelola sekolah.</t>
  </si>
  <si>
    <t>Guru meminta ijin dan memberitahu lebih awal, dengan memberikan alasan dan bukti yang sah jika tidak menghadiri kegiatan yang telah direncanakan, termasuk proses pembelajaran di kelas.</t>
  </si>
  <si>
    <t>Guru menyelesaikan semua tugas administratif dan non-pembelajaran dengan tepat waktu sesuai standar yang ditetapkan.</t>
  </si>
  <si>
    <t>Guru memanfaatkan waktu luang selain mengajar untuk kegiatan yang produktif terkait dengan tugasnya.</t>
  </si>
  <si>
    <t>Guru memberikan kontribusi terhadap pengembangan sekolah dan mempunyai prestasi yang berdampak positif terhadap nama baik sekolah.</t>
  </si>
  <si>
    <t>Guru merasa bangga dengan profesinya sebagai guru.</t>
  </si>
  <si>
    <t>Kompetensi 11 : Bersikap inklusif, bertindak obyektif, serta tidak diskriminatif</t>
  </si>
  <si>
    <t>Total skor untuk kompetensi 11</t>
  </si>
  <si>
    <t>Skor maksimum kompetensi 11 = Jumlah indikator × 2</t>
  </si>
  <si>
    <t>Persentase = (Total skor/6) × 100%</t>
  </si>
  <si>
    <t>Nilai untuk kompetensi 11</t>
  </si>
  <si>
    <t>Guru memperlakukan semua peserta didik secara adil, memberikan perhatian dan bantuan sesuai kebutuhan masing-masing, tanpa memperdulikan faktor personal.</t>
  </si>
  <si>
    <t>Guru menjaga hubungan baik dan peduli dengan teman sejawat (bersifat inklusif), serta berkontribusi positif terhadap semua diskusi formal dan informal terkait dengan pekerjaannya.</t>
  </si>
  <si>
    <r>
      <rPr>
        <sz val="7"/>
        <color indexed="8"/>
        <rFont val="Times New Roman"/>
        <family val="1"/>
      </rPr>
      <t xml:space="preserve"> </t>
    </r>
    <r>
      <rPr>
        <sz val="12"/>
        <color indexed="8"/>
        <rFont val="Calibri"/>
        <family val="2"/>
      </rPr>
      <t>Guru sering berinteraksi dengan peserta didik dan tidak membatasi perhatiannya hanya pada kelompok tertentu (misalnya: peserta didik yang pandai, kaya, berasal dari daerah yang sama dengan guru).</t>
    </r>
  </si>
  <si>
    <t>Kegiatan/aktivitas guru dan peserta didik selama pengamatan:</t>
  </si>
  <si>
    <t>Total skor untuk kompetensi 12</t>
  </si>
  <si>
    <t>Skor maksimum kompetensi 12 = Jumlah indikator × 2</t>
  </si>
  <si>
    <t>Nilai untuk kompetensi 12</t>
  </si>
  <si>
    <t>Guru menyampaikan informasi tentang kemajuan, kesulitan, dan potensi peserta didik kepada orang tuanya, baik dalam pertemuan formal maupun tidak formal antara guru dan orang tua, teman sejawat, dan dapat menunjukkan buktinya.</t>
  </si>
  <si>
    <t>Guru ikut berperan aktif dalam kegiatan di luar pembelajaran yang diselenggarakan oleh sekolah dan masyarakat dan dapat memberikan bukti keikutsertaannya.</t>
  </si>
  <si>
    <t>Guru memperhatikan sekolah sebagai bagian dari masyarakat, berkomunikasi dengan masyarakat sekitar, serta berperan dalam kegiatan sosial di masyarakat.</t>
  </si>
  <si>
    <t>Kompetensi 13 :  Penguasaan materi struktur konsep dan pola pikir keilmuan yang mendukung mata pelajaran yang diampu</t>
  </si>
  <si>
    <t>Tanggapan Penilai terhadap dokumen dan/atau keterangan guru</t>
  </si>
  <si>
    <t>Total skor untuk kompetensi 13</t>
  </si>
  <si>
    <t>Skor maksimum kompetensi 13 = Jumlah indikator × 2</t>
  </si>
  <si>
    <t>Nilai untuk kompetensi 13</t>
  </si>
  <si>
    <t>Guru melakukan pemetaan standar kompetensi dan kompetensi dasar untuk mata pelajaran yang diampunya, untuk mengidentifikasi materi pembelajaran yang dianggap sulit, melakukan perencanaan dan pelaksanaan pembelajaran, dan memperkirakan alokasi waktu yang diperlukan.</t>
  </si>
  <si>
    <t>Guru menyertakan informasi yang tepat dan mutakhir di dalam perencanaan dan pelaksanaan pembelajaran.</t>
  </si>
  <si>
    <t>Guru menyusun materi, perencanaan dan pelaksanaan pembelajaran yang berisi informasi yang tepat, mutakhir, dan yang membantu peserta didik untuk memahami konsep materi pembelajaran.</t>
  </si>
  <si>
    <t>Kompetensi 14 :  Mengembangkan keprofesian melalui tindakan reflektif</t>
  </si>
  <si>
    <t>Total skor untuk kompetensi 14</t>
  </si>
  <si>
    <t>Skor maksimum kompetensi 14 = Jumlah indikator × 2</t>
  </si>
  <si>
    <t>Nilai untuk kompetensi 14</t>
  </si>
  <si>
    <t>Guru melakukan evaluasi diri secara spesifik, lengkap, dan  didukung dengan contoh pengalaman diri sendiri.</t>
  </si>
  <si>
    <t>Guru memiliki jurnal pembelajaran, catatan masukan dari kolega atau hasil penilaian proses pembelajaran sebagai bukti yang menggambarkan kinerjanya.</t>
  </si>
  <si>
    <t>Guru memanfaatkan bukti gambaran kinerjanya untuk mengembangkan  perencanaan dan pelaksanaan pembelajaran selanjutnya dalam program Pengembangan Keprofesian Berkelanjutan (PKB).</t>
  </si>
  <si>
    <t>Guru dapat mengaplikasikan pengalaman PKB dalam perencanaan, pelaksanaan, penilaian pembelajaran dan tindak lanjutnya.</t>
  </si>
  <si>
    <t>Guru melakukan penelitian, mengembangkan karya inovasi, mengikuti kegiatan ilmiah (misalnya seminar, konferensi), dan aktif dalam melaksanakan PKB.</t>
  </si>
  <si>
    <t>Guru dapat memanfaatkan TIK dalam berkomunikasi dan pelaksanaan PKB.</t>
  </si>
  <si>
    <t xml:space="preserve">Catatan dan Tanggapan Penilai terhadap dokumen dan/atau keterangan guru (catat kegiatan yang dilakukan)
(catat kegiatan yang dilakukan)
</t>
  </si>
  <si>
    <t xml:space="preserve">LAPORAN DAN EVALUASI </t>
  </si>
  <si>
    <t>PENILAIAN KINERJA GURU KELAS/MATA PELAJARAN</t>
  </si>
  <si>
    <t>Nama Guru</t>
  </si>
  <si>
    <t>NIP/Nomor Seri Karpeg</t>
  </si>
  <si>
    <t>Pangkat/Golongan Ruang</t>
  </si>
  <si>
    <t>Terhitung Mulai Tanggal</t>
  </si>
  <si>
    <t>NUPTK/NRG</t>
  </si>
  <si>
    <t>Nama Sekolah dan Alamat</t>
  </si>
  <si>
    <t>Tanggal mulai bekerja</t>
  </si>
  <si>
    <t>di sekolah ini</t>
  </si>
  <si>
    <t>/</t>
  </si>
  <si>
    <t>PERSETUJUAN</t>
  </si>
  <si>
    <t>(Persetujuan ini harus ditandatangani oleh penilai dan guru yang dinilai)</t>
  </si>
  <si>
    <t>Penilai dan guru yang dinilai menyatakan telah membaca dan memahami semua aspek yang ditulis/</t>
  </si>
  <si>
    <t>dilaporkan dalam format ini dan menyatakan setuju.</t>
  </si>
  <si>
    <t>Tanda</t>
  </si>
  <si>
    <t>tangan</t>
  </si>
  <si>
    <t>Lampiran IB</t>
  </si>
  <si>
    <t>sampai</t>
  </si>
  <si>
    <t>Nomor Seri Karpeg</t>
  </si>
  <si>
    <t>NUPTK</t>
  </si>
  <si>
    <t>Alamat Sekolah/Instansi</t>
  </si>
  <si>
    <t>Tgl Mulai Bekerja di Sekolah ini</t>
  </si>
  <si>
    <t>REKAP HASIL PENILAIAN KINERJA GURU KELAS/MATA PELAJARAN</t>
  </si>
  <si>
    <t xml:space="preserve">:   </t>
  </si>
  <si>
    <t>NIP</t>
  </si>
  <si>
    <t>Tempat /Tanggal Lahir</t>
  </si>
  <si>
    <t>Program Keahlian yang diampu</t>
  </si>
  <si>
    <t>Nama Instansi/Sekolah</t>
  </si>
  <si>
    <t>Telp/ Fax</t>
  </si>
  <si>
    <t>Kelurahan/Desa</t>
  </si>
  <si>
    <t>Kab/Kota</t>
  </si>
  <si>
    <t>Sumatif</t>
  </si>
  <si>
    <t>Kemajuan</t>
  </si>
  <si>
    <t>NO</t>
  </si>
  <si>
    <t>KOMPETENSI</t>
  </si>
  <si>
    <t>NILAI</t>
  </si>
  <si>
    <t>Menguasai karakteristik peserta didik</t>
  </si>
  <si>
    <t>Menguasai teori belajar dan prinsip-prinsip pembelajaran yang mendidik</t>
  </si>
  <si>
    <t>Pengembangan kurikulum</t>
  </si>
  <si>
    <t>Kegiatan pembelajaran yang mendidik</t>
  </si>
  <si>
    <t>Pengembangan potensi peserta didik</t>
  </si>
  <si>
    <t>Komunikasi dengan peserta didik</t>
  </si>
  <si>
    <t>Penilaian dan evaluasi</t>
  </si>
  <si>
    <t>Bertindak sesuai dengan norma agama, hukum, sosial dan kebudayaan nasional</t>
  </si>
  <si>
    <t>Menunjukkan pribadi yang dewasa dan teladan</t>
  </si>
  <si>
    <t>Etos kerja, tanggung jawab yang tinggi, rasa bangga menjadi guru</t>
  </si>
  <si>
    <t>Bersikap inklusif, bertindak obyektif, serta tidak diskriminatif</t>
  </si>
  <si>
    <t>Komunikasi dengan sesama guru, tenaga kependidikan, orang tua, peserta didik, dan masyarakat</t>
  </si>
  <si>
    <t>Penguasaan materi, struktur, konsep dan pola pikir keilmuan yang mendukung mata pelajaran yang diampu</t>
  </si>
  <si>
    <t>Mengembangkan keprofesionalan melalui tindakan yang reflektif</t>
  </si>
  <si>
    <t>JUMLAH HASIL PENILAIAN KINERJA GURU</t>
  </si>
  <si>
    <t>Guru yang Dinilai</t>
  </si>
  <si>
    <t>Penilai</t>
  </si>
  <si>
    <t>a.</t>
  </si>
  <si>
    <t>b.</t>
  </si>
  <si>
    <t>A.   Pedagogik</t>
  </si>
  <si>
    <t>B.   Kepribadian</t>
  </si>
  <si>
    <t>C.   Sosial</t>
  </si>
  <si>
    <t>D.   Profesional</t>
  </si>
  <si>
    <t>Lampiran 1 C</t>
  </si>
  <si>
    <t>FORMAT PENGHITUNGAN ANGKA KREDIT PK GURU KELAS/MATA PELAJARAN</t>
  </si>
  <si>
    <t>Nilai PK Guru Kelas/Mata Palajaran</t>
  </si>
  <si>
    <t>Konversi nilai PK Guru  ke dalam skala 0-100 sesuai Permenneg PAN dan RB No.16 Tahun 2009 dengan rumus</t>
  </si>
  <si>
    <t>Berdasarkan hasil konversi ke dalam skala nilai sesuai dengan peraturan tersebut , selanjutnya ditetapkan sebutan dan presentase angka kreditnya</t>
  </si>
  <si>
    <t>Perolehan angka kredit  (untuk pembelajaran) yang dihitung berdasarkan rumus berikut ini:</t>
  </si>
  <si>
    <t>NIP.</t>
  </si>
  <si>
    <t>NRG:</t>
  </si>
  <si>
    <t>Tgl:</t>
  </si>
  <si>
    <t>Jumlah Jam Mengajar (JJM) Linier</t>
  </si>
  <si>
    <t xml:space="preserve">jam </t>
  </si>
  <si>
    <t>Hak Cipta: Rudi Muryanta (C) 2013</t>
  </si>
  <si>
    <t xml:space="preserve">Karena begitu besar kasih Allah akan dunia ini, sehingga Ia telah mengaruniakan Anak-Nya yang tunggal, </t>
  </si>
  <si>
    <t>supaya setiap orang yang percaya kepada-Nya tidak binasa, melainkan beroleh hidup yang kekal. (Yoh. 3:16)</t>
  </si>
  <si>
    <t>Perangkat Pembelajaran</t>
  </si>
  <si>
    <t xml:space="preserve">Catatan dan Tanggapan Penilai terhadap dokumen dan/atau keterang
(catat kegiatan yang dilakukan)
</t>
  </si>
  <si>
    <t>Perangkat pembelajaran</t>
  </si>
  <si>
    <t>1. perangkat pembelajaran, 2. catatan asesor</t>
  </si>
  <si>
    <t>Guru pada prinsipnya sudah dapat melaksanakan pembelajaran sesuai teori dan prinsip pembelajaran</t>
  </si>
  <si>
    <t>Guru perlu  memaksimalkan potensi dan meningkatkan pemahaman terhadap teori pembelajaran</t>
  </si>
  <si>
    <t>Guru perlu  diskusi bersama teman sejawat dan sesama anggota MGMP</t>
  </si>
  <si>
    <t>Guru perlu memaksimalkan proses pelaksanaan pembelajaran pada kegiatan inti seperti elaborasi dan konfirmasi.</t>
  </si>
  <si>
    <t xml:space="preserve">Guru perlu meningkatkan kemampuan dalam penyusunan kegiatan pembelajaran </t>
  </si>
  <si>
    <t>terutama dalam penetapan antara materi dan waktu yang diperlukan dalam kegiatan pembelajaran</t>
  </si>
  <si>
    <t>Pada prinsipnya guru sudah dapat mengembangkan potensi siswa melalui intrumen yang dikembangkan,</t>
  </si>
  <si>
    <t>baik evaluasi lisan maupun evaluasi tulis</t>
  </si>
  <si>
    <t>baik unjuk kerja lisan maupun tulis.</t>
  </si>
  <si>
    <t xml:space="preserve">Secara umum guru sudah dapat mengembangkan potensi yang dimiliki peserta </t>
  </si>
  <si>
    <t xml:space="preserve"> didik, namun demikian perlu ditingkatkan terus menerus, agar kedepan lebih baik</t>
  </si>
  <si>
    <t>Agar guru dapat mengembangkan pola komunikasi yang beragam</t>
  </si>
  <si>
    <t>Guru perlu memahami lebih lanjut ragam komunikasi dalam pembelajaran</t>
  </si>
  <si>
    <t>Agar guru dapat melaksanakan penilaian dan evaluasi sesuai rancangan yang telah disusun</t>
  </si>
  <si>
    <t>Agar guru dapat mengembangkan jenis penilaian dan evaluasi sesuai sesuai karakter siswa</t>
  </si>
  <si>
    <t>Lembar Pengamatan Asesor</t>
  </si>
  <si>
    <t>Guru diharapkan dapat melaksanakan sesuai program kerja  yang telah disusun</t>
  </si>
  <si>
    <t>Guru sudah dapat melaksanakan program kerja dengan baik,</t>
  </si>
  <si>
    <t>Guru diharapkan dapat bersikap ramah, tanggungjawab, komunikati kepada semua pihak</t>
  </si>
  <si>
    <t xml:space="preserve">Guru diharapkan agar dapat meningkatkan sikap ramah, tanggungjawab, </t>
  </si>
  <si>
    <t>Guru diharapkan dapat menguasai materi dan mengembangkan pola pikir keilmuannya</t>
  </si>
  <si>
    <t xml:space="preserve">Guru diharapkan dapat meningkatkan penguasaan materi </t>
  </si>
  <si>
    <t>dan mengembangkan pola pikir keilmuannya</t>
  </si>
  <si>
    <t xml:space="preserve">Guru diharapkan terus berupaya untuk meningkatkan penguasan materi sesuai ilmunya </t>
  </si>
  <si>
    <t>Guru perlu menambah beberapa kegiatan pembelajaran terutama kegiatan inti</t>
  </si>
  <si>
    <t>Guru perlu mengevaluasi program kegiatan pembelajaran untuk perbaikan kegiatan pembelajaran berikutnya</t>
  </si>
  <si>
    <t>komunikasi kepada semua pihak</t>
  </si>
  <si>
    <t>2. Guru dapat menyampaikan materi sesuai karakteristik peserta didik dengan baik</t>
  </si>
  <si>
    <t>Guru dalam pembelajaran sudah melaksanakan pembelajaran sesuai karakteristik peserta didik</t>
  </si>
  <si>
    <t>Guru harus memaksimalkan proses pembelajaran sesuai teori dan prinsip pembelajaran RPP</t>
  </si>
  <si>
    <t xml:space="preserve">1. Guru dapat memahami karakteristik masing-masing peserta didik dengan baik </t>
  </si>
  <si>
    <t xml:space="preserve">    fisiknya</t>
  </si>
  <si>
    <t>3. Guru selalu bertanya apakah media yang digunakan dapat dilihat dan dipahami secara jelas</t>
  </si>
  <si>
    <t>Guru perlu mengecek secara rutin tentang pelaksanaan tugas yang diberikan</t>
  </si>
  <si>
    <t>Hasil ulangan harian, analisis, pelaksanaan remedi dan pengayaan</t>
  </si>
  <si>
    <t>1. Guru dapat merancang pembelajaran sesuai teori dan prinsip-prinsip pembelajaran</t>
  </si>
  <si>
    <t>2. Guru menggunakan berbagai teknik untuk memotovasi kemajuan peserta didik</t>
  </si>
  <si>
    <t>Selama proses pembelajaran berlangsung, guru dapat menggunakan berbagai teknik untuk kemajuan</t>
  </si>
  <si>
    <t>belajar peserta didik</t>
  </si>
  <si>
    <t>Perlu peningkatan pada penataan materi pembelajaran sesuai kebutuhan peserta didik</t>
  </si>
  <si>
    <t>Pada dasarnya guru sudah dapat memanfaatkan hasil pembelajaran yang dilaksanakannya untuk mengembangkan topik berikutnya</t>
  </si>
  <si>
    <t>RPP</t>
  </si>
  <si>
    <t xml:space="preserve">Guru disarankan untuk mengembangkan potensi peserta didik  dengan menyusun instrumen yang diselesaikan </t>
  </si>
  <si>
    <t>Perangkat Pembelajaran dan nilai hasil belajar</t>
  </si>
  <si>
    <t>Perangkat Pembelajaran dan hasil belajar</t>
  </si>
  <si>
    <t>Diharapkan kepada guru untuk dapat mengembangkan potensi komunikasi yang beragam sehingga dapat melibatkan semua anak</t>
  </si>
  <si>
    <t>Selama pembelajaran guru sudah dapat menggunakan komuniasi yang baik, namun perlu dikembangkan ke arah komunikasi yang lebih beragam, agar pembelajaran berlangsung maksimal</t>
  </si>
  <si>
    <t>Perangkat pembelajaran (Instumen dan rubrik penilaian)</t>
  </si>
  <si>
    <t>Agar guru dapat bertindak sesuai norma hukum yang berlaku di Indonesia</t>
  </si>
  <si>
    <t>Wawancara dengan warga sekolah</t>
  </si>
  <si>
    <t>Guru diharapkan dapat memberikan mempertahankan untuk menjadi contoh pribadi yang baik bagi</t>
  </si>
  <si>
    <t>peserta didik dan masyarakat</t>
  </si>
  <si>
    <t>2. Guru melaksanakan tugas non PBM nya dengan ikhlas</t>
  </si>
  <si>
    <t>3. Guru berbagi pengalaman dengan teman sejawat</t>
  </si>
  <si>
    <t>Guru tepat waktu melaksanakan tugas</t>
  </si>
  <si>
    <t xml:space="preserve">Jika guru meninggalkan kelas, maka ia memberikan kegiatan yang dapat mengaktifkan semua siswa </t>
  </si>
  <si>
    <t>dengan melakukan hal yang produktif</t>
  </si>
  <si>
    <t>Guru dapat menguasai materi sesuai dengan keilmuan dan pola pikir yang dapat mendukung bidang studi yang diampunya</t>
  </si>
  <si>
    <t>Guru dapat mengembangkan ilmunya sesuai keprofesionalannnya</t>
  </si>
  <si>
    <t>Bulan</t>
  </si>
  <si>
    <t>1. Guru melaksanakan kegiatan pembelajaran dengan mengatur posisi duduk peserta didik sesuai karakteristik masing-masing</t>
  </si>
  <si>
    <t>4. Guru memiliki catatan tentang tugas / PR peserta didik</t>
  </si>
  <si>
    <t>3. Guru memiliki catatan yang terjadi di dalam kelas</t>
  </si>
  <si>
    <t xml:space="preserve"> Agar guru dapat mengembangkan karakteristik belajar peserta didik sesuai materi pembelajaran</t>
  </si>
  <si>
    <t>Daftar Nilai, RPP, Kriteria Penilaian Maksimal (KKM) dan melaksanakan proses pembelajaran</t>
  </si>
  <si>
    <t>2. Guru berjalan mengelilingi kelas sambil membimbing peserta didik mengerjakan soal latihan</t>
  </si>
  <si>
    <t xml:space="preserve">Guru agar dapat memaksimalkan aktivitas peserta didk sesuai karakteristik peserta didik </t>
  </si>
  <si>
    <t xml:space="preserve">kebaikan: </t>
  </si>
  <si>
    <t>1. Guru dapat melaksanakan pembelajaran sesuai karakteristik peserta didik.</t>
  </si>
  <si>
    <t>2. Guru dapat mengikuti proses pembelajaran sesuai karakteristik peserta didik.</t>
  </si>
  <si>
    <t xml:space="preserve">Perbaikan: </t>
  </si>
  <si>
    <t>1. Guru perlu mengembangkan semaksimal mungkin  karakter peserta didik dalam pembelajaran</t>
  </si>
  <si>
    <t>Daftar hadir peserta didik, Buku nilai peserta didik,  dan buku agenda guru</t>
  </si>
  <si>
    <t>20 November 2018</t>
  </si>
  <si>
    <t>Guru menyampaikan tujuan pembelajaran</t>
  </si>
  <si>
    <t>1.</t>
  </si>
  <si>
    <t>Guru memberikan pertanyaan kepada peserta didik baik pertanyaan terbuka maupun pertanyyaan untuk individu</t>
  </si>
  <si>
    <t>2.</t>
  </si>
  <si>
    <t>3.</t>
  </si>
  <si>
    <t>4.</t>
  </si>
  <si>
    <t>Guru melakukan apersepsi dan memberikan penguatan</t>
  </si>
  <si>
    <t xml:space="preserve">5. </t>
  </si>
  <si>
    <t xml:space="preserve">Guru mebentuk kelompok peserta didik </t>
  </si>
  <si>
    <t>Perlunya memaksimalkan motivasi maksimal kepada peserta didik sesuai teori dan prinsip pembelajaran</t>
  </si>
  <si>
    <t>23 November 2018</t>
  </si>
  <si>
    <t>3. Guru dapat menjelaskan langkah - langkah kegiatan pembelajaran dalam RPP</t>
  </si>
  <si>
    <r>
      <rPr>
        <sz val="12"/>
        <color indexed="8"/>
        <rFont val="Calibri"/>
        <family val="2"/>
        <scheme val="minor"/>
      </rPr>
      <t xml:space="preserve"> Guru memperhatikan respon peserta didik yang belum/kurang memahami materi pembelajaran yang diajarkan dan menggunakannya untuk memperbaiki rancangan pembelajaran berikutnya. </t>
    </r>
  </si>
  <si>
    <t>Guru dapat mengatur kelas untuk memberikan kesempatan belajar yang sama pada semua peserta didik dengan kelainan fisik dan kemampuan belajar yang berbedaan.</t>
  </si>
  <si>
    <t>17 November 2018</t>
  </si>
  <si>
    <t xml:space="preserve">1.  Silabus yang disusun guru sesuai dengan standar isi kurikulum. </t>
  </si>
  <si>
    <t>silabus dan RPP</t>
  </si>
  <si>
    <t>Silabus dan RPP</t>
  </si>
  <si>
    <t>Guru dapat mengikuti urutan materi pelajaran yang telah disusun pada RPP.</t>
  </si>
  <si>
    <t>Guru dapat melaksanakan aktivitas pembelajaran mengikuti urutan materi dan memperhatikan pembelajaran.</t>
  </si>
  <si>
    <t>Guru menyajikan materi pembelajaran menggunakan media, dan metode yang tepat.</t>
  </si>
  <si>
    <t>Materi pelajaran yang dipilih sesuai dengan kontek kehidupan sehari-hari</t>
  </si>
  <si>
    <t>5.</t>
  </si>
  <si>
    <t>6.</t>
  </si>
  <si>
    <t xml:space="preserve">Guru memberikan tugas PR untuk materi selanjutnya  </t>
  </si>
  <si>
    <t xml:space="preserve">Guru mampu melaksanakan pembelajaran sesuai dengan kemampuan peserta didik </t>
  </si>
  <si>
    <r>
      <t>2.</t>
    </r>
    <r>
      <rPr>
        <sz val="12"/>
        <color rgb="FF000000"/>
        <rFont val="Calibri"/>
        <family val="2"/>
        <scheme val="minor"/>
      </rPr>
      <t xml:space="preserve">  Guru dapat merancang RPP sesuai dengan silabus. </t>
    </r>
  </si>
  <si>
    <t>3.  Indikator KD dan materi pembelajaran sesuai dengan silabus.</t>
  </si>
  <si>
    <t>Menanyakan kepada guru bagaimana caranya memanfaatkan kemampuan siswa tentang materi yang diberikan untuk pengembangan materi berikutnya</t>
  </si>
  <si>
    <t xml:space="preserve">Guru perlu menghubungkan hal-hal baru dengan pengetahuan awal yang dimiliki peserta 
Didik </t>
  </si>
  <si>
    <t>1. Kegiatan pembelajaran pada RPP sudah  lengkap dan bervariasi untuk mencapai tujuan pembelajaran.</t>
  </si>
  <si>
    <t>RPP, LKPD, Buku Absen Siswa</t>
  </si>
  <si>
    <t>2. Guru dapat menyusun kegiatan pembelajaran yang baik sesuai sistematika proses pembelajaran</t>
  </si>
  <si>
    <t>3. Guru melaksanakan kegiatan belajar sesuai kebutuhan peserta didik</t>
  </si>
  <si>
    <t>Guru dapat melaksanakan aktivitas pembelajaran sesuai dengan tujuan pembelajaran pada RPP</t>
  </si>
  <si>
    <t>Guru dapat meningkatkan interaksi siswa dengan melempar jawaban siswa kepada temannya yang lain, baru kemudian diulang guru kembali.</t>
  </si>
  <si>
    <t>Guru memberikan pertanyaan yang banyak dan sifatnya terbuka.</t>
  </si>
  <si>
    <t>Guru menyesuaikan kemampuan peserta utuk berkonsentrasi dalam menerima pelajaran</t>
  </si>
  <si>
    <t>Guru menggunakan media pembelajaran yang sesuai dengan materi yang disampaikan</t>
  </si>
  <si>
    <t>Guru membantu peserta didik untuk aktif dalam pembelajaran</t>
  </si>
  <si>
    <t>Buku Agenda Guru, RPP, Mengamati kegiatan pembelajaran</t>
  </si>
  <si>
    <t>Daftar hadir peserta siswa , Instrumen Penilaian, Analisa hasil ulangan Harian (program remedial dan pengayaan)</t>
  </si>
  <si>
    <t>Guru melakukan analisis hasil pembelajaran untuk memberikan bimbingan kepada peserta didik dan memiliki buku program remedial dan pengayaan</t>
  </si>
  <si>
    <t>Guru memiliki buku catatan pembinaan peserta didik yang berkasus.</t>
  </si>
  <si>
    <t>Guru melaksanakan aktivitas belajar dengan teknik bertanya dan metode demonstrasi.</t>
  </si>
  <si>
    <t>Guru memberikan penguatan</t>
  </si>
  <si>
    <t>Guru perlu menyusun instrumen yang dijawab peserta didik dalam bentuk lisan, bukan hanya tulisan</t>
  </si>
  <si>
    <t>Memeriksa alasan peserta didik tersebut diberi layanan bimbingan dan konseling dan tanyakan apa dampak dari layanan tersebut.</t>
  </si>
  <si>
    <t>Istrumen Penilaian, Daftar nama peserta didik, Nilai ulangan peserta didik</t>
  </si>
  <si>
    <t>Guru memberikan kesempatan kepada peserta didik yang lebih pandai untuk maju ke depan menyelesaikan soal yang diberikan oleh guru.</t>
  </si>
  <si>
    <t>Guru membimbing peserta didik yang kurang mengerti.</t>
  </si>
  <si>
    <t>Guru menegur peserta didik yang kurang memperhatikan penjelasan guru</t>
  </si>
  <si>
    <t>Buku agenda guru</t>
  </si>
  <si>
    <t>Buku agenda guru dan buku kasus guru.</t>
  </si>
  <si>
    <t>Guru merencanakan untuk melakukan pembelajaran yang mendorong interaksi antar peserta didik dengan cara bekerja kelompok</t>
  </si>
  <si>
    <t>Bahasa yang digunakan guru jelas, mudah dipahami siswa</t>
  </si>
  <si>
    <t>Guru memberika pertanyaan terbuka kepada peserta didik</t>
  </si>
  <si>
    <t>Guru dapat memberikan pertanyaan utuk anak pandai dan anak yang kurang pandai secara merata</t>
  </si>
  <si>
    <t xml:space="preserve">Guru dapat mengembangkan komunikasi sesuai yang terdapat dalam rencana pelaksanaan      pembelajaran </t>
  </si>
  <si>
    <r>
      <rPr>
        <sz val="12"/>
        <color indexed="8"/>
        <rFont val="Calibri"/>
        <family val="2"/>
        <scheme val="minor"/>
      </rPr>
      <t xml:space="preserve"> Guru menggunakan pertanyaan untuk mengetahui pemahaman dan menjaga partisipasi peserta didik, termasuk memberikan pertanyaan terbuka yang menuntut peserta didik untuk menjawab dengan ide dan pengetahuan mereka.</t>
    </r>
  </si>
  <si>
    <t>Guru menegur siswa yang lengah dalam belajar dengan bahasa yang santun dan menasehati siswa yang tidak jujur dalam menjawab quis (mencontek) dengan bahasa yang lembut.</t>
  </si>
  <si>
    <t xml:space="preserve">Perangkat Pembelajaran, Catatan asesor </t>
  </si>
  <si>
    <t>Guru menyajikan kegiatan pembelajaran yang dapat menumbuhkan kerja sama yang baik antar peserta didik.</t>
  </si>
  <si>
    <t>RPP, Sampel nilai ulangan, Daftar nilai, Analisis Ulangan Harian (Program remedial dan pengayaan)</t>
  </si>
  <si>
    <t>1. Guru melakukan penilaian sesuai dengan jadwal pada program penilaian .</t>
  </si>
  <si>
    <t xml:space="preserve">3. Guru memiliki arsip penilaian </t>
  </si>
  <si>
    <t>2. Alat penilaian pada RPP sesuai dengan tujuan pembelajaran.</t>
  </si>
  <si>
    <t>Guru telah membagikan nilai hasil ulangan UH, Mid dan semester kepada siswa tetapi belum mengumumkannya pada papan pengumuman di kelas.</t>
  </si>
  <si>
    <t>Guru melakukan analisis penilaian UH untuk memberikan remedial dan pengayaan kepada siswa.</t>
  </si>
  <si>
    <t>Guru dapat memanfaatkan masukan dari siswa dan memanfaatkan pada pembelajaran berikutnya tetapi belum memiliki jurnal pembelajaran</t>
  </si>
  <si>
    <t>Guru memanfaatkan hasil ulangan siswa untuk rancangan pembelajaran besok / berikutnya.</t>
  </si>
  <si>
    <t xml:space="preserve">Kompetensi 8 : Bertindak sesuai dengan norma agama, hukum, sosial, dan kebudayaan nasional </t>
  </si>
  <si>
    <t xml:space="preserve">                          Indonesia</t>
  </si>
  <si>
    <t xml:space="preserve"> Instrumen guru, Lembar pengamatan</t>
  </si>
  <si>
    <t>Guru berpandangan bahwa prinsip-prinsip Pancasila sebagai ideologi negara harus dihargai dan dilestarikan.</t>
  </si>
  <si>
    <t>Guru memandang bahwa kerjasama dengan teman sejawat tanpa memperhatikan perbedaan sangat penting.</t>
  </si>
  <si>
    <t>Guru memahami keberagaman bangsa Indonesia</t>
  </si>
  <si>
    <t>Sikap dan tingkah laku guru sehari-hari sesuai dengan pengamalan prinsip-prinsip Pancasila</t>
  </si>
  <si>
    <t>Dalam bertindak dan berbicara dengan siswa baik dan sopan</t>
  </si>
  <si>
    <t>Guru sering mengikuti upacara di sekolah dan upacara pada PHBI dan PHBN</t>
  </si>
  <si>
    <t xml:space="preserve">Kompetensi 8: Bertindak sesuai dengan norma agama, hukum, sosial, dan kebudayaan nasional </t>
  </si>
  <si>
    <t xml:space="preserve">                                  Indonesia</t>
  </si>
  <si>
    <t>Lembar wawancara, lembar pengamatan</t>
  </si>
  <si>
    <t>Guru selalu berpenampilan rapi dan sopan.</t>
  </si>
  <si>
    <t>Guru mampu berbicara sopan dengan siswa, teman sejawat dan orang tua siswa.</t>
  </si>
  <si>
    <t>Guru terampil mengelola pembelajaran dan dihargai oleh siswa.</t>
  </si>
  <si>
    <t>Guru mampu berprilaku baik  untuk mencitrakan nama baik seko</t>
  </si>
  <si>
    <t>Daftar kegiatan guru, Lembar wawancara</t>
  </si>
  <si>
    <t>1. Guru berpenampilan rapi, bersih dan menarik</t>
  </si>
  <si>
    <t>Perangkat Pembelajaran, Lembar Pengamatan Asesor</t>
  </si>
  <si>
    <t>1. Guru tidak keluar kelas dan memberi peserta didik tugas apabila berhalangan.</t>
  </si>
  <si>
    <t>2. Guru meminta izin jika berhalangan datang ke sekolah .</t>
  </si>
  <si>
    <t>3. Guru dapat menyelesaikan kegiatan pembelajaran sesuai rencana pelaksanaan pembelajaran.</t>
  </si>
  <si>
    <t>Instrumen guru , buku kegiatan guru, Lembar Pengamatan Asesor</t>
  </si>
  <si>
    <t>Guru meminta izin lebih awal jika tidak masuk kelas</t>
  </si>
  <si>
    <t>Guru sering menghadiri undangan dari teman dan masyarakat sekitar.</t>
  </si>
  <si>
    <t>Guru disiplin dalam berpakaian sebagai pembina dan mendampingi siswa lomba</t>
  </si>
  <si>
    <t>Guru dapat memperlakukan semua siswa di kelas secara adil tanpa membedakan berdasarkan ekonomi dan kepintaran siswa</t>
  </si>
  <si>
    <t>Guru dapat membantu siswa yang lambat memahami pelajaran yang diberikan oleh guru.</t>
  </si>
  <si>
    <t>Guru berprilaku peduli terhadap siswa baik yang sakit, lemah ekonomi dan lambat belajar.</t>
  </si>
  <si>
    <t>Guru dapat menjaga hubungan baik dengan teman sejawat.</t>
  </si>
  <si>
    <t>Dalam rapat periodik dan rapat formal di sekolah, guru selalu ikut dan sering memberikan saran / ide untuk kebaikan sekolah.</t>
  </si>
  <si>
    <t>Lembar Pengamatan Asesor, pengamatan</t>
  </si>
  <si>
    <t>Guru berkomunikasi dengan orang tua siswa membicarakan perkembangan siswa.</t>
  </si>
  <si>
    <t xml:space="preserve">Kompetensi 12 :  Komunikasi dengan sesama guru, tenaga pendidikan, orang tua peserta didik, dan </t>
  </si>
  <si>
    <t xml:space="preserve">                             masyarakat</t>
  </si>
  <si>
    <t>Lembar Pengamatan Asesor, Daftar hadir guru</t>
  </si>
  <si>
    <t>Guru dapat berkomunikasi baik dan sopan dengan masyarakat sekitar dan mengikuti kegiatan sosial di masyarakat</t>
  </si>
  <si>
    <t>Guru sering menyampaikan informasi tentang kemajuan dan kesulitan belajar siswa secara formal dengan rapat wali murid.</t>
  </si>
  <si>
    <t xml:space="preserve">Penilaian untuk Kompetensi 12 :  Komunikasi dengan sesama guru, tenaga pendidikan, orang tua </t>
  </si>
  <si>
    <r>
      <t xml:space="preserve">                                                                             </t>
    </r>
    <r>
      <rPr>
        <b/>
        <sz val="11"/>
        <color theme="1"/>
        <rFont val="Calibri"/>
        <family val="2"/>
        <scheme val="minor"/>
      </rPr>
      <t>peserta didik, dan masyarakat</t>
    </r>
  </si>
  <si>
    <t xml:space="preserve">Kompetensi 13 :  Penguasaan materi struktur konsep dan pola pikir keilmuan yang mendukung mata </t>
  </si>
  <si>
    <t xml:space="preserve">                             pelajaran yang diampu</t>
  </si>
  <si>
    <t xml:space="preserve">- Pemetaan standar kompetensi dan kompetensi dasar
- RPP
</t>
  </si>
  <si>
    <t>1. Guru memiliki pemetaan standar kompetensi dan kompetensi dasar setiap mata pelajaran.</t>
  </si>
  <si>
    <t>2. Silabus yang disusun guru sesuai dengan standar isi.</t>
  </si>
  <si>
    <t>19601205 198203 1 006</t>
  </si>
  <si>
    <t>7 November - 14 November 2019</t>
  </si>
  <si>
    <t>4. Guru hafal nama - nama peserta didik di kelas VIII.2</t>
  </si>
  <si>
    <t>14 November 2019</t>
  </si>
  <si>
    <t>20 - 25 november 2019</t>
  </si>
  <si>
    <t>23 November 2019</t>
  </si>
  <si>
    <t>18 November 2019</t>
  </si>
  <si>
    <t>20 November 2019</t>
  </si>
  <si>
    <t>22 November 2018</t>
  </si>
  <si>
    <t>18 November  2019</t>
  </si>
  <si>
    <t>23 November  2019</t>
  </si>
  <si>
    <t>17  November 2019</t>
  </si>
  <si>
    <t>18  November  2019</t>
  </si>
  <si>
    <t>Guru mampu bekerjasama dengan teman sejawat dan aktif dalam kegiatan MGMP sekolah dan MGMP Kabupaten Lima Puluh Kota.</t>
  </si>
  <si>
    <t>1  November  2019</t>
  </si>
  <si>
    <t>19 November 2019 s/d 25 November 2019</t>
  </si>
  <si>
    <t>18 - 20 November 2019</t>
  </si>
  <si>
    <t>7  November  2020</t>
  </si>
  <si>
    <t>14 - 20 November 2020</t>
  </si>
  <si>
    <t>26 November 2020 s/d 30 November 2020</t>
  </si>
  <si>
    <t>Kepala Sekolah</t>
  </si>
  <si>
    <t xml:space="preserve"> Kepala Sekolah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</si>
</sst>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421]dd\ mmmm\ yyyy;@"/>
    <numFmt numFmtId="166" formatCode="0.000"/>
  </numFmts>
  <fonts count="36" x14ac:knownFonts="1">
    <font>
      <sz val="11"/>
      <color theme="1"/>
      <name val="Calibri"/>
      <family val="2"/>
      <charset val="1"/>
      <scheme val="minor"/>
    </font>
    <font>
      <sz val="11"/>
      <color theme="1"/>
      <name val="Calibri"/>
      <family val="2"/>
      <scheme val="minor"/>
    </font>
    <font>
      <sz val="11"/>
      <color theme="4" tint="-0.249977111117893"/>
      <name val="Calibri"/>
      <family val="2"/>
      <charset val="1"/>
      <scheme val="minor"/>
    </font>
    <font>
      <sz val="12"/>
      <color theme="1"/>
      <name val="Calibri"/>
      <family val="2"/>
      <charset val="1"/>
      <scheme val="minor"/>
    </font>
    <font>
      <b/>
      <sz val="14"/>
      <color theme="1"/>
      <name val="Calibri"/>
      <family val="2"/>
      <scheme val="minor"/>
    </font>
    <font>
      <sz val="11"/>
      <color theme="1"/>
      <name val="Calibri"/>
      <family val="2"/>
      <charset val="1"/>
      <scheme val="minor"/>
    </font>
    <font>
      <b/>
      <sz val="12"/>
      <color theme="1"/>
      <name val="Calibri"/>
      <family val="2"/>
      <scheme val="minor"/>
    </font>
    <font>
      <sz val="12"/>
      <color theme="1"/>
      <name val="Calibri"/>
      <family val="2"/>
      <scheme val="minor"/>
    </font>
    <font>
      <b/>
      <sz val="11"/>
      <color theme="1"/>
      <name val="Calibri"/>
      <family val="2"/>
      <scheme val="minor"/>
    </font>
    <font>
      <sz val="12"/>
      <color theme="1"/>
      <name val="Calibri"/>
      <family val="2"/>
    </font>
    <font>
      <i/>
      <sz val="12"/>
      <color theme="1"/>
      <name val="Calibri"/>
      <family val="2"/>
    </font>
    <font>
      <i/>
      <sz val="12"/>
      <color theme="1"/>
      <name val="Lucida Handwriting"/>
      <family val="4"/>
    </font>
    <font>
      <sz val="11"/>
      <color theme="1"/>
      <name val="Lucida Handwriting"/>
      <family val="4"/>
    </font>
    <font>
      <i/>
      <sz val="11"/>
      <color theme="1"/>
      <name val="Lucida Handwriting"/>
      <family val="4"/>
    </font>
    <font>
      <b/>
      <sz val="10"/>
      <color theme="1"/>
      <name val="Calibri"/>
      <family val="2"/>
    </font>
    <font>
      <sz val="20"/>
      <color theme="1"/>
      <name val="Calibri"/>
      <family val="2"/>
      <scheme val="minor"/>
    </font>
    <font>
      <sz val="11"/>
      <color theme="1"/>
      <name val="Calibri"/>
      <family val="2"/>
    </font>
    <font>
      <sz val="11"/>
      <color theme="1"/>
      <name val="Calibri"/>
      <family val="2"/>
      <scheme val="minor"/>
    </font>
    <font>
      <sz val="7"/>
      <color indexed="8"/>
      <name val="Times New Roman"/>
      <family val="1"/>
    </font>
    <font>
      <sz val="12"/>
      <color indexed="8"/>
      <name val="Calibri"/>
      <family val="2"/>
    </font>
    <font>
      <i/>
      <sz val="11"/>
      <color theme="1"/>
      <name val="Calibri"/>
      <family val="2"/>
      <scheme val="minor"/>
    </font>
    <font>
      <sz val="11"/>
      <color theme="1"/>
      <name val="Times New Roman"/>
      <family val="2"/>
      <charset val="1"/>
    </font>
    <font>
      <sz val="11"/>
      <color theme="1"/>
      <name val="Arial Narrow"/>
      <family val="2"/>
    </font>
    <font>
      <sz val="14"/>
      <color theme="1"/>
      <name val="Calibri"/>
      <family val="2"/>
      <charset val="1"/>
      <scheme val="minor"/>
    </font>
    <font>
      <sz val="16"/>
      <color theme="1"/>
      <name val="Calibri"/>
      <family val="2"/>
      <charset val="1"/>
      <scheme val="minor"/>
    </font>
    <font>
      <b/>
      <sz val="14"/>
      <color rgb="FFFFFF00"/>
      <name val="Calibri"/>
      <family val="2"/>
      <scheme val="minor"/>
    </font>
    <font>
      <sz val="11"/>
      <color rgb="FFFFFF00"/>
      <name val="Calibri"/>
      <family val="2"/>
      <scheme val="minor"/>
    </font>
    <font>
      <b/>
      <sz val="16"/>
      <color rgb="FFFFFF00"/>
      <name val="Calibri"/>
      <family val="2"/>
      <scheme val="minor"/>
    </font>
    <font>
      <sz val="11"/>
      <color theme="0"/>
      <name val="Calibri"/>
      <family val="2"/>
      <charset val="1"/>
      <scheme val="minor"/>
    </font>
    <font>
      <i/>
      <sz val="11"/>
      <color rgb="FFFFC000"/>
      <name val="Calibri"/>
      <family val="2"/>
      <scheme val="minor"/>
    </font>
    <font>
      <u/>
      <sz val="11"/>
      <color theme="10"/>
      <name val="Calibri"/>
      <family val="2"/>
      <charset val="1"/>
      <scheme val="minor"/>
    </font>
    <font>
      <i/>
      <sz val="11"/>
      <color theme="10"/>
      <name val="Calibri"/>
      <family val="2"/>
      <scheme val="minor"/>
    </font>
    <font>
      <i/>
      <sz val="12"/>
      <color theme="1"/>
      <name val="Calibri"/>
      <family val="2"/>
      <scheme val="minor"/>
    </font>
    <font>
      <sz val="12"/>
      <color indexed="8"/>
      <name val="Calibri"/>
      <family val="2"/>
      <scheme val="minor"/>
    </font>
    <font>
      <sz val="12"/>
      <color rgb="FF000000"/>
      <name val="Calibri"/>
      <family val="2"/>
      <scheme val="minor"/>
    </font>
    <font>
      <sz val="11"/>
      <color theme="1"/>
      <name val="Times New Roman"/>
      <family val="1"/>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FF00"/>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9" fontId="5" fillId="0" borderId="0" applyFont="0" applyFill="0" applyBorder="0" applyAlignment="0" applyProtection="0"/>
    <xf numFmtId="164" fontId="5" fillId="0" borderId="0" applyFont="0" applyFill="0" applyBorder="0" applyAlignment="0" applyProtection="0"/>
    <xf numFmtId="0" fontId="30" fillId="0" borderId="0" applyNumberFormat="0" applyFill="0" applyBorder="0" applyAlignment="0" applyProtection="0"/>
  </cellStyleXfs>
  <cellXfs count="482">
    <xf numFmtId="0" fontId="0" fillId="0" borderId="0" xfId="0"/>
    <xf numFmtId="0" fontId="2" fillId="0" borderId="0" xfId="0" applyFont="1"/>
    <xf numFmtId="0" fontId="0" fillId="0" borderId="0" xfId="0" applyAlignment="1">
      <alignment vertical="center"/>
    </xf>
    <xf numFmtId="0" fontId="0" fillId="2" borderId="0" xfId="0" applyFill="1" applyAlignment="1">
      <alignment vertical="center"/>
    </xf>
    <xf numFmtId="0" fontId="6" fillId="0" borderId="0" xfId="0" applyNumberFormat="1" applyFont="1" applyBorder="1" applyAlignment="1" applyProtection="1">
      <alignment vertical="top"/>
      <protection hidden="1"/>
    </xf>
    <xf numFmtId="49" fontId="0" fillId="0" borderId="0" xfId="0" applyNumberFormat="1" applyBorder="1" applyAlignment="1" applyProtection="1">
      <alignment horizontal="center" vertical="top" wrapText="1"/>
      <protection hidden="1"/>
    </xf>
    <xf numFmtId="0" fontId="8" fillId="0" borderId="3" xfId="0" applyFont="1" applyBorder="1" applyAlignment="1" applyProtection="1">
      <alignment vertical="center"/>
      <protection hidden="1"/>
    </xf>
    <xf numFmtId="49" fontId="0" fillId="0" borderId="0" xfId="0" applyNumberFormat="1" applyBorder="1" applyProtection="1">
      <protection hidden="1"/>
    </xf>
    <xf numFmtId="0" fontId="0" fillId="0" borderId="0" xfId="0" applyProtection="1">
      <protection hidden="1"/>
    </xf>
    <xf numFmtId="0" fontId="14" fillId="6" borderId="4" xfId="0" applyFont="1" applyFill="1" applyBorder="1" applyAlignment="1" applyProtection="1">
      <alignment horizontal="center" vertical="center" wrapText="1"/>
      <protection hidden="1"/>
    </xf>
    <xf numFmtId="0" fontId="0" fillId="0" borderId="5" xfId="0" applyBorder="1" applyAlignment="1" applyProtection="1">
      <alignment horizontal="center" vertical="top"/>
      <protection hidden="1"/>
    </xf>
    <xf numFmtId="0" fontId="9" fillId="0" borderId="0" xfId="0" applyFont="1" applyBorder="1" applyAlignment="1" applyProtection="1">
      <alignment horizontal="left" wrapText="1"/>
      <protection hidden="1"/>
    </xf>
    <xf numFmtId="0" fontId="15" fillId="0" borderId="0" xfId="0" applyFont="1" applyBorder="1" applyAlignment="1" applyProtection="1">
      <alignment horizontal="center" vertical="center"/>
      <protection hidden="1"/>
    </xf>
    <xf numFmtId="0" fontId="7" fillId="0" borderId="0" xfId="0" applyFont="1" applyAlignment="1" applyProtection="1">
      <alignment vertical="top"/>
      <protection hidden="1"/>
    </xf>
    <xf numFmtId="0" fontId="8" fillId="0" borderId="3" xfId="0" applyFont="1" applyBorder="1" applyAlignment="1" applyProtection="1">
      <alignment horizontal="left" vertical="center"/>
      <protection hidden="1"/>
    </xf>
    <xf numFmtId="49" fontId="12" fillId="0" borderId="0" xfId="0" applyNumberFormat="1" applyFont="1" applyBorder="1" applyAlignment="1" applyProtection="1">
      <alignment vertical="top" wrapText="1"/>
      <protection locked="0"/>
    </xf>
    <xf numFmtId="49" fontId="12" fillId="0" borderId="10" xfId="0" applyNumberFormat="1" applyFont="1" applyBorder="1" applyAlignment="1" applyProtection="1">
      <alignment vertical="top" wrapText="1"/>
      <protection locked="0"/>
    </xf>
    <xf numFmtId="49" fontId="12" fillId="0" borderId="3" xfId="0" applyNumberFormat="1" applyFont="1" applyBorder="1" applyAlignment="1" applyProtection="1">
      <alignment vertical="top" wrapText="1"/>
      <protection locked="0"/>
    </xf>
    <xf numFmtId="49" fontId="12" fillId="0" borderId="12" xfId="0" applyNumberFormat="1" applyFont="1" applyBorder="1" applyAlignment="1" applyProtection="1">
      <alignment vertical="top" wrapText="1"/>
      <protection locked="0"/>
    </xf>
    <xf numFmtId="49" fontId="11" fillId="0" borderId="9" xfId="0" applyNumberFormat="1" applyFont="1" applyBorder="1" applyAlignment="1" applyProtection="1">
      <alignment horizontal="left" vertical="top"/>
      <protection locked="0"/>
    </xf>
    <xf numFmtId="49" fontId="11" fillId="0" borderId="11" xfId="0" applyNumberFormat="1" applyFont="1" applyBorder="1" applyAlignment="1" applyProtection="1">
      <alignment horizontal="left" vertical="top"/>
      <protection locked="0"/>
    </xf>
    <xf numFmtId="49" fontId="12" fillId="0" borderId="11" xfId="0" applyNumberFormat="1" applyFont="1" applyBorder="1" applyAlignment="1" applyProtection="1">
      <alignment vertical="top"/>
      <protection locked="0"/>
    </xf>
    <xf numFmtId="49" fontId="12" fillId="0" borderId="9" xfId="0" applyNumberFormat="1" applyFont="1" applyBorder="1" applyAlignment="1" applyProtection="1">
      <alignment vertical="top"/>
      <protection locked="0"/>
    </xf>
    <xf numFmtId="0" fontId="0" fillId="0" borderId="0" xfId="0" applyProtection="1">
      <protection locked="0"/>
    </xf>
    <xf numFmtId="0" fontId="8" fillId="0" borderId="3" xfId="0" applyFont="1" applyBorder="1" applyAlignment="1" applyProtection="1">
      <alignment vertical="center"/>
      <protection locked="0"/>
    </xf>
    <xf numFmtId="49" fontId="10" fillId="0" borderId="9" xfId="0" applyNumberFormat="1" applyFont="1" applyBorder="1" applyAlignment="1" applyProtection="1">
      <alignment horizontal="left" vertical="top" wrapText="1"/>
      <protection locked="0"/>
    </xf>
    <xf numFmtId="49" fontId="10" fillId="0" borderId="0" xfId="0" applyNumberFormat="1" applyFont="1" applyBorder="1" applyAlignment="1" applyProtection="1">
      <alignment horizontal="left" vertical="top"/>
      <protection locked="0"/>
    </xf>
    <xf numFmtId="49" fontId="10" fillId="0" borderId="10" xfId="0" applyNumberFormat="1" applyFont="1" applyBorder="1" applyAlignment="1" applyProtection="1">
      <alignment horizontal="left" vertical="top"/>
      <protection locked="0"/>
    </xf>
    <xf numFmtId="49" fontId="11" fillId="0" borderId="9" xfId="0" applyNumberFormat="1" applyFont="1" applyBorder="1" applyAlignment="1" applyProtection="1">
      <alignment vertical="top" wrapText="1"/>
      <protection locked="0"/>
    </xf>
    <xf numFmtId="0" fontId="0" fillId="0" borderId="4" xfId="0" applyBorder="1" applyAlignment="1" applyProtection="1">
      <alignment horizontal="center" vertical="center"/>
      <protection locked="0" hidden="1"/>
    </xf>
    <xf numFmtId="0" fontId="7" fillId="0" borderId="4" xfId="0" applyFont="1" applyBorder="1" applyAlignment="1" applyProtection="1">
      <alignment horizontal="center" vertical="center"/>
      <protection hidden="1"/>
    </xf>
    <xf numFmtId="49" fontId="12" fillId="0" borderId="0" xfId="0" applyNumberFormat="1" applyFont="1" applyBorder="1" applyAlignment="1" applyProtection="1">
      <alignment horizontal="left" vertical="top" wrapText="1"/>
      <protection locked="0"/>
    </xf>
    <xf numFmtId="49" fontId="12" fillId="0" borderId="10" xfId="0" applyNumberFormat="1" applyFont="1" applyBorder="1" applyAlignment="1" applyProtection="1">
      <alignment horizontal="left" vertical="top" wrapText="1"/>
      <protection locked="0"/>
    </xf>
    <xf numFmtId="49" fontId="12" fillId="0" borderId="3" xfId="0" applyNumberFormat="1" applyFont="1" applyBorder="1" applyAlignment="1" applyProtection="1">
      <alignment horizontal="left" vertical="top" wrapText="1"/>
      <protection locked="0"/>
    </xf>
    <xf numFmtId="49" fontId="12" fillId="0" borderId="12" xfId="0" applyNumberFormat="1" applyFont="1" applyBorder="1" applyAlignment="1" applyProtection="1">
      <alignment horizontal="left" vertical="top" wrapText="1"/>
      <protection locked="0"/>
    </xf>
    <xf numFmtId="0" fontId="8" fillId="0" borderId="3" xfId="0" applyFont="1" applyBorder="1" applyAlignment="1" applyProtection="1">
      <alignment horizontal="left" vertical="center"/>
      <protection locked="0"/>
    </xf>
    <xf numFmtId="0" fontId="7" fillId="0" borderId="0" xfId="0" applyFont="1" applyAlignment="1" applyProtection="1">
      <alignment horizontal="left" vertical="top"/>
      <protection hidden="1"/>
    </xf>
    <xf numFmtId="49" fontId="12" fillId="0" borderId="0" xfId="0" applyNumberFormat="1" applyFont="1" applyBorder="1" applyAlignment="1" applyProtection="1">
      <alignment vertical="top"/>
      <protection locked="0"/>
    </xf>
    <xf numFmtId="49" fontId="12" fillId="0" borderId="2" xfId="0" applyNumberFormat="1" applyFont="1" applyBorder="1" applyAlignment="1" applyProtection="1">
      <alignment vertical="top"/>
      <protection locked="0"/>
    </xf>
    <xf numFmtId="49" fontId="12" fillId="0" borderId="2" xfId="0" applyNumberFormat="1" applyFont="1" applyBorder="1" applyAlignment="1" applyProtection="1">
      <alignment horizontal="left" vertical="top" wrapText="1"/>
      <protection locked="0"/>
    </xf>
    <xf numFmtId="0" fontId="6" fillId="0" borderId="0" xfId="0" applyNumberFormat="1" applyFont="1" applyBorder="1" applyAlignment="1" applyProtection="1">
      <alignment vertical="top"/>
      <protection locked="0"/>
    </xf>
    <xf numFmtId="49" fontId="0" fillId="0" borderId="0" xfId="0" applyNumberFormat="1" applyBorder="1" applyAlignment="1" applyProtection="1">
      <alignment horizontal="center" vertical="top" wrapText="1"/>
      <protection locked="0"/>
    </xf>
    <xf numFmtId="0" fontId="7" fillId="0" borderId="0" xfId="0" applyFont="1" applyAlignment="1" applyProtection="1">
      <alignment vertical="top"/>
      <protection locked="0"/>
    </xf>
    <xf numFmtId="0" fontId="7" fillId="0" borderId="0" xfId="0" applyFont="1" applyAlignment="1" applyProtection="1">
      <alignment horizontal="left" vertical="top"/>
      <protection locked="0"/>
    </xf>
    <xf numFmtId="0" fontId="14" fillId="6" borderId="4" xfId="0" applyFont="1" applyFill="1" applyBorder="1" applyAlignment="1" applyProtection="1">
      <alignment horizontal="center" vertical="center" wrapText="1"/>
      <protection locked="0"/>
    </xf>
    <xf numFmtId="0" fontId="0" fillId="0" borderId="5" xfId="0" applyBorder="1" applyAlignment="1" applyProtection="1">
      <alignment horizontal="center" vertical="top"/>
      <protection locked="0"/>
    </xf>
    <xf numFmtId="0" fontId="0" fillId="0" borderId="4" xfId="0" applyBorder="1" applyAlignment="1" applyProtection="1">
      <alignment horizontal="center" vertical="center"/>
      <protection locked="0"/>
    </xf>
    <xf numFmtId="49" fontId="11" fillId="0" borderId="7" xfId="0" applyNumberFormat="1" applyFont="1" applyBorder="1" applyAlignment="1" applyProtection="1">
      <alignment vertical="top" wrapText="1"/>
      <protection locked="0"/>
    </xf>
    <xf numFmtId="0" fontId="0" fillId="0" borderId="0" xfId="0" applyAlignment="1">
      <alignment horizontal="left" vertical="center"/>
    </xf>
    <xf numFmtId="0" fontId="0" fillId="0" borderId="0" xfId="0" applyAlignment="1">
      <alignment horizontal="center"/>
    </xf>
    <xf numFmtId="0" fontId="0" fillId="0" borderId="0" xfId="0" applyBorder="1" applyAlignment="1">
      <alignment horizontal="center" vertical="center"/>
    </xf>
    <xf numFmtId="0" fontId="0" fillId="0" borderId="3" xfId="0" applyBorder="1" applyAlignment="1">
      <alignment horizontal="left" vertical="center"/>
    </xf>
    <xf numFmtId="0" fontId="0" fillId="0" borderId="9" xfId="0" applyBorder="1"/>
    <xf numFmtId="0" fontId="0" fillId="0" borderId="0" xfId="0" applyBorder="1"/>
    <xf numFmtId="0" fontId="0" fillId="0" borderId="10" xfId="0" applyBorder="1"/>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xf numFmtId="0" fontId="0" fillId="0" borderId="3" xfId="0" applyBorder="1"/>
    <xf numFmtId="0" fontId="0" fillId="0" borderId="12" xfId="0" applyBorder="1"/>
    <xf numFmtId="0" fontId="0" fillId="0" borderId="0" xfId="0" applyAlignment="1" applyProtection="1">
      <alignment horizontal="left"/>
    </xf>
    <xf numFmtId="0" fontId="0" fillId="0" borderId="0" xfId="0" applyAlignment="1" applyProtection="1">
      <alignment horizontal="left" vertical="center"/>
    </xf>
    <xf numFmtId="0" fontId="0" fillId="0" borderId="0" xfId="0" quotePrefix="1" applyAlignment="1" applyProtection="1">
      <alignment horizontal="center" vertical="center"/>
    </xf>
    <xf numFmtId="0" fontId="0" fillId="0" borderId="0" xfId="0" applyBorder="1" applyAlignment="1" applyProtection="1">
      <alignment vertical="center"/>
    </xf>
    <xf numFmtId="0" fontId="0" fillId="0" borderId="0" xfId="0" applyAlignment="1" applyProtection="1">
      <alignment horizontal="left" vertical="top"/>
    </xf>
    <xf numFmtId="0" fontId="0" fillId="0" borderId="0" xfId="0" applyBorder="1" applyAlignment="1" applyProtection="1">
      <alignment horizontal="center" vertical="center"/>
    </xf>
    <xf numFmtId="0" fontId="0" fillId="0" borderId="0" xfId="0" applyProtection="1"/>
    <xf numFmtId="0" fontId="0" fillId="0" borderId="7" xfId="0" applyBorder="1" applyProtection="1"/>
    <xf numFmtId="0" fontId="0" fillId="0" borderId="2" xfId="0" applyBorder="1" applyProtection="1"/>
    <xf numFmtId="0" fontId="0" fillId="0" borderId="8" xfId="0" applyBorder="1" applyProtection="1"/>
    <xf numFmtId="0" fontId="0" fillId="0" borderId="9" xfId="0" applyBorder="1" applyProtection="1"/>
    <xf numFmtId="0" fontId="0" fillId="0" borderId="0" xfId="0" applyBorder="1" applyProtection="1"/>
    <xf numFmtId="0" fontId="0" fillId="0" borderId="10" xfId="0" applyBorder="1" applyProtection="1"/>
    <xf numFmtId="0" fontId="0" fillId="0" borderId="9" xfId="0" applyBorder="1" applyAlignment="1" applyProtection="1">
      <alignment horizontal="left" vertical="center"/>
    </xf>
    <xf numFmtId="0" fontId="0" fillId="0" borderId="0" xfId="0" applyBorder="1" applyAlignment="1" applyProtection="1">
      <alignment horizontal="left" vertical="center"/>
    </xf>
    <xf numFmtId="0" fontId="0" fillId="0" borderId="10" xfId="0" applyBorder="1" applyAlignment="1" applyProtection="1">
      <alignment horizontal="left" vertical="center"/>
    </xf>
    <xf numFmtId="0" fontId="0" fillId="0" borderId="9" xfId="0" applyBorder="1" applyAlignment="1" applyProtection="1">
      <alignment horizontal="left"/>
    </xf>
    <xf numFmtId="0" fontId="0" fillId="0" borderId="0" xfId="0" applyBorder="1" applyAlignment="1" applyProtection="1">
      <alignment horizontal="left"/>
    </xf>
    <xf numFmtId="0" fontId="0" fillId="0" borderId="9" xfId="0" applyBorder="1" applyAlignment="1" applyProtection="1">
      <alignment horizontal="left" vertical="top"/>
    </xf>
    <xf numFmtId="0" fontId="0" fillId="0" borderId="0" xfId="0" applyBorder="1" applyAlignment="1" applyProtection="1">
      <alignment horizontal="left" vertical="top"/>
    </xf>
    <xf numFmtId="0" fontId="0" fillId="0" borderId="0" xfId="0" applyAlignment="1" applyProtection="1">
      <alignment horizontal="left"/>
      <protection hidden="1"/>
    </xf>
    <xf numFmtId="0" fontId="0" fillId="0" borderId="0" xfId="0" applyAlignment="1" applyProtection="1">
      <protection hidden="1"/>
    </xf>
    <xf numFmtId="164" fontId="21" fillId="0" borderId="0" xfId="2" applyFont="1" applyAlignment="1" applyProtection="1">
      <alignment horizontal="center" vertical="center"/>
      <protection hidden="1"/>
    </xf>
    <xf numFmtId="0" fontId="16" fillId="0" borderId="0" xfId="0" applyFont="1" applyAlignment="1" applyProtection="1">
      <alignment horizontal="left"/>
      <protection hidden="1"/>
    </xf>
    <xf numFmtId="0" fontId="9" fillId="0" borderId="0" xfId="0" applyFont="1" applyAlignment="1" applyProtection="1">
      <alignment horizontal="left"/>
      <protection hidden="1"/>
    </xf>
    <xf numFmtId="0" fontId="0" fillId="0" borderId="0" xfId="0" applyAlignment="1" applyProtection="1">
      <alignment horizontal="center" vertical="center"/>
      <protection hidden="1"/>
    </xf>
    <xf numFmtId="0" fontId="16" fillId="0" borderId="0" xfId="0" applyFont="1" applyAlignment="1" applyProtection="1">
      <protection hidden="1"/>
    </xf>
    <xf numFmtId="0" fontId="0" fillId="0" borderId="0" xfId="0" applyAlignment="1" applyProtection="1">
      <alignment horizontal="center"/>
      <protection hidden="1"/>
    </xf>
    <xf numFmtId="0" fontId="0" fillId="0" borderId="4" xfId="0" applyBorder="1" applyAlignment="1" applyProtection="1">
      <protection hidden="1"/>
    </xf>
    <xf numFmtId="0" fontId="4" fillId="7" borderId="13" xfId="0" applyFont="1" applyFill="1" applyBorder="1" applyAlignment="1" applyProtection="1">
      <alignment horizontal="center" vertical="center"/>
      <protection hidden="1"/>
    </xf>
    <xf numFmtId="164" fontId="4" fillId="7" borderId="13" xfId="2" applyFont="1" applyFill="1" applyBorder="1" applyAlignment="1" applyProtection="1">
      <alignment horizontal="center" vertical="center"/>
      <protection hidden="1"/>
    </xf>
    <xf numFmtId="0" fontId="6" fillId="8" borderId="5" xfId="0" applyFont="1" applyFill="1" applyBorder="1" applyAlignment="1" applyProtection="1">
      <protection hidden="1"/>
    </xf>
    <xf numFmtId="0" fontId="6" fillId="8" borderId="1" xfId="0" applyFont="1" applyFill="1" applyBorder="1" applyAlignment="1" applyProtection="1">
      <protection hidden="1"/>
    </xf>
    <xf numFmtId="164" fontId="6" fillId="8" borderId="6" xfId="2" applyFont="1" applyFill="1" applyBorder="1" applyAlignment="1" applyProtection="1">
      <protection hidden="1"/>
    </xf>
    <xf numFmtId="0" fontId="7" fillId="0" borderId="4" xfId="2" applyNumberFormat="1" applyFont="1" applyBorder="1" applyAlignment="1" applyProtection="1">
      <alignment horizontal="center" vertical="center"/>
      <protection hidden="1"/>
    </xf>
    <xf numFmtId="0" fontId="7" fillId="0" borderId="4" xfId="0" applyFont="1" applyBorder="1" applyAlignment="1" applyProtection="1">
      <alignment horizontal="center"/>
      <protection hidden="1"/>
    </xf>
    <xf numFmtId="0" fontId="6" fillId="8" borderId="6" xfId="2" applyNumberFormat="1" applyFont="1" applyFill="1" applyBorder="1" applyAlignment="1" applyProtection="1">
      <alignment horizontal="center"/>
      <protection hidden="1"/>
    </xf>
    <xf numFmtId="0" fontId="7" fillId="0" borderId="4" xfId="0" applyFont="1" applyFill="1" applyBorder="1" applyAlignment="1" applyProtection="1">
      <alignment horizontal="center" vertical="center"/>
      <protection hidden="1"/>
    </xf>
    <xf numFmtId="0" fontId="7" fillId="0" borderId="4" xfId="0" applyFont="1" applyFill="1" applyBorder="1" applyAlignment="1" applyProtection="1">
      <alignment horizontal="center" vertical="top"/>
      <protection hidden="1"/>
    </xf>
    <xf numFmtId="0" fontId="7" fillId="0" borderId="4" xfId="0" applyFont="1" applyBorder="1" applyAlignment="1" applyProtection="1">
      <alignment horizontal="center" vertical="top"/>
      <protection hidden="1"/>
    </xf>
    <xf numFmtId="0" fontId="0" fillId="0" borderId="4" xfId="0" applyBorder="1" applyAlignment="1" applyProtection="1">
      <alignment horizontal="center"/>
      <protection hidden="1"/>
    </xf>
    <xf numFmtId="0" fontId="21" fillId="0" borderId="4" xfId="2" applyNumberFormat="1" applyFont="1" applyBorder="1" applyAlignment="1" applyProtection="1">
      <alignment horizontal="center" vertical="center"/>
      <protection hidden="1"/>
    </xf>
    <xf numFmtId="0" fontId="0" fillId="0" borderId="1" xfId="0" applyBorder="1"/>
    <xf numFmtId="0" fontId="9" fillId="0" borderId="0" xfId="0" applyFont="1" applyAlignment="1" applyProtection="1">
      <protection hidden="1"/>
    </xf>
    <xf numFmtId="0" fontId="0" fillId="0" borderId="0" xfId="0" applyAlignment="1">
      <alignment horizontal="right"/>
    </xf>
    <xf numFmtId="0" fontId="0" fillId="0" borderId="3" xfId="0" applyBorder="1" applyAlignment="1">
      <alignment horizontal="left"/>
    </xf>
    <xf numFmtId="0" fontId="0" fillId="0" borderId="3" xfId="0" applyBorder="1" applyAlignment="1">
      <alignment horizontal="center" vertical="center"/>
    </xf>
    <xf numFmtId="0" fontId="0" fillId="0" borderId="5" xfId="0" applyBorder="1" applyAlignment="1">
      <alignment vertical="center"/>
    </xf>
    <xf numFmtId="0" fontId="3" fillId="0" borderId="4" xfId="0" applyFont="1" applyBorder="1" applyAlignment="1">
      <alignment horizontal="center" vertical="center"/>
    </xf>
    <xf numFmtId="0" fontId="24" fillId="0" borderId="4" xfId="0" applyFont="1" applyBorder="1" applyAlignment="1">
      <alignment horizontal="center" vertical="center"/>
    </xf>
    <xf numFmtId="0" fontId="0" fillId="9" borderId="0" xfId="0" applyFill="1" applyProtection="1">
      <protection hidden="1"/>
    </xf>
    <xf numFmtId="0" fontId="0" fillId="5" borderId="3" xfId="0" applyFill="1" applyBorder="1" applyProtection="1">
      <protection hidden="1"/>
    </xf>
    <xf numFmtId="0" fontId="0" fillId="4" borderId="0" xfId="0" applyFill="1" applyProtection="1">
      <protection hidden="1"/>
    </xf>
    <xf numFmtId="0" fontId="0" fillId="4" borderId="3" xfId="0" applyFont="1" applyFill="1" applyBorder="1" applyAlignment="1" applyProtection="1">
      <alignment vertical="center"/>
      <protection hidden="1"/>
    </xf>
    <xf numFmtId="0" fontId="0" fillId="4" borderId="1" xfId="0" applyFont="1" applyFill="1" applyBorder="1" applyAlignment="1" applyProtection="1">
      <alignment vertical="center"/>
      <protection hidden="1"/>
    </xf>
    <xf numFmtId="49" fontId="0" fillId="4" borderId="1" xfId="0" applyNumberFormat="1" applyFont="1" applyFill="1" applyBorder="1" applyAlignment="1" applyProtection="1">
      <alignment horizontal="center" vertical="center"/>
      <protection hidden="1"/>
    </xf>
    <xf numFmtId="0" fontId="0" fillId="4" borderId="1" xfId="0" applyFont="1" applyFill="1" applyBorder="1" applyAlignment="1" applyProtection="1">
      <alignment horizontal="center" vertical="center"/>
      <protection hidden="1"/>
    </xf>
    <xf numFmtId="0" fontId="0" fillId="4" borderId="1" xfId="0" applyFont="1" applyFill="1" applyBorder="1" applyAlignment="1" applyProtection="1">
      <alignment horizontal="right" vertical="center"/>
      <protection hidden="1"/>
    </xf>
    <xf numFmtId="0" fontId="0" fillId="5" borderId="1" xfId="0" applyFill="1" applyBorder="1" applyProtection="1">
      <protection hidden="1"/>
    </xf>
    <xf numFmtId="0" fontId="0" fillId="4" borderId="2" xfId="0" applyFont="1" applyFill="1" applyBorder="1" applyAlignment="1" applyProtection="1">
      <alignment vertical="center"/>
      <protection hidden="1"/>
    </xf>
    <xf numFmtId="0" fontId="0" fillId="4" borderId="0" xfId="0" applyFill="1" applyAlignment="1" applyProtection="1">
      <alignment vertical="center"/>
      <protection hidden="1"/>
    </xf>
    <xf numFmtId="0" fontId="0" fillId="4" borderId="1" xfId="0" applyFill="1" applyBorder="1" applyAlignment="1" applyProtection="1">
      <alignment vertical="center"/>
      <protection hidden="1"/>
    </xf>
    <xf numFmtId="0" fontId="0" fillId="4" borderId="1" xfId="0" applyFill="1" applyBorder="1" applyAlignment="1" applyProtection="1">
      <alignment horizontal="center" vertical="center"/>
      <protection hidden="1"/>
    </xf>
    <xf numFmtId="0" fontId="0" fillId="4" borderId="1" xfId="0" applyFill="1" applyBorder="1" applyAlignment="1" applyProtection="1">
      <alignment horizontal="right" vertical="center"/>
      <protection hidden="1"/>
    </xf>
    <xf numFmtId="0" fontId="0" fillId="4" borderId="3" xfId="0" applyFill="1" applyBorder="1" applyAlignment="1" applyProtection="1">
      <alignment vertical="center"/>
      <protection hidden="1"/>
    </xf>
    <xf numFmtId="0" fontId="0" fillId="2" borderId="0" xfId="0" applyFill="1" applyAlignment="1" applyProtection="1">
      <alignment vertical="center"/>
      <protection hidden="1"/>
    </xf>
    <xf numFmtId="0" fontId="0" fillId="3" borderId="1" xfId="0" applyFont="1" applyFill="1" applyBorder="1" applyAlignment="1" applyProtection="1">
      <alignment vertical="center"/>
      <protection locked="0" hidden="1"/>
    </xf>
    <xf numFmtId="0" fontId="0" fillId="3" borderId="1" xfId="0" applyFont="1" applyFill="1" applyBorder="1" applyAlignment="1" applyProtection="1">
      <alignment horizontal="center" vertical="center"/>
      <protection locked="0" hidden="1"/>
    </xf>
    <xf numFmtId="0" fontId="0" fillId="3" borderId="1" xfId="0" applyFill="1" applyBorder="1" applyAlignment="1" applyProtection="1">
      <alignment horizontal="center" vertical="center"/>
      <protection locked="0" hidden="1"/>
    </xf>
    <xf numFmtId="0" fontId="0" fillId="10" borderId="1" xfId="0" applyFont="1" applyFill="1" applyBorder="1" applyAlignment="1" applyProtection="1">
      <alignment horizontal="center" vertical="center"/>
      <protection hidden="1"/>
    </xf>
    <xf numFmtId="0" fontId="0" fillId="0" borderId="0" xfId="0" applyAlignment="1">
      <alignment horizontal="center" vertical="center"/>
    </xf>
    <xf numFmtId="49" fontId="0" fillId="0" borderId="0" xfId="0" applyNumberFormat="1" applyProtection="1">
      <protection locked="0"/>
    </xf>
    <xf numFmtId="165" fontId="0" fillId="0" borderId="0" xfId="0" applyNumberFormat="1" applyAlignment="1" applyProtection="1">
      <alignment horizontal="left"/>
      <protection locked="0"/>
    </xf>
    <xf numFmtId="0" fontId="28" fillId="0" borderId="0" xfId="0" applyFont="1" applyAlignment="1" applyProtection="1">
      <alignment horizontal="center" vertical="center"/>
      <protection hidden="1"/>
    </xf>
    <xf numFmtId="0" fontId="29" fillId="0" borderId="0" xfId="0" applyFont="1" applyAlignment="1" applyProtection="1">
      <alignment vertical="center"/>
      <protection hidden="1"/>
    </xf>
    <xf numFmtId="0" fontId="31" fillId="0" borderId="0" xfId="3" applyFont="1" applyAlignment="1" applyProtection="1">
      <alignment vertical="center"/>
      <protection hidden="1"/>
    </xf>
    <xf numFmtId="0" fontId="2" fillId="0" borderId="0" xfId="0" applyFont="1" applyAlignment="1"/>
    <xf numFmtId="0" fontId="0" fillId="0" borderId="0" xfId="0" applyAlignment="1" applyProtection="1">
      <protection locked="0" hidden="1"/>
    </xf>
    <xf numFmtId="0" fontId="0" fillId="0" borderId="0" xfId="0" applyAlignment="1" applyProtection="1">
      <alignment horizontal="left"/>
      <protection locked="0"/>
    </xf>
    <xf numFmtId="0" fontId="0" fillId="0" borderId="0" xfId="0" applyAlignment="1" applyProtection="1">
      <protection locked="0"/>
    </xf>
    <xf numFmtId="0" fontId="22" fillId="0" borderId="0" xfId="0" applyFont="1" applyAlignment="1" applyProtection="1">
      <alignment horizontal="left"/>
      <protection locked="0"/>
    </xf>
    <xf numFmtId="164" fontId="21" fillId="0" borderId="0" xfId="2" applyFont="1" applyAlignment="1" applyProtection="1">
      <alignment horizontal="center" vertical="center"/>
      <protection locked="0"/>
    </xf>
    <xf numFmtId="0" fontId="0" fillId="0" borderId="0" xfId="0" applyAlignment="1" applyProtection="1">
      <alignment horizontal="left" indent="5"/>
      <protection locked="0"/>
    </xf>
    <xf numFmtId="0" fontId="0" fillId="0" borderId="0" xfId="0" applyNumberFormat="1" applyAlignment="1" applyProtection="1">
      <protection locked="0"/>
    </xf>
    <xf numFmtId="0" fontId="8" fillId="0" borderId="0" xfId="0" applyFont="1" applyAlignment="1" applyProtection="1">
      <alignment horizontal="left"/>
      <protection locked="0"/>
    </xf>
    <xf numFmtId="0" fontId="8" fillId="0" borderId="0" xfId="0" applyFont="1" applyAlignment="1" applyProtection="1">
      <protection locked="0"/>
    </xf>
    <xf numFmtId="0" fontId="8" fillId="0" borderId="0" xfId="0" applyFont="1" applyAlignment="1" applyProtection="1">
      <alignment horizontal="left" indent="5"/>
      <protection locked="0"/>
    </xf>
    <xf numFmtId="164" fontId="8" fillId="0" borderId="0" xfId="2" applyFont="1" applyAlignment="1" applyProtection="1">
      <alignment horizontal="center" vertical="center"/>
      <protection locked="0"/>
    </xf>
    <xf numFmtId="0" fontId="0" fillId="0" borderId="0" xfId="0" applyNumberFormat="1" applyAlignment="1" applyProtection="1">
      <alignment horizontal="left"/>
      <protection locked="0"/>
    </xf>
    <xf numFmtId="164" fontId="21" fillId="0" borderId="0" xfId="2" applyFont="1" applyProtection="1">
      <protection locked="0"/>
    </xf>
    <xf numFmtId="0" fontId="0" fillId="0" borderId="0" xfId="0" applyAlignment="1" applyProtection="1">
      <alignment horizontal="left" vertical="center"/>
      <protection locked="0" hidden="1"/>
    </xf>
    <xf numFmtId="49" fontId="0" fillId="0" borderId="0" xfId="0" applyNumberFormat="1" applyAlignment="1" applyProtection="1">
      <alignment horizontal="left" vertical="center"/>
      <protection locked="0" hidden="1"/>
    </xf>
    <xf numFmtId="165" fontId="0" fillId="0" borderId="0" xfId="0" applyNumberFormat="1" applyAlignment="1" applyProtection="1">
      <alignment horizontal="left" vertical="center"/>
      <protection locked="0" hidden="1"/>
    </xf>
    <xf numFmtId="0" fontId="0" fillId="0" borderId="0" xfId="0" applyNumberFormat="1" applyAlignment="1" applyProtection="1">
      <alignment horizontal="left" vertical="center"/>
      <protection locked="0" hidden="1"/>
    </xf>
    <xf numFmtId="49" fontId="0" fillId="0" borderId="0" xfId="0" applyNumberFormat="1" applyAlignment="1" applyProtection="1">
      <alignment horizontal="left"/>
      <protection locked="0"/>
    </xf>
    <xf numFmtId="49" fontId="21" fillId="0" borderId="0" xfId="2" applyNumberFormat="1" applyFont="1" applyAlignment="1" applyProtection="1">
      <alignment horizontal="left" vertical="center"/>
      <protection locked="0"/>
    </xf>
    <xf numFmtId="49" fontId="9" fillId="0" borderId="0" xfId="0" applyNumberFormat="1" applyFont="1" applyBorder="1" applyAlignment="1" applyProtection="1">
      <alignment horizontal="left" vertical="top"/>
      <protection locked="0"/>
    </xf>
    <xf numFmtId="49" fontId="7" fillId="0" borderId="0" xfId="0" applyNumberFormat="1" applyFont="1" applyBorder="1" applyAlignment="1" applyProtection="1">
      <alignment vertical="top" wrapText="1"/>
      <protection locked="0"/>
    </xf>
    <xf numFmtId="49" fontId="7" fillId="0" borderId="10" xfId="0" applyNumberFormat="1" applyFont="1" applyBorder="1" applyAlignment="1" applyProtection="1">
      <alignment vertical="top" wrapText="1"/>
      <protection locked="0"/>
    </xf>
    <xf numFmtId="0" fontId="0" fillId="3" borderId="1" xfId="0" applyFill="1" applyBorder="1" applyAlignment="1" applyProtection="1">
      <alignment horizontal="left" vertical="center"/>
      <protection locked="0"/>
    </xf>
    <xf numFmtId="49" fontId="7" fillId="0" borderId="0" xfId="0" applyNumberFormat="1" applyFont="1" applyBorder="1" applyAlignment="1" applyProtection="1">
      <alignment horizontal="left" vertical="top" wrapText="1"/>
      <protection locked="0"/>
    </xf>
    <xf numFmtId="49" fontId="7" fillId="0" borderId="10" xfId="0" applyNumberFormat="1" applyFont="1" applyBorder="1" applyAlignment="1" applyProtection="1">
      <alignment horizontal="left" vertical="top" wrapText="1"/>
      <protection locked="0"/>
    </xf>
    <xf numFmtId="0" fontId="7" fillId="0" borderId="0" xfId="0" applyFont="1" applyAlignment="1" applyProtection="1">
      <alignment horizontal="left" vertical="top"/>
      <protection hidden="1"/>
    </xf>
    <xf numFmtId="49" fontId="7" fillId="0" borderId="0" xfId="0" applyNumberFormat="1" applyFont="1" applyBorder="1" applyAlignment="1" applyProtection="1">
      <alignment vertical="top" wrapText="1"/>
      <protection locked="0"/>
    </xf>
    <xf numFmtId="49" fontId="32" fillId="0" borderId="9" xfId="0" applyNumberFormat="1" applyFont="1" applyBorder="1" applyAlignment="1" applyProtection="1">
      <alignment horizontal="left" vertical="top"/>
      <protection locked="0"/>
    </xf>
    <xf numFmtId="49" fontId="32" fillId="0" borderId="11" xfId="0" applyNumberFormat="1" applyFont="1" applyBorder="1" applyAlignment="1" applyProtection="1">
      <alignment horizontal="left" vertical="top"/>
      <protection locked="0"/>
    </xf>
    <xf numFmtId="49" fontId="7" fillId="0" borderId="0" xfId="0" applyNumberFormat="1" applyFont="1" applyBorder="1" applyAlignment="1" applyProtection="1">
      <alignment horizontal="center" vertical="top" wrapText="1"/>
      <protection hidden="1"/>
    </xf>
    <xf numFmtId="0" fontId="6" fillId="0" borderId="3" xfId="0" applyFont="1" applyBorder="1" applyAlignment="1" applyProtection="1">
      <alignment horizontal="left" vertical="center"/>
      <protection hidden="1"/>
    </xf>
    <xf numFmtId="0" fontId="6" fillId="0" borderId="3" xfId="0" applyFont="1" applyBorder="1" applyAlignment="1" applyProtection="1">
      <alignment vertical="center"/>
      <protection hidden="1"/>
    </xf>
    <xf numFmtId="0" fontId="7" fillId="0" borderId="0" xfId="0" applyFont="1"/>
    <xf numFmtId="49" fontId="7" fillId="0" borderId="11" xfId="0" applyNumberFormat="1" applyFont="1" applyBorder="1" applyAlignment="1" applyProtection="1">
      <alignment vertical="top"/>
      <protection locked="0"/>
    </xf>
    <xf numFmtId="49" fontId="7" fillId="0" borderId="3" xfId="0" applyNumberFormat="1" applyFont="1" applyBorder="1" applyAlignment="1" applyProtection="1">
      <alignment horizontal="left" vertical="top" wrapText="1"/>
      <protection locked="0"/>
    </xf>
    <xf numFmtId="49" fontId="7" fillId="0" borderId="12" xfId="0" applyNumberFormat="1" applyFont="1" applyBorder="1" applyAlignment="1" applyProtection="1">
      <alignment horizontal="left" vertical="top" wrapText="1"/>
      <protection locked="0"/>
    </xf>
    <xf numFmtId="49" fontId="7" fillId="0" borderId="0" xfId="0" applyNumberFormat="1" applyFont="1" applyBorder="1" applyProtection="1">
      <protection hidden="1"/>
    </xf>
    <xf numFmtId="49" fontId="7" fillId="0" borderId="9" xfId="0" applyNumberFormat="1" applyFont="1" applyBorder="1" applyAlignment="1" applyProtection="1">
      <alignment vertical="top"/>
      <protection locked="0"/>
    </xf>
    <xf numFmtId="0" fontId="7" fillId="0" borderId="0" xfId="0" applyFont="1" applyAlignment="1" applyProtection="1">
      <alignment horizontal="left" vertical="top"/>
      <protection hidden="1"/>
    </xf>
    <xf numFmtId="49" fontId="7" fillId="0" borderId="0" xfId="0" applyNumberFormat="1" applyFont="1" applyBorder="1" applyAlignment="1" applyProtection="1">
      <alignment horizontal="left" vertical="top" wrapText="1"/>
      <protection locked="0"/>
    </xf>
    <xf numFmtId="49" fontId="7" fillId="0" borderId="10" xfId="0" applyNumberFormat="1" applyFont="1" applyBorder="1" applyAlignment="1" applyProtection="1">
      <alignment horizontal="left" vertical="top" wrapText="1"/>
      <protection locked="0"/>
    </xf>
    <xf numFmtId="0" fontId="7" fillId="0" borderId="0" xfId="0" applyFont="1"/>
    <xf numFmtId="49" fontId="7" fillId="0" borderId="3" xfId="0" applyNumberFormat="1" applyFont="1" applyBorder="1" applyAlignment="1" applyProtection="1">
      <alignment horizontal="left" vertical="top" wrapText="1"/>
      <protection locked="0"/>
    </xf>
    <xf numFmtId="49" fontId="7" fillId="0" borderId="12" xfId="0" applyNumberFormat="1" applyFont="1" applyBorder="1" applyAlignment="1" applyProtection="1">
      <alignment horizontal="left" vertical="top" wrapText="1"/>
      <protection locked="0"/>
    </xf>
    <xf numFmtId="49" fontId="12" fillId="0" borderId="0" xfId="0" applyNumberFormat="1" applyFont="1" applyBorder="1" applyAlignment="1" applyProtection="1">
      <alignment horizontal="left" vertical="top" wrapText="1"/>
      <protection locked="0"/>
    </xf>
    <xf numFmtId="0" fontId="8" fillId="0" borderId="3" xfId="0" applyFont="1" applyBorder="1" applyAlignment="1" applyProtection="1">
      <alignment horizontal="left" vertical="center"/>
      <protection locked="0"/>
    </xf>
    <xf numFmtId="49" fontId="7" fillId="0" borderId="0" xfId="0" applyNumberFormat="1" applyFont="1" applyBorder="1" applyAlignment="1" applyProtection="1">
      <alignment horizontal="left" vertical="top"/>
      <protection locked="0"/>
    </xf>
    <xf numFmtId="49" fontId="7" fillId="0" borderId="0" xfId="0" applyNumberFormat="1" applyFont="1" applyBorder="1" applyAlignment="1" applyProtection="1">
      <alignment vertical="top" wrapText="1"/>
      <protection locked="0"/>
    </xf>
    <xf numFmtId="49" fontId="32" fillId="0" borderId="9" xfId="0" applyNumberFormat="1" applyFont="1" applyBorder="1" applyAlignment="1" applyProtection="1">
      <alignment horizontal="left" vertical="top" wrapText="1"/>
      <protection locked="0"/>
    </xf>
    <xf numFmtId="49" fontId="32" fillId="0" borderId="0" xfId="0" applyNumberFormat="1" applyFont="1" applyBorder="1" applyAlignment="1" applyProtection="1">
      <alignment horizontal="left" vertical="top"/>
      <protection locked="0"/>
    </xf>
    <xf numFmtId="49" fontId="32" fillId="0" borderId="10" xfId="0" applyNumberFormat="1" applyFont="1" applyBorder="1" applyAlignment="1" applyProtection="1">
      <alignment horizontal="left" vertical="top"/>
      <protection locked="0"/>
    </xf>
    <xf numFmtId="49" fontId="32" fillId="0" borderId="0" xfId="0" applyNumberFormat="1" applyFont="1" applyBorder="1" applyAlignment="1" applyProtection="1">
      <alignment vertical="top"/>
      <protection locked="0"/>
    </xf>
    <xf numFmtId="49" fontId="7" fillId="0" borderId="3" xfId="0" applyNumberFormat="1" applyFont="1" applyBorder="1" applyAlignment="1" applyProtection="1">
      <alignment vertical="top" wrapText="1"/>
      <protection locked="0"/>
    </xf>
    <xf numFmtId="49" fontId="7" fillId="0" borderId="12" xfId="0" applyNumberFormat="1" applyFont="1" applyBorder="1" applyAlignment="1" applyProtection="1">
      <alignment vertical="top" wrapText="1"/>
      <protection locked="0"/>
    </xf>
    <xf numFmtId="0" fontId="7" fillId="0" borderId="0" xfId="0" applyFont="1" applyProtection="1">
      <protection locked="0"/>
    </xf>
    <xf numFmtId="0" fontId="6" fillId="0" borderId="3" xfId="0" applyFont="1" applyBorder="1" applyAlignment="1" applyProtection="1">
      <alignment vertical="center"/>
      <protection locked="0"/>
    </xf>
    <xf numFmtId="0" fontId="6" fillId="0" borderId="3" xfId="0" applyFont="1" applyBorder="1" applyAlignment="1" applyProtection="1">
      <alignment horizontal="left" vertical="center"/>
      <protection locked="0"/>
    </xf>
    <xf numFmtId="49" fontId="7" fillId="0" borderId="0" xfId="0" applyNumberFormat="1" applyFont="1" applyBorder="1" applyAlignment="1" applyProtection="1">
      <alignment vertical="top"/>
      <protection locked="0"/>
    </xf>
    <xf numFmtId="0" fontId="7" fillId="0" borderId="0" xfId="0" applyFont="1" applyProtection="1">
      <protection hidden="1"/>
    </xf>
    <xf numFmtId="0" fontId="6" fillId="6" borderId="4" xfId="0" applyFont="1" applyFill="1" applyBorder="1" applyAlignment="1" applyProtection="1">
      <alignment horizontal="center" vertical="center" wrapText="1"/>
      <protection hidden="1"/>
    </xf>
    <xf numFmtId="0" fontId="7" fillId="0" borderId="5" xfId="0" applyFont="1" applyBorder="1" applyAlignment="1" applyProtection="1">
      <alignment horizontal="center" vertical="top"/>
      <protection hidden="1"/>
    </xf>
    <xf numFmtId="0" fontId="7" fillId="0" borderId="4" xfId="0" applyFont="1" applyBorder="1" applyAlignment="1" applyProtection="1">
      <alignment horizontal="center" vertical="center"/>
      <protection locked="0" hidden="1"/>
    </xf>
    <xf numFmtId="49" fontId="7" fillId="0" borderId="0" xfId="0" applyNumberFormat="1" applyFont="1" applyBorder="1" applyAlignment="1" applyProtection="1">
      <alignment horizontal="center" vertical="top" wrapText="1"/>
      <protection locked="0"/>
    </xf>
    <xf numFmtId="49" fontId="7" fillId="0" borderId="10" xfId="0" applyNumberFormat="1" applyFont="1" applyBorder="1" applyAlignment="1" applyProtection="1">
      <alignment horizontal="center" vertical="top" wrapText="1"/>
      <protection locked="0"/>
    </xf>
    <xf numFmtId="49" fontId="7" fillId="0" borderId="9" xfId="0" applyNumberFormat="1" applyFont="1" applyBorder="1" applyAlignment="1" applyProtection="1">
      <alignment horizontal="right" vertical="top"/>
      <protection locked="0"/>
    </xf>
    <xf numFmtId="0" fontId="34" fillId="0" borderId="0" xfId="0" applyFont="1" applyAlignment="1">
      <alignment horizontal="left" vertical="center"/>
    </xf>
    <xf numFmtId="49" fontId="7" fillId="0" borderId="9" xfId="0" applyNumberFormat="1" applyFont="1" applyBorder="1" applyAlignment="1" applyProtection="1">
      <alignment horizontal="right" vertical="center"/>
      <protection locked="0"/>
    </xf>
    <xf numFmtId="49" fontId="32" fillId="0" borderId="9" xfId="0" applyNumberFormat="1" applyFont="1" applyBorder="1" applyAlignment="1" applyProtection="1">
      <alignment horizontal="right" vertical="top"/>
      <protection locked="0"/>
    </xf>
    <xf numFmtId="0" fontId="6" fillId="0" borderId="0" xfId="0" applyFont="1" applyBorder="1" applyAlignment="1" applyProtection="1">
      <alignment horizontal="left" vertical="center"/>
      <protection hidden="1"/>
    </xf>
    <xf numFmtId="0" fontId="6" fillId="0" borderId="0" xfId="0" applyFont="1" applyBorder="1" applyAlignment="1" applyProtection="1">
      <alignment vertical="center"/>
      <protection hidden="1"/>
    </xf>
    <xf numFmtId="49" fontId="7" fillId="0" borderId="2" xfId="0" applyNumberFormat="1" applyFont="1" applyBorder="1" applyAlignment="1" applyProtection="1">
      <alignment vertical="top"/>
      <protection locked="0"/>
    </xf>
    <xf numFmtId="49" fontId="7" fillId="0" borderId="2" xfId="0" applyNumberFormat="1" applyFont="1" applyBorder="1" applyAlignment="1" applyProtection="1">
      <alignment horizontal="left" vertical="top" wrapText="1"/>
      <protection locked="0"/>
    </xf>
    <xf numFmtId="49" fontId="10" fillId="0" borderId="9" xfId="0" applyNumberFormat="1" applyFont="1" applyBorder="1" applyAlignment="1" applyProtection="1">
      <alignment horizontal="right" vertical="top" wrapText="1"/>
      <protection locked="0"/>
    </xf>
    <xf numFmtId="0" fontId="8" fillId="0" borderId="0" xfId="0" applyFont="1" applyBorder="1" applyAlignment="1" applyProtection="1">
      <alignment horizontal="left"/>
      <protection hidden="1"/>
    </xf>
    <xf numFmtId="0" fontId="8" fillId="0" borderId="3" xfId="0" applyFont="1" applyBorder="1" applyAlignment="1" applyProtection="1">
      <alignment horizontal="left"/>
      <protection hidden="1"/>
    </xf>
    <xf numFmtId="0" fontId="34" fillId="0" borderId="0" xfId="0" applyFont="1"/>
    <xf numFmtId="0" fontId="8" fillId="0" borderId="0" xfId="0" applyFont="1" applyBorder="1" applyAlignment="1" applyProtection="1">
      <alignment horizontal="left" vertical="center"/>
      <protection locked="0"/>
    </xf>
    <xf numFmtId="0" fontId="8" fillId="0" borderId="0" xfId="0" applyFont="1" applyBorder="1" applyAlignment="1" applyProtection="1">
      <alignment vertical="center"/>
      <protection locked="0"/>
    </xf>
    <xf numFmtId="49" fontId="9" fillId="0" borderId="9" xfId="0" applyNumberFormat="1" applyFont="1" applyBorder="1" applyAlignment="1" applyProtection="1">
      <alignment horizontal="right" vertical="top" wrapText="1"/>
      <protection locked="0"/>
    </xf>
    <xf numFmtId="49" fontId="9" fillId="0" borderId="10" xfId="0" applyNumberFormat="1" applyFont="1" applyBorder="1" applyAlignment="1" applyProtection="1">
      <alignment horizontal="left" vertical="top"/>
      <protection locked="0"/>
    </xf>
    <xf numFmtId="0" fontId="6" fillId="0" borderId="0" xfId="0" applyNumberFormat="1" applyFont="1" applyBorder="1" applyAlignment="1" applyProtection="1">
      <alignment horizontal="left" vertical="top"/>
      <protection locked="0"/>
    </xf>
    <xf numFmtId="0" fontId="0" fillId="0" borderId="3" xfId="0" applyBorder="1" applyAlignment="1" applyProtection="1">
      <alignment horizontal="left"/>
      <protection locked="0"/>
    </xf>
    <xf numFmtId="0" fontId="0" fillId="0" borderId="7" xfId="0" applyBorder="1"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left" vertical="center" wrapText="1"/>
    </xf>
    <xf numFmtId="0" fontId="4" fillId="0" borderId="0" xfId="0" applyFont="1" applyAlignment="1">
      <alignment horizontal="center"/>
    </xf>
    <xf numFmtId="166" fontId="23" fillId="0" borderId="13" xfId="0" applyNumberFormat="1" applyFont="1" applyBorder="1" applyAlignment="1">
      <alignment horizontal="center" vertical="center"/>
    </xf>
    <xf numFmtId="166" fontId="23" fillId="0" borderId="14" xfId="0" applyNumberFormat="1" applyFont="1" applyBorder="1" applyAlignment="1">
      <alignment horizontal="center" vertical="center"/>
    </xf>
    <xf numFmtId="166" fontId="23" fillId="0" borderId="15" xfId="0" applyNumberFormat="1" applyFont="1" applyBorder="1" applyAlignment="1">
      <alignment horizontal="center" vertical="center"/>
    </xf>
    <xf numFmtId="166" fontId="0" fillId="0" borderId="13" xfId="0" applyNumberFormat="1" applyBorder="1" applyAlignment="1">
      <alignment horizontal="center" vertical="center"/>
    </xf>
    <xf numFmtId="166" fontId="0" fillId="0" borderId="14" xfId="0" applyNumberFormat="1" applyBorder="1" applyAlignment="1">
      <alignment horizontal="center" vertical="center"/>
    </xf>
    <xf numFmtId="166" fontId="0" fillId="0" borderId="15" xfId="0" applyNumberFormat="1" applyBorder="1" applyAlignment="1">
      <alignment horizontal="center" vertical="center"/>
    </xf>
    <xf numFmtId="0" fontId="0" fillId="0" borderId="0" xfId="0" applyBorder="1" applyAlignment="1" applyProtection="1">
      <alignment horizontal="left" vertical="center"/>
      <protection locked="0"/>
    </xf>
    <xf numFmtId="49" fontId="0" fillId="3" borderId="1" xfId="0" applyNumberFormat="1" applyFill="1" applyBorder="1" applyAlignment="1" applyProtection="1">
      <alignment horizontal="left" vertical="center"/>
      <protection locked="0" hidden="1"/>
    </xf>
    <xf numFmtId="0" fontId="25" fillId="5" borderId="3" xfId="0" applyFont="1" applyFill="1" applyBorder="1" applyAlignment="1" applyProtection="1">
      <alignment horizontal="center" vertical="center"/>
      <protection hidden="1"/>
    </xf>
    <xf numFmtId="0" fontId="25" fillId="5" borderId="1" xfId="0" applyFont="1" applyFill="1" applyBorder="1" applyAlignment="1" applyProtection="1">
      <alignment horizontal="center" vertical="center"/>
      <protection hidden="1"/>
    </xf>
    <xf numFmtId="0" fontId="26" fillId="5" borderId="1" xfId="0" applyFont="1" applyFill="1" applyBorder="1" applyAlignment="1" applyProtection="1">
      <alignment horizontal="center" vertical="center"/>
      <protection hidden="1"/>
    </xf>
    <xf numFmtId="0" fontId="27" fillId="5" borderId="1" xfId="0" applyFont="1" applyFill="1" applyBorder="1" applyAlignment="1" applyProtection="1">
      <alignment horizontal="center" vertical="center"/>
      <protection hidden="1"/>
    </xf>
    <xf numFmtId="49" fontId="0" fillId="3" borderId="1" xfId="0" applyNumberFormat="1" applyFill="1" applyBorder="1" applyAlignment="1" applyProtection="1">
      <alignment horizontal="left" vertical="center"/>
      <protection locked="0"/>
    </xf>
    <xf numFmtId="49" fontId="0" fillId="3" borderId="1" xfId="0" applyNumberFormat="1" applyFont="1" applyFill="1" applyBorder="1" applyAlignment="1" applyProtection="1">
      <alignment horizontal="left" vertical="center"/>
      <protection locked="0"/>
    </xf>
    <xf numFmtId="0" fontId="0" fillId="3" borderId="1" xfId="0" applyFill="1" applyBorder="1" applyAlignment="1" applyProtection="1">
      <alignment horizontal="left" vertical="center"/>
      <protection locked="0"/>
    </xf>
    <xf numFmtId="0" fontId="0" fillId="3" borderId="1" xfId="0" applyFont="1" applyFill="1" applyBorder="1" applyAlignment="1" applyProtection="1">
      <alignment horizontal="left" vertical="center"/>
      <protection locked="0"/>
    </xf>
    <xf numFmtId="0" fontId="0" fillId="10" borderId="1" xfId="0" applyFont="1" applyFill="1" applyBorder="1" applyAlignment="1" applyProtection="1">
      <alignment horizontal="left" vertical="center"/>
      <protection hidden="1"/>
    </xf>
    <xf numFmtId="49" fontId="0" fillId="3" borderId="1" xfId="0" applyNumberFormat="1" applyFill="1" applyBorder="1" applyAlignment="1" applyProtection="1">
      <alignment horizontal="center" vertical="center"/>
      <protection locked="0"/>
    </xf>
    <xf numFmtId="49" fontId="0" fillId="3" borderId="1" xfId="0" quotePrefix="1" applyNumberFormat="1" applyFont="1" applyFill="1" applyBorder="1" applyAlignment="1" applyProtection="1">
      <alignment horizontal="left" vertical="center"/>
      <protection locked="0"/>
    </xf>
    <xf numFmtId="49" fontId="3" fillId="3" borderId="1" xfId="0" applyNumberFormat="1" applyFont="1" applyFill="1" applyBorder="1" applyAlignment="1" applyProtection="1">
      <alignment horizontal="left" vertical="center"/>
      <protection locked="0"/>
    </xf>
    <xf numFmtId="0" fontId="3" fillId="3" borderId="1" xfId="0" applyFont="1" applyFill="1" applyBorder="1" applyAlignment="1" applyProtection="1">
      <alignment horizontal="left" vertical="center"/>
      <protection locked="0"/>
    </xf>
    <xf numFmtId="0" fontId="8" fillId="0" borderId="3" xfId="0" applyFont="1" applyBorder="1" applyAlignment="1" applyProtection="1">
      <alignment horizontal="center" vertical="center"/>
    </xf>
    <xf numFmtId="0" fontId="8" fillId="0" borderId="12" xfId="0" applyFont="1" applyBorder="1" applyAlignment="1" applyProtection="1">
      <alignment horizontal="center" vertical="center"/>
    </xf>
    <xf numFmtId="0" fontId="0" fillId="0" borderId="3" xfId="0" applyBorder="1" applyAlignment="1" applyProtection="1">
      <alignment horizontal="center" vertical="center"/>
    </xf>
    <xf numFmtId="0" fontId="0" fillId="0" borderId="12" xfId="0" applyBorder="1" applyAlignment="1" applyProtection="1">
      <alignment horizontal="center" vertical="center"/>
    </xf>
    <xf numFmtId="49" fontId="0" fillId="0" borderId="3" xfId="0" applyNumberFormat="1" applyBorder="1" applyAlignment="1" applyProtection="1">
      <alignment horizontal="center" vertical="center"/>
    </xf>
    <xf numFmtId="0" fontId="6" fillId="0" borderId="9" xfId="0" applyFont="1" applyBorder="1" applyAlignment="1" applyProtection="1">
      <alignment horizontal="center"/>
    </xf>
    <xf numFmtId="0" fontId="6" fillId="0" borderId="0" xfId="0" applyFont="1" applyBorder="1" applyAlignment="1" applyProtection="1">
      <alignment horizontal="center"/>
    </xf>
    <xf numFmtId="0" fontId="6" fillId="0" borderId="10" xfId="0" applyFont="1" applyBorder="1" applyAlignment="1" applyProtection="1">
      <alignment horizontal="center"/>
    </xf>
    <xf numFmtId="0" fontId="20" fillId="0" borderId="9" xfId="0" applyFont="1" applyBorder="1" applyAlignment="1" applyProtection="1">
      <alignment horizontal="center"/>
    </xf>
    <xf numFmtId="0" fontId="20" fillId="0" borderId="0" xfId="0" applyFont="1" applyBorder="1" applyAlignment="1" applyProtection="1">
      <alignment horizontal="center"/>
    </xf>
    <xf numFmtId="0" fontId="20" fillId="0" borderId="10" xfId="0" applyFont="1" applyBorder="1" applyAlignment="1" applyProtection="1">
      <alignment horizont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49" fontId="0" fillId="0" borderId="3" xfId="0" applyNumberFormat="1" applyBorder="1" applyAlignment="1" applyProtection="1">
      <alignment horizontal="left" vertical="center"/>
    </xf>
    <xf numFmtId="0" fontId="0" fillId="0" borderId="3" xfId="0" applyBorder="1" applyAlignment="1" applyProtection="1">
      <alignment horizontal="left" vertical="center"/>
    </xf>
    <xf numFmtId="0" fontId="0" fillId="0" borderId="1" xfId="0" applyBorder="1" applyAlignment="1" applyProtection="1">
      <alignment horizontal="center" vertical="center"/>
    </xf>
    <xf numFmtId="165" fontId="0" fillId="0" borderId="1" xfId="0" applyNumberFormat="1" applyBorder="1" applyAlignment="1" applyProtection="1">
      <alignment horizontal="center" vertical="center"/>
    </xf>
    <xf numFmtId="0" fontId="6" fillId="0" borderId="0" xfId="0" applyFont="1" applyAlignment="1">
      <alignment horizontal="center"/>
    </xf>
    <xf numFmtId="0" fontId="0" fillId="0" borderId="1" xfId="0" applyBorder="1" applyAlignment="1" applyProtection="1">
      <alignment horizontal="left" vertical="center"/>
    </xf>
    <xf numFmtId="0" fontId="8" fillId="0" borderId="5" xfId="0" applyFont="1" applyBorder="1" applyAlignment="1" applyProtection="1">
      <alignment horizontal="center"/>
      <protection hidden="1"/>
    </xf>
    <xf numFmtId="0" fontId="8" fillId="0" borderId="1" xfId="0" applyFont="1" applyBorder="1" applyAlignment="1" applyProtection="1">
      <alignment horizontal="center"/>
      <protection hidden="1"/>
    </xf>
    <xf numFmtId="0" fontId="8" fillId="0" borderId="6" xfId="0" applyFont="1" applyBorder="1" applyAlignment="1" applyProtection="1">
      <alignment horizontal="center"/>
      <protection hidden="1"/>
    </xf>
    <xf numFmtId="0" fontId="0" fillId="0" borderId="0" xfId="0" applyAlignment="1" applyProtection="1">
      <alignment horizontal="center"/>
      <protection hidden="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0" fillId="0" borderId="5" xfId="0" applyBorder="1" applyAlignment="1" applyProtection="1">
      <alignment horizontal="center"/>
      <protection hidden="1"/>
    </xf>
    <xf numFmtId="0" fontId="0" fillId="0" borderId="6" xfId="0" applyBorder="1" applyAlignment="1" applyProtection="1">
      <alignment horizontal="center"/>
      <protection hidden="1"/>
    </xf>
    <xf numFmtId="0" fontId="0" fillId="0" borderId="4" xfId="0" applyBorder="1" applyAlignment="1" applyProtection="1">
      <alignment horizontal="center"/>
      <protection locked="0"/>
    </xf>
    <xf numFmtId="0" fontId="9" fillId="0" borderId="5" xfId="0" applyFont="1" applyBorder="1" applyAlignment="1" applyProtection="1">
      <alignment horizontal="left" vertical="center" wrapText="1"/>
      <protection hidden="1"/>
    </xf>
    <xf numFmtId="0" fontId="9" fillId="0" borderId="1" xfId="0" applyFont="1" applyBorder="1" applyAlignment="1" applyProtection="1">
      <alignment horizontal="left" vertical="center" wrapText="1"/>
      <protection hidden="1"/>
    </xf>
    <xf numFmtId="0" fontId="9" fillId="0" borderId="6" xfId="0" applyFont="1" applyBorder="1" applyAlignment="1" applyProtection="1">
      <alignment horizontal="left" vertical="center" wrapText="1"/>
      <protection hidden="1"/>
    </xf>
    <xf numFmtId="0" fontId="7" fillId="0" borderId="5" xfId="0" applyFont="1" applyBorder="1" applyAlignment="1" applyProtection="1">
      <alignment horizontal="center"/>
      <protection hidden="1"/>
    </xf>
    <xf numFmtId="0" fontId="7" fillId="0" borderId="1" xfId="0" applyFont="1" applyBorder="1" applyAlignment="1" applyProtection="1">
      <alignment horizontal="center"/>
      <protection hidden="1"/>
    </xf>
    <xf numFmtId="0" fontId="7" fillId="0" borderId="6" xfId="0" applyFont="1" applyBorder="1" applyAlignment="1" applyProtection="1">
      <alignment horizontal="center"/>
      <protection hidden="1"/>
    </xf>
    <xf numFmtId="0" fontId="9" fillId="0" borderId="5" xfId="0" applyFont="1" applyBorder="1" applyAlignment="1" applyProtection="1">
      <alignment horizontal="left" vertical="top" wrapText="1"/>
      <protection hidden="1"/>
    </xf>
    <xf numFmtId="0" fontId="9" fillId="0" borderId="1" xfId="0" applyFont="1" applyBorder="1" applyAlignment="1" applyProtection="1">
      <alignment horizontal="left" vertical="top" wrapText="1"/>
      <protection hidden="1"/>
    </xf>
    <xf numFmtId="0" fontId="9" fillId="0" borderId="6" xfId="0" applyFont="1" applyBorder="1" applyAlignment="1" applyProtection="1">
      <alignment horizontal="left" vertical="top" wrapText="1"/>
      <protection hidden="1"/>
    </xf>
    <xf numFmtId="0" fontId="0" fillId="0" borderId="1" xfId="0" applyBorder="1" applyAlignment="1" applyProtection="1">
      <alignment horizontal="center"/>
      <protection hidden="1"/>
    </xf>
    <xf numFmtId="0" fontId="9" fillId="0" borderId="5" xfId="0" applyFont="1" applyBorder="1" applyAlignment="1" applyProtection="1">
      <alignment vertical="center" wrapText="1"/>
      <protection hidden="1"/>
    </xf>
    <xf numFmtId="0" fontId="9" fillId="0" borderId="1" xfId="0" applyFont="1" applyBorder="1" applyAlignment="1" applyProtection="1">
      <alignment vertical="center" wrapText="1"/>
      <protection hidden="1"/>
    </xf>
    <xf numFmtId="0" fontId="9" fillId="0" borderId="6" xfId="0" applyFont="1" applyBorder="1" applyAlignment="1" applyProtection="1">
      <alignment vertical="center" wrapText="1"/>
      <protection hidden="1"/>
    </xf>
    <xf numFmtId="0" fontId="9" fillId="0" borderId="5" xfId="0" applyFont="1" applyBorder="1" applyAlignment="1" applyProtection="1">
      <alignment horizontal="left" vertical="center"/>
      <protection hidden="1"/>
    </xf>
    <xf numFmtId="0" fontId="0" fillId="0" borderId="1" xfId="0" applyBorder="1"/>
    <xf numFmtId="0" fontId="0" fillId="0" borderId="6" xfId="0" applyBorder="1"/>
    <xf numFmtId="0" fontId="4" fillId="7" borderId="13" xfId="0" applyFont="1" applyFill="1" applyBorder="1" applyAlignment="1" applyProtection="1">
      <alignment horizontal="center" vertical="center"/>
      <protection hidden="1"/>
    </xf>
    <xf numFmtId="0" fontId="4" fillId="0" borderId="0" xfId="0" applyFont="1" applyAlignment="1" applyProtection="1">
      <alignment horizontal="center"/>
      <protection hidden="1"/>
    </xf>
    <xf numFmtId="0" fontId="9" fillId="0" borderId="5" xfId="0" applyFont="1" applyBorder="1" applyAlignment="1" applyProtection="1">
      <alignment horizontal="center" vertical="center"/>
      <protection hidden="1"/>
    </xf>
    <xf numFmtId="0" fontId="9" fillId="0" borderId="1"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0" fillId="0" borderId="4" xfId="0" applyBorder="1" applyAlignment="1" applyProtection="1">
      <alignment horizontal="center"/>
      <protection hidden="1"/>
    </xf>
    <xf numFmtId="0" fontId="0" fillId="0" borderId="7" xfId="0" applyBorder="1" applyAlignment="1" applyProtection="1">
      <alignment horizontal="center" vertical="center"/>
      <protection hidden="1"/>
    </xf>
    <xf numFmtId="0" fontId="0" fillId="0" borderId="2"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0" fillId="0" borderId="11"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12" xfId="0" applyBorder="1" applyAlignment="1" applyProtection="1">
      <alignment horizontal="center" vertical="center"/>
      <protection hidden="1"/>
    </xf>
    <xf numFmtId="49" fontId="0" fillId="0" borderId="4" xfId="0" applyNumberFormat="1"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0" fillId="0" borderId="0" xfId="0" applyBorder="1" applyAlignment="1" applyProtection="1">
      <alignment horizontal="left" vertical="center"/>
      <protection locked="0" hidden="1"/>
    </xf>
    <xf numFmtId="0" fontId="7" fillId="0" borderId="7" xfId="0" applyFont="1" applyBorder="1" applyAlignment="1" applyProtection="1">
      <alignment horizontal="center" vertical="center"/>
      <protection hidden="1"/>
    </xf>
    <xf numFmtId="0" fontId="7" fillId="0" borderId="2" xfId="0" applyFont="1" applyBorder="1" applyAlignment="1" applyProtection="1">
      <alignment horizontal="center" vertical="center"/>
      <protection hidden="1"/>
    </xf>
    <xf numFmtId="0" fontId="7" fillId="0" borderId="8" xfId="0" applyFont="1" applyBorder="1" applyAlignment="1" applyProtection="1">
      <alignment horizontal="center" vertical="center"/>
      <protection hidden="1"/>
    </xf>
    <xf numFmtId="0" fontId="7" fillId="0" borderId="11" xfId="0" applyFont="1" applyBorder="1" applyAlignment="1" applyProtection="1">
      <alignment horizontal="center" vertical="center"/>
      <protection hidden="1"/>
    </xf>
    <xf numFmtId="0" fontId="7" fillId="0" borderId="3" xfId="0" applyFont="1" applyBorder="1" applyAlignment="1" applyProtection="1">
      <alignment horizontal="center" vertical="center"/>
      <protection hidden="1"/>
    </xf>
    <xf numFmtId="0" fontId="7" fillId="0" borderId="12" xfId="0" applyFont="1" applyBorder="1" applyAlignment="1" applyProtection="1">
      <alignment horizontal="center" vertical="center"/>
      <protection hidden="1"/>
    </xf>
    <xf numFmtId="0" fontId="7" fillId="0" borderId="4" xfId="0" applyFont="1" applyBorder="1" applyAlignment="1" applyProtection="1">
      <alignment horizontal="center" vertical="center"/>
      <protection hidden="1"/>
    </xf>
    <xf numFmtId="9" fontId="7" fillId="0" borderId="4" xfId="1" applyFont="1" applyBorder="1" applyAlignment="1" applyProtection="1">
      <alignment horizontal="center" vertical="center"/>
      <protection hidden="1"/>
    </xf>
    <xf numFmtId="0" fontId="7" fillId="0" borderId="5" xfId="0" applyFont="1" applyBorder="1" applyAlignment="1" applyProtection="1">
      <alignment horizontal="left" vertical="center" wrapText="1"/>
      <protection hidden="1"/>
    </xf>
    <xf numFmtId="0" fontId="7" fillId="0" borderId="1" xfId="0" applyFont="1" applyBorder="1" applyAlignment="1" applyProtection="1">
      <alignment horizontal="left" vertical="center" wrapText="1"/>
      <protection hidden="1"/>
    </xf>
    <xf numFmtId="0" fontId="7" fillId="0" borderId="6" xfId="0" applyFont="1" applyBorder="1" applyAlignment="1" applyProtection="1">
      <alignment horizontal="left" vertical="center" wrapText="1"/>
      <protection hidden="1"/>
    </xf>
    <xf numFmtId="0" fontId="7" fillId="0" borderId="11" xfId="0" applyFont="1" applyBorder="1" applyAlignment="1" applyProtection="1">
      <alignment horizontal="center" vertical="center" wrapText="1"/>
      <protection hidden="1"/>
    </xf>
    <xf numFmtId="0" fontId="7" fillId="0" borderId="3" xfId="0" applyFont="1" applyBorder="1" applyAlignment="1" applyProtection="1">
      <alignment horizontal="center" vertical="center" wrapText="1"/>
      <protection hidden="1"/>
    </xf>
    <xf numFmtId="0" fontId="7" fillId="0" borderId="12" xfId="0" applyFont="1" applyBorder="1" applyAlignment="1" applyProtection="1">
      <alignment horizontal="center" vertical="center" wrapText="1"/>
      <protection hidden="1"/>
    </xf>
    <xf numFmtId="0" fontId="7" fillId="0" borderId="7" xfId="0" applyFont="1" applyBorder="1" applyAlignment="1" applyProtection="1">
      <alignment horizontal="left" wrapText="1"/>
      <protection hidden="1"/>
    </xf>
    <xf numFmtId="0" fontId="7" fillId="0" borderId="2" xfId="0" applyFont="1" applyBorder="1" applyAlignment="1" applyProtection="1">
      <alignment horizontal="left" wrapText="1"/>
      <protection hidden="1"/>
    </xf>
    <xf numFmtId="0" fontId="7" fillId="0" borderId="8" xfId="0" applyFont="1" applyBorder="1" applyAlignment="1" applyProtection="1">
      <alignment horizontal="left" wrapText="1"/>
      <protection hidden="1"/>
    </xf>
    <xf numFmtId="49" fontId="7" fillId="0" borderId="0" xfId="0" applyNumberFormat="1" applyFont="1" applyBorder="1" applyAlignment="1" applyProtection="1">
      <alignment horizontal="left" vertical="top" wrapText="1"/>
      <protection locked="0"/>
    </xf>
    <xf numFmtId="49" fontId="7" fillId="0" borderId="10" xfId="0" applyNumberFormat="1" applyFont="1" applyBorder="1" applyAlignment="1" applyProtection="1">
      <alignment horizontal="left" vertical="top" wrapText="1"/>
      <protection locked="0"/>
    </xf>
    <xf numFmtId="49" fontId="32" fillId="0" borderId="7" xfId="0" applyNumberFormat="1" applyFont="1" applyBorder="1" applyAlignment="1" applyProtection="1">
      <alignment horizontal="left" vertical="top"/>
      <protection locked="0"/>
    </xf>
    <xf numFmtId="49" fontId="32" fillId="0" borderId="2" xfId="0" applyNumberFormat="1" applyFont="1" applyBorder="1" applyAlignment="1" applyProtection="1">
      <alignment horizontal="left" vertical="top"/>
      <protection locked="0"/>
    </xf>
    <xf numFmtId="49" fontId="32" fillId="0" borderId="8" xfId="0" applyNumberFormat="1" applyFont="1" applyBorder="1" applyAlignment="1" applyProtection="1">
      <alignment horizontal="left" vertical="top"/>
      <protection locked="0"/>
    </xf>
    <xf numFmtId="49" fontId="32" fillId="0" borderId="7" xfId="0" applyNumberFormat="1" applyFont="1" applyBorder="1" applyAlignment="1" applyProtection="1">
      <alignment horizontal="left" vertical="top" wrapText="1"/>
      <protection locked="0"/>
    </xf>
    <xf numFmtId="0" fontId="7" fillId="6" borderId="5" xfId="0" applyFont="1" applyFill="1" applyBorder="1" applyAlignment="1" applyProtection="1">
      <alignment horizontal="center" vertical="center"/>
      <protection hidden="1"/>
    </xf>
    <xf numFmtId="0" fontId="7" fillId="6" borderId="1" xfId="0" applyFont="1" applyFill="1" applyBorder="1" applyAlignment="1" applyProtection="1">
      <alignment horizontal="center" vertical="center"/>
      <protection hidden="1"/>
    </xf>
    <xf numFmtId="0" fontId="7" fillId="6" borderId="6" xfId="0" applyFont="1" applyFill="1" applyBorder="1" applyAlignment="1" applyProtection="1">
      <alignment horizontal="center" vertical="center"/>
      <protection hidden="1"/>
    </xf>
    <xf numFmtId="49" fontId="7" fillId="0" borderId="3" xfId="0" applyNumberFormat="1" applyFont="1" applyBorder="1" applyAlignment="1" applyProtection="1">
      <alignment horizontal="left" vertical="top" wrapText="1"/>
      <protection locked="0"/>
    </xf>
    <xf numFmtId="49" fontId="7" fillId="0" borderId="12" xfId="0" applyNumberFormat="1" applyFont="1" applyBorder="1" applyAlignment="1" applyProtection="1">
      <alignment horizontal="left" vertical="top" wrapText="1"/>
      <protection locked="0"/>
    </xf>
    <xf numFmtId="0" fontId="6" fillId="0" borderId="3" xfId="0" applyFont="1" applyBorder="1" applyAlignment="1" applyProtection="1">
      <alignment horizontal="left" vertical="center"/>
      <protection locked="0"/>
    </xf>
    <xf numFmtId="49" fontId="7" fillId="0" borderId="4" xfId="0" applyNumberFormat="1" applyFont="1" applyBorder="1" applyAlignment="1" applyProtection="1">
      <alignment horizontal="left" vertical="top"/>
      <protection locked="0"/>
    </xf>
    <xf numFmtId="49" fontId="7" fillId="0" borderId="5" xfId="0" applyNumberFormat="1" applyFont="1" applyBorder="1" applyAlignment="1" applyProtection="1">
      <alignment horizontal="left" vertical="top" wrapText="1"/>
      <protection locked="0"/>
    </xf>
    <xf numFmtId="49" fontId="7" fillId="0" borderId="1" xfId="0" applyNumberFormat="1" applyFont="1" applyBorder="1" applyAlignment="1" applyProtection="1">
      <alignment horizontal="left" vertical="top" wrapText="1"/>
      <protection locked="0"/>
    </xf>
    <xf numFmtId="49" fontId="7" fillId="0" borderId="6" xfId="0" applyNumberFormat="1" applyFont="1" applyBorder="1" applyAlignment="1" applyProtection="1">
      <alignment horizontal="left" vertical="top" wrapText="1"/>
      <protection locked="0"/>
    </xf>
    <xf numFmtId="49" fontId="7" fillId="0" borderId="5" xfId="0" applyNumberFormat="1" applyFont="1" applyBorder="1" applyAlignment="1" applyProtection="1">
      <alignment horizontal="center" vertical="center" wrapText="1"/>
      <protection locked="0"/>
    </xf>
    <xf numFmtId="49" fontId="7" fillId="0" borderId="1" xfId="0" applyNumberFormat="1" applyFont="1" applyBorder="1" applyAlignment="1" applyProtection="1">
      <alignment horizontal="center" vertical="center" wrapText="1"/>
      <protection locked="0"/>
    </xf>
    <xf numFmtId="49" fontId="7" fillId="0" borderId="6" xfId="0" applyNumberFormat="1" applyFont="1" applyBorder="1" applyAlignment="1" applyProtection="1">
      <alignment horizontal="center" vertical="center" wrapText="1"/>
      <protection locked="0"/>
    </xf>
    <xf numFmtId="49" fontId="32" fillId="0" borderId="0" xfId="0" applyNumberFormat="1" applyFont="1" applyBorder="1" applyAlignment="1" applyProtection="1">
      <alignment horizontal="left" vertical="top" wrapText="1"/>
      <protection locked="0"/>
    </xf>
    <xf numFmtId="49" fontId="32" fillId="0" borderId="10" xfId="0" applyNumberFormat="1" applyFont="1" applyBorder="1" applyAlignment="1" applyProtection="1">
      <alignment horizontal="left" vertical="top" wrapText="1"/>
      <protection locked="0"/>
    </xf>
    <xf numFmtId="0" fontId="7" fillId="0" borderId="0" xfId="0" applyFont="1"/>
    <xf numFmtId="0" fontId="7" fillId="0" borderId="10" xfId="0" applyFont="1" applyBorder="1"/>
    <xf numFmtId="0" fontId="7" fillId="0" borderId="0" xfId="0" applyFont="1" applyAlignment="1" applyProtection="1">
      <alignment horizontal="left" vertical="top"/>
      <protection hidden="1"/>
    </xf>
    <xf numFmtId="49" fontId="7" fillId="0" borderId="5" xfId="0" applyNumberFormat="1" applyFont="1" applyBorder="1" applyAlignment="1" applyProtection="1">
      <alignment horizontal="left" vertical="center" wrapText="1"/>
      <protection locked="0"/>
    </xf>
    <xf numFmtId="49" fontId="7" fillId="0" borderId="1" xfId="0" applyNumberFormat="1" applyFont="1" applyBorder="1" applyAlignment="1" applyProtection="1">
      <alignment horizontal="left" vertical="center" wrapText="1"/>
      <protection locked="0"/>
    </xf>
    <xf numFmtId="49" fontId="7" fillId="0" borderId="6" xfId="0" applyNumberFormat="1" applyFont="1" applyBorder="1" applyAlignment="1" applyProtection="1">
      <alignment horizontal="left" vertical="center" wrapText="1"/>
      <protection locked="0"/>
    </xf>
    <xf numFmtId="0" fontId="7" fillId="0" borderId="1" xfId="0" applyFont="1" applyBorder="1" applyAlignment="1" applyProtection="1">
      <alignment horizontal="left" vertical="top" wrapText="1"/>
      <protection hidden="1"/>
    </xf>
    <xf numFmtId="0" fontId="7" fillId="0" borderId="6" xfId="0" applyFont="1" applyBorder="1" applyAlignment="1" applyProtection="1">
      <alignment horizontal="left" vertical="top" wrapText="1"/>
      <protection hidden="1"/>
    </xf>
    <xf numFmtId="0" fontId="7" fillId="6" borderId="7" xfId="0" applyFont="1" applyFill="1" applyBorder="1" applyAlignment="1" applyProtection="1">
      <alignment horizontal="center" vertical="center"/>
      <protection hidden="1"/>
    </xf>
    <xf numFmtId="0" fontId="7" fillId="6" borderId="2"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7" fillId="6" borderId="11" xfId="0" applyFont="1" applyFill="1" applyBorder="1" applyAlignment="1" applyProtection="1">
      <alignment horizontal="center" vertical="center"/>
      <protection hidden="1"/>
    </xf>
    <xf numFmtId="0" fontId="7" fillId="6" borderId="3" xfId="0" applyFont="1" applyFill="1" applyBorder="1" applyAlignment="1" applyProtection="1">
      <alignment horizontal="center" vertical="center"/>
      <protection hidden="1"/>
    </xf>
    <xf numFmtId="0" fontId="7" fillId="6" borderId="12" xfId="0" applyFont="1" applyFill="1" applyBorder="1" applyAlignment="1" applyProtection="1">
      <alignment horizontal="center" vertical="center"/>
      <protection hidden="1"/>
    </xf>
    <xf numFmtId="0" fontId="7" fillId="0" borderId="0" xfId="0" applyFont="1" applyAlignment="1">
      <alignment horizontal="left" wrapText="1"/>
    </xf>
    <xf numFmtId="49" fontId="7" fillId="0" borderId="0" xfId="0" applyNumberFormat="1" applyFont="1" applyBorder="1" applyAlignment="1" applyProtection="1">
      <alignment horizontal="left" vertical="top"/>
      <protection locked="0"/>
    </xf>
    <xf numFmtId="49" fontId="7" fillId="0" borderId="10" xfId="0" applyNumberFormat="1" applyFont="1" applyBorder="1" applyAlignment="1" applyProtection="1">
      <alignment horizontal="left" vertical="top"/>
      <protection locked="0"/>
    </xf>
    <xf numFmtId="0" fontId="7" fillId="0" borderId="11" xfId="0" applyFont="1" applyBorder="1" applyAlignment="1" applyProtection="1">
      <alignment horizontal="left" vertical="center" wrapText="1"/>
      <protection hidden="1"/>
    </xf>
    <xf numFmtId="0" fontId="7" fillId="0" borderId="3" xfId="0" applyFont="1" applyBorder="1" applyAlignment="1" applyProtection="1">
      <alignment horizontal="left" vertical="center" wrapText="1"/>
      <protection hidden="1"/>
    </xf>
    <xf numFmtId="0" fontId="7" fillId="0" borderId="12" xfId="0" applyFont="1" applyBorder="1" applyAlignment="1" applyProtection="1">
      <alignment horizontal="left" vertical="center" wrapText="1"/>
      <protection hidden="1"/>
    </xf>
    <xf numFmtId="0" fontId="7" fillId="0" borderId="5" xfId="0" applyFont="1" applyBorder="1" applyAlignment="1" applyProtection="1">
      <alignment horizontal="center" vertical="center"/>
      <protection hidden="1"/>
    </xf>
    <xf numFmtId="0" fontId="7" fillId="0" borderId="1" xfId="0" applyFont="1" applyBorder="1" applyAlignment="1" applyProtection="1">
      <alignment horizontal="center" vertical="center"/>
      <protection hidden="1"/>
    </xf>
    <xf numFmtId="0" fontId="7" fillId="0" borderId="6" xfId="0" applyFont="1" applyBorder="1" applyAlignment="1" applyProtection="1">
      <alignment horizontal="center" vertical="center"/>
      <protection hidden="1"/>
    </xf>
    <xf numFmtId="9" fontId="7" fillId="0" borderId="5" xfId="1" applyFont="1" applyBorder="1" applyAlignment="1" applyProtection="1">
      <alignment horizontal="center" vertical="center"/>
      <protection hidden="1"/>
    </xf>
    <xf numFmtId="9" fontId="7" fillId="0" borderId="1" xfId="1" applyFont="1" applyBorder="1" applyAlignment="1" applyProtection="1">
      <alignment horizontal="center" vertical="center"/>
      <protection hidden="1"/>
    </xf>
    <xf numFmtId="9" fontId="7" fillId="0" borderId="6" xfId="1" applyFont="1" applyBorder="1" applyAlignment="1" applyProtection="1">
      <alignment horizontal="center" vertical="center"/>
      <protection hidden="1"/>
    </xf>
    <xf numFmtId="49" fontId="34" fillId="0" borderId="0" xfId="0" applyNumberFormat="1" applyFont="1" applyBorder="1" applyAlignment="1" applyProtection="1">
      <alignment horizontal="left" vertical="top" wrapText="1"/>
      <protection locked="0"/>
    </xf>
    <xf numFmtId="49" fontId="32" fillId="0" borderId="2" xfId="0" applyNumberFormat="1" applyFont="1" applyBorder="1" applyAlignment="1" applyProtection="1">
      <alignment horizontal="left" vertical="top" wrapText="1"/>
      <protection locked="0"/>
    </xf>
    <xf numFmtId="49" fontId="32" fillId="0" borderId="8" xfId="0" applyNumberFormat="1" applyFont="1" applyBorder="1" applyAlignment="1" applyProtection="1">
      <alignment horizontal="left" vertical="top" wrapText="1"/>
      <protection locked="0"/>
    </xf>
    <xf numFmtId="0" fontId="34" fillId="0" borderId="0" xfId="0" applyFont="1" applyAlignment="1">
      <alignment horizontal="left" vertical="center"/>
    </xf>
    <xf numFmtId="0" fontId="34" fillId="0" borderId="10" xfId="0" applyFont="1" applyBorder="1" applyAlignment="1">
      <alignment horizontal="left" vertical="center"/>
    </xf>
    <xf numFmtId="0" fontId="7" fillId="0" borderId="0" xfId="0" applyFont="1" applyAlignment="1">
      <alignment horizontal="left"/>
    </xf>
    <xf numFmtId="0" fontId="34" fillId="0" borderId="0" xfId="0" applyFont="1" applyAlignment="1">
      <alignment horizontal="left" wrapText="1"/>
    </xf>
    <xf numFmtId="0" fontId="9" fillId="0" borderId="7" xfId="0" applyFont="1" applyBorder="1" applyAlignment="1" applyProtection="1">
      <alignment horizontal="left" wrapText="1"/>
      <protection hidden="1"/>
    </xf>
    <xf numFmtId="0" fontId="9" fillId="0" borderId="2" xfId="0" applyFont="1" applyBorder="1" applyAlignment="1" applyProtection="1">
      <alignment horizontal="left" wrapText="1"/>
      <protection hidden="1"/>
    </xf>
    <xf numFmtId="0" fontId="9" fillId="0" borderId="8" xfId="0" applyFont="1" applyBorder="1" applyAlignment="1" applyProtection="1">
      <alignment horizontal="left" wrapText="1"/>
      <protection hidden="1"/>
    </xf>
    <xf numFmtId="0" fontId="15" fillId="0" borderId="7" xfId="0" applyFont="1" applyBorder="1" applyAlignment="1" applyProtection="1">
      <alignment horizontal="center" vertical="center"/>
      <protection hidden="1"/>
    </xf>
    <xf numFmtId="0" fontId="15" fillId="0" borderId="2" xfId="0" applyFont="1" applyBorder="1" applyAlignment="1" applyProtection="1">
      <alignment horizontal="center" vertical="center"/>
      <protection hidden="1"/>
    </xf>
    <xf numFmtId="0" fontId="15" fillId="0" borderId="8" xfId="0" applyFont="1" applyBorder="1" applyAlignment="1" applyProtection="1">
      <alignment horizontal="center" vertical="center"/>
      <protection hidden="1"/>
    </xf>
    <xf numFmtId="0" fontId="15" fillId="0" borderId="11"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15" fillId="0" borderId="12" xfId="0" applyFont="1" applyBorder="1" applyAlignment="1" applyProtection="1">
      <alignment horizontal="center" vertical="center"/>
      <protection hidden="1"/>
    </xf>
    <xf numFmtId="0" fontId="16" fillId="0" borderId="11" xfId="0" applyFont="1" applyBorder="1" applyAlignment="1" applyProtection="1">
      <alignment horizontal="left" vertical="center" wrapText="1"/>
      <protection hidden="1"/>
    </xf>
    <xf numFmtId="0" fontId="16" fillId="0" borderId="3" xfId="0" applyFont="1" applyBorder="1" applyAlignment="1" applyProtection="1">
      <alignment horizontal="left" vertical="center" wrapText="1"/>
      <protection hidden="1"/>
    </xf>
    <xf numFmtId="0" fontId="16" fillId="0" borderId="12" xfId="0" applyFont="1" applyBorder="1" applyAlignment="1" applyProtection="1">
      <alignment horizontal="left" vertical="center" wrapText="1"/>
      <protection hidden="1"/>
    </xf>
    <xf numFmtId="49" fontId="9" fillId="0" borderId="5" xfId="0" applyNumberFormat="1" applyFont="1" applyBorder="1" applyAlignment="1" applyProtection="1">
      <alignment horizontal="left" vertical="top" wrapText="1"/>
      <protection locked="0"/>
    </xf>
    <xf numFmtId="49" fontId="9" fillId="0" borderId="1" xfId="0" applyNumberFormat="1" applyFont="1" applyBorder="1" applyAlignment="1" applyProtection="1">
      <alignment horizontal="left" vertical="top" wrapText="1"/>
      <protection locked="0"/>
    </xf>
    <xf numFmtId="49" fontId="9" fillId="0" borderId="6" xfId="0" applyNumberFormat="1" applyFont="1" applyBorder="1" applyAlignment="1" applyProtection="1">
      <alignment horizontal="left" vertical="top" wrapText="1"/>
      <protection locked="0"/>
    </xf>
    <xf numFmtId="49" fontId="0" fillId="0" borderId="5" xfId="0" applyNumberFormat="1" applyBorder="1" applyAlignment="1" applyProtection="1">
      <alignment horizontal="left" vertical="top" wrapText="1"/>
      <protection locked="0"/>
    </xf>
    <xf numFmtId="49" fontId="0" fillId="0" borderId="1" xfId="0" applyNumberFormat="1" applyBorder="1" applyAlignment="1" applyProtection="1">
      <alignment horizontal="left" vertical="top" wrapText="1"/>
      <protection locked="0"/>
    </xf>
    <xf numFmtId="49" fontId="0" fillId="0" borderId="6" xfId="0" applyNumberFormat="1" applyBorder="1" applyAlignment="1" applyProtection="1">
      <alignment horizontal="left" vertical="top" wrapText="1"/>
      <protection locked="0"/>
    </xf>
    <xf numFmtId="49" fontId="10" fillId="0" borderId="7" xfId="0" applyNumberFormat="1" applyFont="1" applyBorder="1" applyAlignment="1" applyProtection="1">
      <alignment horizontal="left" vertical="top"/>
      <protection locked="0"/>
    </xf>
    <xf numFmtId="49" fontId="10" fillId="0" borderId="2" xfId="0" applyNumberFormat="1" applyFont="1" applyBorder="1" applyAlignment="1" applyProtection="1">
      <alignment horizontal="left" vertical="top"/>
      <protection locked="0"/>
    </xf>
    <xf numFmtId="49" fontId="10" fillId="0" borderId="8" xfId="0" applyNumberFormat="1" applyFont="1" applyBorder="1" applyAlignment="1" applyProtection="1">
      <alignment horizontal="left" vertical="top"/>
      <protection locked="0"/>
    </xf>
    <xf numFmtId="0" fontId="0" fillId="6" borderId="7" xfId="0" applyFill="1" applyBorder="1" applyAlignment="1" applyProtection="1">
      <alignment horizontal="center" vertical="center"/>
      <protection hidden="1"/>
    </xf>
    <xf numFmtId="0" fontId="0" fillId="6" borderId="2" xfId="0" applyFill="1" applyBorder="1" applyAlignment="1" applyProtection="1">
      <alignment horizontal="center" vertical="center"/>
      <protection hidden="1"/>
    </xf>
    <xf numFmtId="0" fontId="0" fillId="6" borderId="8" xfId="0" applyFill="1" applyBorder="1" applyAlignment="1" applyProtection="1">
      <alignment horizontal="center" vertical="center"/>
      <protection hidden="1"/>
    </xf>
    <xf numFmtId="0" fontId="0" fillId="6" borderId="11" xfId="0" applyFill="1" applyBorder="1" applyAlignment="1" applyProtection="1">
      <alignment horizontal="center" vertical="center"/>
      <protection hidden="1"/>
    </xf>
    <xf numFmtId="0" fontId="0" fillId="6" borderId="3" xfId="0" applyFill="1" applyBorder="1" applyAlignment="1" applyProtection="1">
      <alignment horizontal="center" vertical="center"/>
      <protection hidden="1"/>
    </xf>
    <xf numFmtId="0" fontId="0" fillId="6" borderId="12" xfId="0" applyFill="1" applyBorder="1" applyAlignment="1" applyProtection="1">
      <alignment horizontal="center" vertical="center"/>
      <protection hidden="1"/>
    </xf>
    <xf numFmtId="0" fontId="0" fillId="6" borderId="5" xfId="0" applyFill="1" applyBorder="1" applyAlignment="1" applyProtection="1">
      <alignment horizontal="center" vertical="center"/>
      <protection hidden="1"/>
    </xf>
    <xf numFmtId="0" fontId="0" fillId="6" borderId="1" xfId="0" applyFill="1" applyBorder="1" applyAlignment="1" applyProtection="1">
      <alignment horizontal="center" vertical="center"/>
      <protection hidden="1"/>
    </xf>
    <xf numFmtId="0" fontId="0" fillId="6" borderId="6" xfId="0" applyFill="1" applyBorder="1" applyAlignment="1" applyProtection="1">
      <alignment horizontal="center" vertical="center"/>
      <protection hidden="1"/>
    </xf>
    <xf numFmtId="49" fontId="12" fillId="0" borderId="0" xfId="0" applyNumberFormat="1" applyFont="1" applyBorder="1" applyAlignment="1" applyProtection="1">
      <alignment horizontal="left" vertical="top" wrapText="1"/>
      <protection locked="0"/>
    </xf>
    <xf numFmtId="49" fontId="12" fillId="0" borderId="10" xfId="0" applyNumberFormat="1" applyFont="1" applyBorder="1" applyAlignment="1" applyProtection="1">
      <alignment horizontal="left" vertical="top" wrapText="1"/>
      <protection locked="0"/>
    </xf>
    <xf numFmtId="49" fontId="12" fillId="0" borderId="3" xfId="0" applyNumberFormat="1" applyFont="1" applyBorder="1" applyAlignment="1" applyProtection="1">
      <alignment horizontal="left" vertical="top" wrapText="1"/>
      <protection locked="0"/>
    </xf>
    <xf numFmtId="49" fontId="12" fillId="0" borderId="12" xfId="0" applyNumberFormat="1" applyFont="1" applyBorder="1" applyAlignment="1" applyProtection="1">
      <alignment horizontal="left" vertical="top" wrapText="1"/>
      <protection locked="0"/>
    </xf>
    <xf numFmtId="49" fontId="9" fillId="0" borderId="5" xfId="0" applyNumberFormat="1" applyFont="1" applyBorder="1" applyAlignment="1" applyProtection="1">
      <alignment horizontal="left" vertical="center" wrapText="1"/>
      <protection locked="0"/>
    </xf>
    <xf numFmtId="49" fontId="9" fillId="0" borderId="1" xfId="0" applyNumberFormat="1" applyFont="1" applyBorder="1" applyAlignment="1" applyProtection="1">
      <alignment horizontal="left" vertical="center" wrapText="1"/>
      <protection locked="0"/>
    </xf>
    <xf numFmtId="49" fontId="9" fillId="0" borderId="6" xfId="0" applyNumberFormat="1" applyFont="1" applyBorder="1" applyAlignment="1" applyProtection="1">
      <alignment horizontal="left" vertical="center" wrapText="1"/>
      <protection locked="0"/>
    </xf>
    <xf numFmtId="49" fontId="0" fillId="0" borderId="4" xfId="0" applyNumberFormat="1" applyBorder="1" applyAlignment="1" applyProtection="1">
      <alignment horizontal="left" vertical="top"/>
      <protection locked="0"/>
    </xf>
    <xf numFmtId="49" fontId="9" fillId="0" borderId="5" xfId="0" applyNumberFormat="1" applyFont="1" applyBorder="1" applyAlignment="1" applyProtection="1">
      <alignment horizontal="center" vertical="center" wrapText="1"/>
      <protection locked="0"/>
    </xf>
    <xf numFmtId="49" fontId="9" fillId="0" borderId="1" xfId="0" applyNumberFormat="1" applyFont="1" applyBorder="1" applyAlignment="1" applyProtection="1">
      <alignment horizontal="center" vertical="center" wrapText="1"/>
      <protection locked="0"/>
    </xf>
    <xf numFmtId="49" fontId="9" fillId="0" borderId="6" xfId="0" applyNumberFormat="1" applyFont="1" applyBorder="1" applyAlignment="1" applyProtection="1">
      <alignment horizontal="center" vertical="center" wrapText="1"/>
      <protection locked="0"/>
    </xf>
    <xf numFmtId="49" fontId="20" fillId="0" borderId="2" xfId="0" applyNumberFormat="1" applyFont="1" applyBorder="1" applyAlignment="1" applyProtection="1">
      <alignment horizontal="left" vertical="top" wrapText="1"/>
      <protection locked="0"/>
    </xf>
    <xf numFmtId="49" fontId="20" fillId="0" borderId="8" xfId="0" applyNumberFormat="1" applyFont="1" applyBorder="1" applyAlignment="1" applyProtection="1">
      <alignment horizontal="left" vertical="top" wrapText="1"/>
      <protection locked="0"/>
    </xf>
    <xf numFmtId="0" fontId="6" fillId="0" borderId="0" xfId="0" applyNumberFormat="1" applyFont="1" applyBorder="1" applyAlignment="1" applyProtection="1">
      <alignment horizontal="left" vertical="top" wrapText="1"/>
      <protection hidden="1"/>
    </xf>
    <xf numFmtId="49" fontId="20" fillId="0" borderId="0" xfId="0" applyNumberFormat="1" applyFont="1" applyBorder="1" applyAlignment="1" applyProtection="1">
      <alignment horizontal="left" vertical="top" wrapText="1"/>
      <protection locked="0"/>
    </xf>
    <xf numFmtId="49" fontId="13" fillId="0" borderId="0" xfId="0" applyNumberFormat="1" applyFont="1" applyBorder="1" applyAlignment="1" applyProtection="1">
      <alignment horizontal="left" vertical="top" wrapText="1"/>
      <protection locked="0"/>
    </xf>
    <xf numFmtId="49" fontId="13" fillId="0" borderId="10" xfId="0" applyNumberFormat="1" applyFont="1" applyBorder="1" applyAlignment="1" applyProtection="1">
      <alignment horizontal="left" vertical="top" wrapText="1"/>
      <protection locked="0"/>
    </xf>
    <xf numFmtId="0" fontId="8" fillId="0" borderId="3" xfId="0" applyFont="1" applyBorder="1" applyAlignment="1" applyProtection="1">
      <alignment horizontal="left" vertical="center"/>
      <protection locked="0"/>
    </xf>
    <xf numFmtId="49" fontId="10" fillId="0" borderId="7" xfId="0" applyNumberFormat="1" applyFont="1" applyBorder="1" applyAlignment="1" applyProtection="1">
      <alignment horizontal="left" vertical="top" wrapText="1"/>
      <protection locked="0"/>
    </xf>
    <xf numFmtId="49" fontId="10" fillId="0" borderId="0" xfId="0" applyNumberFormat="1" applyFont="1" applyBorder="1" applyAlignment="1" applyProtection="1">
      <alignment horizontal="left" vertical="top" wrapText="1"/>
      <protection locked="0"/>
    </xf>
    <xf numFmtId="49" fontId="10" fillId="0" borderId="10" xfId="0" applyNumberFormat="1" applyFont="1" applyBorder="1" applyAlignment="1" applyProtection="1">
      <alignment horizontal="left" vertical="top" wrapText="1"/>
      <protection locked="0"/>
    </xf>
    <xf numFmtId="0" fontId="8" fillId="0" borderId="0" xfId="0" applyFont="1" applyBorder="1" applyAlignment="1" applyProtection="1">
      <alignment horizontal="left"/>
      <protection hidden="1"/>
    </xf>
    <xf numFmtId="49" fontId="20" fillId="0" borderId="7" xfId="0" applyNumberFormat="1" applyFont="1" applyBorder="1" applyAlignment="1" applyProtection="1">
      <alignment horizontal="left" vertical="top" wrapText="1"/>
      <protection locked="0"/>
    </xf>
    <xf numFmtId="49" fontId="1" fillId="0" borderId="0" xfId="0" applyNumberFormat="1" applyFont="1" applyBorder="1" applyAlignment="1" applyProtection="1">
      <alignment horizontal="left" vertical="top" wrapText="1"/>
      <protection locked="0"/>
    </xf>
    <xf numFmtId="49" fontId="1" fillId="0" borderId="10" xfId="0" applyNumberFormat="1" applyFont="1" applyBorder="1" applyAlignment="1" applyProtection="1">
      <alignment horizontal="left" vertical="top" wrapText="1"/>
      <protection locked="0"/>
    </xf>
    <xf numFmtId="0" fontId="9" fillId="0" borderId="7" xfId="0" applyFont="1" applyBorder="1" applyAlignment="1" applyProtection="1">
      <alignment horizontal="left" wrapText="1"/>
      <protection locked="0"/>
    </xf>
    <xf numFmtId="0" fontId="9" fillId="0" borderId="2" xfId="0" applyFont="1" applyBorder="1" applyAlignment="1" applyProtection="1">
      <alignment horizontal="left" wrapText="1"/>
      <protection locked="0"/>
    </xf>
    <xf numFmtId="0" fontId="9" fillId="0" borderId="8" xfId="0" applyFont="1" applyBorder="1" applyAlignment="1" applyProtection="1">
      <alignment horizontal="left" wrapText="1"/>
      <protection locked="0"/>
    </xf>
    <xf numFmtId="0" fontId="15" fillId="0" borderId="7" xfId="0" applyFont="1" applyBorder="1" applyAlignment="1" applyProtection="1">
      <alignment horizontal="center" vertical="center"/>
    </xf>
    <xf numFmtId="0" fontId="15" fillId="0" borderId="2" xfId="0" applyFont="1" applyBorder="1" applyAlignment="1" applyProtection="1">
      <alignment horizontal="center" vertical="center"/>
    </xf>
    <xf numFmtId="0" fontId="15" fillId="0" borderId="8" xfId="0" applyFont="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3" xfId="0" applyFont="1" applyBorder="1" applyAlignment="1" applyProtection="1">
      <alignment horizontal="center" vertical="center"/>
    </xf>
    <xf numFmtId="0" fontId="15" fillId="0" borderId="12" xfId="0" applyFont="1" applyBorder="1" applyAlignment="1" applyProtection="1">
      <alignment horizontal="center" vertical="center"/>
    </xf>
    <xf numFmtId="0" fontId="16" fillId="0" borderId="11" xfId="0" applyFont="1" applyBorder="1" applyAlignment="1" applyProtection="1">
      <alignment horizontal="left" vertical="center" wrapText="1"/>
      <protection locked="0"/>
    </xf>
    <xf numFmtId="0" fontId="16" fillId="0" borderId="3" xfId="0" applyFont="1" applyBorder="1" applyAlignment="1" applyProtection="1">
      <alignment horizontal="left" vertical="center" wrapText="1"/>
      <protection locked="0"/>
    </xf>
    <xf numFmtId="0" fontId="16" fillId="0" borderId="12"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9" fillId="0" borderId="6" xfId="0" applyFont="1" applyBorder="1" applyAlignment="1" applyProtection="1">
      <alignment horizontal="left" vertical="top" wrapText="1"/>
      <protection locked="0"/>
    </xf>
    <xf numFmtId="0" fontId="7" fillId="0" borderId="5" xfId="0" applyFont="1" applyBorder="1" applyAlignment="1" applyProtection="1">
      <alignment horizontal="center" vertical="center"/>
    </xf>
    <xf numFmtId="0" fontId="7" fillId="0" borderId="1" xfId="0" applyFont="1" applyBorder="1" applyAlignment="1" applyProtection="1">
      <alignment horizontal="center" vertical="center"/>
    </xf>
    <xf numFmtId="0" fontId="7" fillId="0" borderId="6" xfId="0" applyFont="1" applyBorder="1" applyAlignment="1" applyProtection="1">
      <alignment horizontal="center" vertical="center"/>
    </xf>
    <xf numFmtId="0" fontId="9" fillId="0" borderId="5"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9" fontId="7" fillId="0" borderId="5" xfId="1" applyFont="1" applyBorder="1" applyAlignment="1" applyProtection="1">
      <alignment horizontal="center" vertical="center"/>
    </xf>
    <xf numFmtId="9" fontId="7" fillId="0" borderId="1" xfId="1" applyFont="1" applyBorder="1" applyAlignment="1" applyProtection="1">
      <alignment horizontal="center" vertical="center"/>
    </xf>
    <xf numFmtId="9" fontId="7" fillId="0" borderId="6" xfId="1" applyFont="1" applyBorder="1" applyAlignment="1" applyProtection="1">
      <alignment horizontal="center" vertical="center"/>
    </xf>
    <xf numFmtId="0" fontId="6" fillId="0" borderId="0" xfId="0" applyNumberFormat="1" applyFont="1" applyBorder="1" applyAlignment="1" applyProtection="1">
      <alignment horizontal="left" vertical="top" wrapText="1"/>
      <protection locked="0"/>
    </xf>
    <xf numFmtId="0" fontId="0" fillId="6" borderId="7" xfId="0" applyFill="1" applyBorder="1" applyAlignment="1" applyProtection="1">
      <alignment horizontal="center" vertical="center"/>
      <protection locked="0"/>
    </xf>
    <xf numFmtId="0" fontId="0" fillId="6" borderId="2" xfId="0" applyFill="1" applyBorder="1" applyAlignment="1" applyProtection="1">
      <alignment horizontal="center" vertical="center"/>
      <protection locked="0"/>
    </xf>
    <xf numFmtId="0" fontId="0" fillId="6" borderId="8" xfId="0" applyFill="1" applyBorder="1" applyAlignment="1" applyProtection="1">
      <alignment horizontal="center" vertical="center"/>
      <protection locked="0"/>
    </xf>
    <xf numFmtId="0" fontId="0" fillId="6" borderId="11" xfId="0" applyFill="1" applyBorder="1" applyAlignment="1" applyProtection="1">
      <alignment horizontal="center" vertical="center"/>
      <protection locked="0"/>
    </xf>
    <xf numFmtId="0" fontId="0" fillId="6" borderId="3"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5"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6" xfId="0" applyFill="1" applyBorder="1" applyAlignment="1" applyProtection="1">
      <alignment horizontal="center" vertical="center"/>
      <protection locked="0"/>
    </xf>
    <xf numFmtId="0" fontId="7" fillId="0" borderId="0" xfId="0" applyFont="1" applyAlignment="1" applyProtection="1">
      <alignment horizontal="left" vertical="top"/>
      <protection locked="0"/>
    </xf>
    <xf numFmtId="49" fontId="7" fillId="0" borderId="0" xfId="0" applyNumberFormat="1"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49" fontId="9" fillId="0" borderId="0" xfId="0" applyNumberFormat="1" applyFont="1" applyBorder="1" applyAlignment="1" applyProtection="1">
      <alignment horizontal="left" vertical="top" wrapText="1"/>
      <protection locked="0"/>
    </xf>
    <xf numFmtId="49" fontId="9" fillId="0" borderId="10" xfId="0" applyNumberFormat="1" applyFont="1" applyBorder="1" applyAlignment="1" applyProtection="1">
      <alignment horizontal="left" vertical="top" wrapText="1"/>
      <protection locked="0"/>
    </xf>
    <xf numFmtId="0" fontId="0" fillId="0" borderId="0" xfId="0" applyBorder="1" applyAlignment="1" applyProtection="1">
      <alignment horizontal="left"/>
      <protection locked="0"/>
    </xf>
    <xf numFmtId="0" fontId="6" fillId="0" borderId="0" xfId="0" applyNumberFormat="1" applyFont="1" applyBorder="1" applyAlignment="1" applyProtection="1">
      <alignment horizontal="left" vertical="top"/>
      <protection locked="0"/>
    </xf>
    <xf numFmtId="49" fontId="17" fillId="0" borderId="2" xfId="0" applyNumberFormat="1" applyFont="1" applyBorder="1" applyAlignment="1" applyProtection="1">
      <alignment horizontal="left" vertical="top" wrapText="1"/>
      <protection locked="0"/>
    </xf>
    <xf numFmtId="49" fontId="12" fillId="0" borderId="2" xfId="0" applyNumberFormat="1" applyFont="1" applyBorder="1" applyAlignment="1" applyProtection="1">
      <alignment horizontal="left" vertical="top" wrapText="1"/>
      <protection locked="0"/>
    </xf>
    <xf numFmtId="49" fontId="12" fillId="0" borderId="8" xfId="0" applyNumberFormat="1" applyFont="1" applyBorder="1" applyAlignment="1" applyProtection="1">
      <alignment horizontal="left" vertical="top" wrapText="1"/>
      <protection locked="0"/>
    </xf>
    <xf numFmtId="49" fontId="35" fillId="0" borderId="0" xfId="0" applyNumberFormat="1" applyFont="1" applyBorder="1" applyAlignment="1" applyProtection="1">
      <alignment horizontal="left" vertical="top" wrapText="1"/>
      <protection locked="0"/>
    </xf>
    <xf numFmtId="49" fontId="35" fillId="0" borderId="10" xfId="0" applyNumberFormat="1" applyFont="1" applyBorder="1" applyAlignment="1" applyProtection="1">
      <alignment horizontal="left" vertical="top" wrapText="1"/>
      <protection locked="0"/>
    </xf>
  </cellXfs>
  <cellStyles count="4">
    <cellStyle name="Comma [0]" xfId="2" builtinId="6"/>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Ins1'!A1"/><Relationship Id="rId13" Type="http://schemas.openxmlformats.org/officeDocument/2006/relationships/hyperlink" Target="#'Ins6'!A1"/><Relationship Id="rId18" Type="http://schemas.openxmlformats.org/officeDocument/2006/relationships/hyperlink" Target="#'Ins12'!A1"/><Relationship Id="rId26" Type="http://schemas.openxmlformats.org/officeDocument/2006/relationships/hyperlink" Target="http://youtu.be/-6JsYOiedmY" TargetMode="External"/><Relationship Id="rId3" Type="http://schemas.openxmlformats.org/officeDocument/2006/relationships/hyperlink" Target="#Persetujuan!A1"/><Relationship Id="rId21" Type="http://schemas.openxmlformats.org/officeDocument/2006/relationships/hyperlink" Target="#'Ins14'!A1"/><Relationship Id="rId7" Type="http://schemas.openxmlformats.org/officeDocument/2006/relationships/hyperlink" Target="Docs/IndikatorSoftware.pdf" TargetMode="External"/><Relationship Id="rId12" Type="http://schemas.openxmlformats.org/officeDocument/2006/relationships/hyperlink" Target="#'Ins5'!A1"/><Relationship Id="rId17" Type="http://schemas.openxmlformats.org/officeDocument/2006/relationships/hyperlink" Target="#'Ins11'!A1"/><Relationship Id="rId25" Type="http://schemas.openxmlformats.org/officeDocument/2006/relationships/image" Target="../media/image1.gif"/><Relationship Id="rId2" Type="http://schemas.openxmlformats.org/officeDocument/2006/relationships/hyperlink" Target="http://www.kedaiscript.com" TargetMode="External"/><Relationship Id="rId16" Type="http://schemas.openxmlformats.org/officeDocument/2006/relationships/hyperlink" Target="#'Ins10'!A1"/><Relationship Id="rId20" Type="http://schemas.openxmlformats.org/officeDocument/2006/relationships/hyperlink" Target="#'Ins13'!A1"/><Relationship Id="rId1" Type="http://schemas.openxmlformats.org/officeDocument/2006/relationships/hyperlink" Target="#Biodata!E7"/><Relationship Id="rId6" Type="http://schemas.openxmlformats.org/officeDocument/2006/relationships/hyperlink" Target="Docs/Petunjuk.pdf" TargetMode="External"/><Relationship Id="rId11" Type="http://schemas.openxmlformats.org/officeDocument/2006/relationships/hyperlink" Target="#'Ins4'!A1"/><Relationship Id="rId24" Type="http://schemas.openxmlformats.org/officeDocument/2006/relationships/hyperlink" Target="http://www.kedaiscript.com/" TargetMode="External"/><Relationship Id="rId5" Type="http://schemas.openxmlformats.org/officeDocument/2006/relationships/hyperlink" Target="#Hitung!E7"/><Relationship Id="rId15" Type="http://schemas.openxmlformats.org/officeDocument/2006/relationships/hyperlink" Target="#'Ins9'!A1"/><Relationship Id="rId23" Type="http://schemas.openxmlformats.org/officeDocument/2006/relationships/hyperlink" Target="Docs/Instrumen%20PKG%20Manual%20Revisi%203.pdf" TargetMode="External"/><Relationship Id="rId10" Type="http://schemas.openxmlformats.org/officeDocument/2006/relationships/hyperlink" Target="#'Ins3'!A1"/><Relationship Id="rId19" Type="http://schemas.openxmlformats.org/officeDocument/2006/relationships/hyperlink" Target="#'Ins8'!A1"/><Relationship Id="rId4" Type="http://schemas.openxmlformats.org/officeDocument/2006/relationships/hyperlink" Target="#Rekap!F5"/><Relationship Id="rId9" Type="http://schemas.openxmlformats.org/officeDocument/2006/relationships/hyperlink" Target="#'Ins2'!A1"/><Relationship Id="rId14" Type="http://schemas.openxmlformats.org/officeDocument/2006/relationships/hyperlink" Target="#'Ins7'!A1"/><Relationship Id="rId22" Type="http://schemas.openxmlformats.org/officeDocument/2006/relationships/hyperlink" Target="Docs/ProsesSoftware.pdf" TargetMode="External"/></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1" Type="http://schemas.openxmlformats.org/officeDocument/2006/relationships/hyperlink" Target="#Home!A1"/></Relationships>
</file>

<file path=xl/drawings/_rels/drawing17.xml.rels><?xml version="1.0" encoding="UTF-8" standalone="yes"?>
<Relationships xmlns="http://schemas.openxmlformats.org/package/2006/relationships"><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1" Type="http://schemas.openxmlformats.org/officeDocument/2006/relationships/hyperlink" Target="#Home!A1"/></Relationships>
</file>

<file path=xl/drawings/_rels/drawing19.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0</xdr:col>
      <xdr:colOff>19050</xdr:colOff>
      <xdr:row>5</xdr:row>
      <xdr:rowOff>95251</xdr:rowOff>
    </xdr:from>
    <xdr:to>
      <xdr:col>11</xdr:col>
      <xdr:colOff>133350</xdr:colOff>
      <xdr:row>25</xdr:row>
      <xdr:rowOff>104775</xdr:rowOff>
    </xdr:to>
    <xdr:sp macro="" textlink="">
      <xdr:nvSpPr>
        <xdr:cNvPr id="10" name="Rectangle 9"/>
        <xdr:cNvSpPr/>
      </xdr:nvSpPr>
      <xdr:spPr>
        <a:xfrm>
          <a:off x="19050" y="1047751"/>
          <a:ext cx="6819900" cy="3819524"/>
        </a:xfrm>
        <a:prstGeom prst="rect">
          <a:avLst/>
        </a:prstGeom>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0</xdr:row>
      <xdr:rowOff>0</xdr:rowOff>
    </xdr:from>
    <xdr:to>
      <xdr:col>11</xdr:col>
      <xdr:colOff>142874</xdr:colOff>
      <xdr:row>6</xdr:row>
      <xdr:rowOff>9524</xdr:rowOff>
    </xdr:to>
    <xdr:sp macro="" textlink="">
      <xdr:nvSpPr>
        <xdr:cNvPr id="2" name="Rectangle 1"/>
        <xdr:cNvSpPr/>
      </xdr:nvSpPr>
      <xdr:spPr>
        <a:xfrm>
          <a:off x="28575" y="0"/>
          <a:ext cx="6819899" cy="1152524"/>
        </a:xfrm>
        <a:prstGeom prst="rect">
          <a:avLst/>
        </a:prstGeom>
        <a:scene3d>
          <a:camera prst="orthographicFront"/>
          <a:lightRig rig="threePt" dir="t"/>
        </a:scene3d>
        <a:sp3d>
          <a:bevelT w="139700" prst="cross"/>
        </a:sp3d>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xdr:col>
      <xdr:colOff>333788</xdr:colOff>
      <xdr:row>0</xdr:row>
      <xdr:rowOff>16960</xdr:rowOff>
    </xdr:from>
    <xdr:ext cx="5142690" cy="530658"/>
    <xdr:sp macro="" textlink="">
      <xdr:nvSpPr>
        <xdr:cNvPr id="4" name="Rectangle 3"/>
        <xdr:cNvSpPr/>
      </xdr:nvSpPr>
      <xdr:spPr>
        <a:xfrm>
          <a:off x="943388" y="16960"/>
          <a:ext cx="5142690" cy="530658"/>
        </a:xfrm>
        <a:prstGeom prst="rect">
          <a:avLst/>
        </a:prstGeom>
        <a:noFill/>
      </xdr:spPr>
      <xdr:txBody>
        <a:bodyPr wrap="none" lIns="91440" tIns="45720" rIns="91440" bIns="45720">
          <a:spAutoFit/>
        </a:bodyPr>
        <a:lstStyle/>
        <a:p>
          <a:pPr algn="ctr"/>
          <a:r>
            <a:rPr lang="id-ID" sz="2800" b="1" cap="none" spc="0">
              <a:ln w="9525">
                <a:solidFill>
                  <a:schemeClr val="bg1"/>
                </a:solidFill>
                <a:prstDash val="solid"/>
              </a:ln>
              <a:solidFill>
                <a:srgbClr val="FF0000"/>
              </a:solidFill>
              <a:effectLst>
                <a:outerShdw blurRad="12700" dist="38100" dir="2700000" algn="tl" rotWithShape="0">
                  <a:schemeClr val="accent5">
                    <a:lumMod val="60000"/>
                    <a:lumOff val="40000"/>
                  </a:schemeClr>
                </a:outerShdw>
              </a:effectLst>
            </a:rPr>
            <a:t>Instrumen Penilaian Kinerja Guru</a:t>
          </a:r>
        </a:p>
      </xdr:txBody>
    </xdr:sp>
    <xdr:clientData/>
  </xdr:oneCellAnchor>
  <xdr:oneCellAnchor>
    <xdr:from>
      <xdr:col>2</xdr:col>
      <xdr:colOff>202300</xdr:colOff>
      <xdr:row>2</xdr:row>
      <xdr:rowOff>28575</xdr:rowOff>
    </xdr:from>
    <xdr:ext cx="4142031" cy="405432"/>
    <xdr:sp macro="" textlink="">
      <xdr:nvSpPr>
        <xdr:cNvPr id="5" name="Rectangle 4"/>
        <xdr:cNvSpPr/>
      </xdr:nvSpPr>
      <xdr:spPr>
        <a:xfrm>
          <a:off x="1421500" y="409575"/>
          <a:ext cx="4142031" cy="405432"/>
        </a:xfrm>
        <a:prstGeom prst="rect">
          <a:avLst/>
        </a:prstGeom>
        <a:noFill/>
      </xdr:spPr>
      <xdr:txBody>
        <a:bodyPr wrap="none" lIns="91440" tIns="45720" rIns="91440" bIns="45720">
          <a:spAutoFit/>
        </a:bodyPr>
        <a:lstStyle/>
        <a:p>
          <a:r>
            <a:rPr lang="id-ID" sz="2000">
              <a:solidFill>
                <a:srgbClr val="FFFF00"/>
              </a:solidFill>
              <a:effectLst/>
              <a:latin typeface="+mn-lt"/>
              <a:ea typeface="+mn-ea"/>
              <a:cs typeface="+mn-cs"/>
            </a:rPr>
            <a:t>PERMENNEGPAN dan RB No: 16/2009</a:t>
          </a:r>
          <a:endParaRPr lang="en-US" sz="2000">
            <a:solidFill>
              <a:srgbClr val="FFFF00"/>
            </a:solidFill>
            <a:effectLst/>
            <a:latin typeface="+mn-lt"/>
            <a:ea typeface="+mn-ea"/>
            <a:cs typeface="+mn-cs"/>
          </a:endParaRPr>
        </a:p>
      </xdr:txBody>
    </xdr:sp>
    <xdr:clientData/>
  </xdr:oneCellAnchor>
  <xdr:twoCellAnchor>
    <xdr:from>
      <xdr:col>6</xdr:col>
      <xdr:colOff>581026</xdr:colOff>
      <xdr:row>6</xdr:row>
      <xdr:rowOff>114300</xdr:rowOff>
    </xdr:from>
    <xdr:to>
      <xdr:col>11</xdr:col>
      <xdr:colOff>9526</xdr:colOff>
      <xdr:row>8</xdr:row>
      <xdr:rowOff>133350</xdr:rowOff>
    </xdr:to>
    <xdr:sp macro="" textlink="">
      <xdr:nvSpPr>
        <xdr:cNvPr id="12" name="Rounded Rectangle 11"/>
        <xdr:cNvSpPr/>
      </xdr:nvSpPr>
      <xdr:spPr>
        <a:xfrm>
          <a:off x="4238626" y="1257300"/>
          <a:ext cx="2476500" cy="400050"/>
        </a:xfrm>
        <a:prstGeom prst="roundRect">
          <a:avLst>
            <a:gd name="adj" fmla="val 9524"/>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id-ID" sz="2000"/>
            <a:t>PK Guru Kelas/Mapel</a:t>
          </a:r>
          <a:endParaRPr lang="en-US" sz="2000"/>
        </a:p>
      </xdr:txBody>
    </xdr:sp>
    <xdr:clientData/>
  </xdr:twoCellAnchor>
  <xdr:oneCellAnchor>
    <xdr:from>
      <xdr:col>0</xdr:col>
      <xdr:colOff>212266</xdr:colOff>
      <xdr:row>7</xdr:row>
      <xdr:rowOff>123825</xdr:rowOff>
    </xdr:from>
    <xdr:ext cx="1140284" cy="530658"/>
    <xdr:sp macro="" textlink="">
      <xdr:nvSpPr>
        <xdr:cNvPr id="106" name="Rectangle 105">
          <a:hlinkClick xmlns:r="http://schemas.openxmlformats.org/officeDocument/2006/relationships" r:id="rId1" tooltip="Mengisi Biodata Guru dan Penilai Klik Di Sini!"/>
        </xdr:cNvPr>
        <xdr:cNvSpPr/>
      </xdr:nvSpPr>
      <xdr:spPr>
        <a:xfrm>
          <a:off x="212266" y="1457325"/>
          <a:ext cx="1140284" cy="53065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relaxedInset"/>
          <a:contourClr>
            <a:srgbClr val="FFFFFF"/>
          </a:contourClr>
        </a:sp3d>
      </xdr:spPr>
      <xdr:style>
        <a:lnRef idx="0">
          <a:schemeClr val="accent2"/>
        </a:lnRef>
        <a:fillRef idx="3">
          <a:schemeClr val="accent2"/>
        </a:fillRef>
        <a:effectRef idx="3">
          <a:schemeClr val="accent2"/>
        </a:effectRef>
        <a:fontRef idx="minor">
          <a:schemeClr val="lt1"/>
        </a:fontRef>
      </xdr:style>
      <xdr:txBody>
        <a:bodyPr wrap="square" lIns="91440" tIns="45720" rIns="91440" bIns="45720">
          <a:spAutoFit/>
        </a:bodyPr>
        <a:lstStyle/>
        <a:p>
          <a:pPr algn="ctr"/>
          <a:r>
            <a:rPr lang="id-ID" sz="1400" b="1" cap="none" spc="50">
              <a:ln w="0"/>
              <a:solidFill>
                <a:schemeClr val="bg2"/>
              </a:solidFill>
              <a:effectLst>
                <a:innerShdw blurRad="63500" dist="50800" dir="13500000">
                  <a:srgbClr val="000000">
                    <a:alpha val="50000"/>
                  </a:srgbClr>
                </a:innerShdw>
              </a:effectLst>
            </a:rPr>
            <a:t>Data Guru</a:t>
          </a:r>
        </a:p>
        <a:p>
          <a:pPr algn="ctr"/>
          <a:r>
            <a:rPr lang="id-ID" sz="1400" b="1" cap="none" spc="50">
              <a:ln w="0"/>
              <a:solidFill>
                <a:schemeClr val="bg2"/>
              </a:solidFill>
              <a:effectLst>
                <a:innerShdw blurRad="63500" dist="50800" dir="13500000">
                  <a:srgbClr val="000000">
                    <a:alpha val="50000"/>
                  </a:srgbClr>
                </a:innerShdw>
              </a:effectLst>
            </a:rPr>
            <a:t>dan Penilai</a:t>
          </a:r>
        </a:p>
      </xdr:txBody>
    </xdr:sp>
    <xdr:clientData/>
  </xdr:oneCellAnchor>
  <xdr:twoCellAnchor>
    <xdr:from>
      <xdr:col>2</xdr:col>
      <xdr:colOff>123825</xdr:colOff>
      <xdr:row>3</xdr:row>
      <xdr:rowOff>104775</xdr:rowOff>
    </xdr:from>
    <xdr:to>
      <xdr:col>9</xdr:col>
      <xdr:colOff>209550</xdr:colOff>
      <xdr:row>5</xdr:row>
      <xdr:rowOff>171450</xdr:rowOff>
    </xdr:to>
    <xdr:sp macro="" textlink="">
      <xdr:nvSpPr>
        <xdr:cNvPr id="107" name="TextBox 106">
          <a:hlinkClick xmlns:r="http://schemas.openxmlformats.org/officeDocument/2006/relationships" r:id="rId2" tooltip="Visit Home Page"/>
        </xdr:cNvPr>
        <xdr:cNvSpPr txBox="1"/>
      </xdr:nvSpPr>
      <xdr:spPr>
        <a:xfrm>
          <a:off x="1343025" y="676275"/>
          <a:ext cx="43529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a:solidFill>
                <a:srgbClr val="FFFF00"/>
              </a:solidFill>
            </a:rPr>
            <a:t>http://www.kedaiscript.com</a:t>
          </a:r>
          <a:endParaRPr lang="en-US" sz="1100">
            <a:solidFill>
              <a:srgbClr val="FFFF00"/>
            </a:solidFill>
          </a:endParaRPr>
        </a:p>
      </xdr:txBody>
    </xdr:sp>
    <xdr:clientData/>
  </xdr:twoCellAnchor>
  <xdr:twoCellAnchor>
    <xdr:from>
      <xdr:col>6</xdr:col>
      <xdr:colOff>590554</xdr:colOff>
      <xdr:row>9</xdr:row>
      <xdr:rowOff>76200</xdr:rowOff>
    </xdr:from>
    <xdr:to>
      <xdr:col>7</xdr:col>
      <xdr:colOff>400054</xdr:colOff>
      <xdr:row>22</xdr:row>
      <xdr:rowOff>38100</xdr:rowOff>
    </xdr:to>
    <xdr:sp macro="" textlink="">
      <xdr:nvSpPr>
        <xdr:cNvPr id="138" name="Rounded Rectangle 137"/>
        <xdr:cNvSpPr/>
      </xdr:nvSpPr>
      <xdr:spPr>
        <a:xfrm rot="16200000">
          <a:off x="3238504" y="2800350"/>
          <a:ext cx="2438400" cy="419100"/>
        </a:xfrm>
        <a:prstGeom prst="roundRect">
          <a:avLst>
            <a:gd name="adj" fmla="val 9524"/>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id-ID" sz="1600"/>
            <a:t> Penilaian 14 Kompetensi</a:t>
          </a:r>
          <a:endParaRPr lang="en-US" sz="1600"/>
        </a:p>
      </xdr:txBody>
    </xdr:sp>
    <xdr:clientData/>
  </xdr:twoCellAnchor>
  <xdr:twoCellAnchor>
    <xdr:from>
      <xdr:col>7</xdr:col>
      <xdr:colOff>609598</xdr:colOff>
      <xdr:row>16</xdr:row>
      <xdr:rowOff>114300</xdr:rowOff>
    </xdr:from>
    <xdr:to>
      <xdr:col>10</xdr:col>
      <xdr:colOff>436798</xdr:colOff>
      <xdr:row>18</xdr:row>
      <xdr:rowOff>38100</xdr:rowOff>
    </xdr:to>
    <xdr:sp macro="" textlink="">
      <xdr:nvSpPr>
        <xdr:cNvPr id="143" name="TextBox 142">
          <a:hlinkClick xmlns:r="http://schemas.openxmlformats.org/officeDocument/2006/relationships" r:id="rId3" tooltip="Cetak Lembar Persetujuan"/>
        </xdr:cNvPr>
        <xdr:cNvSpPr txBox="1"/>
      </xdr:nvSpPr>
      <xdr:spPr>
        <a:xfrm>
          <a:off x="4876798" y="3162300"/>
          <a:ext cx="1656000" cy="304800"/>
        </a:xfrm>
        <a:prstGeom prst="rect">
          <a:avLst/>
        </a:prstGeom>
        <a:ln/>
        <a:scene3d>
          <a:camera prst="orthographicFront"/>
          <a:lightRig rig="threePt" dir="t"/>
        </a:scene3d>
        <a:sp3d>
          <a:bevelT w="114300" prst="artDeco"/>
        </a:sp3d>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d-ID" sz="1100">
              <a:solidFill>
                <a:srgbClr val="FFFF00"/>
              </a:solidFill>
            </a:rPr>
            <a:t>Lembar Persetujuan</a:t>
          </a:r>
          <a:endParaRPr lang="en-US" sz="1100">
            <a:solidFill>
              <a:srgbClr val="FFFF00"/>
            </a:solidFill>
          </a:endParaRPr>
        </a:p>
      </xdr:txBody>
    </xdr:sp>
    <xdr:clientData/>
  </xdr:twoCellAnchor>
  <xdr:twoCellAnchor>
    <xdr:from>
      <xdr:col>7</xdr:col>
      <xdr:colOff>609599</xdr:colOff>
      <xdr:row>18</xdr:row>
      <xdr:rowOff>104775</xdr:rowOff>
    </xdr:from>
    <xdr:to>
      <xdr:col>10</xdr:col>
      <xdr:colOff>436799</xdr:colOff>
      <xdr:row>20</xdr:row>
      <xdr:rowOff>28575</xdr:rowOff>
    </xdr:to>
    <xdr:sp macro="" textlink="">
      <xdr:nvSpPr>
        <xdr:cNvPr id="144" name="TextBox 143">
          <a:hlinkClick xmlns:r="http://schemas.openxmlformats.org/officeDocument/2006/relationships" r:id="rId4" tooltip="Cetak Rekap Hasil PKG"/>
        </xdr:cNvPr>
        <xdr:cNvSpPr txBox="1"/>
      </xdr:nvSpPr>
      <xdr:spPr>
        <a:xfrm>
          <a:off x="4876799" y="3533775"/>
          <a:ext cx="1656000" cy="304800"/>
        </a:xfrm>
        <a:prstGeom prst="rect">
          <a:avLst/>
        </a:prstGeom>
        <a:ln/>
        <a:scene3d>
          <a:camera prst="orthographicFront"/>
          <a:lightRig rig="threePt" dir="t"/>
        </a:scene3d>
        <a:sp3d>
          <a:bevelT w="114300" prst="artDeco"/>
        </a:sp3d>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d-ID" sz="1100">
              <a:solidFill>
                <a:srgbClr val="FFFF00"/>
              </a:solidFill>
            </a:rPr>
            <a:t>Rekap Hasil PKG</a:t>
          </a:r>
          <a:endParaRPr lang="en-US" sz="1100">
            <a:solidFill>
              <a:srgbClr val="FFFF00"/>
            </a:solidFill>
          </a:endParaRPr>
        </a:p>
      </xdr:txBody>
    </xdr:sp>
    <xdr:clientData/>
  </xdr:twoCellAnchor>
  <xdr:twoCellAnchor>
    <xdr:from>
      <xdr:col>7</xdr:col>
      <xdr:colOff>600074</xdr:colOff>
      <xdr:row>20</xdr:row>
      <xdr:rowOff>95250</xdr:rowOff>
    </xdr:from>
    <xdr:to>
      <xdr:col>10</xdr:col>
      <xdr:colOff>427274</xdr:colOff>
      <xdr:row>22</xdr:row>
      <xdr:rowOff>19050</xdr:rowOff>
    </xdr:to>
    <xdr:sp macro="" textlink="">
      <xdr:nvSpPr>
        <xdr:cNvPr id="146" name="TextBox 145">
          <a:hlinkClick xmlns:r="http://schemas.openxmlformats.org/officeDocument/2006/relationships" r:id="rId5" tooltip="Cetak Format Penghitungan Angka Kredit PK"/>
        </xdr:cNvPr>
        <xdr:cNvSpPr txBox="1"/>
      </xdr:nvSpPr>
      <xdr:spPr>
        <a:xfrm>
          <a:off x="4867274" y="3905250"/>
          <a:ext cx="1656000" cy="304800"/>
        </a:xfrm>
        <a:prstGeom prst="rect">
          <a:avLst/>
        </a:prstGeom>
        <a:ln/>
        <a:scene3d>
          <a:camera prst="orthographicFront"/>
          <a:lightRig rig="threePt" dir="t"/>
        </a:scene3d>
        <a:sp3d>
          <a:bevelT w="114300" prst="artDeco"/>
        </a:sp3d>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d-ID" sz="1100">
              <a:solidFill>
                <a:srgbClr val="FFFF00"/>
              </a:solidFill>
            </a:rPr>
            <a:t>Format Penghitungan</a:t>
          </a:r>
          <a:endParaRPr lang="en-US" sz="1100">
            <a:solidFill>
              <a:srgbClr val="FFFF00"/>
            </a:solidFill>
          </a:endParaRPr>
        </a:p>
      </xdr:txBody>
    </xdr:sp>
    <xdr:clientData/>
  </xdr:twoCellAnchor>
  <xdr:twoCellAnchor>
    <xdr:from>
      <xdr:col>0</xdr:col>
      <xdr:colOff>171449</xdr:colOff>
      <xdr:row>13</xdr:row>
      <xdr:rowOff>142874</xdr:rowOff>
    </xdr:from>
    <xdr:to>
      <xdr:col>4</xdr:col>
      <xdr:colOff>381000</xdr:colOff>
      <xdr:row>15</xdr:row>
      <xdr:rowOff>161925</xdr:rowOff>
    </xdr:to>
    <xdr:sp macro="" textlink="">
      <xdr:nvSpPr>
        <xdr:cNvPr id="148" name="TextBox 147">
          <a:hlinkClick xmlns:r="http://schemas.openxmlformats.org/officeDocument/2006/relationships" r:id="rId6" tooltip="Petunjuk pengisian Instrumen PKG"/>
        </xdr:cNvPr>
        <xdr:cNvSpPr txBox="1"/>
      </xdr:nvSpPr>
      <xdr:spPr>
        <a:xfrm>
          <a:off x="171449" y="2619374"/>
          <a:ext cx="2647951" cy="400051"/>
        </a:xfrm>
        <a:prstGeom prst="rect">
          <a:avLst/>
        </a:prstGeom>
        <a:ln/>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d-ID" sz="1600" b="1">
              <a:solidFill>
                <a:srgbClr val="FFFF00"/>
              </a:solidFill>
            </a:rPr>
            <a:t>Petunjuk Pengisian Form</a:t>
          </a:r>
          <a:endParaRPr lang="en-US" sz="1600" b="1">
            <a:solidFill>
              <a:srgbClr val="FFFF00"/>
            </a:solidFill>
          </a:endParaRPr>
        </a:p>
      </xdr:txBody>
    </xdr:sp>
    <xdr:clientData/>
  </xdr:twoCellAnchor>
  <xdr:twoCellAnchor>
    <xdr:from>
      <xdr:col>2</xdr:col>
      <xdr:colOff>238125</xdr:colOff>
      <xdr:row>7</xdr:row>
      <xdr:rowOff>114300</xdr:rowOff>
    </xdr:from>
    <xdr:to>
      <xdr:col>4</xdr:col>
      <xdr:colOff>247650</xdr:colOff>
      <xdr:row>12</xdr:row>
      <xdr:rowOff>190499</xdr:rowOff>
    </xdr:to>
    <xdr:sp macro="" textlink="">
      <xdr:nvSpPr>
        <xdr:cNvPr id="190" name="Rectangle 189">
          <a:hlinkClick xmlns:r="http://schemas.openxmlformats.org/officeDocument/2006/relationships" r:id="rId7" tooltip="Melihat indikator penilaian "/>
        </xdr:cNvPr>
        <xdr:cNvSpPr/>
      </xdr:nvSpPr>
      <xdr:spPr>
        <a:xfrm>
          <a:off x="1457325" y="1447800"/>
          <a:ext cx="1228725" cy="1028699"/>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Indikator</a:t>
          </a:r>
        </a:p>
        <a:p>
          <a:pPr algn="ctr"/>
          <a:r>
            <a:rPr lang="id-ID" sz="1400" b="1" cap="none" spc="50">
              <a:ln w="0"/>
              <a:solidFill>
                <a:schemeClr val="bg2"/>
              </a:solidFill>
              <a:effectLst>
                <a:innerShdw blurRad="63500" dist="50800" dir="13500000">
                  <a:srgbClr val="000000">
                    <a:alpha val="50000"/>
                  </a:srgbClr>
                </a:innerShdw>
              </a:effectLst>
            </a:rPr>
            <a:t>Penilaian</a:t>
          </a:r>
        </a:p>
        <a:p>
          <a:pPr algn="ctr"/>
          <a:r>
            <a:rPr lang="id-ID" sz="1400" b="1" cap="none" spc="50">
              <a:ln w="0"/>
              <a:solidFill>
                <a:schemeClr val="bg2"/>
              </a:solidFill>
              <a:effectLst>
                <a:innerShdw blurRad="63500" dist="50800" dir="13500000">
                  <a:srgbClr val="000000">
                    <a:alpha val="50000"/>
                  </a:srgbClr>
                </a:innerShdw>
              </a:effectLst>
            </a:rPr>
            <a:t>Kompetensi</a:t>
          </a:r>
          <a:r>
            <a:rPr lang="id-ID" sz="1400" b="1" cap="none" spc="50" baseline="0">
              <a:ln w="0"/>
              <a:solidFill>
                <a:schemeClr val="bg2"/>
              </a:solidFill>
              <a:effectLst>
                <a:innerShdw blurRad="63500" dist="50800" dir="13500000">
                  <a:srgbClr val="000000">
                    <a:alpha val="50000"/>
                  </a:srgbClr>
                </a:innerShdw>
              </a:effectLst>
            </a:rPr>
            <a:t> </a:t>
          </a:r>
        </a:p>
        <a:p>
          <a:pPr algn="ctr"/>
          <a:r>
            <a:rPr lang="id-ID" sz="1400" b="1" cap="none" spc="50" baseline="0">
              <a:ln w="0"/>
              <a:solidFill>
                <a:schemeClr val="bg2"/>
              </a:solidFill>
              <a:effectLst>
                <a:innerShdw blurRad="63500" dist="50800" dir="13500000">
                  <a:srgbClr val="000000">
                    <a:alpha val="50000"/>
                  </a:srgbClr>
                </a:innerShdw>
              </a:effectLst>
            </a:rPr>
            <a:t>1 s.d. 14</a:t>
          </a:r>
          <a:endParaRPr lang="id-ID" sz="14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1</xdr:colOff>
      <xdr:row>9</xdr:row>
      <xdr:rowOff>85726</xdr:rowOff>
    </xdr:from>
    <xdr:to>
      <xdr:col>8</xdr:col>
      <xdr:colOff>360001</xdr:colOff>
      <xdr:row>10</xdr:row>
      <xdr:rowOff>183226</xdr:rowOff>
    </xdr:to>
    <xdr:sp macro="" textlink="">
      <xdr:nvSpPr>
        <xdr:cNvPr id="220" name="Rectangle 219">
          <a:hlinkClick xmlns:r="http://schemas.openxmlformats.org/officeDocument/2006/relationships" r:id="rId8" tooltip="Mengenal karakteristik peserta didik."/>
        </xdr:cNvPr>
        <xdr:cNvSpPr/>
      </xdr:nvSpPr>
      <xdr:spPr>
        <a:xfrm>
          <a:off x="4876801" y="1800226"/>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1</a:t>
          </a:r>
        </a:p>
      </xdr:txBody>
    </xdr:sp>
    <xdr:clientData/>
  </xdr:twoCellAnchor>
  <xdr:twoCellAnchor>
    <xdr:from>
      <xdr:col>7</xdr:col>
      <xdr:colOff>600075</xdr:colOff>
      <xdr:row>11</xdr:row>
      <xdr:rowOff>38100</xdr:rowOff>
    </xdr:from>
    <xdr:to>
      <xdr:col>8</xdr:col>
      <xdr:colOff>350475</xdr:colOff>
      <xdr:row>12</xdr:row>
      <xdr:rowOff>135600</xdr:rowOff>
    </xdr:to>
    <xdr:sp macro="" textlink="">
      <xdr:nvSpPr>
        <xdr:cNvPr id="221" name="Rectangle 220">
          <a:hlinkClick xmlns:r="http://schemas.openxmlformats.org/officeDocument/2006/relationships" r:id="rId9" tooltip="Menguasai teori belajar dan prinsip‐prinsip pembelajaran yang mendidik"/>
        </xdr:cNvPr>
        <xdr:cNvSpPr/>
      </xdr:nvSpPr>
      <xdr:spPr>
        <a:xfrm>
          <a:off x="4867275" y="2133600"/>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2</a:t>
          </a:r>
        </a:p>
      </xdr:txBody>
    </xdr:sp>
    <xdr:clientData/>
  </xdr:twoCellAnchor>
  <xdr:twoCellAnchor>
    <xdr:from>
      <xdr:col>7</xdr:col>
      <xdr:colOff>600075</xdr:colOff>
      <xdr:row>12</xdr:row>
      <xdr:rowOff>180975</xdr:rowOff>
    </xdr:from>
    <xdr:to>
      <xdr:col>8</xdr:col>
      <xdr:colOff>350475</xdr:colOff>
      <xdr:row>14</xdr:row>
      <xdr:rowOff>87975</xdr:rowOff>
    </xdr:to>
    <xdr:sp macro="" textlink="">
      <xdr:nvSpPr>
        <xdr:cNvPr id="222" name="Rectangle 221">
          <a:hlinkClick xmlns:r="http://schemas.openxmlformats.org/officeDocument/2006/relationships" r:id="rId10" tooltip="Pengembangan Kurikulum"/>
        </xdr:cNvPr>
        <xdr:cNvSpPr/>
      </xdr:nvSpPr>
      <xdr:spPr>
        <a:xfrm>
          <a:off x="4867275" y="246697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3</a:t>
          </a:r>
        </a:p>
      </xdr:txBody>
    </xdr:sp>
    <xdr:clientData/>
  </xdr:twoCellAnchor>
  <xdr:twoCellAnchor>
    <xdr:from>
      <xdr:col>7</xdr:col>
      <xdr:colOff>600075</xdr:colOff>
      <xdr:row>14</xdr:row>
      <xdr:rowOff>123825</xdr:rowOff>
    </xdr:from>
    <xdr:to>
      <xdr:col>8</xdr:col>
      <xdr:colOff>350475</xdr:colOff>
      <xdr:row>16</xdr:row>
      <xdr:rowOff>30825</xdr:rowOff>
    </xdr:to>
    <xdr:sp macro="" textlink="">
      <xdr:nvSpPr>
        <xdr:cNvPr id="223" name="Rectangle 222">
          <a:hlinkClick xmlns:r="http://schemas.openxmlformats.org/officeDocument/2006/relationships" r:id="rId11" tooltip="Kegiatan Pembelajaran Yang Mendidik"/>
        </xdr:cNvPr>
        <xdr:cNvSpPr/>
      </xdr:nvSpPr>
      <xdr:spPr>
        <a:xfrm>
          <a:off x="4867275" y="279082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4</a:t>
          </a:r>
        </a:p>
      </xdr:txBody>
    </xdr:sp>
    <xdr:clientData/>
  </xdr:twoCellAnchor>
  <xdr:twoCellAnchor>
    <xdr:from>
      <xdr:col>8</xdr:col>
      <xdr:colOff>428625</xdr:colOff>
      <xdr:row>9</xdr:row>
      <xdr:rowOff>85725</xdr:rowOff>
    </xdr:from>
    <xdr:to>
      <xdr:col>9</xdr:col>
      <xdr:colOff>179025</xdr:colOff>
      <xdr:row>10</xdr:row>
      <xdr:rowOff>183225</xdr:rowOff>
    </xdr:to>
    <xdr:sp macro="" textlink="">
      <xdr:nvSpPr>
        <xdr:cNvPr id="224" name="Rectangle 223">
          <a:hlinkClick xmlns:r="http://schemas.openxmlformats.org/officeDocument/2006/relationships" r:id="rId12" tooltip="Memahami dan mengembangkan potensi"/>
        </xdr:cNvPr>
        <xdr:cNvSpPr/>
      </xdr:nvSpPr>
      <xdr:spPr>
        <a:xfrm>
          <a:off x="5305425" y="180022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5</a:t>
          </a:r>
        </a:p>
      </xdr:txBody>
    </xdr:sp>
    <xdr:clientData/>
  </xdr:twoCellAnchor>
  <xdr:twoCellAnchor>
    <xdr:from>
      <xdr:col>8</xdr:col>
      <xdr:colOff>428625</xdr:colOff>
      <xdr:row>11</xdr:row>
      <xdr:rowOff>38100</xdr:rowOff>
    </xdr:from>
    <xdr:to>
      <xdr:col>9</xdr:col>
      <xdr:colOff>179025</xdr:colOff>
      <xdr:row>12</xdr:row>
      <xdr:rowOff>135600</xdr:rowOff>
    </xdr:to>
    <xdr:sp macro="" textlink="">
      <xdr:nvSpPr>
        <xdr:cNvPr id="225" name="Rectangle 224">
          <a:hlinkClick xmlns:r="http://schemas.openxmlformats.org/officeDocument/2006/relationships" r:id="rId13" tooltip="Komunikasi dengan peserta didik"/>
        </xdr:cNvPr>
        <xdr:cNvSpPr/>
      </xdr:nvSpPr>
      <xdr:spPr>
        <a:xfrm>
          <a:off x="5305425" y="2133600"/>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6</a:t>
          </a:r>
        </a:p>
      </xdr:txBody>
    </xdr:sp>
    <xdr:clientData/>
  </xdr:twoCellAnchor>
  <xdr:twoCellAnchor>
    <xdr:from>
      <xdr:col>8</xdr:col>
      <xdr:colOff>419100</xdr:colOff>
      <xdr:row>12</xdr:row>
      <xdr:rowOff>180975</xdr:rowOff>
    </xdr:from>
    <xdr:to>
      <xdr:col>9</xdr:col>
      <xdr:colOff>169500</xdr:colOff>
      <xdr:row>14</xdr:row>
      <xdr:rowOff>87975</xdr:rowOff>
    </xdr:to>
    <xdr:sp macro="" textlink="">
      <xdr:nvSpPr>
        <xdr:cNvPr id="226" name="Rectangle 225">
          <a:hlinkClick xmlns:r="http://schemas.openxmlformats.org/officeDocument/2006/relationships" r:id="rId14" tooltip="Penilaian dan evaluasi"/>
        </xdr:cNvPr>
        <xdr:cNvSpPr/>
      </xdr:nvSpPr>
      <xdr:spPr>
        <a:xfrm>
          <a:off x="5295900" y="246697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7</a:t>
          </a:r>
        </a:p>
      </xdr:txBody>
    </xdr:sp>
    <xdr:clientData/>
  </xdr:twoCellAnchor>
  <xdr:twoCellAnchor>
    <xdr:from>
      <xdr:col>9</xdr:col>
      <xdr:colOff>247650</xdr:colOff>
      <xdr:row>9</xdr:row>
      <xdr:rowOff>85725</xdr:rowOff>
    </xdr:from>
    <xdr:to>
      <xdr:col>9</xdr:col>
      <xdr:colOff>607650</xdr:colOff>
      <xdr:row>10</xdr:row>
      <xdr:rowOff>183225</xdr:rowOff>
    </xdr:to>
    <xdr:sp macro="" textlink="">
      <xdr:nvSpPr>
        <xdr:cNvPr id="227" name="Rectangle 226">
          <a:hlinkClick xmlns:r="http://schemas.openxmlformats.org/officeDocument/2006/relationships" r:id="rId15" tooltip="Menunjukkan pribadi yang dewasa dan teladan"/>
        </xdr:cNvPr>
        <xdr:cNvSpPr/>
      </xdr:nvSpPr>
      <xdr:spPr>
        <a:xfrm>
          <a:off x="5734050" y="180022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9</a:t>
          </a:r>
        </a:p>
      </xdr:txBody>
    </xdr:sp>
    <xdr:clientData/>
  </xdr:twoCellAnchor>
  <xdr:twoCellAnchor>
    <xdr:from>
      <xdr:col>9</xdr:col>
      <xdr:colOff>247650</xdr:colOff>
      <xdr:row>11</xdr:row>
      <xdr:rowOff>47625</xdr:rowOff>
    </xdr:from>
    <xdr:to>
      <xdr:col>9</xdr:col>
      <xdr:colOff>607650</xdr:colOff>
      <xdr:row>12</xdr:row>
      <xdr:rowOff>145125</xdr:rowOff>
    </xdr:to>
    <xdr:sp macro="" textlink="">
      <xdr:nvSpPr>
        <xdr:cNvPr id="228" name="Rectangle 227">
          <a:hlinkClick xmlns:r="http://schemas.openxmlformats.org/officeDocument/2006/relationships" r:id="rId16" tooltip=" Etos kerja, tanggung jawab yang tinggi, dan rasa bangga menjadi guru"/>
        </xdr:cNvPr>
        <xdr:cNvSpPr/>
      </xdr:nvSpPr>
      <xdr:spPr>
        <a:xfrm>
          <a:off x="5734050" y="214312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10</a:t>
          </a:r>
        </a:p>
      </xdr:txBody>
    </xdr:sp>
    <xdr:clientData/>
  </xdr:twoCellAnchor>
  <xdr:twoCellAnchor>
    <xdr:from>
      <xdr:col>9</xdr:col>
      <xdr:colOff>257175</xdr:colOff>
      <xdr:row>12</xdr:row>
      <xdr:rowOff>180975</xdr:rowOff>
    </xdr:from>
    <xdr:to>
      <xdr:col>10</xdr:col>
      <xdr:colOff>7575</xdr:colOff>
      <xdr:row>14</xdr:row>
      <xdr:rowOff>87975</xdr:rowOff>
    </xdr:to>
    <xdr:sp macro="" textlink="">
      <xdr:nvSpPr>
        <xdr:cNvPr id="229" name="Rectangle 228">
          <a:hlinkClick xmlns:r="http://schemas.openxmlformats.org/officeDocument/2006/relationships" r:id="rId17" tooltip="Bersikap inklusif, bertindak obyektif, serta tidak diskriminatif"/>
        </xdr:cNvPr>
        <xdr:cNvSpPr/>
      </xdr:nvSpPr>
      <xdr:spPr>
        <a:xfrm>
          <a:off x="5743575" y="246697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11</a:t>
          </a:r>
        </a:p>
      </xdr:txBody>
    </xdr:sp>
    <xdr:clientData/>
  </xdr:twoCellAnchor>
  <xdr:twoCellAnchor>
    <xdr:from>
      <xdr:col>9</xdr:col>
      <xdr:colOff>257175</xdr:colOff>
      <xdr:row>14</xdr:row>
      <xdr:rowOff>142875</xdr:rowOff>
    </xdr:from>
    <xdr:to>
      <xdr:col>10</xdr:col>
      <xdr:colOff>7575</xdr:colOff>
      <xdr:row>16</xdr:row>
      <xdr:rowOff>49875</xdr:rowOff>
    </xdr:to>
    <xdr:sp macro="" textlink="">
      <xdr:nvSpPr>
        <xdr:cNvPr id="230" name="Rectangle 229">
          <a:hlinkClick xmlns:r="http://schemas.openxmlformats.org/officeDocument/2006/relationships" r:id="rId18" tooltip=" Komunikasi dengan sesama guru, tenaga pendidikan, orang tua peserta didik, dan masyarakat"/>
        </xdr:cNvPr>
        <xdr:cNvSpPr/>
      </xdr:nvSpPr>
      <xdr:spPr>
        <a:xfrm>
          <a:off x="5743575" y="280987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12</a:t>
          </a:r>
        </a:p>
      </xdr:txBody>
    </xdr:sp>
    <xdr:clientData/>
  </xdr:twoCellAnchor>
  <xdr:twoCellAnchor>
    <xdr:from>
      <xdr:col>8</xdr:col>
      <xdr:colOff>419100</xdr:colOff>
      <xdr:row>14</xdr:row>
      <xdr:rowOff>133350</xdr:rowOff>
    </xdr:from>
    <xdr:to>
      <xdr:col>9</xdr:col>
      <xdr:colOff>169500</xdr:colOff>
      <xdr:row>16</xdr:row>
      <xdr:rowOff>40350</xdr:rowOff>
    </xdr:to>
    <xdr:sp macro="" textlink="">
      <xdr:nvSpPr>
        <xdr:cNvPr id="231" name="Rectangle 230">
          <a:hlinkClick xmlns:r="http://schemas.openxmlformats.org/officeDocument/2006/relationships" r:id="rId19" tooltip="Bertindak sesuai dengan norma agama, hukum, sosial, dan kebudayaan nasional Indonesia"/>
        </xdr:cNvPr>
        <xdr:cNvSpPr/>
      </xdr:nvSpPr>
      <xdr:spPr>
        <a:xfrm>
          <a:off x="5295900" y="2800350"/>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8</a:t>
          </a:r>
        </a:p>
      </xdr:txBody>
    </xdr:sp>
    <xdr:clientData/>
  </xdr:twoCellAnchor>
  <xdr:twoCellAnchor>
    <xdr:from>
      <xdr:col>10</xdr:col>
      <xdr:colOff>66675</xdr:colOff>
      <xdr:row>9</xdr:row>
      <xdr:rowOff>85725</xdr:rowOff>
    </xdr:from>
    <xdr:to>
      <xdr:col>10</xdr:col>
      <xdr:colOff>426675</xdr:colOff>
      <xdr:row>10</xdr:row>
      <xdr:rowOff>183225</xdr:rowOff>
    </xdr:to>
    <xdr:sp macro="" textlink="">
      <xdr:nvSpPr>
        <xdr:cNvPr id="232" name="Rectangle 231">
          <a:hlinkClick xmlns:r="http://schemas.openxmlformats.org/officeDocument/2006/relationships" r:id="rId20" tooltip="Penguasaan materi struktur konsep dan pola pikir keilmuan yang mendukung mata pelajaran yang diampu"/>
        </xdr:cNvPr>
        <xdr:cNvSpPr/>
      </xdr:nvSpPr>
      <xdr:spPr>
        <a:xfrm>
          <a:off x="6162675" y="180022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13</a:t>
          </a:r>
        </a:p>
      </xdr:txBody>
    </xdr:sp>
    <xdr:clientData/>
  </xdr:twoCellAnchor>
  <xdr:twoCellAnchor>
    <xdr:from>
      <xdr:col>10</xdr:col>
      <xdr:colOff>66675</xdr:colOff>
      <xdr:row>11</xdr:row>
      <xdr:rowOff>47625</xdr:rowOff>
    </xdr:from>
    <xdr:to>
      <xdr:col>10</xdr:col>
      <xdr:colOff>426675</xdr:colOff>
      <xdr:row>12</xdr:row>
      <xdr:rowOff>145125</xdr:rowOff>
    </xdr:to>
    <xdr:sp macro="" textlink="">
      <xdr:nvSpPr>
        <xdr:cNvPr id="233" name="Rectangle 232">
          <a:hlinkClick xmlns:r="http://schemas.openxmlformats.org/officeDocument/2006/relationships" r:id="rId21" tooltip="Mengembangkan keprofesian melalui tindakan reflektif"/>
        </xdr:cNvPr>
        <xdr:cNvSpPr/>
      </xdr:nvSpPr>
      <xdr:spPr>
        <a:xfrm>
          <a:off x="6162675" y="2143125"/>
          <a:ext cx="360000" cy="288000"/>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14</a:t>
          </a:r>
        </a:p>
      </xdr:txBody>
    </xdr:sp>
    <xdr:clientData/>
  </xdr:twoCellAnchor>
  <xdr:twoCellAnchor>
    <xdr:from>
      <xdr:col>4</xdr:col>
      <xdr:colOff>409575</xdr:colOff>
      <xdr:row>7</xdr:row>
      <xdr:rowOff>114300</xdr:rowOff>
    </xdr:from>
    <xdr:to>
      <xdr:col>6</xdr:col>
      <xdr:colOff>419100</xdr:colOff>
      <xdr:row>12</xdr:row>
      <xdr:rowOff>171449</xdr:rowOff>
    </xdr:to>
    <xdr:sp macro="" textlink="">
      <xdr:nvSpPr>
        <xdr:cNvPr id="84" name="Rectangle 83">
          <a:hlinkClick xmlns:r="http://schemas.openxmlformats.org/officeDocument/2006/relationships" r:id="rId22" tooltip="Melihat cara/proses penilaian"/>
        </xdr:cNvPr>
        <xdr:cNvSpPr/>
      </xdr:nvSpPr>
      <xdr:spPr>
        <a:xfrm>
          <a:off x="2847975" y="1447800"/>
          <a:ext cx="1228725" cy="1009649"/>
        </a:xfrm>
        <a:prstGeom prst="rect">
          <a:avLst/>
        </a:prstGeom>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wrap="none" lIns="91440" tIns="45720" rIns="91440" bIns="45720">
          <a:noAutofit/>
        </a:bodyPr>
        <a:lstStyle/>
        <a:p>
          <a:pPr algn="ctr"/>
          <a:r>
            <a:rPr lang="id-ID" sz="1400" b="1" cap="none" spc="50">
              <a:ln w="0"/>
              <a:solidFill>
                <a:schemeClr val="bg2"/>
              </a:solidFill>
              <a:effectLst>
                <a:innerShdw blurRad="63500" dist="50800" dir="13500000">
                  <a:srgbClr val="000000">
                    <a:alpha val="50000"/>
                  </a:srgbClr>
                </a:innerShdw>
              </a:effectLst>
            </a:rPr>
            <a:t>Proses</a:t>
          </a:r>
        </a:p>
        <a:p>
          <a:pPr algn="ctr"/>
          <a:r>
            <a:rPr lang="id-ID" sz="1400" b="1" cap="none" spc="50">
              <a:ln w="0"/>
              <a:solidFill>
                <a:schemeClr val="bg2"/>
              </a:solidFill>
              <a:effectLst>
                <a:innerShdw blurRad="63500" dist="50800" dir="13500000">
                  <a:srgbClr val="000000">
                    <a:alpha val="50000"/>
                  </a:srgbClr>
                </a:innerShdw>
              </a:effectLst>
            </a:rPr>
            <a:t>Penilaian</a:t>
          </a:r>
        </a:p>
        <a:p>
          <a:pPr algn="ctr"/>
          <a:r>
            <a:rPr lang="id-ID" sz="1400" b="1" cap="none" spc="50">
              <a:ln w="0"/>
              <a:solidFill>
                <a:schemeClr val="bg2"/>
              </a:solidFill>
              <a:effectLst>
                <a:innerShdw blurRad="63500" dist="50800" dir="13500000">
                  <a:srgbClr val="000000">
                    <a:alpha val="50000"/>
                  </a:srgbClr>
                </a:innerShdw>
              </a:effectLst>
            </a:rPr>
            <a:t>Kompetensi</a:t>
          </a:r>
          <a:r>
            <a:rPr lang="id-ID" sz="1400" b="1" cap="none" spc="50" baseline="0">
              <a:ln w="0"/>
              <a:solidFill>
                <a:schemeClr val="bg2"/>
              </a:solidFill>
              <a:effectLst>
                <a:innerShdw blurRad="63500" dist="50800" dir="13500000">
                  <a:srgbClr val="000000">
                    <a:alpha val="50000"/>
                  </a:srgbClr>
                </a:innerShdw>
              </a:effectLst>
            </a:rPr>
            <a:t> </a:t>
          </a:r>
        </a:p>
        <a:p>
          <a:pPr algn="ctr"/>
          <a:r>
            <a:rPr lang="id-ID" sz="1400" b="1" cap="none" spc="50" baseline="0">
              <a:ln w="0"/>
              <a:solidFill>
                <a:schemeClr val="bg2"/>
              </a:solidFill>
              <a:effectLst>
                <a:innerShdw blurRad="63500" dist="50800" dir="13500000">
                  <a:srgbClr val="000000">
                    <a:alpha val="50000"/>
                  </a:srgbClr>
                </a:innerShdw>
              </a:effectLst>
            </a:rPr>
            <a:t>1 s.d. 14</a:t>
          </a:r>
          <a:endParaRPr lang="id-ID" sz="14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161925</xdr:colOff>
      <xdr:row>16</xdr:row>
      <xdr:rowOff>57150</xdr:rowOff>
    </xdr:from>
    <xdr:to>
      <xdr:col>4</xdr:col>
      <xdr:colOff>361950</xdr:colOff>
      <xdr:row>18</xdr:row>
      <xdr:rowOff>85725</xdr:rowOff>
    </xdr:to>
    <xdr:sp macro="" textlink="">
      <xdr:nvSpPr>
        <xdr:cNvPr id="92" name="TextBox 91">
          <a:hlinkClick xmlns:r="http://schemas.openxmlformats.org/officeDocument/2006/relationships" r:id="rId23" tooltip="Instrumen manual secara lengkap bentuk PDF"/>
        </xdr:cNvPr>
        <xdr:cNvSpPr txBox="1"/>
      </xdr:nvSpPr>
      <xdr:spPr>
        <a:xfrm>
          <a:off x="161925" y="3105150"/>
          <a:ext cx="2638425" cy="409575"/>
        </a:xfrm>
        <a:prstGeom prst="rect">
          <a:avLst/>
        </a:prstGeom>
        <a:ln/>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d-ID" sz="1400" b="1">
              <a:solidFill>
                <a:srgbClr val="FFFF00"/>
              </a:solidFill>
            </a:rPr>
            <a:t>Instrumen Lengkap Bentuk PDF</a:t>
          </a:r>
          <a:endParaRPr lang="en-US" sz="1400" b="1">
            <a:solidFill>
              <a:srgbClr val="FFFF00"/>
            </a:solidFill>
          </a:endParaRPr>
        </a:p>
      </xdr:txBody>
    </xdr:sp>
    <xdr:clientData/>
  </xdr:twoCellAnchor>
  <xdr:twoCellAnchor editAs="oneCell">
    <xdr:from>
      <xdr:col>0</xdr:col>
      <xdr:colOff>133350</xdr:colOff>
      <xdr:row>0</xdr:row>
      <xdr:rowOff>95250</xdr:rowOff>
    </xdr:from>
    <xdr:to>
      <xdr:col>1</xdr:col>
      <xdr:colOff>495719</xdr:colOff>
      <xdr:row>5</xdr:row>
      <xdr:rowOff>114300</xdr:rowOff>
    </xdr:to>
    <xdr:pic>
      <xdr:nvPicPr>
        <xdr:cNvPr id="13" name="Picture 12">
          <a:hlinkClick xmlns:r="http://schemas.openxmlformats.org/officeDocument/2006/relationships" r:id="rId24" tooltip="Visit Home Page"/>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33350" y="95250"/>
          <a:ext cx="971969" cy="971550"/>
        </a:xfrm>
        <a:prstGeom prst="rect">
          <a:avLst/>
        </a:prstGeom>
      </xdr:spPr>
    </xdr:pic>
    <xdr:clientData/>
  </xdr:twoCellAnchor>
  <xdr:twoCellAnchor>
    <xdr:from>
      <xdr:col>0</xdr:col>
      <xdr:colOff>0</xdr:colOff>
      <xdr:row>5</xdr:row>
      <xdr:rowOff>123825</xdr:rowOff>
    </xdr:from>
    <xdr:to>
      <xdr:col>4</xdr:col>
      <xdr:colOff>238125</xdr:colOff>
      <xdr:row>7</xdr:row>
      <xdr:rowOff>95250</xdr:rowOff>
    </xdr:to>
    <xdr:sp macro="" textlink="">
      <xdr:nvSpPr>
        <xdr:cNvPr id="14" name="TextBox 13"/>
        <xdr:cNvSpPr txBox="1"/>
      </xdr:nvSpPr>
      <xdr:spPr>
        <a:xfrm>
          <a:off x="0" y="1076325"/>
          <a:ext cx="26765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b="0" i="1">
              <a:solidFill>
                <a:schemeClr val="bg1"/>
              </a:solidFill>
            </a:rPr>
            <a:t>Silakan klik pada menu yang diinginkan!</a:t>
          </a:r>
          <a:endParaRPr lang="en-US" sz="1100" b="0" i="1">
            <a:solidFill>
              <a:schemeClr val="bg1"/>
            </a:solidFill>
          </a:endParaRPr>
        </a:p>
      </xdr:txBody>
    </xdr:sp>
    <xdr:clientData/>
  </xdr:twoCellAnchor>
  <xdr:twoCellAnchor>
    <xdr:from>
      <xdr:col>3</xdr:col>
      <xdr:colOff>133351</xdr:colOff>
      <xdr:row>20</xdr:row>
      <xdr:rowOff>57150</xdr:rowOff>
    </xdr:from>
    <xdr:to>
      <xdr:col>7</xdr:col>
      <xdr:colOff>295275</xdr:colOff>
      <xdr:row>25</xdr:row>
      <xdr:rowOff>76201</xdr:rowOff>
    </xdr:to>
    <xdr:sp macro="" textlink="">
      <xdr:nvSpPr>
        <xdr:cNvPr id="42" name="TextBox 41"/>
        <xdr:cNvSpPr txBox="1"/>
      </xdr:nvSpPr>
      <xdr:spPr>
        <a:xfrm>
          <a:off x="1962151" y="3867150"/>
          <a:ext cx="2600324" cy="97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900" b="0" i="1">
              <a:solidFill>
                <a:schemeClr val="bg1"/>
              </a:solidFill>
            </a:rPr>
            <a:t>Copyright (C) 2013 By: Rudi Muryanta</a:t>
          </a:r>
        </a:p>
        <a:p>
          <a:pPr algn="ctr"/>
          <a:r>
            <a:rPr lang="id-ID" sz="900" b="0" i="1">
              <a:solidFill>
                <a:schemeClr val="bg1"/>
              </a:solidFill>
            </a:rPr>
            <a:t>Tidak</a:t>
          </a:r>
          <a:r>
            <a:rPr lang="id-ID" sz="900" b="0" i="1" baseline="0">
              <a:solidFill>
                <a:schemeClr val="bg1"/>
              </a:solidFill>
            </a:rPr>
            <a:t> untuk diperjualbelikan.</a:t>
          </a:r>
        </a:p>
        <a:p>
          <a:pPr algn="ctr"/>
          <a:r>
            <a:rPr lang="id-ID" sz="900" b="0" i="1" baseline="0">
              <a:solidFill>
                <a:schemeClr val="bg1"/>
              </a:solidFill>
            </a:rPr>
            <a:t>Dilarang menduplikat atau mengubah identitas pencipta software ini.</a:t>
          </a:r>
          <a:endParaRPr lang="id-ID" sz="900" b="0" i="1">
            <a:solidFill>
              <a:schemeClr val="bg1"/>
            </a:solidFill>
          </a:endParaRPr>
        </a:p>
      </xdr:txBody>
    </xdr:sp>
    <xdr:clientData/>
  </xdr:twoCellAnchor>
  <xdr:twoCellAnchor>
    <xdr:from>
      <xdr:col>0</xdr:col>
      <xdr:colOff>171450</xdr:colOff>
      <xdr:row>18</xdr:row>
      <xdr:rowOff>152400</xdr:rowOff>
    </xdr:from>
    <xdr:to>
      <xdr:col>4</xdr:col>
      <xdr:colOff>381001</xdr:colOff>
      <xdr:row>20</xdr:row>
      <xdr:rowOff>171451</xdr:rowOff>
    </xdr:to>
    <xdr:sp macro="" textlink="">
      <xdr:nvSpPr>
        <xdr:cNvPr id="34" name="TextBox 33">
          <a:hlinkClick xmlns:r="http://schemas.openxmlformats.org/officeDocument/2006/relationships" r:id="rId26" tooltip="Lihat video online di youtube"/>
        </xdr:cNvPr>
        <xdr:cNvSpPr txBox="1"/>
      </xdr:nvSpPr>
      <xdr:spPr>
        <a:xfrm>
          <a:off x="171450" y="3581400"/>
          <a:ext cx="2647951" cy="400051"/>
        </a:xfrm>
        <a:prstGeom prst="rect">
          <a:avLst/>
        </a:prstGeom>
        <a:ln/>
        <a:scene3d>
          <a:camera prst="orthographicFront"/>
          <a:lightRig rig="threePt" dir="t"/>
        </a:scene3d>
        <a:sp3d>
          <a:bevelT/>
        </a:sp3d>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d-ID" sz="1400" b="1">
              <a:solidFill>
                <a:srgbClr val="FFFF00"/>
              </a:solidFill>
            </a:rPr>
            <a:t>Video Tutorial Software Ini</a:t>
          </a:r>
          <a:endParaRPr lang="en-US" sz="1400" b="1">
            <a:solidFill>
              <a:srgbClr val="FFFF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2</xdr:row>
      <xdr:rowOff>114300</xdr:rowOff>
    </xdr:to>
    <xdr:sp macro="" textlink="">
      <xdr:nvSpPr>
        <xdr:cNvPr id="2" name="Rounded Rectangle 1">
          <a:hlinkClick xmlns:r="http://schemas.openxmlformats.org/officeDocument/2006/relationships" r:id="rId1" tooltip="Kembali ke halaman awal, klik di sini!"/>
        </xdr:cNvPr>
        <xdr:cNvSpPr/>
      </xdr:nvSpPr>
      <xdr:spPr>
        <a:xfrm>
          <a:off x="7743825" y="19050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219075</xdr:colOff>
      <xdr:row>1</xdr:row>
      <xdr:rowOff>123825</xdr:rowOff>
    </xdr:to>
    <xdr:sp macro="" textlink="">
      <xdr:nvSpPr>
        <xdr:cNvPr id="2" name="Rounded Rectangle 1">
          <a:hlinkClick xmlns:r="http://schemas.openxmlformats.org/officeDocument/2006/relationships" r:id="rId1" tooltip="Kembali ke halaman awal, klik di sini!"/>
        </xdr:cNvPr>
        <xdr:cNvSpPr/>
      </xdr:nvSpPr>
      <xdr:spPr>
        <a:xfrm>
          <a:off x="7286625"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219075</xdr:colOff>
      <xdr:row>1</xdr:row>
      <xdr:rowOff>123825</xdr:rowOff>
    </xdr:to>
    <xdr:sp macro="" textlink="">
      <xdr:nvSpPr>
        <xdr:cNvPr id="2" name="Rounded Rectangle 1">
          <a:hlinkClick xmlns:r="http://schemas.openxmlformats.org/officeDocument/2006/relationships" r:id="rId1" tooltip="Kembali ke halaman awal, klik di sini!"/>
        </xdr:cNvPr>
        <xdr:cNvSpPr/>
      </xdr:nvSpPr>
      <xdr:spPr>
        <a:xfrm>
          <a:off x="7334250"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219075</xdr:colOff>
      <xdr:row>0</xdr:row>
      <xdr:rowOff>323850</xdr:rowOff>
    </xdr:to>
    <xdr:sp macro="" textlink="">
      <xdr:nvSpPr>
        <xdr:cNvPr id="2" name="Rounded Rectangle 1">
          <a:hlinkClick xmlns:r="http://schemas.openxmlformats.org/officeDocument/2006/relationships" r:id="rId1" tooltip="Kembali ke halaman awal, klik di sini!"/>
        </xdr:cNvPr>
        <xdr:cNvSpPr/>
      </xdr:nvSpPr>
      <xdr:spPr>
        <a:xfrm>
          <a:off x="7239000"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2</xdr:row>
      <xdr:rowOff>114300</xdr:rowOff>
    </xdr:to>
    <xdr:sp macro="" textlink="">
      <xdr:nvSpPr>
        <xdr:cNvPr id="2" name="Rounded Rectangle 1">
          <a:hlinkClick xmlns:r="http://schemas.openxmlformats.org/officeDocument/2006/relationships" r:id="rId1" tooltip="Kembali ke halaman awal, klik di sini!"/>
        </xdr:cNvPr>
        <xdr:cNvSpPr/>
      </xdr:nvSpPr>
      <xdr:spPr>
        <a:xfrm>
          <a:off x="7677150" y="19050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1</xdr:row>
      <xdr:rowOff>123825</xdr:rowOff>
    </xdr:to>
    <xdr:sp macro="" textlink="">
      <xdr:nvSpPr>
        <xdr:cNvPr id="2" name="Rounded Rectangle 1">
          <a:hlinkClick xmlns:r="http://schemas.openxmlformats.org/officeDocument/2006/relationships" r:id="rId1" tooltip="Kembali ke halaman awal, klik di sini!"/>
        </xdr:cNvPr>
        <xdr:cNvSpPr/>
      </xdr:nvSpPr>
      <xdr:spPr>
        <a:xfrm>
          <a:off x="7772400"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1</xdr:row>
      <xdr:rowOff>123825</xdr:rowOff>
    </xdr:to>
    <xdr:sp macro="" textlink="">
      <xdr:nvSpPr>
        <xdr:cNvPr id="2" name="Rounded Rectangle 1">
          <a:hlinkClick xmlns:r="http://schemas.openxmlformats.org/officeDocument/2006/relationships" r:id="rId1" tooltip="Kembali ke halaman awal, klik di sini!"/>
        </xdr:cNvPr>
        <xdr:cNvSpPr/>
      </xdr:nvSpPr>
      <xdr:spPr>
        <a:xfrm>
          <a:off x="7800975"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0</xdr:row>
      <xdr:rowOff>323850</xdr:rowOff>
    </xdr:to>
    <xdr:sp macro="" textlink="">
      <xdr:nvSpPr>
        <xdr:cNvPr id="2" name="Rounded Rectangle 1">
          <a:hlinkClick xmlns:r="http://schemas.openxmlformats.org/officeDocument/2006/relationships" r:id="rId1" tooltip="Kembali ke halaman awal, klik di sini!"/>
        </xdr:cNvPr>
        <xdr:cNvSpPr/>
      </xdr:nvSpPr>
      <xdr:spPr>
        <a:xfrm>
          <a:off x="7724775"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0</xdr:row>
      <xdr:rowOff>323850</xdr:rowOff>
    </xdr:to>
    <xdr:sp macro="" textlink="">
      <xdr:nvSpPr>
        <xdr:cNvPr id="2" name="Rounded Rectangle 1">
          <a:hlinkClick xmlns:r="http://schemas.openxmlformats.org/officeDocument/2006/relationships" r:id="rId1" tooltip="Kembali ke halaman awal, klik di sini!"/>
        </xdr:cNvPr>
        <xdr:cNvSpPr/>
      </xdr:nvSpPr>
      <xdr:spPr>
        <a:xfrm>
          <a:off x="7667625"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2</xdr:row>
      <xdr:rowOff>123825</xdr:rowOff>
    </xdr:to>
    <xdr:sp macro="" textlink="">
      <xdr:nvSpPr>
        <xdr:cNvPr id="2" name="Rounded Rectangle 1">
          <a:hlinkClick xmlns:r="http://schemas.openxmlformats.org/officeDocument/2006/relationships" r:id="rId1" tooltip="Kembali ke halaman awal, klik di sini!"/>
        </xdr:cNvPr>
        <xdr:cNvSpPr/>
      </xdr:nvSpPr>
      <xdr:spPr>
        <a:xfrm>
          <a:off x="7724775"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21</xdr:row>
      <xdr:rowOff>314324</xdr:rowOff>
    </xdr:from>
    <xdr:to>
      <xdr:col>8</xdr:col>
      <xdr:colOff>57151</xdr:colOff>
      <xdr:row>24</xdr:row>
      <xdr:rowOff>133349</xdr:rowOff>
    </xdr:to>
    <xdr:grpSp>
      <xdr:nvGrpSpPr>
        <xdr:cNvPr id="7" name="Group 6"/>
        <xdr:cNvGrpSpPr/>
      </xdr:nvGrpSpPr>
      <xdr:grpSpPr>
        <a:xfrm>
          <a:off x="1428750" y="4610099"/>
          <a:ext cx="3419476" cy="638175"/>
          <a:chOff x="1333500" y="4562474"/>
          <a:chExt cx="3048001" cy="638175"/>
        </a:xfrm>
      </xdr:grpSpPr>
      <xdr:sp macro="" textlink="">
        <xdr:nvSpPr>
          <xdr:cNvPr id="2" name="TextBox 1"/>
          <xdr:cNvSpPr txBox="1"/>
        </xdr:nvSpPr>
        <xdr:spPr>
          <a:xfrm>
            <a:off x="1333500" y="4705350"/>
            <a:ext cx="120967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a:t> Nilai PKG (100) =     </a:t>
            </a:r>
          </a:p>
        </xdr:txBody>
      </xdr:sp>
      <xdr:sp macro="" textlink="">
        <xdr:nvSpPr>
          <xdr:cNvPr id="3" name="TextBox 2"/>
          <xdr:cNvSpPr txBox="1"/>
        </xdr:nvSpPr>
        <xdr:spPr>
          <a:xfrm>
            <a:off x="2438400" y="4562474"/>
            <a:ext cx="139065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a:t> Nilai PKG</a:t>
            </a:r>
          </a:p>
          <a:p>
            <a:pPr algn="ctr"/>
            <a:r>
              <a:rPr lang="id-ID" sz="1100"/>
              <a:t>Nilai PKG Tertinggi </a:t>
            </a:r>
          </a:p>
        </xdr:txBody>
      </xdr:sp>
      <xdr:sp macro="" textlink="">
        <xdr:nvSpPr>
          <xdr:cNvPr id="4" name="TextBox 3"/>
          <xdr:cNvSpPr txBox="1"/>
        </xdr:nvSpPr>
        <xdr:spPr>
          <a:xfrm>
            <a:off x="3733801" y="4695825"/>
            <a:ext cx="647700"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a:t> x 100</a:t>
            </a:r>
          </a:p>
        </xdr:txBody>
      </xdr:sp>
    </xdr:grpSp>
    <xdr:clientData/>
  </xdr:twoCellAnchor>
  <xdr:twoCellAnchor>
    <xdr:from>
      <xdr:col>2</xdr:col>
      <xdr:colOff>352425</xdr:colOff>
      <xdr:row>27</xdr:row>
      <xdr:rowOff>171450</xdr:rowOff>
    </xdr:from>
    <xdr:to>
      <xdr:col>4</xdr:col>
      <xdr:colOff>114300</xdr:colOff>
      <xdr:row>29</xdr:row>
      <xdr:rowOff>142874</xdr:rowOff>
    </xdr:to>
    <xdr:sp macro="" textlink="">
      <xdr:nvSpPr>
        <xdr:cNvPr id="5" name="TextBox 4"/>
        <xdr:cNvSpPr txBox="1"/>
      </xdr:nvSpPr>
      <xdr:spPr>
        <a:xfrm>
          <a:off x="781050" y="6362700"/>
          <a:ext cx="168592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a:t>Angka kredit satu tahun =</a:t>
          </a:r>
        </a:p>
      </xdr:txBody>
    </xdr:sp>
    <xdr:clientData/>
  </xdr:twoCellAnchor>
  <xdr:twoCellAnchor>
    <xdr:from>
      <xdr:col>4</xdr:col>
      <xdr:colOff>38100</xdr:colOff>
      <xdr:row>27</xdr:row>
      <xdr:rowOff>104775</xdr:rowOff>
    </xdr:from>
    <xdr:to>
      <xdr:col>9</xdr:col>
      <xdr:colOff>0</xdr:colOff>
      <xdr:row>29</xdr:row>
      <xdr:rowOff>76199</xdr:rowOff>
    </xdr:to>
    <xdr:sp macro="" textlink="">
      <xdr:nvSpPr>
        <xdr:cNvPr id="8" name="TextBox 7"/>
        <xdr:cNvSpPr txBox="1"/>
      </xdr:nvSpPr>
      <xdr:spPr>
        <a:xfrm>
          <a:off x="2390775" y="6296025"/>
          <a:ext cx="2543175"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100"/>
            <a:t>(AKK-AKPKB-AKP) x</a:t>
          </a:r>
          <a:r>
            <a:rPr lang="id-ID" sz="1100" baseline="0"/>
            <a:t>  (JM/JWM) x NPK</a:t>
          </a:r>
          <a:endParaRPr lang="id-ID" sz="1100"/>
        </a:p>
      </xdr:txBody>
    </xdr:sp>
    <xdr:clientData/>
  </xdr:twoCellAnchor>
  <xdr:twoCellAnchor>
    <xdr:from>
      <xdr:col>11</xdr:col>
      <xdr:colOff>285750</xdr:colOff>
      <xdr:row>2</xdr:row>
      <xdr:rowOff>152400</xdr:rowOff>
    </xdr:from>
    <xdr:to>
      <xdr:col>13</xdr:col>
      <xdr:colOff>428625</xdr:colOff>
      <xdr:row>5</xdr:row>
      <xdr:rowOff>66675</xdr:rowOff>
    </xdr:to>
    <xdr:sp macro="" textlink="">
      <xdr:nvSpPr>
        <xdr:cNvPr id="9" name="TextBox 8">
          <a:hlinkClick xmlns:r="http://schemas.openxmlformats.org/officeDocument/2006/relationships" r:id="rId1" tooltip="Kembali ke halaman menu awal"/>
        </xdr:cNvPr>
        <xdr:cNvSpPr txBox="1"/>
      </xdr:nvSpPr>
      <xdr:spPr>
        <a:xfrm>
          <a:off x="6781800" y="581025"/>
          <a:ext cx="1076325" cy="495300"/>
        </a:xfrm>
        <a:prstGeom prst="rect">
          <a:avLst/>
        </a:prstGeom>
        <a:solidFill>
          <a:srgbClr val="FFC000"/>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id-ID" sz="1200" b="1"/>
            <a:t>Kembali</a:t>
          </a:r>
          <a:r>
            <a:rPr lang="id-ID" sz="1200" b="1" baseline="0"/>
            <a:t> Depan</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1</xdr:row>
      <xdr:rowOff>19050</xdr:rowOff>
    </xdr:from>
    <xdr:to>
      <xdr:col>9</xdr:col>
      <xdr:colOff>171450</xdr:colOff>
      <xdr:row>3</xdr:row>
      <xdr:rowOff>133350</xdr:rowOff>
    </xdr:to>
    <xdr:grpSp>
      <xdr:nvGrpSpPr>
        <xdr:cNvPr id="8" name="Group 7"/>
        <xdr:cNvGrpSpPr/>
      </xdr:nvGrpSpPr>
      <xdr:grpSpPr>
        <a:xfrm>
          <a:off x="2409825" y="209550"/>
          <a:ext cx="2600325" cy="495300"/>
          <a:chOff x="-601788" y="76200"/>
          <a:chExt cx="3105145" cy="495300"/>
        </a:xfrm>
      </xdr:grpSpPr>
      <xdr:sp macro="" textlink="">
        <xdr:nvSpPr>
          <xdr:cNvPr id="4" name="Rounded Rectangle 3">
            <a:hlinkClick xmlns:r="http://schemas.openxmlformats.org/officeDocument/2006/relationships" r:id="rId1" tooltip="Kembali ke halaman awal, klik di sini!"/>
          </xdr:cNvPr>
          <xdr:cNvSpPr/>
        </xdr:nvSpPr>
        <xdr:spPr>
          <a:xfrm>
            <a:off x="-601788" y="76200"/>
            <a:ext cx="3105145" cy="4953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a:t>
            </a:r>
            <a:r>
              <a:rPr lang="id-ID" sz="1800"/>
              <a:t>Kembali ke Depan</a:t>
            </a:r>
            <a:endParaRPr lang="en-US" sz="1800"/>
          </a:p>
        </xdr:txBody>
      </xdr:sp>
      <xdr:sp macro="" textlink="">
        <xdr:nvSpPr>
          <xdr:cNvPr id="6" name="Curved Left Arrow 5"/>
          <xdr:cNvSpPr/>
        </xdr:nvSpPr>
        <xdr:spPr>
          <a:xfrm flipV="1">
            <a:off x="-274078" y="123824"/>
            <a:ext cx="268346" cy="336688"/>
          </a:xfrm>
          <a:prstGeom prst="curvedLeftArrow">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571500</xdr:colOff>
      <xdr:row>2</xdr:row>
      <xdr:rowOff>38100</xdr:rowOff>
    </xdr:from>
    <xdr:to>
      <xdr:col>18</xdr:col>
      <xdr:colOff>600075</xdr:colOff>
      <xdr:row>4</xdr:row>
      <xdr:rowOff>152400</xdr:rowOff>
    </xdr:to>
    <xdr:sp macro="" textlink="">
      <xdr:nvSpPr>
        <xdr:cNvPr id="2" name="Rounded Rectangle 1">
          <a:hlinkClick xmlns:r="http://schemas.openxmlformats.org/officeDocument/2006/relationships" r:id="rId1" tooltip="Kembali ke halaman awal, klik di sini!"/>
        </xdr:cNvPr>
        <xdr:cNvSpPr/>
      </xdr:nvSpPr>
      <xdr:spPr>
        <a:xfrm>
          <a:off x="7600950" y="41910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2</xdr:row>
      <xdr:rowOff>0</xdr:rowOff>
    </xdr:from>
    <xdr:to>
      <xdr:col>16</xdr:col>
      <xdr:colOff>457200</xdr:colOff>
      <xdr:row>4</xdr:row>
      <xdr:rowOff>66675</xdr:rowOff>
    </xdr:to>
    <xdr:sp macro="" textlink="">
      <xdr:nvSpPr>
        <xdr:cNvPr id="2" name="Rounded Rectangle 1">
          <a:hlinkClick xmlns:r="http://schemas.openxmlformats.org/officeDocument/2006/relationships" r:id="rId1" tooltip="Kembali ke halaman awal, klik di sini!"/>
        </xdr:cNvPr>
        <xdr:cNvSpPr/>
      </xdr:nvSpPr>
      <xdr:spPr>
        <a:xfrm>
          <a:off x="7658100" y="381000"/>
          <a:ext cx="3048000" cy="4953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76201</xdr:colOff>
      <xdr:row>0</xdr:row>
      <xdr:rowOff>95250</xdr:rowOff>
    </xdr:from>
    <xdr:to>
      <xdr:col>13</xdr:col>
      <xdr:colOff>533401</xdr:colOff>
      <xdr:row>2</xdr:row>
      <xdr:rowOff>190500</xdr:rowOff>
    </xdr:to>
    <xdr:sp macro="" textlink="">
      <xdr:nvSpPr>
        <xdr:cNvPr id="2" name="Rounded Rectangle 1">
          <a:hlinkClick xmlns:r="http://schemas.openxmlformats.org/officeDocument/2006/relationships" r:id="rId1" tooltip="Kembali ke halaman awal, klik di sini!"/>
        </xdr:cNvPr>
        <xdr:cNvSpPr/>
      </xdr:nvSpPr>
      <xdr:spPr>
        <a:xfrm>
          <a:off x="7610476" y="285750"/>
          <a:ext cx="3048000" cy="4953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438150</xdr:colOff>
      <xdr:row>0</xdr:row>
      <xdr:rowOff>47625</xdr:rowOff>
    </xdr:from>
    <xdr:to>
      <xdr:col>13</xdr:col>
      <xdr:colOff>447675</xdr:colOff>
      <xdr:row>2</xdr:row>
      <xdr:rowOff>142875</xdr:rowOff>
    </xdr:to>
    <xdr:sp macro="" textlink="">
      <xdr:nvSpPr>
        <xdr:cNvPr id="2" name="Rounded Rectangle 1">
          <a:hlinkClick xmlns:r="http://schemas.openxmlformats.org/officeDocument/2006/relationships" r:id="rId1" tooltip="Kembali ke halaman awal, klik di sini!"/>
        </xdr:cNvPr>
        <xdr:cNvSpPr/>
      </xdr:nvSpPr>
      <xdr:spPr>
        <a:xfrm>
          <a:off x="7496175" y="238125"/>
          <a:ext cx="3267075" cy="4953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95250</xdr:colOff>
      <xdr:row>2</xdr:row>
      <xdr:rowOff>66675</xdr:rowOff>
    </xdr:from>
    <xdr:to>
      <xdr:col>14</xdr:col>
      <xdr:colOff>123825</xdr:colOff>
      <xdr:row>5</xdr:row>
      <xdr:rowOff>180975</xdr:rowOff>
    </xdr:to>
    <xdr:sp macro="" textlink="">
      <xdr:nvSpPr>
        <xdr:cNvPr id="2" name="Rounded Rectangle 1">
          <a:hlinkClick xmlns:r="http://schemas.openxmlformats.org/officeDocument/2006/relationships" r:id="rId1" tooltip="Kembali ke halaman awal, klik di sini!"/>
        </xdr:cNvPr>
        <xdr:cNvSpPr/>
      </xdr:nvSpPr>
      <xdr:spPr>
        <a:xfrm>
          <a:off x="7667625" y="657225"/>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28575</xdr:colOff>
      <xdr:row>1</xdr:row>
      <xdr:rowOff>123825</xdr:rowOff>
    </xdr:to>
    <xdr:sp macro="" textlink="">
      <xdr:nvSpPr>
        <xdr:cNvPr id="2" name="Rounded Rectangle 1">
          <a:hlinkClick xmlns:r="http://schemas.openxmlformats.org/officeDocument/2006/relationships" r:id="rId1" tooltip="Kembali ke halaman awal, klik di sini!"/>
        </xdr:cNvPr>
        <xdr:cNvSpPr/>
      </xdr:nvSpPr>
      <xdr:spPr>
        <a:xfrm>
          <a:off x="7743825" y="0"/>
          <a:ext cx="3267075" cy="51435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id-ID" sz="2400"/>
            <a:t>       Kembali ke Depan</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kedaiscript.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5"/>
  <sheetViews>
    <sheetView showGridLines="0" showRowColHeaders="0" tabSelected="1" view="pageBreakPreview" topLeftCell="A37" zoomScaleSheetLayoutView="100" workbookViewId="0"/>
  </sheetViews>
  <sheetFormatPr defaultRowHeight="15" x14ac:dyDescent="0.25"/>
  <sheetData>
    <row r="1" spans="1:9" x14ac:dyDescent="0.25">
      <c r="A1" s="1"/>
      <c r="B1" s="1"/>
      <c r="C1" s="1"/>
      <c r="D1" s="1"/>
      <c r="E1" s="1"/>
      <c r="F1" s="1"/>
      <c r="G1" s="1"/>
      <c r="H1" s="1"/>
      <c r="I1" s="1"/>
    </row>
    <row r="2" spans="1:9" x14ac:dyDescent="0.25">
      <c r="A2" s="137" t="s">
        <v>261</v>
      </c>
      <c r="B2" s="1"/>
      <c r="C2" s="1"/>
      <c r="D2" s="1"/>
      <c r="E2" s="1"/>
      <c r="F2" s="1"/>
      <c r="G2" s="1"/>
      <c r="H2" s="1"/>
      <c r="I2" s="1"/>
    </row>
    <row r="3" spans="1:9" x14ac:dyDescent="0.25">
      <c r="A3" s="1" t="s">
        <v>262</v>
      </c>
      <c r="B3" s="1"/>
      <c r="C3" s="1"/>
      <c r="D3" s="1"/>
      <c r="E3" s="1"/>
      <c r="F3" s="1"/>
      <c r="G3" s="1"/>
      <c r="H3" s="1"/>
      <c r="I3" s="1"/>
    </row>
    <row r="4" spans="1:9" x14ac:dyDescent="0.25">
      <c r="A4" s="1"/>
      <c r="B4" s="1"/>
      <c r="C4" s="1"/>
      <c r="D4" s="1"/>
      <c r="E4" s="1"/>
      <c r="F4" s="1"/>
      <c r="G4" s="1"/>
      <c r="H4" s="1"/>
      <c r="I4" s="1"/>
    </row>
    <row r="5" spans="1:9" x14ac:dyDescent="0.25">
      <c r="A5" s="1"/>
      <c r="B5" s="1"/>
      <c r="C5" s="1"/>
      <c r="D5" s="1"/>
      <c r="E5" s="1"/>
      <c r="F5" s="1"/>
      <c r="G5" s="1"/>
      <c r="H5" s="1"/>
      <c r="I5" s="1"/>
    </row>
  </sheetData>
  <sheetProtection sheet="1" objects="1" scenarios="1"/>
  <pageMargins left="0.31496062992125984" right="0.31496062992125984" top="0.15748031496062992" bottom="0.35433070866141736" header="0.31496062992125984" footer="0.31496062992125984"/>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showGridLines="0" view="pageBreakPreview" zoomScaleSheetLayoutView="100" workbookViewId="0">
      <selection activeCell="A90" sqref="A90:H106"/>
    </sheetView>
  </sheetViews>
  <sheetFormatPr defaultRowHeight="15" x14ac:dyDescent="0.25"/>
  <cols>
    <col min="1" max="1" width="4.42578125" customWidth="1"/>
    <col min="2" max="2" width="11.140625" customWidth="1"/>
    <col min="3" max="3" width="3.5703125" customWidth="1"/>
    <col min="5" max="5" width="28.28515625" customWidth="1"/>
    <col min="6" max="6" width="13.85546875" customWidth="1"/>
    <col min="7" max="7" width="11.28515625" customWidth="1"/>
    <col min="8" max="8" width="12.5703125" customWidth="1"/>
  </cols>
  <sheetData>
    <row r="1" spans="1:8" ht="15.75" x14ac:dyDescent="0.25">
      <c r="A1" s="4" t="s">
        <v>92</v>
      </c>
      <c r="B1" s="167"/>
      <c r="C1" s="167"/>
      <c r="D1" s="167"/>
      <c r="E1" s="167"/>
      <c r="F1" s="167"/>
      <c r="G1" s="167"/>
      <c r="H1" s="167"/>
    </row>
    <row r="2" spans="1:8" ht="12" customHeight="1" x14ac:dyDescent="0.25">
      <c r="A2" s="4"/>
      <c r="B2" s="167"/>
      <c r="C2" s="167"/>
      <c r="D2" s="167"/>
      <c r="E2" s="167"/>
      <c r="F2" s="167"/>
      <c r="G2" s="167"/>
      <c r="H2" s="167"/>
    </row>
    <row r="3" spans="1:8" ht="15.75" x14ac:dyDescent="0.25">
      <c r="A3" s="351" t="s">
        <v>56</v>
      </c>
      <c r="B3" s="351"/>
      <c r="C3" s="13" t="s">
        <v>0</v>
      </c>
      <c r="D3" s="13">
        <f>Biodata!E7</f>
        <v>0</v>
      </c>
      <c r="E3" s="13"/>
      <c r="F3" s="179"/>
      <c r="G3" s="13"/>
      <c r="H3" s="13"/>
    </row>
    <row r="4" spans="1:8" ht="15.75" x14ac:dyDescent="0.25">
      <c r="A4" s="351" t="s">
        <v>22</v>
      </c>
      <c r="B4" s="351"/>
      <c r="C4" s="13" t="s">
        <v>0</v>
      </c>
      <c r="D4" s="13">
        <f>Biodata!E29</f>
        <v>0</v>
      </c>
      <c r="E4" s="13"/>
      <c r="F4" s="179"/>
      <c r="G4" s="13"/>
      <c r="H4" s="13"/>
    </row>
    <row r="5" spans="1:8" ht="10.5" customHeight="1" x14ac:dyDescent="0.25">
      <c r="A5" s="176"/>
      <c r="B5" s="176"/>
      <c r="C5" s="13"/>
      <c r="D5" s="13"/>
      <c r="E5" s="13"/>
      <c r="F5" s="179"/>
      <c r="G5" s="13"/>
      <c r="H5" s="13"/>
    </row>
    <row r="6" spans="1:8" ht="15.75" x14ac:dyDescent="0.25">
      <c r="A6" s="168" t="s">
        <v>33</v>
      </c>
      <c r="B6" s="168"/>
      <c r="C6" s="168"/>
      <c r="D6" s="169"/>
      <c r="E6" s="169"/>
      <c r="F6" s="169"/>
      <c r="G6" s="169"/>
      <c r="H6" s="169"/>
    </row>
    <row r="7" spans="1:8" ht="15.75" x14ac:dyDescent="0.25">
      <c r="A7" s="352" t="s">
        <v>34</v>
      </c>
      <c r="B7" s="353"/>
      <c r="C7" s="354"/>
      <c r="D7" s="340" t="s">
        <v>466</v>
      </c>
      <c r="E7" s="340"/>
      <c r="F7" s="340"/>
      <c r="G7" s="340"/>
      <c r="H7" s="340"/>
    </row>
    <row r="8" spans="1:8" ht="51.75" customHeight="1" x14ac:dyDescent="0.25">
      <c r="A8" s="341" t="s">
        <v>35</v>
      </c>
      <c r="B8" s="342"/>
      <c r="C8" s="343"/>
      <c r="D8" s="341" t="s">
        <v>382</v>
      </c>
      <c r="E8" s="342"/>
      <c r="F8" s="342"/>
      <c r="G8" s="342"/>
      <c r="H8" s="343"/>
    </row>
    <row r="9" spans="1:8" ht="15.75" x14ac:dyDescent="0.25">
      <c r="A9" s="330" t="s">
        <v>36</v>
      </c>
      <c r="B9" s="331"/>
      <c r="C9" s="331"/>
      <c r="D9" s="331"/>
      <c r="E9" s="331"/>
      <c r="F9" s="331"/>
      <c r="G9" s="331"/>
      <c r="H9" s="332"/>
    </row>
    <row r="10" spans="1:8" ht="13.5" customHeight="1" x14ac:dyDescent="0.25">
      <c r="A10" s="165"/>
      <c r="B10" s="328"/>
      <c r="C10" s="328"/>
      <c r="D10" s="328"/>
      <c r="E10" s="328"/>
      <c r="F10" s="328"/>
      <c r="G10" s="328"/>
      <c r="H10" s="329"/>
    </row>
    <row r="11" spans="1:8" ht="33.75" customHeight="1" x14ac:dyDescent="0.25">
      <c r="A11" s="205" t="s">
        <v>342</v>
      </c>
      <c r="B11" s="328" t="s">
        <v>383</v>
      </c>
      <c r="C11" s="328"/>
      <c r="D11" s="328"/>
      <c r="E11" s="328"/>
      <c r="F11" s="328"/>
      <c r="G11" s="328"/>
      <c r="H11" s="329"/>
    </row>
    <row r="12" spans="1:8" ht="15.75" x14ac:dyDescent="0.25">
      <c r="A12" s="205" t="s">
        <v>344</v>
      </c>
      <c r="B12" s="328" t="s">
        <v>384</v>
      </c>
      <c r="C12" s="328"/>
      <c r="D12" s="328"/>
      <c r="E12" s="328"/>
      <c r="F12" s="328"/>
      <c r="G12" s="328"/>
      <c r="H12" s="329"/>
    </row>
    <row r="13" spans="1:8" ht="8.25" customHeight="1" x14ac:dyDescent="0.25">
      <c r="A13" s="166"/>
      <c r="B13" s="180"/>
      <c r="C13" s="180"/>
      <c r="D13" s="180"/>
      <c r="E13" s="180"/>
      <c r="F13" s="180"/>
      <c r="G13" s="180"/>
      <c r="H13" s="181"/>
    </row>
    <row r="14" spans="1:8" ht="15.75" x14ac:dyDescent="0.25">
      <c r="A14" s="165"/>
      <c r="B14" s="347" t="s">
        <v>93</v>
      </c>
      <c r="C14" s="347"/>
      <c r="D14" s="347"/>
      <c r="E14" s="347"/>
      <c r="F14" s="347"/>
      <c r="G14" s="347"/>
      <c r="H14" s="348"/>
    </row>
    <row r="15" spans="1:8" ht="32.25" customHeight="1" x14ac:dyDescent="0.25">
      <c r="A15" s="165"/>
      <c r="B15" s="328" t="s">
        <v>388</v>
      </c>
      <c r="C15" s="328"/>
      <c r="D15" s="328"/>
      <c r="E15" s="328"/>
      <c r="F15" s="328"/>
      <c r="G15" s="328"/>
      <c r="H15" s="329"/>
    </row>
    <row r="16" spans="1:8" ht="9.75" customHeight="1" x14ac:dyDescent="0.25">
      <c r="A16" s="171"/>
      <c r="B16" s="337"/>
      <c r="C16" s="337"/>
      <c r="D16" s="337"/>
      <c r="E16" s="337"/>
      <c r="F16" s="337"/>
      <c r="G16" s="337"/>
      <c r="H16" s="338"/>
    </row>
    <row r="17" spans="1:8" ht="9.75" customHeight="1" x14ac:dyDescent="0.25">
      <c r="A17" s="174"/>
      <c r="B17" s="174"/>
      <c r="C17" s="174"/>
      <c r="D17" s="174"/>
      <c r="E17" s="174"/>
      <c r="F17" s="174"/>
      <c r="G17" s="174"/>
      <c r="H17" s="174"/>
    </row>
    <row r="18" spans="1:8" ht="15.75" x14ac:dyDescent="0.25">
      <c r="A18" s="206" t="s">
        <v>37</v>
      </c>
      <c r="B18" s="206"/>
      <c r="C18" s="206"/>
      <c r="D18" s="207"/>
      <c r="E18" s="207"/>
      <c r="F18" s="207"/>
      <c r="G18" s="207"/>
      <c r="H18" s="207"/>
    </row>
    <row r="19" spans="1:8" ht="9" customHeight="1" x14ac:dyDescent="0.25">
      <c r="A19" s="168"/>
      <c r="B19" s="168"/>
      <c r="C19" s="168"/>
      <c r="D19" s="169"/>
      <c r="E19" s="169"/>
      <c r="F19" s="169"/>
      <c r="G19" s="169"/>
      <c r="H19" s="169"/>
    </row>
    <row r="20" spans="1:8" ht="15.75" x14ac:dyDescent="0.25">
      <c r="A20" s="344" t="s">
        <v>34</v>
      </c>
      <c r="B20" s="345"/>
      <c r="C20" s="346"/>
      <c r="D20" s="340" t="s">
        <v>463</v>
      </c>
      <c r="E20" s="340"/>
      <c r="F20" s="340"/>
      <c r="G20" s="340"/>
      <c r="H20" s="340"/>
    </row>
    <row r="21" spans="1:8" ht="45.75" customHeight="1" x14ac:dyDescent="0.25">
      <c r="A21" s="341" t="s">
        <v>35</v>
      </c>
      <c r="B21" s="342"/>
      <c r="C21" s="343"/>
      <c r="D21" s="341" t="s">
        <v>389</v>
      </c>
      <c r="E21" s="342"/>
      <c r="F21" s="342"/>
      <c r="G21" s="342"/>
      <c r="H21" s="343"/>
    </row>
    <row r="22" spans="1:8" ht="15.75" x14ac:dyDescent="0.25">
      <c r="A22" s="330" t="s">
        <v>38</v>
      </c>
      <c r="B22" s="331"/>
      <c r="C22" s="331"/>
      <c r="D22" s="331"/>
      <c r="E22" s="331"/>
      <c r="F22" s="331"/>
      <c r="G22" s="331"/>
      <c r="H22" s="332"/>
    </row>
    <row r="23" spans="1:8" ht="12" customHeight="1" x14ac:dyDescent="0.25">
      <c r="A23" s="175"/>
      <c r="B23" s="179"/>
      <c r="C23" s="179"/>
      <c r="D23" s="179"/>
      <c r="E23" s="179"/>
      <c r="F23" s="179"/>
      <c r="G23" s="179"/>
      <c r="H23" s="179"/>
    </row>
    <row r="24" spans="1:8" ht="30.75" customHeight="1" x14ac:dyDescent="0.25">
      <c r="A24" s="202" t="s">
        <v>342</v>
      </c>
      <c r="B24" s="328" t="s">
        <v>390</v>
      </c>
      <c r="C24" s="328"/>
      <c r="D24" s="328"/>
      <c r="E24" s="328"/>
      <c r="F24" s="328"/>
      <c r="G24" s="328"/>
      <c r="H24" s="329"/>
    </row>
    <row r="25" spans="1:8" ht="15.75" x14ac:dyDescent="0.25">
      <c r="A25" s="202" t="s">
        <v>344</v>
      </c>
      <c r="B25" s="328" t="s">
        <v>391</v>
      </c>
      <c r="C25" s="328"/>
      <c r="D25" s="328"/>
      <c r="E25" s="328"/>
      <c r="F25" s="328"/>
      <c r="G25" s="328"/>
      <c r="H25" s="329"/>
    </row>
    <row r="26" spans="1:8" ht="17.25" customHeight="1" x14ac:dyDescent="0.25">
      <c r="A26" s="202" t="s">
        <v>345</v>
      </c>
      <c r="B26" s="328" t="s">
        <v>385</v>
      </c>
      <c r="C26" s="328"/>
      <c r="D26" s="328"/>
      <c r="E26" s="328"/>
      <c r="F26" s="328"/>
      <c r="G26" s="328"/>
      <c r="H26" s="329"/>
    </row>
    <row r="27" spans="1:8" ht="17.25" customHeight="1" x14ac:dyDescent="0.25">
      <c r="A27" s="202" t="s">
        <v>346</v>
      </c>
      <c r="B27" s="328" t="s">
        <v>392</v>
      </c>
      <c r="C27" s="328"/>
      <c r="D27" s="328"/>
      <c r="E27" s="328"/>
      <c r="F27" s="328"/>
      <c r="G27" s="328"/>
      <c r="H27" s="329"/>
    </row>
    <row r="28" spans="1:8" ht="17.25" customHeight="1" x14ac:dyDescent="0.25">
      <c r="A28" s="202" t="s">
        <v>363</v>
      </c>
      <c r="B28" s="328" t="s">
        <v>386</v>
      </c>
      <c r="C28" s="328"/>
      <c r="D28" s="328"/>
      <c r="E28" s="328"/>
      <c r="F28" s="328"/>
      <c r="G28" s="328"/>
      <c r="H28" s="329"/>
    </row>
    <row r="29" spans="1:8" ht="9" customHeight="1" x14ac:dyDescent="0.25">
      <c r="A29" s="175"/>
      <c r="B29" s="185"/>
      <c r="C29" s="185"/>
      <c r="D29" s="185"/>
      <c r="E29" s="185"/>
      <c r="F29" s="185"/>
      <c r="G29" s="185"/>
      <c r="H29" s="159"/>
    </row>
    <row r="30" spans="1:8" ht="15.75" x14ac:dyDescent="0.25">
      <c r="A30" s="330" t="s">
        <v>39</v>
      </c>
      <c r="B30" s="331"/>
      <c r="C30" s="331"/>
      <c r="D30" s="331"/>
      <c r="E30" s="331"/>
      <c r="F30" s="331"/>
      <c r="G30" s="331"/>
      <c r="H30" s="332"/>
    </row>
    <row r="31" spans="1:8" ht="15.75" customHeight="1" x14ac:dyDescent="0.25">
      <c r="A31" s="165"/>
      <c r="B31" s="328" t="s">
        <v>387</v>
      </c>
      <c r="C31" s="328"/>
      <c r="D31" s="328"/>
      <c r="E31" s="328"/>
      <c r="F31" s="328"/>
      <c r="G31" s="328"/>
      <c r="H31" s="329"/>
    </row>
    <row r="32" spans="1:8" ht="15.75" x14ac:dyDescent="0.25">
      <c r="A32" s="171"/>
      <c r="B32" s="180"/>
      <c r="C32" s="190"/>
      <c r="D32" s="190"/>
      <c r="E32" s="190"/>
      <c r="F32" s="190"/>
      <c r="G32" s="190"/>
      <c r="H32" s="191"/>
    </row>
    <row r="33" spans="1:8" ht="11.25" customHeight="1" x14ac:dyDescent="0.25">
      <c r="A33" s="192"/>
      <c r="B33" s="192"/>
      <c r="C33" s="192"/>
      <c r="D33" s="192"/>
      <c r="E33" s="192"/>
      <c r="F33" s="192"/>
      <c r="G33" s="192"/>
      <c r="H33" s="192"/>
    </row>
    <row r="34" spans="1:8" ht="15.75" x14ac:dyDescent="0.25">
      <c r="A34" s="193" t="s">
        <v>40</v>
      </c>
      <c r="B34" s="193"/>
      <c r="C34" s="193"/>
      <c r="D34" s="193"/>
      <c r="E34" s="193"/>
      <c r="F34" s="193"/>
      <c r="G34" s="193"/>
      <c r="H34" s="193"/>
    </row>
    <row r="35" spans="1:8" ht="15.75" customHeight="1" x14ac:dyDescent="0.25">
      <c r="A35" s="193"/>
      <c r="B35" s="193"/>
      <c r="C35" s="193"/>
      <c r="D35" s="193"/>
      <c r="E35" s="193"/>
      <c r="F35" s="193"/>
      <c r="G35" s="193"/>
      <c r="H35" s="193"/>
    </row>
    <row r="36" spans="1:8" ht="15.75" x14ac:dyDescent="0.25">
      <c r="A36" s="344" t="s">
        <v>34</v>
      </c>
      <c r="B36" s="345"/>
      <c r="C36" s="346"/>
      <c r="D36" s="340" t="s">
        <v>462</v>
      </c>
      <c r="E36" s="340"/>
      <c r="F36" s="340"/>
      <c r="G36" s="340"/>
      <c r="H36" s="340"/>
    </row>
    <row r="37" spans="1:8" ht="47.25" customHeight="1" x14ac:dyDescent="0.25">
      <c r="A37" s="341" t="s">
        <v>35</v>
      </c>
      <c r="B37" s="342"/>
      <c r="C37" s="343"/>
      <c r="D37" s="341" t="s">
        <v>393</v>
      </c>
      <c r="E37" s="342"/>
      <c r="F37" s="342"/>
      <c r="G37" s="342"/>
      <c r="H37" s="343"/>
    </row>
    <row r="38" spans="1:8" ht="15.75" x14ac:dyDescent="0.25">
      <c r="A38" s="330" t="s">
        <v>41</v>
      </c>
      <c r="B38" s="331"/>
      <c r="C38" s="331"/>
      <c r="D38" s="331"/>
      <c r="E38" s="331"/>
      <c r="F38" s="331"/>
      <c r="G38" s="331"/>
      <c r="H38" s="332"/>
    </row>
    <row r="39" spans="1:8" ht="15.75" customHeight="1" x14ac:dyDescent="0.25">
      <c r="A39" s="175"/>
      <c r="B39" s="328" t="s">
        <v>273</v>
      </c>
      <c r="C39" s="328"/>
      <c r="D39" s="328"/>
      <c r="E39" s="328"/>
      <c r="F39" s="328"/>
      <c r="G39" s="328"/>
      <c r="H39" s="329"/>
    </row>
    <row r="40" spans="1:8" ht="15.75" customHeight="1" x14ac:dyDescent="0.25">
      <c r="A40" s="175"/>
      <c r="B40" s="328" t="s">
        <v>274</v>
      </c>
      <c r="C40" s="328"/>
      <c r="D40" s="328"/>
      <c r="E40" s="328"/>
      <c r="F40" s="328"/>
      <c r="G40" s="328"/>
      <c r="H40" s="329"/>
    </row>
    <row r="41" spans="1:8" ht="15.75" x14ac:dyDescent="0.25">
      <c r="A41" s="171"/>
      <c r="B41" s="337"/>
      <c r="C41" s="337"/>
      <c r="D41" s="337"/>
      <c r="E41" s="337"/>
      <c r="F41" s="337"/>
      <c r="G41" s="337"/>
      <c r="H41" s="338"/>
    </row>
    <row r="42" spans="1:8" ht="15.75" x14ac:dyDescent="0.25">
      <c r="A42" s="195"/>
      <c r="B42" s="177"/>
      <c r="C42" s="177"/>
      <c r="D42" s="177"/>
      <c r="E42" s="177"/>
      <c r="F42" s="177"/>
      <c r="G42" s="177"/>
      <c r="H42" s="177"/>
    </row>
    <row r="43" spans="1:8" ht="15.75" x14ac:dyDescent="0.25">
      <c r="A43" s="208"/>
      <c r="B43" s="209"/>
      <c r="C43" s="209"/>
      <c r="D43" s="209"/>
      <c r="E43" s="209"/>
      <c r="F43" s="209"/>
      <c r="G43" s="209"/>
      <c r="H43" s="209"/>
    </row>
    <row r="44" spans="1:8" ht="15.75" x14ac:dyDescent="0.25">
      <c r="A44" s="330" t="s">
        <v>39</v>
      </c>
      <c r="B44" s="331"/>
      <c r="C44" s="331"/>
      <c r="D44" s="331"/>
      <c r="E44" s="331"/>
      <c r="F44" s="331"/>
      <c r="G44" s="331"/>
      <c r="H44" s="332"/>
    </row>
    <row r="45" spans="1:8" ht="15.75" customHeight="1" x14ac:dyDescent="0.25">
      <c r="A45" s="175"/>
      <c r="B45" s="328" t="s">
        <v>309</v>
      </c>
      <c r="C45" s="328"/>
      <c r="D45" s="328"/>
      <c r="E45" s="328"/>
      <c r="F45" s="328"/>
      <c r="G45" s="328"/>
      <c r="H45" s="329"/>
    </row>
    <row r="46" spans="1:8" ht="15.75" customHeight="1" x14ac:dyDescent="0.25">
      <c r="A46" s="175"/>
      <c r="B46" s="328" t="s">
        <v>275</v>
      </c>
      <c r="C46" s="328"/>
      <c r="D46" s="328"/>
      <c r="E46" s="328"/>
      <c r="F46" s="328"/>
      <c r="G46" s="328"/>
      <c r="H46" s="329"/>
    </row>
    <row r="47" spans="1:8" ht="15.75" x14ac:dyDescent="0.25">
      <c r="A47" s="171"/>
      <c r="B47" s="337"/>
      <c r="C47" s="337"/>
      <c r="D47" s="337"/>
      <c r="E47" s="337"/>
      <c r="F47" s="337"/>
      <c r="G47" s="337"/>
      <c r="H47" s="338"/>
    </row>
    <row r="48" spans="1:8" ht="15.75" x14ac:dyDescent="0.25">
      <c r="A48" s="192"/>
      <c r="B48" s="192"/>
      <c r="C48" s="192"/>
      <c r="D48" s="192"/>
      <c r="E48" s="192"/>
      <c r="F48" s="192"/>
      <c r="G48" s="192"/>
      <c r="H48" s="192"/>
    </row>
    <row r="49" spans="1:8" ht="15.75" x14ac:dyDescent="0.25">
      <c r="A49" s="339" t="s">
        <v>42</v>
      </c>
      <c r="B49" s="339"/>
      <c r="C49" s="194"/>
      <c r="D49" s="193"/>
      <c r="E49" s="193"/>
      <c r="F49" s="193"/>
      <c r="G49" s="193"/>
      <c r="H49" s="193"/>
    </row>
    <row r="50" spans="1:8" ht="15.75" x14ac:dyDescent="0.25">
      <c r="A50" s="344" t="s">
        <v>34</v>
      </c>
      <c r="B50" s="345"/>
      <c r="C50" s="346"/>
      <c r="D50" s="340" t="s">
        <v>467</v>
      </c>
      <c r="E50" s="340"/>
      <c r="F50" s="340"/>
      <c r="G50" s="340"/>
      <c r="H50" s="340"/>
    </row>
    <row r="51" spans="1:8" ht="48" customHeight="1" x14ac:dyDescent="0.25">
      <c r="A51" s="341" t="s">
        <v>35</v>
      </c>
      <c r="B51" s="342"/>
      <c r="C51" s="343"/>
      <c r="D51" s="341" t="s">
        <v>394</v>
      </c>
      <c r="E51" s="342"/>
      <c r="F51" s="342"/>
      <c r="G51" s="342"/>
      <c r="H51" s="343"/>
    </row>
    <row r="52" spans="1:8" ht="35.25" customHeight="1" x14ac:dyDescent="0.25">
      <c r="A52" s="333" t="s">
        <v>188</v>
      </c>
      <c r="B52" s="331"/>
      <c r="C52" s="331"/>
      <c r="D52" s="331"/>
      <c r="E52" s="331"/>
      <c r="F52" s="331"/>
      <c r="G52" s="331"/>
      <c r="H52" s="332"/>
    </row>
    <row r="53" spans="1:8" ht="15.75" x14ac:dyDescent="0.25">
      <c r="A53" s="186"/>
      <c r="B53" s="187" t="s">
        <v>276</v>
      </c>
      <c r="C53" s="187"/>
      <c r="D53" s="187"/>
      <c r="E53" s="179"/>
      <c r="F53" s="187"/>
      <c r="G53" s="187"/>
      <c r="H53" s="188"/>
    </row>
    <row r="54" spans="1:8" ht="15.75" x14ac:dyDescent="0.25">
      <c r="A54" s="186"/>
      <c r="B54" s="187" t="s">
        <v>277</v>
      </c>
      <c r="C54" s="187"/>
      <c r="D54" s="187"/>
      <c r="E54" s="179"/>
      <c r="F54" s="187"/>
      <c r="G54" s="187"/>
      <c r="H54" s="188"/>
    </row>
    <row r="55" spans="1:8" ht="15.75" x14ac:dyDescent="0.25">
      <c r="A55" s="171"/>
      <c r="B55" s="190"/>
      <c r="C55" s="190"/>
      <c r="D55" s="190"/>
      <c r="E55" s="190"/>
      <c r="F55" s="190"/>
      <c r="G55" s="190"/>
      <c r="H55" s="191"/>
    </row>
    <row r="56" spans="1:8" ht="15.75" x14ac:dyDescent="0.25">
      <c r="A56" s="4"/>
      <c r="B56" s="167"/>
      <c r="C56" s="167"/>
      <c r="D56" s="167"/>
      <c r="E56" s="167"/>
      <c r="F56" s="167"/>
      <c r="G56" s="167"/>
      <c r="H56" s="167"/>
    </row>
    <row r="57" spans="1:8" ht="15.75" x14ac:dyDescent="0.25">
      <c r="A57" s="4"/>
      <c r="B57" s="167"/>
      <c r="C57" s="167"/>
      <c r="D57" s="167"/>
      <c r="E57" s="167"/>
      <c r="F57" s="167"/>
      <c r="G57" s="167"/>
      <c r="H57" s="167"/>
    </row>
    <row r="58" spans="1:8" ht="15.75" x14ac:dyDescent="0.25">
      <c r="A58" s="4"/>
      <c r="B58" s="167"/>
      <c r="C58" s="167"/>
      <c r="D58" s="167"/>
      <c r="E58" s="167"/>
      <c r="F58" s="167"/>
      <c r="G58" s="167"/>
      <c r="H58" s="167"/>
    </row>
    <row r="59" spans="1:8" ht="15.75" x14ac:dyDescent="0.25">
      <c r="A59" s="4"/>
      <c r="B59" s="167"/>
      <c r="C59" s="167"/>
      <c r="D59" s="167"/>
      <c r="E59" s="167"/>
      <c r="F59" s="167"/>
      <c r="G59" s="167"/>
      <c r="H59" s="167"/>
    </row>
    <row r="60" spans="1:8" ht="15.75" x14ac:dyDescent="0.25">
      <c r="A60" s="4"/>
      <c r="B60" s="167"/>
      <c r="C60" s="167"/>
      <c r="D60" s="167"/>
      <c r="E60" s="167"/>
      <c r="F60" s="167"/>
      <c r="G60" s="167"/>
      <c r="H60" s="167"/>
    </row>
    <row r="61" spans="1:8" ht="15.75" x14ac:dyDescent="0.25">
      <c r="A61" s="4"/>
      <c r="B61" s="167"/>
      <c r="C61" s="167"/>
      <c r="D61" s="167"/>
      <c r="E61" s="167"/>
      <c r="F61" s="167"/>
      <c r="G61" s="167"/>
      <c r="H61" s="167"/>
    </row>
    <row r="62" spans="1:8" ht="15.75" x14ac:dyDescent="0.25">
      <c r="A62" s="4"/>
      <c r="B62" s="167"/>
      <c r="C62" s="167"/>
      <c r="D62" s="167"/>
      <c r="E62" s="167"/>
      <c r="F62" s="167"/>
      <c r="G62" s="167"/>
      <c r="H62" s="167"/>
    </row>
    <row r="63" spans="1:8" ht="15.75" x14ac:dyDescent="0.25">
      <c r="A63" s="4"/>
      <c r="B63" s="167"/>
      <c r="C63" s="167"/>
      <c r="D63" s="167"/>
      <c r="E63" s="167"/>
      <c r="F63" s="167"/>
      <c r="G63" s="167"/>
      <c r="H63" s="167"/>
    </row>
    <row r="64" spans="1:8" ht="15.75" x14ac:dyDescent="0.25">
      <c r="A64" s="4"/>
      <c r="B64" s="167"/>
      <c r="C64" s="167"/>
      <c r="D64" s="167"/>
      <c r="E64" s="167"/>
      <c r="F64" s="167"/>
      <c r="G64" s="167"/>
      <c r="H64" s="167"/>
    </row>
    <row r="65" spans="1:8" ht="15.75" x14ac:dyDescent="0.25">
      <c r="A65" s="4"/>
      <c r="B65" s="167"/>
      <c r="C65" s="167"/>
      <c r="D65" s="167"/>
      <c r="E65" s="167"/>
      <c r="F65" s="167"/>
      <c r="G65" s="167"/>
      <c r="H65" s="167"/>
    </row>
    <row r="66" spans="1:8" ht="15.75" x14ac:dyDescent="0.25">
      <c r="A66" s="4"/>
      <c r="B66" s="167"/>
      <c r="C66" s="167"/>
      <c r="D66" s="167"/>
      <c r="E66" s="167"/>
      <c r="F66" s="167"/>
      <c r="G66" s="167"/>
      <c r="H66" s="167"/>
    </row>
    <row r="67" spans="1:8" ht="15.75" x14ac:dyDescent="0.25">
      <c r="A67" s="4"/>
      <c r="B67" s="167"/>
      <c r="C67" s="167"/>
      <c r="D67" s="167"/>
      <c r="E67" s="167"/>
      <c r="F67" s="167"/>
      <c r="G67" s="167"/>
      <c r="H67" s="167"/>
    </row>
    <row r="68" spans="1:8" ht="15.75" x14ac:dyDescent="0.25">
      <c r="A68" s="4"/>
      <c r="B68" s="167"/>
      <c r="C68" s="167"/>
      <c r="D68" s="167"/>
      <c r="E68" s="167"/>
      <c r="F68" s="167"/>
      <c r="G68" s="167"/>
      <c r="H68" s="167"/>
    </row>
    <row r="69" spans="1:8" ht="15.75" x14ac:dyDescent="0.25">
      <c r="A69" s="4"/>
      <c r="B69" s="167"/>
      <c r="C69" s="167"/>
      <c r="D69" s="167"/>
      <c r="E69" s="167"/>
      <c r="F69" s="167"/>
      <c r="G69" s="167"/>
      <c r="H69" s="167"/>
    </row>
    <row r="70" spans="1:8" ht="15.75" x14ac:dyDescent="0.25">
      <c r="A70" s="4"/>
      <c r="B70" s="167"/>
      <c r="C70" s="167"/>
      <c r="D70" s="167"/>
      <c r="E70" s="167"/>
      <c r="F70" s="167"/>
      <c r="G70" s="167"/>
      <c r="H70" s="167"/>
    </row>
    <row r="71" spans="1:8" ht="15.75" x14ac:dyDescent="0.25">
      <c r="A71" s="4"/>
      <c r="B71" s="167"/>
      <c r="C71" s="167"/>
      <c r="D71" s="167"/>
      <c r="E71" s="167"/>
      <c r="F71" s="167"/>
      <c r="G71" s="167"/>
      <c r="H71" s="167"/>
    </row>
    <row r="72" spans="1:8" ht="15.75" x14ac:dyDescent="0.25">
      <c r="A72" s="4"/>
      <c r="B72" s="167"/>
      <c r="C72" s="167"/>
      <c r="D72" s="167"/>
      <c r="E72" s="167"/>
      <c r="F72" s="167"/>
      <c r="G72" s="167"/>
      <c r="H72" s="167"/>
    </row>
    <row r="73" spans="1:8" ht="15.75" x14ac:dyDescent="0.25">
      <c r="A73" s="4"/>
      <c r="B73" s="167"/>
      <c r="C73" s="167"/>
      <c r="D73" s="167"/>
      <c r="E73" s="167"/>
      <c r="F73" s="167"/>
      <c r="G73" s="167"/>
      <c r="H73" s="167"/>
    </row>
    <row r="74" spans="1:8" ht="15.75" x14ac:dyDescent="0.25">
      <c r="A74" s="4"/>
      <c r="B74" s="167"/>
      <c r="C74" s="167"/>
      <c r="D74" s="167"/>
      <c r="E74" s="167"/>
      <c r="F74" s="167"/>
      <c r="G74" s="167"/>
      <c r="H74" s="167"/>
    </row>
    <row r="75" spans="1:8" ht="15.75" x14ac:dyDescent="0.25">
      <c r="A75" s="4"/>
      <c r="B75" s="167"/>
      <c r="C75" s="167"/>
      <c r="D75" s="167"/>
      <c r="E75" s="167"/>
      <c r="F75" s="167"/>
      <c r="G75" s="167"/>
      <c r="H75" s="167"/>
    </row>
    <row r="76" spans="1:8" ht="15.75" x14ac:dyDescent="0.25">
      <c r="A76" s="4"/>
      <c r="B76" s="167"/>
      <c r="C76" s="167"/>
      <c r="D76" s="167"/>
      <c r="E76" s="167"/>
      <c r="F76" s="167"/>
      <c r="G76" s="167"/>
      <c r="H76" s="167"/>
    </row>
    <row r="77" spans="1:8" ht="15.75" x14ac:dyDescent="0.25">
      <c r="A77" s="4"/>
      <c r="B77" s="167"/>
      <c r="C77" s="167"/>
      <c r="D77" s="167"/>
      <c r="E77" s="167"/>
      <c r="F77" s="167"/>
      <c r="G77" s="167"/>
      <c r="H77" s="167"/>
    </row>
    <row r="78" spans="1:8" ht="15.75" x14ac:dyDescent="0.25">
      <c r="A78" s="4"/>
      <c r="B78" s="167"/>
      <c r="C78" s="167"/>
      <c r="D78" s="167"/>
      <c r="E78" s="167"/>
      <c r="F78" s="167"/>
      <c r="G78" s="167"/>
      <c r="H78" s="167"/>
    </row>
    <row r="79" spans="1:8" ht="15.75" x14ac:dyDescent="0.25">
      <c r="A79" s="4"/>
      <c r="B79" s="167"/>
      <c r="C79" s="167"/>
      <c r="D79" s="167"/>
      <c r="E79" s="167"/>
      <c r="F79" s="167"/>
      <c r="G79" s="167"/>
      <c r="H79" s="167"/>
    </row>
    <row r="80" spans="1:8" ht="15.75" x14ac:dyDescent="0.25">
      <c r="A80" s="4"/>
      <c r="B80" s="167"/>
      <c r="C80" s="167"/>
      <c r="D80" s="167"/>
      <c r="E80" s="167"/>
      <c r="F80" s="167"/>
      <c r="G80" s="167"/>
      <c r="H80" s="167"/>
    </row>
    <row r="81" spans="1:8" ht="15.75" x14ac:dyDescent="0.25">
      <c r="A81" s="4"/>
      <c r="B81" s="167"/>
      <c r="C81" s="167"/>
      <c r="D81" s="167"/>
      <c r="E81" s="167"/>
      <c r="F81" s="167"/>
      <c r="G81" s="167"/>
      <c r="H81" s="167"/>
    </row>
    <row r="82" spans="1:8" ht="15.75" x14ac:dyDescent="0.25">
      <c r="A82" s="4"/>
      <c r="B82" s="167"/>
      <c r="C82" s="167"/>
      <c r="D82" s="167"/>
      <c r="E82" s="167"/>
      <c r="F82" s="167"/>
      <c r="G82" s="167"/>
      <c r="H82" s="167"/>
    </row>
    <row r="83" spans="1:8" ht="15.75" x14ac:dyDescent="0.25">
      <c r="A83" s="4"/>
      <c r="B83" s="167"/>
      <c r="C83" s="167"/>
      <c r="D83" s="167"/>
      <c r="E83" s="167"/>
      <c r="F83" s="167"/>
      <c r="G83" s="167"/>
      <c r="H83" s="167"/>
    </row>
    <row r="84" spans="1:8" ht="15.75" x14ac:dyDescent="0.25">
      <c r="A84" s="4"/>
      <c r="B84" s="167"/>
      <c r="C84" s="167"/>
      <c r="D84" s="167"/>
      <c r="E84" s="167"/>
      <c r="F84" s="167"/>
      <c r="G84" s="167"/>
      <c r="H84" s="167"/>
    </row>
    <row r="85" spans="1:8" ht="15.75" x14ac:dyDescent="0.25">
      <c r="A85" s="4"/>
      <c r="B85" s="167"/>
      <c r="C85" s="167"/>
      <c r="D85" s="167"/>
      <c r="E85" s="167"/>
      <c r="F85" s="167"/>
      <c r="G85" s="167"/>
      <c r="H85" s="167"/>
    </row>
    <row r="86" spans="1:8" ht="15.75" x14ac:dyDescent="0.25">
      <c r="A86" s="4"/>
      <c r="B86" s="167"/>
      <c r="C86" s="167"/>
      <c r="D86" s="167"/>
      <c r="E86" s="167"/>
      <c r="F86" s="167"/>
      <c r="G86" s="167"/>
      <c r="H86" s="167"/>
    </row>
    <row r="87" spans="1:8" ht="15.75" x14ac:dyDescent="0.25">
      <c r="A87" s="4"/>
      <c r="B87" s="167"/>
      <c r="C87" s="167"/>
      <c r="D87" s="167"/>
      <c r="E87" s="167"/>
      <c r="F87" s="167"/>
      <c r="G87" s="167"/>
      <c r="H87" s="167"/>
    </row>
    <row r="88" spans="1:8" ht="15.75" x14ac:dyDescent="0.25">
      <c r="A88" s="4"/>
      <c r="B88" s="167"/>
      <c r="C88" s="167"/>
      <c r="D88" s="167"/>
      <c r="E88" s="167"/>
      <c r="F88" s="167"/>
      <c r="G88" s="167"/>
      <c r="H88" s="167"/>
    </row>
    <row r="89" spans="1:8" ht="15.75" x14ac:dyDescent="0.25">
      <c r="A89" s="4"/>
      <c r="B89" s="167"/>
      <c r="C89" s="167"/>
      <c r="D89" s="167"/>
      <c r="E89" s="167"/>
      <c r="F89" s="167"/>
      <c r="G89" s="167"/>
      <c r="H89" s="167"/>
    </row>
    <row r="90" spans="1:8" ht="15.75" x14ac:dyDescent="0.25">
      <c r="A90" s="4" t="s">
        <v>92</v>
      </c>
      <c r="B90" s="167"/>
      <c r="C90" s="167"/>
      <c r="D90" s="167"/>
      <c r="E90" s="167"/>
      <c r="F90" s="167"/>
      <c r="G90" s="167"/>
      <c r="H90" s="167"/>
    </row>
    <row r="91" spans="1:8" ht="15.75" x14ac:dyDescent="0.25">
      <c r="A91" s="196"/>
      <c r="B91" s="196"/>
      <c r="C91" s="196"/>
      <c r="D91" s="196"/>
      <c r="E91" s="196"/>
      <c r="F91" s="196"/>
      <c r="G91" s="196"/>
      <c r="H91" s="196"/>
    </row>
    <row r="92" spans="1:8" ht="15.75" x14ac:dyDescent="0.25">
      <c r="A92" s="357" t="s">
        <v>43</v>
      </c>
      <c r="B92" s="358"/>
      <c r="C92" s="358"/>
      <c r="D92" s="358"/>
      <c r="E92" s="359"/>
      <c r="F92" s="334" t="s">
        <v>44</v>
      </c>
      <c r="G92" s="335"/>
      <c r="H92" s="336"/>
    </row>
    <row r="93" spans="1:8" ht="47.25" x14ac:dyDescent="0.25">
      <c r="A93" s="360"/>
      <c r="B93" s="361"/>
      <c r="C93" s="361"/>
      <c r="D93" s="361"/>
      <c r="E93" s="362"/>
      <c r="F93" s="197" t="s">
        <v>45</v>
      </c>
      <c r="G93" s="197" t="s">
        <v>46</v>
      </c>
      <c r="H93" s="197" t="s">
        <v>47</v>
      </c>
    </row>
    <row r="94" spans="1:8" ht="49.5" customHeight="1" x14ac:dyDescent="0.25">
      <c r="A94" s="198">
        <v>1</v>
      </c>
      <c r="B94" s="355" t="s">
        <v>99</v>
      </c>
      <c r="C94" s="355"/>
      <c r="D94" s="355"/>
      <c r="E94" s="356"/>
      <c r="F94" s="199"/>
      <c r="G94" s="199"/>
      <c r="H94" s="199">
        <v>2</v>
      </c>
    </row>
    <row r="95" spans="1:8" ht="49.5" customHeight="1" x14ac:dyDescent="0.25">
      <c r="A95" s="198">
        <v>2</v>
      </c>
      <c r="B95" s="355" t="s">
        <v>100</v>
      </c>
      <c r="C95" s="355"/>
      <c r="D95" s="355"/>
      <c r="E95" s="356"/>
      <c r="F95" s="199"/>
      <c r="G95" s="199">
        <v>1</v>
      </c>
      <c r="H95" s="199"/>
    </row>
    <row r="96" spans="1:8" ht="48" customHeight="1" x14ac:dyDescent="0.25">
      <c r="A96" s="198">
        <v>3</v>
      </c>
      <c r="B96" s="355" t="s">
        <v>101</v>
      </c>
      <c r="C96" s="355"/>
      <c r="D96" s="355"/>
      <c r="E96" s="356"/>
      <c r="F96" s="199"/>
      <c r="G96" s="199">
        <v>1</v>
      </c>
      <c r="H96" s="199"/>
    </row>
    <row r="97" spans="1:8" ht="47.25" customHeight="1" x14ac:dyDescent="0.25">
      <c r="A97" s="198">
        <v>4</v>
      </c>
      <c r="B97" s="355" t="s">
        <v>102</v>
      </c>
      <c r="C97" s="355"/>
      <c r="D97" s="355"/>
      <c r="E97" s="356"/>
      <c r="F97" s="199"/>
      <c r="G97" s="199">
        <v>1</v>
      </c>
      <c r="H97" s="199"/>
    </row>
    <row r="98" spans="1:8" ht="47.25" customHeight="1" x14ac:dyDescent="0.25">
      <c r="A98" s="198">
        <v>5</v>
      </c>
      <c r="B98" s="355" t="s">
        <v>103</v>
      </c>
      <c r="C98" s="355"/>
      <c r="D98" s="355"/>
      <c r="E98" s="356"/>
      <c r="F98" s="199"/>
      <c r="G98" s="199"/>
      <c r="H98" s="199">
        <v>2</v>
      </c>
    </row>
    <row r="99" spans="1:8" ht="33" customHeight="1" x14ac:dyDescent="0.25">
      <c r="A99" s="198">
        <v>6</v>
      </c>
      <c r="B99" s="355" t="s">
        <v>104</v>
      </c>
      <c r="C99" s="355"/>
      <c r="D99" s="355"/>
      <c r="E99" s="356"/>
      <c r="F99" s="199"/>
      <c r="G99" s="199"/>
      <c r="H99" s="199">
        <v>2</v>
      </c>
    </row>
    <row r="100" spans="1:8" ht="48" customHeight="1" x14ac:dyDescent="0.25">
      <c r="A100" s="198">
        <v>7</v>
      </c>
      <c r="B100" s="355" t="s">
        <v>105</v>
      </c>
      <c r="C100" s="355"/>
      <c r="D100" s="355"/>
      <c r="E100" s="356"/>
      <c r="F100" s="199"/>
      <c r="G100" s="199">
        <v>1</v>
      </c>
      <c r="H100" s="199"/>
    </row>
    <row r="101" spans="1:8" ht="15.75" x14ac:dyDescent="0.25">
      <c r="A101" s="319" t="s">
        <v>94</v>
      </c>
      <c r="B101" s="320"/>
      <c r="C101" s="320"/>
      <c r="D101" s="320"/>
      <c r="E101" s="321"/>
      <c r="F101" s="317">
        <f>SUM(G94:H100)</f>
        <v>10</v>
      </c>
      <c r="G101" s="317"/>
      <c r="H101" s="317"/>
    </row>
    <row r="102" spans="1:8" ht="15.75" x14ac:dyDescent="0.25">
      <c r="A102" s="319" t="s">
        <v>95</v>
      </c>
      <c r="B102" s="320"/>
      <c r="C102" s="320"/>
      <c r="D102" s="320"/>
      <c r="E102" s="321"/>
      <c r="F102" s="317">
        <v>14</v>
      </c>
      <c r="G102" s="317"/>
      <c r="H102" s="317"/>
    </row>
    <row r="103" spans="1:8" ht="15.75" x14ac:dyDescent="0.25">
      <c r="A103" s="319" t="s">
        <v>97</v>
      </c>
      <c r="B103" s="320"/>
      <c r="C103" s="320"/>
      <c r="D103" s="320"/>
      <c r="E103" s="321"/>
      <c r="F103" s="318">
        <f>(F101/F102)*100%</f>
        <v>0.7142857142857143</v>
      </c>
      <c r="G103" s="318"/>
      <c r="H103" s="318"/>
    </row>
    <row r="104" spans="1:8" ht="15.75" x14ac:dyDescent="0.25">
      <c r="A104" s="325" t="s">
        <v>96</v>
      </c>
      <c r="B104" s="326"/>
      <c r="C104" s="326"/>
      <c r="D104" s="326"/>
      <c r="E104" s="327"/>
      <c r="F104" s="311">
        <f>IF(F103&lt;=25%,1,IF(F103&lt;=50%,2,IF(F103&lt;=75%,3,IF(F103&lt;=100%,4))))</f>
        <v>3</v>
      </c>
      <c r="G104" s="312"/>
      <c r="H104" s="313"/>
    </row>
    <row r="105" spans="1:8" ht="15.75" x14ac:dyDescent="0.25">
      <c r="A105" s="322" t="s">
        <v>55</v>
      </c>
      <c r="B105" s="323"/>
      <c r="C105" s="323"/>
      <c r="D105" s="323"/>
      <c r="E105" s="324"/>
      <c r="F105" s="314"/>
      <c r="G105" s="315"/>
      <c r="H105" s="316"/>
    </row>
  </sheetData>
  <mergeCells count="61">
    <mergeCell ref="B99:E99"/>
    <mergeCell ref="A104:E104"/>
    <mergeCell ref="F104:H105"/>
    <mergeCell ref="A105:E105"/>
    <mergeCell ref="A101:E101"/>
    <mergeCell ref="F101:H101"/>
    <mergeCell ref="A102:E102"/>
    <mergeCell ref="F102:H102"/>
    <mergeCell ref="A103:E103"/>
    <mergeCell ref="F103:H103"/>
    <mergeCell ref="B100:E100"/>
    <mergeCell ref="B94:E94"/>
    <mergeCell ref="B95:E95"/>
    <mergeCell ref="B96:E96"/>
    <mergeCell ref="B97:E97"/>
    <mergeCell ref="B98:E98"/>
    <mergeCell ref="A92:E93"/>
    <mergeCell ref="F92:H92"/>
    <mergeCell ref="A44:H44"/>
    <mergeCell ref="B45:H45"/>
    <mergeCell ref="B46:H46"/>
    <mergeCell ref="B47:H47"/>
    <mergeCell ref="A49:B49"/>
    <mergeCell ref="A50:C50"/>
    <mergeCell ref="D50:H50"/>
    <mergeCell ref="A51:C51"/>
    <mergeCell ref="D51:H51"/>
    <mergeCell ref="A52:H52"/>
    <mergeCell ref="B41:H41"/>
    <mergeCell ref="A30:H30"/>
    <mergeCell ref="A36:C36"/>
    <mergeCell ref="D36:H36"/>
    <mergeCell ref="A37:C37"/>
    <mergeCell ref="D37:H37"/>
    <mergeCell ref="A38:H38"/>
    <mergeCell ref="B39:H39"/>
    <mergeCell ref="B40:H40"/>
    <mergeCell ref="B31:H31"/>
    <mergeCell ref="B24:H24"/>
    <mergeCell ref="B25:H25"/>
    <mergeCell ref="B14:H14"/>
    <mergeCell ref="B15:H15"/>
    <mergeCell ref="B16:H16"/>
    <mergeCell ref="A20:C20"/>
    <mergeCell ref="D20:H20"/>
    <mergeCell ref="B26:H26"/>
    <mergeCell ref="B27:H27"/>
    <mergeCell ref="B28:H28"/>
    <mergeCell ref="A3:B3"/>
    <mergeCell ref="A4:B4"/>
    <mergeCell ref="A7:C7"/>
    <mergeCell ref="D7:H7"/>
    <mergeCell ref="A8:C8"/>
    <mergeCell ref="D8:H8"/>
    <mergeCell ref="A9:H9"/>
    <mergeCell ref="B10:H10"/>
    <mergeCell ref="B11:H11"/>
    <mergeCell ref="B12:H12"/>
    <mergeCell ref="A21:C21"/>
    <mergeCell ref="D21:H21"/>
    <mergeCell ref="A22:H22"/>
  </mergeCells>
  <dataValidations count="3">
    <dataValidation type="whole" allowBlank="1" showInputMessage="1" showErrorMessage="1" error="Hanya bisa diisi angka 2" sqref="H94:H100">
      <formula1>2</formula1>
      <formula2>2</formula2>
    </dataValidation>
    <dataValidation type="whole" allowBlank="1" showInputMessage="1" showErrorMessage="1" error="Hanya bisa diisi angka 1" sqref="G94:G100">
      <formula1>1</formula1>
      <formula2>1</formula2>
    </dataValidation>
    <dataValidation type="whole" allowBlank="1" showInputMessage="1" showErrorMessage="1" error="Diisi angka 0" prompt="Diisi angka 0" sqref="F94:F100">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showGridLines="0" view="pageBreakPreview" zoomScaleSheetLayoutView="100" workbookViewId="0">
      <selection activeCell="A88" sqref="A88:H103"/>
    </sheetView>
  </sheetViews>
  <sheetFormatPr defaultRowHeight="15" x14ac:dyDescent="0.25"/>
  <cols>
    <col min="1" max="1" width="3.85546875" customWidth="1"/>
    <col min="2" max="2" width="14" customWidth="1"/>
    <col min="3" max="3" width="2.5703125" customWidth="1"/>
    <col min="5" max="5" width="31.42578125" customWidth="1"/>
    <col min="6" max="6" width="12.85546875" customWidth="1"/>
    <col min="7" max="7" width="11.28515625" customWidth="1"/>
    <col min="8" max="8" width="13" customWidth="1"/>
  </cols>
  <sheetData>
    <row r="1" spans="1:8" ht="15.75" x14ac:dyDescent="0.25">
      <c r="A1" s="4" t="s">
        <v>106</v>
      </c>
      <c r="B1" s="167"/>
      <c r="C1" s="167"/>
      <c r="D1" s="167"/>
      <c r="E1" s="167"/>
      <c r="F1" s="167"/>
      <c r="G1" s="167"/>
      <c r="H1" s="167"/>
    </row>
    <row r="2" spans="1:8" ht="11.25" customHeight="1" x14ac:dyDescent="0.25">
      <c r="A2" s="4"/>
      <c r="B2" s="167"/>
      <c r="C2" s="167"/>
      <c r="D2" s="167"/>
      <c r="E2" s="167"/>
      <c r="F2" s="167"/>
      <c r="G2" s="167"/>
      <c r="H2" s="167"/>
    </row>
    <row r="3" spans="1:8" ht="15.75" x14ac:dyDescent="0.25">
      <c r="A3" s="351" t="s">
        <v>56</v>
      </c>
      <c r="B3" s="351"/>
      <c r="C3" s="13" t="s">
        <v>0</v>
      </c>
      <c r="D3" s="13">
        <f>Biodata!E7</f>
        <v>0</v>
      </c>
      <c r="E3" s="13"/>
      <c r="F3" s="179"/>
      <c r="G3" s="13"/>
      <c r="H3" s="13"/>
    </row>
    <row r="4" spans="1:8" ht="15.75" x14ac:dyDescent="0.25">
      <c r="A4" s="351" t="s">
        <v>22</v>
      </c>
      <c r="B4" s="351"/>
      <c r="C4" s="13" t="s">
        <v>0</v>
      </c>
      <c r="D4" s="13">
        <f>Biodata!E29</f>
        <v>0</v>
      </c>
      <c r="E4" s="13"/>
      <c r="F4" s="179"/>
      <c r="G4" s="13"/>
      <c r="H4" s="13"/>
    </row>
    <row r="5" spans="1:8" ht="12" customHeight="1" x14ac:dyDescent="0.25">
      <c r="A5" s="176"/>
      <c r="B5" s="176"/>
      <c r="C5" s="13"/>
      <c r="D5" s="13"/>
      <c r="E5" s="13"/>
      <c r="F5" s="179"/>
      <c r="G5" s="13"/>
      <c r="H5" s="13"/>
    </row>
    <row r="6" spans="1:8" ht="15.75" x14ac:dyDescent="0.25">
      <c r="A6" s="168" t="s">
        <v>33</v>
      </c>
      <c r="B6" s="168"/>
      <c r="C6" s="168"/>
      <c r="D6" s="169"/>
      <c r="E6" s="169"/>
      <c r="F6" s="169"/>
      <c r="G6" s="169"/>
      <c r="H6" s="169"/>
    </row>
    <row r="7" spans="1:8" ht="15.75" x14ac:dyDescent="0.25">
      <c r="A7" s="352" t="s">
        <v>34</v>
      </c>
      <c r="B7" s="353"/>
      <c r="C7" s="354"/>
      <c r="D7" s="340" t="s">
        <v>468</v>
      </c>
      <c r="E7" s="340"/>
      <c r="F7" s="340"/>
      <c r="G7" s="340"/>
      <c r="H7" s="340"/>
    </row>
    <row r="8" spans="1:8" ht="37.5" customHeight="1" x14ac:dyDescent="0.25">
      <c r="A8" s="341" t="s">
        <v>35</v>
      </c>
      <c r="B8" s="342"/>
      <c r="C8" s="343"/>
      <c r="D8" s="341" t="s">
        <v>310</v>
      </c>
      <c r="E8" s="342"/>
      <c r="F8" s="342"/>
      <c r="G8" s="342"/>
      <c r="H8" s="343"/>
    </row>
    <row r="9" spans="1:8" ht="15.75" x14ac:dyDescent="0.25">
      <c r="A9" s="330" t="s">
        <v>36</v>
      </c>
      <c r="B9" s="331"/>
      <c r="C9" s="331"/>
      <c r="D9" s="331"/>
      <c r="E9" s="331"/>
      <c r="F9" s="331"/>
      <c r="G9" s="331"/>
      <c r="H9" s="332"/>
    </row>
    <row r="10" spans="1:8" ht="37.5" customHeight="1" x14ac:dyDescent="0.25">
      <c r="A10" s="165"/>
      <c r="B10" s="328" t="s">
        <v>395</v>
      </c>
      <c r="C10" s="328"/>
      <c r="D10" s="328"/>
      <c r="E10" s="328"/>
      <c r="F10" s="328"/>
      <c r="G10" s="328"/>
      <c r="H10" s="329"/>
    </row>
    <row r="11" spans="1:8" ht="15.75" x14ac:dyDescent="0.25">
      <c r="A11" s="166"/>
      <c r="B11" s="180"/>
      <c r="C11" s="180"/>
      <c r="D11" s="180"/>
      <c r="E11" s="180"/>
      <c r="F11" s="180"/>
      <c r="G11" s="180"/>
      <c r="H11" s="181"/>
    </row>
    <row r="12" spans="1:8" ht="15.75" x14ac:dyDescent="0.25">
      <c r="A12" s="165"/>
      <c r="B12" s="347" t="s">
        <v>93</v>
      </c>
      <c r="C12" s="347"/>
      <c r="D12" s="347"/>
      <c r="E12" s="347"/>
      <c r="F12" s="347"/>
      <c r="G12" s="347"/>
      <c r="H12" s="348"/>
    </row>
    <row r="13" spans="1:8" ht="18" customHeight="1" x14ac:dyDescent="0.25">
      <c r="A13" s="165"/>
      <c r="B13" s="328" t="s">
        <v>278</v>
      </c>
      <c r="C13" s="328"/>
      <c r="D13" s="328"/>
      <c r="E13" s="328"/>
      <c r="F13" s="328"/>
      <c r="G13" s="328"/>
      <c r="H13" s="329"/>
    </row>
    <row r="14" spans="1:8" ht="15.75" x14ac:dyDescent="0.25">
      <c r="A14" s="171"/>
      <c r="B14" s="337"/>
      <c r="C14" s="337"/>
      <c r="D14" s="337"/>
      <c r="E14" s="337"/>
      <c r="F14" s="337"/>
      <c r="G14" s="337"/>
      <c r="H14" s="338"/>
    </row>
    <row r="15" spans="1:8" ht="15.75" x14ac:dyDescent="0.25">
      <c r="A15" s="174"/>
      <c r="B15" s="174"/>
      <c r="C15" s="174"/>
      <c r="D15" s="174"/>
      <c r="E15" s="174"/>
      <c r="F15" s="174"/>
      <c r="G15" s="174"/>
      <c r="H15" s="174"/>
    </row>
    <row r="16" spans="1:8" ht="15.75" x14ac:dyDescent="0.25">
      <c r="A16" s="168" t="s">
        <v>37</v>
      </c>
      <c r="B16" s="168"/>
      <c r="C16" s="168"/>
      <c r="D16" s="169"/>
      <c r="E16" s="169"/>
      <c r="F16" s="169"/>
      <c r="G16" s="169"/>
      <c r="H16" s="169"/>
    </row>
    <row r="17" spans="1:8" ht="15.75" x14ac:dyDescent="0.25">
      <c r="A17" s="344" t="s">
        <v>34</v>
      </c>
      <c r="B17" s="345"/>
      <c r="C17" s="346"/>
      <c r="D17" s="340" t="s">
        <v>469</v>
      </c>
      <c r="E17" s="340"/>
      <c r="F17" s="340"/>
      <c r="G17" s="340"/>
      <c r="H17" s="340"/>
    </row>
    <row r="18" spans="1:8" ht="43.5" customHeight="1" x14ac:dyDescent="0.25">
      <c r="A18" s="341" t="s">
        <v>35</v>
      </c>
      <c r="B18" s="342"/>
      <c r="C18" s="343"/>
      <c r="D18" s="341" t="s">
        <v>311</v>
      </c>
      <c r="E18" s="342"/>
      <c r="F18" s="342"/>
      <c r="G18" s="342"/>
      <c r="H18" s="343"/>
    </row>
    <row r="19" spans="1:8" ht="15.75" x14ac:dyDescent="0.25">
      <c r="A19" s="330" t="s">
        <v>38</v>
      </c>
      <c r="B19" s="331"/>
      <c r="C19" s="331"/>
      <c r="D19" s="331"/>
      <c r="E19" s="331"/>
      <c r="F19" s="331"/>
      <c r="G19" s="331"/>
      <c r="H19" s="332"/>
    </row>
    <row r="20" spans="1:8" ht="15.75" x14ac:dyDescent="0.25">
      <c r="A20" s="165"/>
      <c r="B20" s="187"/>
      <c r="C20" s="187"/>
      <c r="D20" s="187"/>
      <c r="E20" s="187"/>
      <c r="F20" s="187"/>
      <c r="G20" s="187"/>
      <c r="H20" s="188"/>
    </row>
    <row r="21" spans="1:8" ht="31.5" customHeight="1" x14ac:dyDescent="0.25">
      <c r="A21" s="202" t="s">
        <v>342</v>
      </c>
      <c r="B21" s="328" t="s">
        <v>399</v>
      </c>
      <c r="C21" s="328"/>
      <c r="D21" s="328"/>
      <c r="E21" s="328"/>
      <c r="F21" s="328"/>
      <c r="G21" s="328"/>
      <c r="H21" s="329"/>
    </row>
    <row r="22" spans="1:8" ht="15.75" x14ac:dyDescent="0.25">
      <c r="A22" s="202" t="s">
        <v>344</v>
      </c>
      <c r="B22" s="328" t="s">
        <v>398</v>
      </c>
      <c r="C22" s="328"/>
      <c r="D22" s="328"/>
      <c r="E22" s="328"/>
      <c r="F22" s="328"/>
      <c r="G22" s="328"/>
      <c r="H22" s="329"/>
    </row>
    <row r="23" spans="1:8" ht="15.75" x14ac:dyDescent="0.25">
      <c r="A23" s="202" t="s">
        <v>345</v>
      </c>
      <c r="B23" s="328" t="s">
        <v>397</v>
      </c>
      <c r="C23" s="328"/>
      <c r="D23" s="328"/>
      <c r="E23" s="328"/>
      <c r="F23" s="328"/>
      <c r="G23" s="328"/>
      <c r="H23" s="329"/>
    </row>
    <row r="24" spans="1:8" ht="15.75" x14ac:dyDescent="0.25">
      <c r="A24" s="202" t="s">
        <v>346</v>
      </c>
      <c r="B24" s="328" t="s">
        <v>396</v>
      </c>
      <c r="C24" s="328"/>
      <c r="D24" s="328"/>
      <c r="E24" s="328"/>
      <c r="F24" s="328"/>
      <c r="G24" s="328"/>
      <c r="H24" s="329"/>
    </row>
    <row r="25" spans="1:8" ht="37.5" customHeight="1" x14ac:dyDescent="0.25">
      <c r="A25" s="202" t="s">
        <v>363</v>
      </c>
      <c r="B25" s="375" t="s">
        <v>401</v>
      </c>
      <c r="C25" s="328"/>
      <c r="D25" s="328"/>
      <c r="E25" s="328"/>
      <c r="F25" s="328"/>
      <c r="G25" s="328"/>
      <c r="H25" s="329"/>
    </row>
    <row r="26" spans="1:8" ht="15.75" x14ac:dyDescent="0.25">
      <c r="A26" s="175"/>
      <c r="B26" s="185"/>
      <c r="C26" s="185"/>
      <c r="D26" s="185"/>
      <c r="E26" s="185"/>
      <c r="F26" s="185"/>
      <c r="G26" s="185"/>
      <c r="H26" s="159"/>
    </row>
    <row r="27" spans="1:8" ht="15.75" x14ac:dyDescent="0.25">
      <c r="A27" s="330" t="s">
        <v>39</v>
      </c>
      <c r="B27" s="331"/>
      <c r="C27" s="331"/>
      <c r="D27" s="331"/>
      <c r="E27" s="331"/>
      <c r="F27" s="331"/>
      <c r="G27" s="331"/>
      <c r="H27" s="332"/>
    </row>
    <row r="28" spans="1:8" ht="32.25" customHeight="1" x14ac:dyDescent="0.25">
      <c r="A28" s="165"/>
      <c r="B28" s="328" t="s">
        <v>312</v>
      </c>
      <c r="C28" s="328"/>
      <c r="D28" s="328"/>
      <c r="E28" s="328"/>
      <c r="F28" s="328"/>
      <c r="G28" s="328"/>
      <c r="H28" s="329"/>
    </row>
    <row r="29" spans="1:8" ht="15.75" x14ac:dyDescent="0.25">
      <c r="A29" s="171"/>
      <c r="B29" s="180"/>
      <c r="C29" s="190"/>
      <c r="D29" s="190"/>
      <c r="E29" s="190"/>
      <c r="F29" s="190"/>
      <c r="G29" s="190"/>
      <c r="H29" s="191"/>
    </row>
    <row r="30" spans="1:8" ht="15.75" x14ac:dyDescent="0.25">
      <c r="A30" s="192"/>
      <c r="B30" s="192"/>
      <c r="C30" s="192"/>
      <c r="D30" s="192"/>
      <c r="E30" s="192"/>
      <c r="F30" s="192"/>
      <c r="G30" s="192"/>
      <c r="H30" s="192"/>
    </row>
    <row r="31" spans="1:8" ht="15.75" x14ac:dyDescent="0.25">
      <c r="A31" s="193" t="s">
        <v>40</v>
      </c>
      <c r="B31" s="193"/>
      <c r="C31" s="193"/>
      <c r="D31" s="193"/>
      <c r="E31" s="193"/>
      <c r="F31" s="193"/>
      <c r="G31" s="193"/>
      <c r="H31" s="193"/>
    </row>
    <row r="32" spans="1:8" ht="15.75" x14ac:dyDescent="0.25">
      <c r="A32" s="344" t="s">
        <v>34</v>
      </c>
      <c r="B32" s="345"/>
      <c r="C32" s="346"/>
      <c r="D32" s="340" t="s">
        <v>462</v>
      </c>
      <c r="E32" s="340"/>
      <c r="F32" s="340"/>
      <c r="G32" s="340"/>
      <c r="H32" s="340"/>
    </row>
    <row r="33" spans="1:8" ht="47.25" customHeight="1" x14ac:dyDescent="0.25">
      <c r="A33" s="341" t="s">
        <v>35</v>
      </c>
      <c r="B33" s="342"/>
      <c r="C33" s="343"/>
      <c r="D33" s="341" t="s">
        <v>402</v>
      </c>
      <c r="E33" s="342"/>
      <c r="F33" s="342"/>
      <c r="G33" s="342"/>
      <c r="H33" s="343"/>
    </row>
    <row r="34" spans="1:8" ht="15.75" x14ac:dyDescent="0.25">
      <c r="A34" s="330" t="s">
        <v>41</v>
      </c>
      <c r="B34" s="331"/>
      <c r="C34" s="331"/>
      <c r="D34" s="331"/>
      <c r="E34" s="331"/>
      <c r="F34" s="331"/>
      <c r="G34" s="331"/>
      <c r="H34" s="332"/>
    </row>
    <row r="35" spans="1:8" ht="10.5" customHeight="1" x14ac:dyDescent="0.25">
      <c r="A35" s="175"/>
      <c r="B35" s="328"/>
      <c r="C35" s="328"/>
      <c r="D35" s="328"/>
      <c r="E35" s="328"/>
      <c r="F35" s="328"/>
      <c r="G35" s="328"/>
      <c r="H35" s="329"/>
    </row>
    <row r="36" spans="1:8" ht="33.75" customHeight="1" x14ac:dyDescent="0.25">
      <c r="A36" s="175"/>
      <c r="B36" s="328" t="s">
        <v>313</v>
      </c>
      <c r="C36" s="328"/>
      <c r="D36" s="328"/>
      <c r="E36" s="328"/>
      <c r="F36" s="328"/>
      <c r="G36" s="328"/>
      <c r="H36" s="329"/>
    </row>
    <row r="37" spans="1:8" ht="15.75" x14ac:dyDescent="0.25">
      <c r="A37" s="175"/>
      <c r="B37" s="177"/>
      <c r="C37" s="177"/>
      <c r="D37" s="177"/>
      <c r="E37" s="177"/>
      <c r="F37" s="177"/>
      <c r="G37" s="177"/>
      <c r="H37" s="178"/>
    </row>
    <row r="38" spans="1:8" ht="15.75" x14ac:dyDescent="0.25">
      <c r="A38" s="171"/>
      <c r="B38" s="328"/>
      <c r="C38" s="328"/>
      <c r="D38" s="328"/>
      <c r="E38" s="328"/>
      <c r="F38" s="328"/>
      <c r="G38" s="328"/>
      <c r="H38" s="329"/>
    </row>
    <row r="39" spans="1:8" ht="15.75" x14ac:dyDescent="0.25">
      <c r="A39" s="330" t="s">
        <v>39</v>
      </c>
      <c r="B39" s="331"/>
      <c r="C39" s="331"/>
      <c r="D39" s="331"/>
      <c r="E39" s="331"/>
      <c r="F39" s="331"/>
      <c r="G39" s="331"/>
      <c r="H39" s="332"/>
    </row>
    <row r="40" spans="1:8" ht="15.75" customHeight="1" x14ac:dyDescent="0.25">
      <c r="A40" s="175"/>
      <c r="B40" s="328" t="s">
        <v>279</v>
      </c>
      <c r="C40" s="328"/>
      <c r="D40" s="328"/>
      <c r="E40" s="328"/>
      <c r="F40" s="328"/>
      <c r="G40" s="328"/>
      <c r="H40" s="329"/>
    </row>
    <row r="41" spans="1:8" ht="15.75" x14ac:dyDescent="0.25">
      <c r="A41" s="171"/>
      <c r="B41" s="337"/>
      <c r="C41" s="337"/>
      <c r="D41" s="337"/>
      <c r="E41" s="337"/>
      <c r="F41" s="337"/>
      <c r="G41" s="337"/>
      <c r="H41" s="338"/>
    </row>
    <row r="42" spans="1:8" ht="15.75" x14ac:dyDescent="0.25">
      <c r="A42" s="192"/>
      <c r="B42" s="192"/>
      <c r="C42" s="192"/>
      <c r="D42" s="192"/>
      <c r="E42" s="192"/>
      <c r="F42" s="192"/>
      <c r="G42" s="192"/>
      <c r="H42" s="192"/>
    </row>
    <row r="43" spans="1:8" ht="15.75" x14ac:dyDescent="0.25">
      <c r="A43" s="4"/>
      <c r="B43" s="167"/>
      <c r="C43" s="167"/>
      <c r="D43" s="167"/>
      <c r="E43" s="167"/>
      <c r="F43" s="167"/>
      <c r="G43" s="167"/>
      <c r="H43" s="167"/>
    </row>
    <row r="44" spans="1:8" ht="15.75" x14ac:dyDescent="0.25">
      <c r="A44" s="4"/>
      <c r="B44" s="167"/>
      <c r="C44" s="167"/>
      <c r="D44" s="167"/>
      <c r="E44" s="167"/>
      <c r="F44" s="167"/>
      <c r="G44" s="167"/>
      <c r="H44" s="167"/>
    </row>
    <row r="45" spans="1:8" ht="15.75" x14ac:dyDescent="0.25">
      <c r="A45" s="4"/>
      <c r="B45" s="167"/>
      <c r="C45" s="167"/>
      <c r="D45" s="167"/>
      <c r="E45" s="167"/>
      <c r="F45" s="167"/>
      <c r="G45" s="167"/>
      <c r="H45" s="167"/>
    </row>
    <row r="46" spans="1:8" ht="15.75" x14ac:dyDescent="0.25">
      <c r="A46" s="179"/>
      <c r="B46" s="179"/>
      <c r="C46" s="179"/>
      <c r="D46" s="179"/>
      <c r="E46" s="179"/>
      <c r="F46" s="179"/>
      <c r="G46" s="179"/>
      <c r="H46" s="179"/>
    </row>
    <row r="47" spans="1:8" ht="15.75" x14ac:dyDescent="0.25">
      <c r="A47" s="179"/>
      <c r="B47" s="179"/>
      <c r="C47" s="179"/>
      <c r="D47" s="179"/>
      <c r="E47" s="179"/>
      <c r="F47" s="179"/>
      <c r="G47" s="179"/>
      <c r="H47" s="179"/>
    </row>
    <row r="48" spans="1:8" ht="15.75" x14ac:dyDescent="0.25">
      <c r="A48" s="179"/>
      <c r="B48" s="179"/>
      <c r="C48" s="179"/>
      <c r="D48" s="179"/>
      <c r="E48" s="179"/>
      <c r="F48" s="179"/>
      <c r="G48" s="179"/>
      <c r="H48" s="179"/>
    </row>
    <row r="49" spans="1:8" ht="15.75" x14ac:dyDescent="0.25">
      <c r="A49" s="179"/>
      <c r="B49" s="179"/>
      <c r="C49" s="179"/>
      <c r="D49" s="179"/>
      <c r="E49" s="179"/>
      <c r="F49" s="179"/>
      <c r="G49" s="179"/>
      <c r="H49" s="179"/>
    </row>
    <row r="50" spans="1:8" ht="15.75" x14ac:dyDescent="0.25">
      <c r="A50" s="179"/>
      <c r="B50" s="179"/>
      <c r="C50" s="179"/>
      <c r="D50" s="179"/>
      <c r="E50" s="179"/>
      <c r="F50" s="179"/>
      <c r="G50" s="179"/>
      <c r="H50" s="179"/>
    </row>
    <row r="51" spans="1:8" ht="15.75" x14ac:dyDescent="0.25">
      <c r="A51" s="179"/>
      <c r="B51" s="179"/>
      <c r="C51" s="179"/>
      <c r="D51" s="179"/>
      <c r="E51" s="179"/>
      <c r="F51" s="179"/>
      <c r="G51" s="179"/>
      <c r="H51" s="179"/>
    </row>
    <row r="52" spans="1:8" ht="15.75" x14ac:dyDescent="0.25">
      <c r="A52" s="179"/>
      <c r="B52" s="179"/>
      <c r="C52" s="179"/>
      <c r="D52" s="179"/>
      <c r="E52" s="179"/>
      <c r="F52" s="179"/>
      <c r="G52" s="179"/>
      <c r="H52" s="179"/>
    </row>
    <row r="53" spans="1:8" ht="15.75" x14ac:dyDescent="0.25">
      <c r="A53" s="179"/>
      <c r="B53" s="179"/>
      <c r="C53" s="179"/>
      <c r="D53" s="179"/>
      <c r="E53" s="179"/>
      <c r="F53" s="179"/>
      <c r="G53" s="179"/>
      <c r="H53" s="179"/>
    </row>
    <row r="54" spans="1:8" ht="15.75" x14ac:dyDescent="0.25">
      <c r="A54" s="179"/>
      <c r="B54" s="179"/>
      <c r="C54" s="179"/>
      <c r="D54" s="179"/>
      <c r="E54" s="179"/>
      <c r="F54" s="179"/>
      <c r="G54" s="179"/>
      <c r="H54" s="179"/>
    </row>
    <row r="55" spans="1:8" ht="15.75" x14ac:dyDescent="0.25">
      <c r="A55" s="179"/>
      <c r="B55" s="179"/>
      <c r="C55" s="179"/>
      <c r="D55" s="179"/>
      <c r="E55" s="179"/>
      <c r="F55" s="179"/>
      <c r="G55" s="179"/>
      <c r="H55" s="179"/>
    </row>
    <row r="56" spans="1:8" ht="15.75" x14ac:dyDescent="0.25">
      <c r="A56" s="179"/>
      <c r="B56" s="179"/>
      <c r="C56" s="179"/>
      <c r="D56" s="179"/>
      <c r="E56" s="179"/>
      <c r="F56" s="179"/>
      <c r="G56" s="179"/>
      <c r="H56" s="179"/>
    </row>
    <row r="57" spans="1:8" ht="15.75" x14ac:dyDescent="0.25">
      <c r="A57" s="179"/>
      <c r="B57" s="179"/>
      <c r="C57" s="179"/>
      <c r="D57" s="179"/>
      <c r="E57" s="179"/>
      <c r="F57" s="179"/>
      <c r="G57" s="179"/>
      <c r="H57" s="179"/>
    </row>
    <row r="58" spans="1:8" ht="15.75" x14ac:dyDescent="0.25">
      <c r="A58" s="179"/>
      <c r="B58" s="179"/>
      <c r="C58" s="179"/>
      <c r="D58" s="179"/>
      <c r="E58" s="179"/>
      <c r="F58" s="179"/>
      <c r="G58" s="179"/>
      <c r="H58" s="179"/>
    </row>
    <row r="59" spans="1:8" ht="15.75" x14ac:dyDescent="0.25">
      <c r="A59" s="179"/>
      <c r="B59" s="179"/>
      <c r="C59" s="179"/>
      <c r="D59" s="179"/>
      <c r="E59" s="179"/>
      <c r="F59" s="179"/>
      <c r="G59" s="179"/>
      <c r="H59" s="179"/>
    </row>
    <row r="60" spans="1:8" ht="15.75" x14ac:dyDescent="0.25">
      <c r="A60" s="179"/>
      <c r="B60" s="179"/>
      <c r="C60" s="179"/>
      <c r="D60" s="179"/>
      <c r="E60" s="179"/>
      <c r="F60" s="179"/>
      <c r="G60" s="179"/>
      <c r="H60" s="179"/>
    </row>
    <row r="61" spans="1:8" ht="15.75" x14ac:dyDescent="0.25">
      <c r="A61" s="179"/>
      <c r="B61" s="179"/>
      <c r="C61" s="179"/>
      <c r="D61" s="179"/>
      <c r="E61" s="179"/>
      <c r="F61" s="179"/>
      <c r="G61" s="179"/>
      <c r="H61" s="179"/>
    </row>
    <row r="62" spans="1:8" ht="15.75" x14ac:dyDescent="0.25">
      <c r="A62" s="179"/>
      <c r="B62" s="179"/>
      <c r="C62" s="179"/>
      <c r="D62" s="179"/>
      <c r="E62" s="179"/>
      <c r="F62" s="179"/>
      <c r="G62" s="179"/>
      <c r="H62" s="179"/>
    </row>
    <row r="63" spans="1:8" ht="15.75" x14ac:dyDescent="0.25">
      <c r="A63" s="179"/>
      <c r="B63" s="179"/>
      <c r="C63" s="179"/>
      <c r="D63" s="179"/>
      <c r="E63" s="179"/>
      <c r="F63" s="179"/>
      <c r="G63" s="179"/>
      <c r="H63" s="179"/>
    </row>
    <row r="64" spans="1:8" ht="15.75" x14ac:dyDescent="0.25">
      <c r="A64" s="179"/>
      <c r="B64" s="179"/>
      <c r="C64" s="179"/>
      <c r="D64" s="179"/>
      <c r="E64" s="179"/>
      <c r="F64" s="179"/>
      <c r="G64" s="179"/>
      <c r="H64" s="179"/>
    </row>
    <row r="65" spans="1:8" ht="15.75" x14ac:dyDescent="0.25">
      <c r="A65" s="179"/>
      <c r="B65" s="179"/>
      <c r="C65" s="179"/>
      <c r="D65" s="179"/>
      <c r="E65" s="179"/>
      <c r="F65" s="179"/>
      <c r="G65" s="179"/>
      <c r="H65" s="179"/>
    </row>
    <row r="66" spans="1:8" ht="15.75" x14ac:dyDescent="0.25">
      <c r="A66" s="179"/>
      <c r="B66" s="179"/>
      <c r="C66" s="179"/>
      <c r="D66" s="179"/>
      <c r="E66" s="179"/>
      <c r="F66" s="179"/>
      <c r="G66" s="179"/>
      <c r="H66" s="179"/>
    </row>
    <row r="67" spans="1:8" ht="15.75" x14ac:dyDescent="0.25">
      <c r="A67" s="179"/>
      <c r="B67" s="179"/>
      <c r="C67" s="179"/>
      <c r="D67" s="179"/>
      <c r="E67" s="179"/>
      <c r="F67" s="179"/>
      <c r="G67" s="179"/>
      <c r="H67" s="179"/>
    </row>
    <row r="68" spans="1:8" ht="15.75" x14ac:dyDescent="0.25">
      <c r="A68" s="179"/>
      <c r="B68" s="179"/>
      <c r="C68" s="179"/>
      <c r="D68" s="179"/>
      <c r="E68" s="179"/>
      <c r="F68" s="179"/>
      <c r="G68" s="179"/>
      <c r="H68" s="179"/>
    </row>
    <row r="69" spans="1:8" ht="15.75" x14ac:dyDescent="0.25">
      <c r="A69" s="179"/>
      <c r="B69" s="179"/>
      <c r="C69" s="179"/>
      <c r="D69" s="179"/>
      <c r="E69" s="179"/>
      <c r="F69" s="179"/>
      <c r="G69" s="179"/>
      <c r="H69" s="179"/>
    </row>
    <row r="70" spans="1:8" ht="15.75" x14ac:dyDescent="0.25">
      <c r="A70" s="179"/>
      <c r="B70" s="179"/>
      <c r="C70" s="179"/>
      <c r="D70" s="179"/>
      <c r="E70" s="179"/>
      <c r="F70" s="179"/>
      <c r="G70" s="179"/>
      <c r="H70" s="179"/>
    </row>
    <row r="71" spans="1:8" ht="15.75" x14ac:dyDescent="0.25">
      <c r="A71" s="179"/>
      <c r="B71" s="179"/>
      <c r="C71" s="179"/>
      <c r="D71" s="179"/>
      <c r="E71" s="179"/>
      <c r="F71" s="179"/>
      <c r="G71" s="179"/>
      <c r="H71" s="179"/>
    </row>
    <row r="72" spans="1:8" ht="15.75" x14ac:dyDescent="0.25">
      <c r="A72" s="179"/>
      <c r="B72" s="179"/>
      <c r="C72" s="179"/>
      <c r="D72" s="179"/>
      <c r="E72" s="179"/>
      <c r="F72" s="179"/>
      <c r="G72" s="179"/>
      <c r="H72" s="179"/>
    </row>
    <row r="73" spans="1:8" ht="15.75" x14ac:dyDescent="0.25">
      <c r="A73" s="179"/>
      <c r="B73" s="179"/>
      <c r="C73" s="179"/>
      <c r="D73" s="179"/>
      <c r="E73" s="179"/>
      <c r="F73" s="179"/>
      <c r="G73" s="179"/>
      <c r="H73" s="179"/>
    </row>
    <row r="74" spans="1:8" ht="15.75" x14ac:dyDescent="0.25">
      <c r="A74" s="179"/>
      <c r="B74" s="179"/>
      <c r="C74" s="179"/>
      <c r="D74" s="179"/>
      <c r="E74" s="179"/>
      <c r="F74" s="179"/>
      <c r="G74" s="179"/>
      <c r="H74" s="179"/>
    </row>
    <row r="75" spans="1:8" ht="15.75" x14ac:dyDescent="0.25">
      <c r="A75" s="179"/>
      <c r="B75" s="179"/>
      <c r="C75" s="179"/>
      <c r="D75" s="179"/>
      <c r="E75" s="179"/>
      <c r="F75" s="179"/>
      <c r="G75" s="179"/>
      <c r="H75" s="179"/>
    </row>
    <row r="76" spans="1:8" ht="15.75" x14ac:dyDescent="0.25">
      <c r="A76" s="179"/>
      <c r="B76" s="179"/>
      <c r="C76" s="179"/>
      <c r="D76" s="179"/>
      <c r="E76" s="179"/>
      <c r="F76" s="179"/>
      <c r="G76" s="179"/>
      <c r="H76" s="179"/>
    </row>
    <row r="77" spans="1:8" ht="15.75" x14ac:dyDescent="0.25">
      <c r="A77" s="179"/>
      <c r="B77" s="179"/>
      <c r="C77" s="179"/>
      <c r="D77" s="179"/>
      <c r="E77" s="179"/>
      <c r="F77" s="179"/>
      <c r="G77" s="179"/>
      <c r="H77" s="179"/>
    </row>
    <row r="78" spans="1:8" ht="15.75" x14ac:dyDescent="0.25">
      <c r="A78" s="179"/>
      <c r="B78" s="179"/>
      <c r="C78" s="179"/>
      <c r="D78" s="179"/>
      <c r="E78" s="179"/>
      <c r="F78" s="179"/>
      <c r="G78" s="179"/>
      <c r="H78" s="179"/>
    </row>
    <row r="79" spans="1:8" ht="15.75" x14ac:dyDescent="0.25">
      <c r="A79" s="179"/>
      <c r="B79" s="179"/>
      <c r="C79" s="179"/>
      <c r="D79" s="179"/>
      <c r="E79" s="179"/>
      <c r="F79" s="179"/>
      <c r="G79" s="179"/>
      <c r="H79" s="179"/>
    </row>
    <row r="80" spans="1:8" ht="15.75" x14ac:dyDescent="0.25">
      <c r="A80" s="179"/>
      <c r="B80" s="179"/>
      <c r="C80" s="179"/>
      <c r="D80" s="179"/>
      <c r="E80" s="179"/>
      <c r="F80" s="179"/>
      <c r="G80" s="179"/>
      <c r="H80" s="179"/>
    </row>
    <row r="81" spans="1:8" ht="15.75" x14ac:dyDescent="0.25">
      <c r="A81" s="179"/>
      <c r="B81" s="179"/>
      <c r="C81" s="179"/>
      <c r="D81" s="179"/>
      <c r="E81" s="179"/>
      <c r="F81" s="179"/>
      <c r="G81" s="179"/>
      <c r="H81" s="179"/>
    </row>
    <row r="82" spans="1:8" ht="15.75" x14ac:dyDescent="0.25">
      <c r="A82" s="179"/>
      <c r="B82" s="179"/>
      <c r="C82" s="179"/>
      <c r="D82" s="179"/>
      <c r="E82" s="179"/>
      <c r="F82" s="179"/>
      <c r="G82" s="179"/>
      <c r="H82" s="179"/>
    </row>
    <row r="83" spans="1:8" ht="15.75" x14ac:dyDescent="0.25">
      <c r="A83" s="179"/>
      <c r="B83" s="179"/>
      <c r="C83" s="179"/>
      <c r="D83" s="179"/>
      <c r="E83" s="179"/>
      <c r="F83" s="179"/>
      <c r="G83" s="179"/>
      <c r="H83" s="179"/>
    </row>
    <row r="84" spans="1:8" ht="15.75" x14ac:dyDescent="0.25">
      <c r="A84" s="179"/>
      <c r="B84" s="179"/>
      <c r="C84" s="179"/>
      <c r="D84" s="179"/>
      <c r="E84" s="179"/>
      <c r="F84" s="179"/>
      <c r="G84" s="179"/>
      <c r="H84" s="179"/>
    </row>
    <row r="85" spans="1:8" ht="15.75" x14ac:dyDescent="0.25">
      <c r="A85" s="179"/>
      <c r="B85" s="179"/>
      <c r="C85" s="179"/>
      <c r="D85" s="179"/>
      <c r="E85" s="179"/>
      <c r="F85" s="179"/>
      <c r="G85" s="179"/>
      <c r="H85" s="179"/>
    </row>
    <row r="86" spans="1:8" ht="15.75" x14ac:dyDescent="0.25">
      <c r="A86" s="179"/>
      <c r="B86" s="179"/>
      <c r="C86" s="179"/>
      <c r="D86" s="179"/>
      <c r="E86" s="179"/>
      <c r="F86" s="179"/>
      <c r="G86" s="179"/>
      <c r="H86" s="179"/>
    </row>
    <row r="87" spans="1:8" ht="15.75" x14ac:dyDescent="0.25">
      <c r="A87" s="179"/>
      <c r="B87" s="179"/>
      <c r="C87" s="179"/>
      <c r="D87" s="179"/>
      <c r="E87" s="179"/>
      <c r="F87" s="179"/>
      <c r="G87" s="179"/>
      <c r="H87" s="179"/>
    </row>
    <row r="88" spans="1:8" ht="15.75" x14ac:dyDescent="0.25">
      <c r="A88" s="4" t="s">
        <v>106</v>
      </c>
      <c r="B88" s="167"/>
      <c r="C88" s="167"/>
      <c r="D88" s="167"/>
      <c r="E88" s="167"/>
      <c r="F88" s="167"/>
      <c r="G88" s="167"/>
      <c r="H88" s="167"/>
    </row>
    <row r="89" spans="1:8" ht="15.75" x14ac:dyDescent="0.25">
      <c r="A89" s="196"/>
      <c r="B89" s="196"/>
      <c r="C89" s="196"/>
      <c r="D89" s="196"/>
      <c r="E89" s="196"/>
      <c r="F89" s="196"/>
      <c r="G89" s="196"/>
      <c r="H89" s="196"/>
    </row>
    <row r="90" spans="1:8" ht="15.75" x14ac:dyDescent="0.25">
      <c r="A90" s="357" t="s">
        <v>43</v>
      </c>
      <c r="B90" s="358"/>
      <c r="C90" s="358"/>
      <c r="D90" s="358"/>
      <c r="E90" s="359"/>
      <c r="F90" s="334" t="s">
        <v>44</v>
      </c>
      <c r="G90" s="335"/>
      <c r="H90" s="336"/>
    </row>
    <row r="91" spans="1:8" ht="47.25" x14ac:dyDescent="0.25">
      <c r="A91" s="360"/>
      <c r="B91" s="361"/>
      <c r="C91" s="361"/>
      <c r="D91" s="361"/>
      <c r="E91" s="362"/>
      <c r="F91" s="197" t="s">
        <v>45</v>
      </c>
      <c r="G91" s="197" t="s">
        <v>46</v>
      </c>
      <c r="H91" s="197" t="s">
        <v>47</v>
      </c>
    </row>
    <row r="92" spans="1:8" ht="80.25" customHeight="1" x14ac:dyDescent="0.25">
      <c r="A92" s="198">
        <v>1</v>
      </c>
      <c r="B92" s="355" t="s">
        <v>400</v>
      </c>
      <c r="C92" s="355"/>
      <c r="D92" s="355"/>
      <c r="E92" s="356"/>
      <c r="F92" s="199"/>
      <c r="G92" s="199">
        <v>1</v>
      </c>
      <c r="H92" s="199"/>
    </row>
    <row r="93" spans="1:8" ht="66" customHeight="1" x14ac:dyDescent="0.25">
      <c r="A93" s="198">
        <v>2</v>
      </c>
      <c r="B93" s="355" t="s">
        <v>110</v>
      </c>
      <c r="C93" s="355"/>
      <c r="D93" s="355"/>
      <c r="E93" s="356"/>
      <c r="F93" s="199"/>
      <c r="G93" s="199"/>
      <c r="H93" s="199">
        <v>2</v>
      </c>
    </row>
    <row r="94" spans="1:8" ht="50.25" customHeight="1" x14ac:dyDescent="0.25">
      <c r="A94" s="198">
        <v>3</v>
      </c>
      <c r="B94" s="355" t="s">
        <v>111</v>
      </c>
      <c r="C94" s="355"/>
      <c r="D94" s="355"/>
      <c r="E94" s="356"/>
      <c r="F94" s="199"/>
      <c r="G94" s="199"/>
      <c r="H94" s="199">
        <v>2</v>
      </c>
    </row>
    <row r="95" spans="1:8" ht="36.75" customHeight="1" x14ac:dyDescent="0.25">
      <c r="A95" s="198">
        <v>4</v>
      </c>
      <c r="B95" s="355" t="s">
        <v>403</v>
      </c>
      <c r="C95" s="355"/>
      <c r="D95" s="355"/>
      <c r="E95" s="356"/>
      <c r="F95" s="199"/>
      <c r="G95" s="199"/>
      <c r="H95" s="199">
        <v>2</v>
      </c>
    </row>
    <row r="96" spans="1:8" ht="62.25" customHeight="1" x14ac:dyDescent="0.25">
      <c r="A96" s="198">
        <v>5</v>
      </c>
      <c r="B96" s="355" t="s">
        <v>112</v>
      </c>
      <c r="C96" s="355"/>
      <c r="D96" s="355"/>
      <c r="E96" s="356"/>
      <c r="F96" s="199"/>
      <c r="G96" s="199"/>
      <c r="H96" s="199">
        <v>2</v>
      </c>
    </row>
    <row r="97" spans="1:8" ht="52.5" customHeight="1" x14ac:dyDescent="0.25">
      <c r="A97" s="198">
        <v>6</v>
      </c>
      <c r="B97" s="355" t="s">
        <v>113</v>
      </c>
      <c r="C97" s="355"/>
      <c r="D97" s="355"/>
      <c r="E97" s="356"/>
      <c r="F97" s="199"/>
      <c r="G97" s="199"/>
      <c r="H97" s="199">
        <v>2</v>
      </c>
    </row>
    <row r="98" spans="1:8" ht="24.95" customHeight="1" x14ac:dyDescent="0.25">
      <c r="A98" s="319" t="s">
        <v>107</v>
      </c>
      <c r="B98" s="320"/>
      <c r="C98" s="320"/>
      <c r="D98" s="320"/>
      <c r="E98" s="321"/>
      <c r="F98" s="369">
        <f>SUM(G92:H97)</f>
        <v>11</v>
      </c>
      <c r="G98" s="370"/>
      <c r="H98" s="371"/>
    </row>
    <row r="99" spans="1:8" ht="24.95" customHeight="1" x14ac:dyDescent="0.25">
      <c r="A99" s="319" t="s">
        <v>108</v>
      </c>
      <c r="B99" s="320"/>
      <c r="C99" s="320"/>
      <c r="D99" s="320"/>
      <c r="E99" s="321"/>
      <c r="F99" s="369">
        <v>12</v>
      </c>
      <c r="G99" s="370"/>
      <c r="H99" s="371"/>
    </row>
    <row r="100" spans="1:8" ht="24.95" customHeight="1" x14ac:dyDescent="0.25">
      <c r="A100" s="319" t="s">
        <v>75</v>
      </c>
      <c r="B100" s="320"/>
      <c r="C100" s="320"/>
      <c r="D100" s="320"/>
      <c r="E100" s="321"/>
      <c r="F100" s="372">
        <f>(F98/F99)*100%</f>
        <v>0.91666666666666663</v>
      </c>
      <c r="G100" s="373"/>
      <c r="H100" s="374"/>
    </row>
    <row r="101" spans="1:8" ht="15.75" x14ac:dyDescent="0.25">
      <c r="A101" s="325" t="s">
        <v>109</v>
      </c>
      <c r="B101" s="326"/>
      <c r="C101" s="326"/>
      <c r="D101" s="326"/>
      <c r="E101" s="327"/>
      <c r="F101" s="311">
        <f>IF(F100&lt;=25%,1,IF(F100&lt;=50%,2,IF(F100&lt;=75%,3,IF(F100&lt;=100%,4))))</f>
        <v>4</v>
      </c>
      <c r="G101" s="312"/>
      <c r="H101" s="313"/>
    </row>
    <row r="102" spans="1:8" ht="15.75" x14ac:dyDescent="0.25">
      <c r="A102" s="366" t="s">
        <v>55</v>
      </c>
      <c r="B102" s="367"/>
      <c r="C102" s="367"/>
      <c r="D102" s="367"/>
      <c r="E102" s="368"/>
      <c r="F102" s="314"/>
      <c r="G102" s="315"/>
      <c r="H102" s="316"/>
    </row>
  </sheetData>
  <mergeCells count="51">
    <mergeCell ref="A3:B3"/>
    <mergeCell ref="A4:B4"/>
    <mergeCell ref="A7:C7"/>
    <mergeCell ref="D7:H7"/>
    <mergeCell ref="A8:C8"/>
    <mergeCell ref="D8:H8"/>
    <mergeCell ref="A9:H9"/>
    <mergeCell ref="B10:H10"/>
    <mergeCell ref="B12:H12"/>
    <mergeCell ref="B13:H13"/>
    <mergeCell ref="B14:H14"/>
    <mergeCell ref="A17:C17"/>
    <mergeCell ref="D17:H17"/>
    <mergeCell ref="A18:C18"/>
    <mergeCell ref="D18:H18"/>
    <mergeCell ref="A19:H19"/>
    <mergeCell ref="B21:H21"/>
    <mergeCell ref="B22:H22"/>
    <mergeCell ref="B23:H23"/>
    <mergeCell ref="B24:H24"/>
    <mergeCell ref="B25:H25"/>
    <mergeCell ref="B38:H38"/>
    <mergeCell ref="A27:H27"/>
    <mergeCell ref="A32:C32"/>
    <mergeCell ref="D32:H32"/>
    <mergeCell ref="A33:C33"/>
    <mergeCell ref="D33:H33"/>
    <mergeCell ref="A34:H34"/>
    <mergeCell ref="B35:H35"/>
    <mergeCell ref="B28:H28"/>
    <mergeCell ref="B36:H36"/>
    <mergeCell ref="B97:E97"/>
    <mergeCell ref="A39:H39"/>
    <mergeCell ref="B40:H40"/>
    <mergeCell ref="B41:H41"/>
    <mergeCell ref="A90:E91"/>
    <mergeCell ref="F90:H90"/>
    <mergeCell ref="B92:E92"/>
    <mergeCell ref="B93:E93"/>
    <mergeCell ref="B94:E94"/>
    <mergeCell ref="B95:E95"/>
    <mergeCell ref="B96:E96"/>
    <mergeCell ref="A101:E101"/>
    <mergeCell ref="F101:H102"/>
    <mergeCell ref="A102:E102"/>
    <mergeCell ref="A98:E98"/>
    <mergeCell ref="F98:H98"/>
    <mergeCell ref="A99:E99"/>
    <mergeCell ref="F99:H99"/>
    <mergeCell ref="A100:E100"/>
    <mergeCell ref="F100:H100"/>
  </mergeCells>
  <dataValidations count="6">
    <dataValidation type="whole" allowBlank="1" showInputMessage="1" showErrorMessage="1" error="Diisi angka 0" prompt="Diisi angka 0" sqref="F93:F97">
      <formula1>0</formula1>
      <formula2>0</formula2>
    </dataValidation>
    <dataValidation type="whole" allowBlank="1" showInputMessage="1" showErrorMessage="1" error="Hanya bisa diisi angka 1" sqref="G93:G97">
      <formula1>1</formula1>
      <formula2>1</formula2>
    </dataValidation>
    <dataValidation type="whole" allowBlank="1" showInputMessage="1" showErrorMessage="1" error="Hanya bisa diisi angka 2" sqref="H93:H97">
      <formula1>2</formula1>
      <formula2>2</formula2>
    </dataValidation>
    <dataValidation type="whole" allowBlank="1" showInputMessage="1" showErrorMessage="1" error="Hanya bisa diisi angka 1" prompt="Hanya bisa diisi angka 1" sqref="G92">
      <formula1>1</formula1>
      <formula2>1</formula2>
    </dataValidation>
    <dataValidation type="whole" allowBlank="1" showInputMessage="1" showErrorMessage="1" error="Hanya bisa diisi angka 2" prompt="Kolom ini hanya bisa disi dengan angka 2" sqref="H92">
      <formula1>2</formula1>
      <formula2>2</formula2>
    </dataValidation>
    <dataValidation type="whole" allowBlank="1" showInputMessage="1" showErrorMessage="1" error="Diisi angka 0" prompt="Kolom ini hanya bisa diisi angka 0" sqref="F92">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view="pageBreakPreview" zoomScaleSheetLayoutView="100" workbookViewId="0"/>
  </sheetViews>
  <sheetFormatPr defaultRowHeight="15" x14ac:dyDescent="0.25"/>
  <cols>
    <col min="1" max="1" width="3.7109375" customWidth="1"/>
    <col min="2" max="2" width="11.140625" customWidth="1"/>
    <col min="3" max="3" width="3.42578125" customWidth="1"/>
    <col min="5" max="5" width="40.42578125" customWidth="1"/>
    <col min="6" max="6" width="11.85546875" customWidth="1"/>
    <col min="7" max="7" width="9.140625" customWidth="1"/>
    <col min="8" max="8" width="11" customWidth="1"/>
  </cols>
  <sheetData>
    <row r="1" spans="1:8" ht="15.75" x14ac:dyDescent="0.25">
      <c r="A1" s="4" t="s">
        <v>114</v>
      </c>
      <c r="B1" s="5"/>
      <c r="C1" s="5"/>
      <c r="D1" s="5"/>
      <c r="E1" s="5"/>
      <c r="F1" s="5"/>
      <c r="G1" s="5"/>
      <c r="H1" s="5"/>
    </row>
    <row r="2" spans="1:8" ht="15.75" x14ac:dyDescent="0.25">
      <c r="A2" s="4"/>
      <c r="B2" s="5"/>
      <c r="C2" s="5"/>
      <c r="D2" s="5"/>
      <c r="E2" s="5"/>
      <c r="F2" s="5"/>
      <c r="G2" s="5"/>
      <c r="H2" s="5"/>
    </row>
    <row r="3" spans="1:8" ht="15.75" x14ac:dyDescent="0.25">
      <c r="A3" s="351" t="s">
        <v>56</v>
      </c>
      <c r="B3" s="351"/>
      <c r="C3" s="13" t="s">
        <v>0</v>
      </c>
      <c r="D3" s="13">
        <f>Biodata!E7</f>
        <v>0</v>
      </c>
      <c r="E3" s="13"/>
      <c r="G3" s="13"/>
      <c r="H3" s="13"/>
    </row>
    <row r="4" spans="1:8" ht="15.75" x14ac:dyDescent="0.25">
      <c r="A4" s="351" t="s">
        <v>22</v>
      </c>
      <c r="B4" s="351"/>
      <c r="C4" s="13" t="s">
        <v>0</v>
      </c>
      <c r="D4" s="13">
        <f>Biodata!E29</f>
        <v>0</v>
      </c>
      <c r="E4" s="13"/>
      <c r="G4" s="13"/>
      <c r="H4" s="13"/>
    </row>
    <row r="5" spans="1:8" ht="15.75" x14ac:dyDescent="0.25">
      <c r="A5" s="176"/>
      <c r="B5" s="176"/>
      <c r="C5" s="13"/>
      <c r="D5" s="13"/>
      <c r="E5" s="13"/>
      <c r="G5" s="13"/>
      <c r="H5" s="13"/>
    </row>
    <row r="6" spans="1:8" x14ac:dyDescent="0.25">
      <c r="A6" s="14" t="s">
        <v>33</v>
      </c>
      <c r="B6" s="14"/>
      <c r="C6" s="14"/>
      <c r="D6" s="6"/>
      <c r="E6" s="6"/>
      <c r="F6" s="6"/>
      <c r="G6" s="6"/>
      <c r="H6" s="6"/>
    </row>
    <row r="7" spans="1:8" ht="15.75" x14ac:dyDescent="0.25">
      <c r="A7" s="416" t="s">
        <v>34</v>
      </c>
      <c r="B7" s="417"/>
      <c r="C7" s="418"/>
      <c r="D7" s="419" t="s">
        <v>466</v>
      </c>
      <c r="E7" s="419"/>
      <c r="F7" s="419"/>
      <c r="G7" s="419"/>
      <c r="H7" s="419"/>
    </row>
    <row r="8" spans="1:8" ht="52.5" customHeight="1" x14ac:dyDescent="0.25">
      <c r="A8" s="394" t="s">
        <v>35</v>
      </c>
      <c r="B8" s="395"/>
      <c r="C8" s="396"/>
      <c r="D8" s="397" t="s">
        <v>404</v>
      </c>
      <c r="E8" s="398"/>
      <c r="F8" s="398"/>
      <c r="G8" s="398"/>
      <c r="H8" s="399"/>
    </row>
    <row r="9" spans="1:8" ht="15.75" x14ac:dyDescent="0.25">
      <c r="A9" s="330" t="s">
        <v>36</v>
      </c>
      <c r="B9" s="331"/>
      <c r="C9" s="331"/>
      <c r="D9" s="331"/>
      <c r="E9" s="331"/>
      <c r="F9" s="331"/>
      <c r="G9" s="331"/>
      <c r="H9" s="332"/>
    </row>
    <row r="10" spans="1:8" ht="15.75" x14ac:dyDescent="0.25">
      <c r="A10" s="165"/>
      <c r="B10" s="328" t="s">
        <v>405</v>
      </c>
      <c r="C10" s="328"/>
      <c r="D10" s="328"/>
      <c r="E10" s="328"/>
      <c r="F10" s="328"/>
      <c r="G10" s="328"/>
      <c r="H10" s="329"/>
    </row>
    <row r="11" spans="1:8" ht="15.75" x14ac:dyDescent="0.25">
      <c r="A11" s="165"/>
      <c r="B11" s="328" t="s">
        <v>407</v>
      </c>
      <c r="C11" s="328"/>
      <c r="D11" s="328"/>
      <c r="E11" s="328"/>
      <c r="F11" s="328"/>
      <c r="G11" s="328"/>
      <c r="H11" s="329"/>
    </row>
    <row r="12" spans="1:8" ht="18" x14ac:dyDescent="0.25">
      <c r="A12" s="19"/>
      <c r="B12" s="328" t="s">
        <v>406</v>
      </c>
      <c r="C12" s="328"/>
      <c r="D12" s="328"/>
      <c r="E12" s="328"/>
      <c r="F12" s="328"/>
      <c r="G12" s="328"/>
      <c r="H12" s="329"/>
    </row>
    <row r="13" spans="1:8" ht="18" x14ac:dyDescent="0.25">
      <c r="A13" s="20"/>
      <c r="B13" s="33"/>
      <c r="C13" s="33"/>
      <c r="D13" s="33"/>
      <c r="E13" s="33"/>
      <c r="F13" s="33"/>
      <c r="G13" s="33"/>
      <c r="H13" s="34"/>
    </row>
    <row r="14" spans="1:8" ht="18" customHeight="1" x14ac:dyDescent="0.25">
      <c r="A14" s="19"/>
      <c r="B14" s="423" t="s">
        <v>93</v>
      </c>
      <c r="C14" s="423"/>
      <c r="D14" s="423"/>
      <c r="E14" s="423"/>
      <c r="F14" s="423"/>
      <c r="G14" s="423"/>
      <c r="H14" s="424"/>
    </row>
    <row r="15" spans="1:8" ht="18" customHeight="1" x14ac:dyDescent="0.25">
      <c r="A15" s="19"/>
      <c r="B15" s="328" t="s">
        <v>280</v>
      </c>
      <c r="C15" s="328"/>
      <c r="D15" s="328"/>
      <c r="E15" s="328"/>
      <c r="F15" s="328"/>
      <c r="G15" s="328"/>
      <c r="H15" s="329"/>
    </row>
    <row r="16" spans="1:8" ht="15.75" x14ac:dyDescent="0.25">
      <c r="A16" s="21"/>
      <c r="B16" s="414"/>
      <c r="C16" s="414"/>
      <c r="D16" s="414"/>
      <c r="E16" s="414"/>
      <c r="F16" s="414"/>
      <c r="G16" s="414"/>
      <c r="H16" s="415"/>
    </row>
    <row r="17" spans="1:8" x14ac:dyDescent="0.25">
      <c r="A17" s="7"/>
      <c r="B17" s="7"/>
      <c r="C17" s="7"/>
      <c r="D17" s="7"/>
      <c r="E17" s="7"/>
      <c r="F17" s="7"/>
      <c r="G17" s="7"/>
      <c r="H17" s="7"/>
    </row>
    <row r="18" spans="1:8" x14ac:dyDescent="0.25">
      <c r="A18" s="23"/>
      <c r="B18" s="23"/>
      <c r="C18" s="23"/>
      <c r="D18" s="23"/>
      <c r="E18" s="23"/>
      <c r="F18" s="23"/>
      <c r="G18" s="23"/>
      <c r="H18" s="23"/>
    </row>
    <row r="19" spans="1:8" x14ac:dyDescent="0.25">
      <c r="A19" s="24" t="s">
        <v>40</v>
      </c>
      <c r="B19" s="24"/>
      <c r="C19" s="24"/>
      <c r="D19" s="24"/>
      <c r="E19" s="24"/>
      <c r="F19" s="24"/>
      <c r="G19" s="24"/>
      <c r="H19" s="24"/>
    </row>
    <row r="20" spans="1:8" ht="15.75" x14ac:dyDescent="0.25">
      <c r="A20" s="420" t="s">
        <v>34</v>
      </c>
      <c r="B20" s="421"/>
      <c r="C20" s="422"/>
      <c r="D20" s="419" t="s">
        <v>463</v>
      </c>
      <c r="E20" s="419"/>
      <c r="F20" s="419"/>
      <c r="G20" s="419"/>
      <c r="H20" s="419"/>
    </row>
    <row r="21" spans="1:8" ht="53.25" customHeight="1" x14ac:dyDescent="0.25">
      <c r="A21" s="394" t="s">
        <v>35</v>
      </c>
      <c r="B21" s="395"/>
      <c r="C21" s="396"/>
      <c r="D21" s="397" t="s">
        <v>314</v>
      </c>
      <c r="E21" s="398"/>
      <c r="F21" s="398"/>
      <c r="G21" s="398"/>
      <c r="H21" s="399"/>
    </row>
    <row r="22" spans="1:8" ht="15.75" x14ac:dyDescent="0.25">
      <c r="A22" s="400" t="s">
        <v>41</v>
      </c>
      <c r="B22" s="401"/>
      <c r="C22" s="401"/>
      <c r="D22" s="401"/>
      <c r="E22" s="401"/>
      <c r="F22" s="401"/>
      <c r="G22" s="401"/>
      <c r="H22" s="402"/>
    </row>
    <row r="23" spans="1:8" ht="14.25" customHeight="1" x14ac:dyDescent="0.25">
      <c r="A23" s="22"/>
    </row>
    <row r="24" spans="1:8" ht="33" customHeight="1" x14ac:dyDescent="0.25">
      <c r="A24" s="202" t="s">
        <v>342</v>
      </c>
      <c r="B24" s="328" t="s">
        <v>408</v>
      </c>
      <c r="C24" s="328"/>
      <c r="D24" s="328"/>
      <c r="E24" s="328"/>
      <c r="F24" s="328"/>
      <c r="G24" s="328"/>
      <c r="H24" s="329"/>
    </row>
    <row r="25" spans="1:8" ht="14.25" customHeight="1" x14ac:dyDescent="0.25">
      <c r="A25" s="202" t="s">
        <v>344</v>
      </c>
      <c r="B25" s="328" t="s">
        <v>409</v>
      </c>
      <c r="C25" s="328"/>
      <c r="D25" s="328"/>
      <c r="E25" s="328"/>
      <c r="F25" s="328"/>
      <c r="G25" s="328"/>
      <c r="H25" s="329"/>
    </row>
    <row r="26" spans="1:8" ht="32.25" customHeight="1" x14ac:dyDescent="0.25">
      <c r="A26" s="202" t="s">
        <v>345</v>
      </c>
      <c r="B26" s="328" t="s">
        <v>410</v>
      </c>
      <c r="C26" s="328"/>
      <c r="D26" s="328"/>
      <c r="E26" s="328"/>
      <c r="F26" s="328"/>
      <c r="G26" s="328"/>
      <c r="H26" s="329"/>
    </row>
    <row r="27" spans="1:8" ht="14.25" customHeight="1" x14ac:dyDescent="0.25">
      <c r="A27" s="202" t="s">
        <v>346</v>
      </c>
      <c r="B27" s="328" t="s">
        <v>411</v>
      </c>
      <c r="C27" s="328"/>
      <c r="D27" s="328"/>
      <c r="E27" s="328"/>
      <c r="F27" s="328"/>
      <c r="G27" s="328"/>
      <c r="H27" s="329"/>
    </row>
    <row r="28" spans="1:8" ht="14.25" customHeight="1" x14ac:dyDescent="0.25">
      <c r="A28" s="21"/>
      <c r="B28" s="412"/>
      <c r="C28" s="412"/>
      <c r="D28" s="412"/>
      <c r="E28" s="412"/>
      <c r="F28" s="412"/>
      <c r="G28" s="412"/>
      <c r="H28" s="413"/>
    </row>
    <row r="29" spans="1:8" ht="14.25" customHeight="1" x14ac:dyDescent="0.25">
      <c r="A29" s="400" t="s">
        <v>39</v>
      </c>
      <c r="B29" s="401"/>
      <c r="C29" s="401"/>
      <c r="D29" s="401"/>
      <c r="E29" s="401"/>
      <c r="F29" s="401"/>
      <c r="G29" s="401"/>
      <c r="H29" s="402"/>
    </row>
    <row r="30" spans="1:8" ht="14.25" customHeight="1" x14ac:dyDescent="0.25">
      <c r="A30" s="22"/>
      <c r="B30" s="328" t="s">
        <v>281</v>
      </c>
      <c r="C30" s="328"/>
      <c r="D30" s="328"/>
      <c r="E30" s="328"/>
      <c r="F30" s="328"/>
      <c r="G30" s="328"/>
      <c r="H30" s="329"/>
    </row>
    <row r="31" spans="1:8" ht="14.25" customHeight="1" x14ac:dyDescent="0.25">
      <c r="A31" s="21"/>
      <c r="B31" s="414"/>
      <c r="C31" s="414"/>
      <c r="D31" s="414"/>
      <c r="E31" s="414"/>
      <c r="F31" s="414"/>
      <c r="G31" s="414"/>
      <c r="H31" s="415"/>
    </row>
    <row r="32" spans="1:8" ht="14.25" customHeight="1" x14ac:dyDescent="0.25">
      <c r="A32" s="37"/>
      <c r="B32" s="182"/>
      <c r="C32" s="182"/>
      <c r="D32" s="182"/>
      <c r="E32" s="182"/>
      <c r="F32" s="182"/>
      <c r="G32" s="182"/>
      <c r="H32" s="182"/>
    </row>
    <row r="33" spans="1:8" ht="14.25" customHeight="1" x14ac:dyDescent="0.25">
      <c r="A33" s="37"/>
      <c r="B33" s="182"/>
      <c r="C33" s="182"/>
      <c r="D33" s="182"/>
      <c r="E33" s="182"/>
      <c r="F33" s="182"/>
      <c r="G33" s="182"/>
      <c r="H33" s="182"/>
    </row>
    <row r="34" spans="1:8" ht="14.25" customHeight="1" x14ac:dyDescent="0.25">
      <c r="A34" s="37"/>
      <c r="B34" s="182"/>
      <c r="C34" s="182"/>
      <c r="D34" s="182"/>
      <c r="E34" s="182"/>
      <c r="F34" s="182"/>
      <c r="G34" s="182"/>
      <c r="H34" s="182"/>
    </row>
    <row r="35" spans="1:8" ht="14.25" customHeight="1" x14ac:dyDescent="0.25">
      <c r="A35" s="37"/>
      <c r="B35" s="182"/>
      <c r="C35" s="182"/>
      <c r="D35" s="182"/>
      <c r="E35" s="182"/>
      <c r="F35" s="182"/>
      <c r="G35" s="182"/>
      <c r="H35" s="182"/>
    </row>
    <row r="36" spans="1:8" ht="14.25" customHeight="1" x14ac:dyDescent="0.25">
      <c r="A36" s="37"/>
      <c r="B36" s="182"/>
      <c r="C36" s="182"/>
      <c r="D36" s="182"/>
      <c r="E36" s="182"/>
      <c r="F36" s="182"/>
      <c r="G36" s="182"/>
      <c r="H36" s="182"/>
    </row>
    <row r="37" spans="1:8" ht="14.25" customHeight="1" x14ac:dyDescent="0.25">
      <c r="A37" s="37"/>
      <c r="B37" s="182"/>
      <c r="C37" s="182"/>
      <c r="D37" s="182"/>
      <c r="E37" s="182"/>
      <c r="F37" s="182"/>
      <c r="G37" s="182"/>
      <c r="H37" s="182"/>
    </row>
    <row r="38" spans="1:8" ht="14.25" customHeight="1" x14ac:dyDescent="0.25">
      <c r="A38" s="37"/>
      <c r="B38" s="182"/>
      <c r="C38" s="182"/>
      <c r="D38" s="182"/>
      <c r="E38" s="182"/>
      <c r="F38" s="182"/>
      <c r="G38" s="182"/>
      <c r="H38" s="182"/>
    </row>
    <row r="39" spans="1:8" ht="14.25" customHeight="1" x14ac:dyDescent="0.25">
      <c r="A39" s="37"/>
      <c r="B39" s="182"/>
      <c r="C39" s="182"/>
      <c r="D39" s="182"/>
      <c r="E39" s="182"/>
      <c r="F39" s="182"/>
      <c r="G39" s="182"/>
      <c r="H39" s="182"/>
    </row>
    <row r="40" spans="1:8" ht="14.25" customHeight="1" x14ac:dyDescent="0.25">
      <c r="A40" s="37"/>
      <c r="B40" s="182"/>
      <c r="C40" s="182"/>
      <c r="D40" s="182"/>
      <c r="E40" s="182"/>
      <c r="F40" s="182"/>
      <c r="G40" s="182"/>
      <c r="H40" s="182"/>
    </row>
    <row r="41" spans="1:8" x14ac:dyDescent="0.25">
      <c r="A41" s="23"/>
      <c r="B41" s="23"/>
      <c r="C41" s="23"/>
      <c r="D41" s="23"/>
      <c r="E41" s="23"/>
      <c r="F41" s="23"/>
      <c r="G41" s="23"/>
      <c r="H41" s="23"/>
    </row>
    <row r="42" spans="1:8" x14ac:dyDescent="0.25">
      <c r="A42" s="23"/>
      <c r="B42" s="23"/>
      <c r="C42" s="23"/>
      <c r="D42" s="23"/>
      <c r="E42" s="23"/>
      <c r="F42" s="23"/>
      <c r="G42" s="23"/>
      <c r="H42" s="23"/>
    </row>
    <row r="43" spans="1:8" x14ac:dyDescent="0.25">
      <c r="A43" s="23"/>
      <c r="B43" s="23"/>
      <c r="C43" s="23"/>
      <c r="D43" s="23"/>
      <c r="E43" s="23"/>
      <c r="F43" s="23"/>
      <c r="G43" s="23"/>
      <c r="H43" s="23"/>
    </row>
    <row r="44" spans="1:8" ht="15.75" x14ac:dyDescent="0.25">
      <c r="A44" s="4"/>
      <c r="B44" s="5"/>
      <c r="C44" s="5"/>
      <c r="D44" s="5"/>
      <c r="E44" s="5"/>
      <c r="F44" s="5"/>
      <c r="G44" s="5"/>
      <c r="H44" s="5"/>
    </row>
    <row r="45" spans="1:8" ht="15.75" x14ac:dyDescent="0.25">
      <c r="A45" s="4" t="s">
        <v>114</v>
      </c>
      <c r="B45" s="5"/>
      <c r="C45" s="5"/>
      <c r="D45" s="5"/>
      <c r="E45" s="5"/>
      <c r="F45" s="5"/>
      <c r="G45" s="5"/>
      <c r="H45" s="5"/>
    </row>
    <row r="46" spans="1:8" x14ac:dyDescent="0.25">
      <c r="A46" s="8"/>
      <c r="B46" s="8"/>
      <c r="C46" s="8"/>
      <c r="D46" s="8"/>
      <c r="E46" s="8"/>
      <c r="F46" s="8"/>
      <c r="G46" s="8"/>
      <c r="H46" s="8"/>
    </row>
    <row r="47" spans="1:8" x14ac:dyDescent="0.25">
      <c r="A47" s="403" t="s">
        <v>43</v>
      </c>
      <c r="B47" s="404"/>
      <c r="C47" s="404"/>
      <c r="D47" s="404"/>
      <c r="E47" s="405"/>
      <c r="F47" s="409" t="s">
        <v>44</v>
      </c>
      <c r="G47" s="410"/>
      <c r="H47" s="411"/>
    </row>
    <row r="48" spans="1:8" ht="38.25" x14ac:dyDescent="0.25">
      <c r="A48" s="406"/>
      <c r="B48" s="407"/>
      <c r="C48" s="407"/>
      <c r="D48" s="407"/>
      <c r="E48" s="408"/>
      <c r="F48" s="9" t="s">
        <v>45</v>
      </c>
      <c r="G48" s="9" t="s">
        <v>46</v>
      </c>
      <c r="H48" s="9" t="s">
        <v>47</v>
      </c>
    </row>
    <row r="49" spans="1:8" ht="45" customHeight="1" x14ac:dyDescent="0.25">
      <c r="A49" s="10">
        <v>1</v>
      </c>
      <c r="B49" s="287" t="s">
        <v>119</v>
      </c>
      <c r="C49" s="287"/>
      <c r="D49" s="287"/>
      <c r="E49" s="288"/>
      <c r="F49" s="29"/>
      <c r="G49" s="29">
        <v>1</v>
      </c>
      <c r="H49" s="29"/>
    </row>
    <row r="50" spans="1:8" ht="81.75" customHeight="1" x14ac:dyDescent="0.25">
      <c r="A50" s="10">
        <v>2</v>
      </c>
      <c r="B50" s="287" t="s">
        <v>120</v>
      </c>
      <c r="C50" s="287"/>
      <c r="D50" s="287"/>
      <c r="E50" s="288"/>
      <c r="F50" s="29"/>
      <c r="G50" s="29">
        <v>1</v>
      </c>
      <c r="H50" s="29"/>
    </row>
    <row r="51" spans="1:8" ht="69.95" customHeight="1" x14ac:dyDescent="0.25">
      <c r="A51" s="10">
        <v>3</v>
      </c>
      <c r="B51" s="287" t="s">
        <v>121</v>
      </c>
      <c r="C51" s="287"/>
      <c r="D51" s="287"/>
      <c r="E51" s="288"/>
      <c r="F51" s="29"/>
      <c r="G51" s="29"/>
      <c r="H51" s="29">
        <v>2</v>
      </c>
    </row>
    <row r="52" spans="1:8" ht="69.95" customHeight="1" x14ac:dyDescent="0.25">
      <c r="A52" s="10">
        <v>4</v>
      </c>
      <c r="B52" s="287" t="s">
        <v>122</v>
      </c>
      <c r="C52" s="287"/>
      <c r="D52" s="287"/>
      <c r="E52" s="288"/>
      <c r="F52" s="29"/>
      <c r="G52" s="29">
        <v>1</v>
      </c>
      <c r="H52" s="29"/>
    </row>
    <row r="53" spans="1:8" ht="48" customHeight="1" x14ac:dyDescent="0.25">
      <c r="A53" s="10">
        <v>5</v>
      </c>
      <c r="B53" s="287" t="s">
        <v>123</v>
      </c>
      <c r="C53" s="287"/>
      <c r="D53" s="287"/>
      <c r="E53" s="288"/>
      <c r="F53" s="29"/>
      <c r="G53" s="29"/>
      <c r="H53" s="29">
        <v>2</v>
      </c>
    </row>
    <row r="54" spans="1:8" ht="24.95" customHeight="1" x14ac:dyDescent="0.25">
      <c r="A54" s="280" t="s">
        <v>115</v>
      </c>
      <c r="B54" s="281"/>
      <c r="C54" s="281"/>
      <c r="D54" s="281"/>
      <c r="E54" s="282"/>
      <c r="F54" s="369">
        <f>SUM(G49:H53)</f>
        <v>7</v>
      </c>
      <c r="G54" s="370"/>
      <c r="H54" s="371"/>
    </row>
    <row r="55" spans="1:8" ht="24.95" customHeight="1" x14ac:dyDescent="0.25">
      <c r="A55" s="280" t="s">
        <v>116</v>
      </c>
      <c r="B55" s="281"/>
      <c r="C55" s="281"/>
      <c r="D55" s="281"/>
      <c r="E55" s="282"/>
      <c r="F55" s="369">
        <v>10</v>
      </c>
      <c r="G55" s="370"/>
      <c r="H55" s="371"/>
    </row>
    <row r="56" spans="1:8" ht="24.95" customHeight="1" x14ac:dyDescent="0.25">
      <c r="A56" s="280" t="s">
        <v>117</v>
      </c>
      <c r="B56" s="281"/>
      <c r="C56" s="281"/>
      <c r="D56" s="281"/>
      <c r="E56" s="282"/>
      <c r="F56" s="372">
        <f>(F54/F55)*100%</f>
        <v>0.7</v>
      </c>
      <c r="G56" s="373"/>
      <c r="H56" s="374"/>
    </row>
    <row r="57" spans="1:8" ht="15.75" x14ac:dyDescent="0.25">
      <c r="A57" s="382" t="s">
        <v>118</v>
      </c>
      <c r="B57" s="383"/>
      <c r="C57" s="383"/>
      <c r="D57" s="383"/>
      <c r="E57" s="384"/>
      <c r="F57" s="385">
        <f>IF(F56&lt;=25%,1,IF(F56&lt;=50%,2,IF(F56&lt;=75%,3,IF(F56&lt;=100%,4))))</f>
        <v>3</v>
      </c>
      <c r="G57" s="386"/>
      <c r="H57" s="387"/>
    </row>
    <row r="58" spans="1:8" x14ac:dyDescent="0.25">
      <c r="A58" s="391" t="s">
        <v>55</v>
      </c>
      <c r="B58" s="392"/>
      <c r="C58" s="392"/>
      <c r="D58" s="392"/>
      <c r="E58" s="393"/>
      <c r="F58" s="388"/>
      <c r="G58" s="389"/>
      <c r="H58" s="390"/>
    </row>
  </sheetData>
  <mergeCells count="42">
    <mergeCell ref="A20:C20"/>
    <mergeCell ref="D20:H20"/>
    <mergeCell ref="B14:H14"/>
    <mergeCell ref="B15:H15"/>
    <mergeCell ref="B16:H16"/>
    <mergeCell ref="A9:H9"/>
    <mergeCell ref="B10:H10"/>
    <mergeCell ref="B11:H11"/>
    <mergeCell ref="B12:H12"/>
    <mergeCell ref="A3:B3"/>
    <mergeCell ref="A4:B4"/>
    <mergeCell ref="A7:C7"/>
    <mergeCell ref="D7:H7"/>
    <mergeCell ref="A8:C8"/>
    <mergeCell ref="D8:H8"/>
    <mergeCell ref="A21:C21"/>
    <mergeCell ref="D21:H21"/>
    <mergeCell ref="A22:H22"/>
    <mergeCell ref="A47:E48"/>
    <mergeCell ref="F47:H47"/>
    <mergeCell ref="B28:H28"/>
    <mergeCell ref="A29:H29"/>
    <mergeCell ref="B30:H30"/>
    <mergeCell ref="B31:H31"/>
    <mergeCell ref="B24:H24"/>
    <mergeCell ref="B25:H25"/>
    <mergeCell ref="B26:H26"/>
    <mergeCell ref="B27:H27"/>
    <mergeCell ref="B49:E49"/>
    <mergeCell ref="B50:E50"/>
    <mergeCell ref="B51:E51"/>
    <mergeCell ref="B52:E52"/>
    <mergeCell ref="B53:E53"/>
    <mergeCell ref="A57:E57"/>
    <mergeCell ref="F57:H58"/>
    <mergeCell ref="A58:E58"/>
    <mergeCell ref="A54:E54"/>
    <mergeCell ref="F54:H54"/>
    <mergeCell ref="A55:E55"/>
    <mergeCell ref="F55:H55"/>
    <mergeCell ref="A56:E56"/>
    <mergeCell ref="F56:H56"/>
  </mergeCells>
  <dataValidations count="6">
    <dataValidation type="whole" allowBlank="1" showInputMessage="1" showErrorMessage="1" error="Diisi angka 0" prompt="Kolom ini hanya bisa diisi angka 0" sqref="F49">
      <formula1>0</formula1>
      <formula2>0</formula2>
    </dataValidation>
    <dataValidation type="whole" allowBlank="1" showInputMessage="1" showErrorMessage="1" error="Hanya bisa diisi angka 2" prompt="Kolom ini hanya bisa disi dengan angka 2" sqref="H49">
      <formula1>2</formula1>
      <formula2>2</formula2>
    </dataValidation>
    <dataValidation type="whole" allowBlank="1" showInputMessage="1" showErrorMessage="1" error="Hanya bisa diisi angka 1" prompt="Hanya bisa diisi angka 1" sqref="G49">
      <formula1>1</formula1>
      <formula2>1</formula2>
    </dataValidation>
    <dataValidation type="whole" allowBlank="1" showInputMessage="1" showErrorMessage="1" error="Hanya bisa diisi angka 2" sqref="H50:H53">
      <formula1>2</formula1>
      <formula2>2</formula2>
    </dataValidation>
    <dataValidation type="whole" allowBlank="1" showInputMessage="1" showErrorMessage="1" error="Hanya bisa diisi angka 1" sqref="G50:G53">
      <formula1>1</formula1>
      <formula2>1</formula2>
    </dataValidation>
    <dataValidation type="whole" allowBlank="1" showInputMessage="1" showErrorMessage="1" error="Diisi angka 0" prompt="Diisi angka 0" sqref="F50:F53">
      <formula1>0</formula1>
      <formula2>0</formula2>
    </dataValidation>
  </dataValidations>
  <pageMargins left="0.31496062992125984" right="0.31496062992125984" top="0.35433070866141736" bottom="0.15748031496062992" header="0.31496062992125984" footer="0.31496062992125984"/>
  <pageSetup scale="99" orientation="portrait" horizontalDpi="4294967293" r:id="rId1"/>
  <colBreaks count="1" manualBreakCount="1">
    <brk id="8"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view="pageBreakPreview" zoomScaleSheetLayoutView="100" workbookViewId="0">
      <selection activeCell="A43" sqref="A43:H58"/>
    </sheetView>
  </sheetViews>
  <sheetFormatPr defaultRowHeight="15" x14ac:dyDescent="0.25"/>
  <cols>
    <col min="1" max="1" width="3.85546875" customWidth="1"/>
    <col min="2" max="2" width="12.5703125" customWidth="1"/>
    <col min="3" max="3" width="3.140625" customWidth="1"/>
    <col min="5" max="5" width="34.7109375" customWidth="1"/>
    <col min="6" max="6" width="12.7109375" customWidth="1"/>
    <col min="8" max="8" width="10.5703125" customWidth="1"/>
  </cols>
  <sheetData>
    <row r="1" spans="1:8" ht="17.25" customHeight="1" x14ac:dyDescent="0.25">
      <c r="A1" s="425" t="s">
        <v>412</v>
      </c>
      <c r="B1" s="425"/>
      <c r="C1" s="425"/>
      <c r="D1" s="425"/>
      <c r="E1" s="425"/>
      <c r="F1" s="425"/>
      <c r="G1" s="425"/>
      <c r="H1" s="425"/>
    </row>
    <row r="2" spans="1:8" ht="14.25" customHeight="1" x14ac:dyDescent="0.25">
      <c r="A2" s="425" t="s">
        <v>413</v>
      </c>
      <c r="B2" s="425"/>
      <c r="C2" s="425"/>
      <c r="D2" s="425"/>
      <c r="E2" s="425"/>
      <c r="F2" s="425"/>
      <c r="G2" s="425"/>
      <c r="H2" s="425"/>
    </row>
    <row r="3" spans="1:8" ht="11.25" customHeight="1" x14ac:dyDescent="0.25">
      <c r="A3" s="4"/>
      <c r="B3" s="5"/>
      <c r="C3" s="5"/>
      <c r="D3" s="5"/>
      <c r="E3" s="5"/>
      <c r="F3" s="5"/>
      <c r="G3" s="5"/>
      <c r="H3" s="5"/>
    </row>
    <row r="4" spans="1:8" ht="15.75" x14ac:dyDescent="0.25">
      <c r="A4" s="351" t="s">
        <v>56</v>
      </c>
      <c r="B4" s="351"/>
      <c r="C4" s="13" t="s">
        <v>0</v>
      </c>
      <c r="D4" s="13">
        <f>Biodata!E7</f>
        <v>0</v>
      </c>
      <c r="E4" s="13"/>
      <c r="G4" s="13"/>
      <c r="H4" s="13"/>
    </row>
    <row r="5" spans="1:8" ht="15.75" x14ac:dyDescent="0.25">
      <c r="A5" s="351" t="s">
        <v>22</v>
      </c>
      <c r="B5" s="351"/>
      <c r="C5" s="13" t="s">
        <v>0</v>
      </c>
      <c r="D5" s="13">
        <f>Biodata!E29</f>
        <v>0</v>
      </c>
      <c r="E5" s="13"/>
      <c r="G5" s="13"/>
      <c r="H5" s="13"/>
    </row>
    <row r="6" spans="1:8" ht="15.75" x14ac:dyDescent="0.25">
      <c r="A6" s="36"/>
      <c r="B6" s="36"/>
      <c r="C6" s="13"/>
      <c r="D6" s="13"/>
      <c r="E6" s="13"/>
      <c r="G6" s="13"/>
      <c r="H6" s="13"/>
    </row>
    <row r="7" spans="1:8" x14ac:dyDescent="0.25">
      <c r="A7" s="14" t="s">
        <v>33</v>
      </c>
      <c r="B7" s="14"/>
      <c r="C7" s="14"/>
      <c r="D7" s="6"/>
      <c r="E7" s="6"/>
      <c r="F7" s="6"/>
      <c r="G7" s="6"/>
      <c r="H7" s="6"/>
    </row>
    <row r="8" spans="1:8" ht="15.75" x14ac:dyDescent="0.25">
      <c r="A8" s="416" t="s">
        <v>34</v>
      </c>
      <c r="B8" s="417"/>
      <c r="C8" s="418"/>
      <c r="D8" s="419" t="s">
        <v>463</v>
      </c>
      <c r="E8" s="419"/>
      <c r="F8" s="419"/>
      <c r="G8" s="419"/>
      <c r="H8" s="419"/>
    </row>
    <row r="9" spans="1:8" ht="53.25" customHeight="1" x14ac:dyDescent="0.25">
      <c r="A9" s="394" t="s">
        <v>35</v>
      </c>
      <c r="B9" s="395"/>
      <c r="C9" s="396"/>
      <c r="D9" s="397" t="s">
        <v>414</v>
      </c>
      <c r="E9" s="398"/>
      <c r="F9" s="398"/>
      <c r="G9" s="398"/>
      <c r="H9" s="399"/>
    </row>
    <row r="10" spans="1:8" ht="15.75" x14ac:dyDescent="0.25">
      <c r="A10" s="400" t="s">
        <v>36</v>
      </c>
      <c r="B10" s="401"/>
      <c r="C10" s="401"/>
      <c r="D10" s="401"/>
      <c r="E10" s="401"/>
      <c r="F10" s="401"/>
      <c r="G10" s="401"/>
      <c r="H10" s="402"/>
    </row>
    <row r="11" spans="1:8" ht="8.25" customHeight="1" x14ac:dyDescent="0.25">
      <c r="A11" s="19"/>
      <c r="B11" s="328"/>
      <c r="C11" s="328"/>
      <c r="D11" s="328"/>
      <c r="E11" s="328"/>
      <c r="F11" s="328"/>
      <c r="G11" s="328"/>
      <c r="H11" s="329"/>
    </row>
    <row r="12" spans="1:8" ht="32.25" customHeight="1" x14ac:dyDescent="0.25">
      <c r="A12" s="205" t="s">
        <v>342</v>
      </c>
      <c r="B12" s="328" t="s">
        <v>415</v>
      </c>
      <c r="C12" s="328"/>
      <c r="D12" s="328"/>
      <c r="E12" s="328"/>
      <c r="F12" s="328"/>
      <c r="G12" s="328"/>
      <c r="H12" s="329"/>
    </row>
    <row r="13" spans="1:8" ht="32.25" customHeight="1" x14ac:dyDescent="0.25">
      <c r="A13" s="205" t="s">
        <v>344</v>
      </c>
      <c r="B13" s="328" t="s">
        <v>416</v>
      </c>
      <c r="C13" s="328"/>
      <c r="D13" s="328"/>
      <c r="E13" s="328"/>
      <c r="F13" s="328"/>
      <c r="G13" s="328"/>
      <c r="H13" s="329"/>
    </row>
    <row r="14" spans="1:8" ht="16.5" customHeight="1" x14ac:dyDescent="0.25">
      <c r="A14" s="205" t="s">
        <v>345</v>
      </c>
      <c r="B14" s="328" t="s">
        <v>417</v>
      </c>
      <c r="C14" s="328"/>
      <c r="D14" s="328"/>
      <c r="E14" s="328"/>
      <c r="F14" s="328"/>
      <c r="G14" s="328"/>
      <c r="H14" s="329"/>
    </row>
    <row r="15" spans="1:8" ht="16.5" customHeight="1" x14ac:dyDescent="0.25">
      <c r="A15" s="20"/>
      <c r="B15" s="33"/>
      <c r="C15" s="33"/>
      <c r="D15" s="33"/>
      <c r="E15" s="33"/>
      <c r="F15" s="33"/>
      <c r="G15" s="33"/>
      <c r="H15" s="34"/>
    </row>
    <row r="16" spans="1:8" ht="16.5" customHeight="1" x14ac:dyDescent="0.25">
      <c r="A16" s="19"/>
      <c r="B16" s="426" t="s">
        <v>93</v>
      </c>
      <c r="C16" s="426"/>
      <c r="D16" s="427"/>
      <c r="E16" s="427"/>
      <c r="F16" s="427"/>
      <c r="G16" s="427"/>
      <c r="H16" s="428"/>
    </row>
    <row r="17" spans="1:8" ht="16.5" customHeight="1" x14ac:dyDescent="0.25">
      <c r="A17" s="19"/>
      <c r="B17" s="328" t="s">
        <v>315</v>
      </c>
      <c r="C17" s="328"/>
      <c r="D17" s="328"/>
      <c r="E17" s="328"/>
      <c r="F17" s="328"/>
      <c r="G17" s="328"/>
      <c r="H17" s="329"/>
    </row>
    <row r="18" spans="1:8" ht="15.75" x14ac:dyDescent="0.25">
      <c r="A18" s="21"/>
      <c r="B18" s="414"/>
      <c r="C18" s="414"/>
      <c r="D18" s="414"/>
      <c r="E18" s="414"/>
      <c r="F18" s="414"/>
      <c r="G18" s="414"/>
      <c r="H18" s="415"/>
    </row>
    <row r="19" spans="1:8" ht="15.75" x14ac:dyDescent="0.25">
      <c r="A19" s="37"/>
      <c r="B19" s="31"/>
      <c r="C19" s="31"/>
      <c r="D19" s="31"/>
      <c r="E19" s="31"/>
      <c r="F19" s="31"/>
      <c r="G19" s="31"/>
      <c r="H19" s="31"/>
    </row>
    <row r="20" spans="1:8" ht="15.75" customHeight="1" x14ac:dyDescent="0.25">
      <c r="A20" s="429" t="s">
        <v>42</v>
      </c>
      <c r="B20" s="429"/>
      <c r="C20" s="35"/>
      <c r="D20" s="24"/>
      <c r="E20" s="24"/>
      <c r="F20" s="24"/>
      <c r="G20" s="24"/>
      <c r="H20" s="24"/>
    </row>
    <row r="21" spans="1:8" ht="15.75" x14ac:dyDescent="0.25">
      <c r="A21" s="420" t="s">
        <v>34</v>
      </c>
      <c r="B21" s="421"/>
      <c r="C21" s="422"/>
      <c r="D21" s="419" t="s">
        <v>462</v>
      </c>
      <c r="E21" s="419"/>
      <c r="F21" s="419"/>
      <c r="G21" s="419"/>
      <c r="H21" s="419"/>
    </row>
    <row r="22" spans="1:8" ht="51" customHeight="1" x14ac:dyDescent="0.25">
      <c r="A22" s="394" t="s">
        <v>35</v>
      </c>
      <c r="B22" s="395"/>
      <c r="C22" s="396"/>
      <c r="D22" s="397" t="s">
        <v>316</v>
      </c>
      <c r="E22" s="398"/>
      <c r="F22" s="398"/>
      <c r="G22" s="398"/>
      <c r="H22" s="399"/>
    </row>
    <row r="23" spans="1:8" ht="30" customHeight="1" x14ac:dyDescent="0.25">
      <c r="A23" s="430" t="s">
        <v>124</v>
      </c>
      <c r="B23" s="401"/>
      <c r="C23" s="401"/>
      <c r="D23" s="401"/>
      <c r="E23" s="401"/>
      <c r="F23" s="401"/>
      <c r="G23" s="401"/>
      <c r="H23" s="402"/>
    </row>
    <row r="24" spans="1:8" ht="15" customHeight="1" x14ac:dyDescent="0.25">
      <c r="A24" s="25"/>
      <c r="B24" s="26"/>
      <c r="C24" s="26"/>
      <c r="D24" s="26"/>
      <c r="E24" s="26"/>
      <c r="F24" s="26"/>
      <c r="G24" s="26"/>
      <c r="H24" s="27"/>
    </row>
    <row r="25" spans="1:8" ht="15.75" x14ac:dyDescent="0.25">
      <c r="A25" s="210" t="s">
        <v>342</v>
      </c>
      <c r="B25" s="26" t="s">
        <v>418</v>
      </c>
      <c r="C25" s="26"/>
      <c r="D25" s="26"/>
      <c r="E25" s="26"/>
      <c r="F25" s="26"/>
      <c r="G25" s="26"/>
      <c r="H25" s="27"/>
    </row>
    <row r="26" spans="1:8" ht="15.75" x14ac:dyDescent="0.25">
      <c r="A26" s="210" t="s">
        <v>344</v>
      </c>
      <c r="B26" s="26" t="s">
        <v>419</v>
      </c>
      <c r="C26" s="26"/>
      <c r="D26" s="26"/>
      <c r="E26" s="26"/>
      <c r="F26" s="26"/>
      <c r="G26" s="26"/>
      <c r="H26" s="27"/>
    </row>
    <row r="27" spans="1:8" ht="33.75" customHeight="1" x14ac:dyDescent="0.25">
      <c r="A27" s="210" t="s">
        <v>345</v>
      </c>
      <c r="B27" s="431" t="s">
        <v>470</v>
      </c>
      <c r="C27" s="431"/>
      <c r="D27" s="431"/>
      <c r="E27" s="431"/>
      <c r="F27" s="431"/>
      <c r="G27" s="431"/>
      <c r="H27" s="432"/>
    </row>
    <row r="28" spans="1:8" ht="15.75" x14ac:dyDescent="0.25">
      <c r="A28" s="210" t="s">
        <v>346</v>
      </c>
      <c r="B28" s="26" t="s">
        <v>420</v>
      </c>
      <c r="C28" s="26"/>
      <c r="D28" s="26"/>
      <c r="E28" s="26"/>
      <c r="F28" s="26"/>
      <c r="G28" s="26"/>
      <c r="H28" s="27"/>
    </row>
    <row r="29" spans="1:8" ht="15.75" x14ac:dyDescent="0.25">
      <c r="A29" s="210"/>
      <c r="B29" s="26"/>
      <c r="C29" s="26"/>
      <c r="D29" s="26"/>
      <c r="E29" s="26"/>
      <c r="F29" s="26"/>
      <c r="G29" s="26"/>
      <c r="H29" s="27"/>
    </row>
    <row r="30" spans="1:8" ht="15.75" x14ac:dyDescent="0.25">
      <c r="A30" s="210"/>
      <c r="B30" s="26"/>
      <c r="C30" s="26"/>
      <c r="D30" s="26"/>
      <c r="E30" s="26"/>
      <c r="F30" s="26"/>
      <c r="G30" s="26"/>
      <c r="H30" s="27"/>
    </row>
    <row r="31" spans="1:8" ht="15.75" x14ac:dyDescent="0.25">
      <c r="A31" s="210"/>
      <c r="B31" s="26"/>
      <c r="C31" s="26"/>
      <c r="D31" s="26"/>
      <c r="E31" s="26"/>
      <c r="F31" s="26"/>
      <c r="G31" s="26"/>
      <c r="H31" s="27"/>
    </row>
    <row r="32" spans="1:8" ht="15.75" x14ac:dyDescent="0.25">
      <c r="A32" s="210"/>
      <c r="B32" s="26"/>
      <c r="C32" s="26"/>
      <c r="D32" s="26"/>
      <c r="E32" s="26"/>
      <c r="F32" s="26"/>
      <c r="G32" s="26"/>
      <c r="H32" s="27"/>
    </row>
    <row r="33" spans="1:8" ht="15.75" x14ac:dyDescent="0.25">
      <c r="A33" s="210"/>
      <c r="B33" s="26"/>
      <c r="C33" s="26"/>
      <c r="D33" s="26"/>
      <c r="E33" s="26"/>
      <c r="F33" s="26"/>
      <c r="G33" s="26"/>
      <c r="H33" s="27"/>
    </row>
    <row r="34" spans="1:8" ht="15.75" x14ac:dyDescent="0.25">
      <c r="A34" s="210"/>
      <c r="B34" s="26"/>
      <c r="C34" s="26"/>
      <c r="D34" s="26"/>
      <c r="E34" s="26"/>
      <c r="F34" s="26"/>
      <c r="G34" s="26"/>
      <c r="H34" s="27"/>
    </row>
    <row r="35" spans="1:8" ht="15.75" x14ac:dyDescent="0.25">
      <c r="A35" s="210"/>
      <c r="B35" s="26"/>
      <c r="C35" s="26"/>
      <c r="D35" s="26"/>
      <c r="E35" s="26"/>
      <c r="F35" s="26"/>
      <c r="G35" s="26"/>
      <c r="H35" s="27"/>
    </row>
    <row r="36" spans="1:8" ht="15.75" x14ac:dyDescent="0.25">
      <c r="A36" s="210"/>
      <c r="B36" s="26"/>
      <c r="C36" s="26"/>
      <c r="D36" s="26"/>
      <c r="E36" s="26"/>
      <c r="F36" s="26"/>
      <c r="G36" s="26"/>
      <c r="H36" s="27"/>
    </row>
    <row r="37" spans="1:8" ht="18" x14ac:dyDescent="0.25">
      <c r="A37" s="28"/>
      <c r="B37" s="15"/>
      <c r="C37" s="15"/>
      <c r="D37" s="15"/>
      <c r="E37" s="15"/>
      <c r="F37" s="15"/>
      <c r="G37" s="15"/>
      <c r="H37" s="16"/>
    </row>
    <row r="38" spans="1:8" ht="18" x14ac:dyDescent="0.25">
      <c r="A38" s="28"/>
      <c r="B38" s="31"/>
      <c r="C38" s="31"/>
      <c r="D38" s="31"/>
      <c r="E38" s="31"/>
      <c r="F38" s="31"/>
      <c r="G38" s="31"/>
      <c r="H38" s="32"/>
    </row>
    <row r="39" spans="1:8" ht="15.75" customHeight="1" x14ac:dyDescent="0.25">
      <c r="A39" s="28"/>
      <c r="B39" s="31"/>
      <c r="C39" s="31"/>
      <c r="D39" s="31"/>
      <c r="E39" s="31"/>
      <c r="F39" s="31"/>
      <c r="G39" s="31"/>
      <c r="H39" s="32"/>
    </row>
    <row r="40" spans="1:8" ht="2.25" customHeight="1" x14ac:dyDescent="0.25">
      <c r="A40" s="28"/>
      <c r="B40" s="15"/>
      <c r="C40" s="15"/>
      <c r="D40" s="15"/>
      <c r="E40" s="15"/>
      <c r="F40" s="15"/>
      <c r="G40" s="15"/>
      <c r="H40" s="16"/>
    </row>
    <row r="41" spans="1:8" ht="15.75" hidden="1" customHeight="1" x14ac:dyDescent="0.25">
      <c r="A41" s="21"/>
      <c r="B41" s="17"/>
      <c r="C41" s="17"/>
      <c r="D41" s="17"/>
      <c r="E41" s="17"/>
      <c r="F41" s="17"/>
      <c r="G41" s="17"/>
      <c r="H41" s="18"/>
    </row>
    <row r="42" spans="1:8" ht="15.75" customHeight="1" x14ac:dyDescent="0.25">
      <c r="A42" s="4"/>
      <c r="B42" s="5"/>
      <c r="C42" s="5"/>
      <c r="D42" s="5"/>
      <c r="E42" s="5"/>
      <c r="F42" s="5"/>
      <c r="G42" s="5"/>
      <c r="H42" s="5"/>
    </row>
    <row r="43" spans="1:8" ht="17.25" customHeight="1" x14ac:dyDescent="0.25">
      <c r="A43" s="425" t="s">
        <v>421</v>
      </c>
      <c r="B43" s="425"/>
      <c r="C43" s="425"/>
      <c r="D43" s="425"/>
      <c r="E43" s="425"/>
      <c r="F43" s="425"/>
      <c r="G43" s="425"/>
      <c r="H43" s="425"/>
    </row>
    <row r="44" spans="1:8" x14ac:dyDescent="0.25">
      <c r="A44" s="433" t="s">
        <v>422</v>
      </c>
      <c r="B44" s="433"/>
      <c r="C44" s="433"/>
      <c r="D44" s="433"/>
      <c r="E44" s="433"/>
      <c r="F44" s="433"/>
      <c r="G44" s="433"/>
      <c r="H44" s="433"/>
    </row>
    <row r="45" spans="1:8" x14ac:dyDescent="0.25">
      <c r="A45" s="211"/>
      <c r="B45" s="211"/>
      <c r="C45" s="211"/>
      <c r="D45" s="211"/>
      <c r="E45" s="211"/>
      <c r="F45" s="212"/>
      <c r="G45" s="212"/>
      <c r="H45" s="212"/>
    </row>
    <row r="46" spans="1:8" x14ac:dyDescent="0.25">
      <c r="A46" s="403" t="s">
        <v>43</v>
      </c>
      <c r="B46" s="404"/>
      <c r="C46" s="404"/>
      <c r="D46" s="404"/>
      <c r="E46" s="405"/>
      <c r="F46" s="409" t="s">
        <v>44</v>
      </c>
      <c r="G46" s="410"/>
      <c r="H46" s="411"/>
    </row>
    <row r="47" spans="1:8" ht="41.25" customHeight="1" x14ac:dyDescent="0.25">
      <c r="A47" s="406"/>
      <c r="B47" s="407"/>
      <c r="C47" s="407"/>
      <c r="D47" s="407"/>
      <c r="E47" s="408"/>
      <c r="F47" s="9" t="s">
        <v>45</v>
      </c>
      <c r="G47" s="9" t="s">
        <v>46</v>
      </c>
      <c r="H47" s="9" t="s">
        <v>47</v>
      </c>
    </row>
    <row r="48" spans="1:8" ht="50.1" customHeight="1" x14ac:dyDescent="0.25">
      <c r="A48" s="10">
        <v>1</v>
      </c>
      <c r="B48" s="287" t="s">
        <v>128</v>
      </c>
      <c r="C48" s="287"/>
      <c r="D48" s="287"/>
      <c r="E48" s="288"/>
      <c r="F48" s="29"/>
      <c r="G48" s="29">
        <v>1</v>
      </c>
      <c r="H48" s="29"/>
    </row>
    <row r="49" spans="1:8" ht="50.1" customHeight="1" x14ac:dyDescent="0.25">
      <c r="A49" s="10">
        <v>2</v>
      </c>
      <c r="B49" s="287" t="s">
        <v>129</v>
      </c>
      <c r="C49" s="287"/>
      <c r="D49" s="287"/>
      <c r="E49" s="288"/>
      <c r="F49" s="29"/>
      <c r="G49" s="29">
        <v>1</v>
      </c>
      <c r="H49" s="29"/>
    </row>
    <row r="50" spans="1:8" ht="33.75" customHeight="1" x14ac:dyDescent="0.25">
      <c r="A50" s="10">
        <v>3</v>
      </c>
      <c r="B50" s="287" t="s">
        <v>130</v>
      </c>
      <c r="C50" s="287"/>
      <c r="D50" s="287"/>
      <c r="E50" s="288"/>
      <c r="F50" s="29"/>
      <c r="G50" s="29"/>
      <c r="H50" s="29">
        <v>2</v>
      </c>
    </row>
    <row r="51" spans="1:8" ht="30.75" customHeight="1" x14ac:dyDescent="0.25">
      <c r="A51" s="10">
        <v>4</v>
      </c>
      <c r="B51" s="287" t="s">
        <v>131</v>
      </c>
      <c r="C51" s="287"/>
      <c r="D51" s="287"/>
      <c r="E51" s="288"/>
      <c r="F51" s="29"/>
      <c r="G51" s="29"/>
      <c r="H51" s="29">
        <v>2</v>
      </c>
    </row>
    <row r="52" spans="1:8" ht="32.25" customHeight="1" x14ac:dyDescent="0.25">
      <c r="A52" s="10">
        <v>5</v>
      </c>
      <c r="B52" s="287" t="s">
        <v>132</v>
      </c>
      <c r="C52" s="287"/>
      <c r="D52" s="287"/>
      <c r="E52" s="288"/>
      <c r="F52" s="29"/>
      <c r="G52" s="29">
        <v>1</v>
      </c>
      <c r="H52" s="29"/>
    </row>
    <row r="53" spans="1:8" ht="24.95" customHeight="1" x14ac:dyDescent="0.25">
      <c r="A53" s="280" t="s">
        <v>125</v>
      </c>
      <c r="B53" s="281"/>
      <c r="C53" s="281"/>
      <c r="D53" s="281"/>
      <c r="E53" s="282"/>
      <c r="F53" s="369">
        <f>SUM(G48:H52)</f>
        <v>7</v>
      </c>
      <c r="G53" s="370"/>
      <c r="H53" s="371"/>
    </row>
    <row r="54" spans="1:8" ht="24.95" customHeight="1" x14ac:dyDescent="0.25">
      <c r="A54" s="280" t="s">
        <v>126</v>
      </c>
      <c r="B54" s="281"/>
      <c r="C54" s="281"/>
      <c r="D54" s="281"/>
      <c r="E54" s="282"/>
      <c r="F54" s="369">
        <v>10</v>
      </c>
      <c r="G54" s="370"/>
      <c r="H54" s="371"/>
    </row>
    <row r="55" spans="1:8" ht="24.95" customHeight="1" x14ac:dyDescent="0.25">
      <c r="A55" s="280" t="s">
        <v>117</v>
      </c>
      <c r="B55" s="281"/>
      <c r="C55" s="281"/>
      <c r="D55" s="281"/>
      <c r="E55" s="282"/>
      <c r="F55" s="372">
        <f>(F53/F54)*100%</f>
        <v>0.7</v>
      </c>
      <c r="G55" s="373"/>
      <c r="H55" s="374"/>
    </row>
    <row r="56" spans="1:8" ht="15.75" x14ac:dyDescent="0.25">
      <c r="A56" s="382" t="s">
        <v>127</v>
      </c>
      <c r="B56" s="383"/>
      <c r="C56" s="383"/>
      <c r="D56" s="383"/>
      <c r="E56" s="384"/>
      <c r="F56" s="385">
        <f>IF(F55&lt;=25%,1,IF(F55&lt;=50%,2,IF(F55&lt;=75%,3,IF(F55&lt;=100%,4))))</f>
        <v>3</v>
      </c>
      <c r="G56" s="386"/>
      <c r="H56" s="387"/>
    </row>
    <row r="57" spans="1:8" x14ac:dyDescent="0.25">
      <c r="A57" s="391" t="s">
        <v>55</v>
      </c>
      <c r="B57" s="392"/>
      <c r="C57" s="392"/>
      <c r="D57" s="392"/>
      <c r="E57" s="393"/>
      <c r="F57" s="388"/>
      <c r="G57" s="389"/>
      <c r="H57" s="390"/>
    </row>
  </sheetData>
  <mergeCells count="41">
    <mergeCell ref="B49:E49"/>
    <mergeCell ref="B16:H16"/>
    <mergeCell ref="B17:H17"/>
    <mergeCell ref="B18:H18"/>
    <mergeCell ref="A20:B20"/>
    <mergeCell ref="A21:C21"/>
    <mergeCell ref="D21:H21"/>
    <mergeCell ref="A22:C22"/>
    <mergeCell ref="D22:H22"/>
    <mergeCell ref="A46:E47"/>
    <mergeCell ref="F46:H46"/>
    <mergeCell ref="A23:H23"/>
    <mergeCell ref="B27:H27"/>
    <mergeCell ref="A44:H44"/>
    <mergeCell ref="B48:E48"/>
    <mergeCell ref="B50:E50"/>
    <mergeCell ref="B51:E51"/>
    <mergeCell ref="B52:E52"/>
    <mergeCell ref="A53:E53"/>
    <mergeCell ref="A55:E55"/>
    <mergeCell ref="F55:H55"/>
    <mergeCell ref="A56:E56"/>
    <mergeCell ref="F56:H57"/>
    <mergeCell ref="F53:H53"/>
    <mergeCell ref="A54:E54"/>
    <mergeCell ref="F54:H54"/>
    <mergeCell ref="A57:E57"/>
    <mergeCell ref="A1:H1"/>
    <mergeCell ref="A43:H43"/>
    <mergeCell ref="A4:B4"/>
    <mergeCell ref="A5:B5"/>
    <mergeCell ref="A8:C8"/>
    <mergeCell ref="D8:H8"/>
    <mergeCell ref="A9:C9"/>
    <mergeCell ref="D9:H9"/>
    <mergeCell ref="A10:H10"/>
    <mergeCell ref="B11:H11"/>
    <mergeCell ref="B12:H12"/>
    <mergeCell ref="A2:H2"/>
    <mergeCell ref="B13:H13"/>
    <mergeCell ref="B14:H14"/>
  </mergeCells>
  <dataValidations count="6">
    <dataValidation type="whole" allowBlank="1" showInputMessage="1" showErrorMessage="1" error="Diisi angka 0" prompt="Diisi angka 0" sqref="F49:F52">
      <formula1>0</formula1>
      <formula2>0</formula2>
    </dataValidation>
    <dataValidation type="whole" allowBlank="1" showInputMessage="1" showErrorMessage="1" error="Hanya bisa diisi angka 1" sqref="G49:G52">
      <formula1>1</formula1>
      <formula2>1</formula2>
    </dataValidation>
    <dataValidation type="whole" allowBlank="1" showInputMessage="1" showErrorMessage="1" error="Hanya bisa diisi angka 2" sqref="H49:H52">
      <formula1>2</formula1>
      <formula2>2</formula2>
    </dataValidation>
    <dataValidation type="whole" allowBlank="1" showInputMessage="1" showErrorMessage="1" error="Hanya bisa diisi angka 1" prompt="Hanya bisa diisi angka 1" sqref="G48">
      <formula1>1</formula1>
      <formula2>1</formula2>
    </dataValidation>
    <dataValidation type="whole" allowBlank="1" showInputMessage="1" showErrorMessage="1" error="Hanya bisa diisi angka 2" prompt="Kolom ini hanya bisa disi dengan angka 2" sqref="H48">
      <formula1>2</formula1>
      <formula2>2</formula2>
    </dataValidation>
    <dataValidation type="whole" allowBlank="1" showInputMessage="1" showErrorMessage="1" error="Diisi angka 0" prompt="Kolom ini hanya bisa diisi angka 0" sqref="F48">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view="pageBreakPreview" zoomScaleSheetLayoutView="100" workbookViewId="0">
      <selection activeCell="A46" sqref="A46:H61"/>
    </sheetView>
  </sheetViews>
  <sheetFormatPr defaultRowHeight="15" x14ac:dyDescent="0.25"/>
  <cols>
    <col min="1" max="1" width="5" customWidth="1"/>
    <col min="2" max="2" width="13.42578125" customWidth="1"/>
    <col min="3" max="3" width="3" customWidth="1"/>
    <col min="5" max="5" width="35.42578125" customWidth="1"/>
    <col min="6" max="6" width="10.7109375" customWidth="1"/>
    <col min="7" max="7" width="9.42578125" customWidth="1"/>
    <col min="8" max="8" width="9.85546875" customWidth="1"/>
  </cols>
  <sheetData>
    <row r="1" spans="1:8" ht="15.75" x14ac:dyDescent="0.25">
      <c r="A1" s="425" t="s">
        <v>133</v>
      </c>
      <c r="B1" s="425"/>
      <c r="C1" s="425"/>
      <c r="D1" s="425"/>
      <c r="E1" s="425"/>
      <c r="F1" s="425"/>
      <c r="G1" s="425"/>
      <c r="H1" s="425"/>
    </row>
    <row r="2" spans="1:8" ht="11.25" customHeight="1" x14ac:dyDescent="0.25">
      <c r="A2" s="4"/>
      <c r="B2" s="5"/>
      <c r="C2" s="5"/>
      <c r="D2" s="5"/>
      <c r="E2" s="5"/>
      <c r="F2" s="5"/>
      <c r="G2" s="5"/>
      <c r="H2" s="5"/>
    </row>
    <row r="3" spans="1:8" ht="15.75" x14ac:dyDescent="0.25">
      <c r="A3" s="351" t="s">
        <v>56</v>
      </c>
      <c r="B3" s="351"/>
      <c r="C3" s="13" t="s">
        <v>0</v>
      </c>
      <c r="D3" s="13">
        <f>Biodata!E7</f>
        <v>0</v>
      </c>
      <c r="E3" s="13"/>
      <c r="G3" s="13"/>
      <c r="H3" s="13"/>
    </row>
    <row r="4" spans="1:8" ht="15.75" x14ac:dyDescent="0.25">
      <c r="A4" s="351" t="s">
        <v>22</v>
      </c>
      <c r="B4" s="351"/>
      <c r="C4" s="13" t="s">
        <v>0</v>
      </c>
      <c r="D4" s="13">
        <f>Biodata!E29</f>
        <v>0</v>
      </c>
      <c r="E4" s="13"/>
      <c r="G4" s="13"/>
      <c r="H4" s="13"/>
    </row>
    <row r="5" spans="1:8" ht="12" customHeight="1" x14ac:dyDescent="0.25">
      <c r="A5" s="36"/>
      <c r="B5" s="36"/>
      <c r="C5" s="13"/>
      <c r="D5" s="13"/>
      <c r="E5" s="13"/>
      <c r="G5" s="13"/>
      <c r="H5" s="13"/>
    </row>
    <row r="6" spans="1:8" x14ac:dyDescent="0.25">
      <c r="A6" s="14" t="s">
        <v>37</v>
      </c>
      <c r="B6" s="14"/>
      <c r="C6" s="14"/>
      <c r="D6" s="6"/>
      <c r="E6" s="6"/>
      <c r="F6" s="6"/>
      <c r="G6" s="6"/>
      <c r="H6" s="6"/>
    </row>
    <row r="7" spans="1:8" ht="15.75" x14ac:dyDescent="0.25">
      <c r="A7" s="416" t="s">
        <v>34</v>
      </c>
      <c r="B7" s="417"/>
      <c r="C7" s="418"/>
      <c r="D7" s="419" t="s">
        <v>466</v>
      </c>
      <c r="E7" s="419"/>
      <c r="F7" s="419"/>
      <c r="G7" s="419"/>
      <c r="H7" s="419"/>
    </row>
    <row r="8" spans="1:8" ht="45" customHeight="1" x14ac:dyDescent="0.25">
      <c r="A8" s="394" t="s">
        <v>35</v>
      </c>
      <c r="B8" s="395"/>
      <c r="C8" s="396"/>
      <c r="D8" s="397" t="s">
        <v>423</v>
      </c>
      <c r="E8" s="398"/>
      <c r="F8" s="398"/>
      <c r="G8" s="398"/>
      <c r="H8" s="399"/>
    </row>
    <row r="9" spans="1:8" ht="15.75" x14ac:dyDescent="0.25">
      <c r="A9" s="400" t="s">
        <v>163</v>
      </c>
      <c r="B9" s="401"/>
      <c r="C9" s="401"/>
      <c r="D9" s="401"/>
      <c r="E9" s="401"/>
      <c r="F9" s="401"/>
      <c r="G9" s="401"/>
      <c r="H9" s="402"/>
    </row>
    <row r="10" spans="1:8" ht="12.75" customHeight="1" x14ac:dyDescent="0.25">
      <c r="A10" s="19"/>
      <c r="B10" s="328"/>
      <c r="C10" s="328"/>
      <c r="D10" s="328"/>
      <c r="E10" s="328"/>
      <c r="F10" s="328"/>
      <c r="G10" s="328"/>
      <c r="H10" s="329"/>
    </row>
    <row r="11" spans="1:8" ht="15.75" x14ac:dyDescent="0.25">
      <c r="A11" s="202" t="s">
        <v>342</v>
      </c>
      <c r="B11" s="328" t="s">
        <v>424</v>
      </c>
      <c r="C11" s="328"/>
      <c r="D11" s="328"/>
      <c r="E11" s="328"/>
      <c r="F11" s="328"/>
      <c r="G11" s="328"/>
      <c r="H11" s="329"/>
    </row>
    <row r="12" spans="1:8" ht="17.25" customHeight="1" x14ac:dyDescent="0.25">
      <c r="A12" s="202" t="s">
        <v>344</v>
      </c>
      <c r="B12" s="435" t="s">
        <v>425</v>
      </c>
      <c r="C12" s="435"/>
      <c r="D12" s="435"/>
      <c r="E12" s="435"/>
      <c r="F12" s="435"/>
      <c r="G12" s="435"/>
      <c r="H12" s="436"/>
    </row>
    <row r="13" spans="1:8" ht="15.75" customHeight="1" x14ac:dyDescent="0.25">
      <c r="A13" s="202" t="s">
        <v>345</v>
      </c>
      <c r="B13" s="328" t="s">
        <v>426</v>
      </c>
      <c r="C13" s="328"/>
      <c r="D13" s="328"/>
      <c r="E13" s="328"/>
      <c r="F13" s="328"/>
      <c r="G13" s="328"/>
      <c r="H13" s="329"/>
    </row>
    <row r="14" spans="1:8" ht="17.25" customHeight="1" x14ac:dyDescent="0.25">
      <c r="A14" s="202" t="s">
        <v>346</v>
      </c>
      <c r="B14" s="328" t="s">
        <v>427</v>
      </c>
      <c r="C14" s="328"/>
      <c r="D14" s="328"/>
      <c r="E14" s="328"/>
      <c r="F14" s="328"/>
      <c r="G14" s="328"/>
      <c r="H14" s="329"/>
    </row>
    <row r="15" spans="1:8" ht="18" x14ac:dyDescent="0.25">
      <c r="A15" s="20"/>
      <c r="B15" s="33"/>
      <c r="C15" s="33"/>
      <c r="D15" s="33"/>
      <c r="E15" s="33"/>
      <c r="F15" s="33"/>
      <c r="G15" s="33"/>
      <c r="H15" s="34"/>
    </row>
    <row r="16" spans="1:8" ht="18" customHeight="1" x14ac:dyDescent="0.25">
      <c r="A16" s="434" t="s">
        <v>93</v>
      </c>
      <c r="B16" s="423"/>
      <c r="C16" s="423"/>
      <c r="D16" s="423"/>
      <c r="E16" s="423"/>
      <c r="F16" s="423"/>
      <c r="G16" s="423"/>
      <c r="H16" s="424"/>
    </row>
    <row r="17" spans="1:8" ht="18" customHeight="1" x14ac:dyDescent="0.25">
      <c r="A17" s="19"/>
      <c r="B17" s="328" t="s">
        <v>317</v>
      </c>
      <c r="C17" s="328"/>
      <c r="D17" s="328"/>
      <c r="E17" s="328"/>
      <c r="F17" s="328"/>
      <c r="G17" s="328"/>
      <c r="H17" s="329"/>
    </row>
    <row r="18" spans="1:8" ht="15.75" customHeight="1" x14ac:dyDescent="0.25">
      <c r="A18" s="22"/>
      <c r="B18" s="328" t="s">
        <v>318</v>
      </c>
      <c r="C18" s="328"/>
      <c r="D18" s="328"/>
      <c r="E18" s="328"/>
      <c r="F18" s="328"/>
      <c r="G18" s="328"/>
      <c r="H18" s="329"/>
    </row>
    <row r="19" spans="1:8" ht="15.75" customHeight="1" x14ac:dyDescent="0.25">
      <c r="A19" s="37"/>
      <c r="B19" s="177"/>
      <c r="C19" s="177"/>
      <c r="D19" s="177"/>
      <c r="E19" s="177"/>
      <c r="F19" s="177"/>
      <c r="G19" s="177"/>
      <c r="H19" s="177"/>
    </row>
    <row r="20" spans="1:8" ht="15.75" x14ac:dyDescent="0.25">
      <c r="A20" s="38"/>
      <c r="B20" s="39"/>
      <c r="C20" s="39"/>
      <c r="D20" s="39"/>
      <c r="E20" s="39"/>
      <c r="F20" s="39"/>
      <c r="G20" s="39"/>
      <c r="H20" s="39"/>
    </row>
    <row r="21" spans="1:8" x14ac:dyDescent="0.25">
      <c r="A21" s="429" t="s">
        <v>42</v>
      </c>
      <c r="B21" s="429"/>
      <c r="C21" s="35"/>
      <c r="D21" s="24"/>
      <c r="E21" s="24"/>
      <c r="F21" s="24"/>
      <c r="G21" s="24"/>
      <c r="H21" s="24"/>
    </row>
    <row r="22" spans="1:8" ht="15.75" x14ac:dyDescent="0.25">
      <c r="A22" s="420" t="s">
        <v>34</v>
      </c>
      <c r="B22" s="421"/>
      <c r="C22" s="422"/>
      <c r="D22" s="419" t="s">
        <v>467</v>
      </c>
      <c r="E22" s="419"/>
      <c r="F22" s="419"/>
      <c r="G22" s="419"/>
      <c r="H22" s="419"/>
    </row>
    <row r="23" spans="1:8" ht="15.75" x14ac:dyDescent="0.25">
      <c r="A23" s="394" t="s">
        <v>35</v>
      </c>
      <c r="B23" s="395"/>
      <c r="C23" s="396"/>
      <c r="D23" s="397" t="s">
        <v>428</v>
      </c>
      <c r="E23" s="398"/>
      <c r="F23" s="398"/>
      <c r="G23" s="398"/>
      <c r="H23" s="399"/>
    </row>
    <row r="24" spans="1:8" ht="33" customHeight="1" x14ac:dyDescent="0.25">
      <c r="A24" s="430" t="s">
        <v>124</v>
      </c>
      <c r="B24" s="401"/>
      <c r="C24" s="401"/>
      <c r="D24" s="401"/>
      <c r="E24" s="401"/>
      <c r="F24" s="401"/>
      <c r="G24" s="401"/>
      <c r="H24" s="402"/>
    </row>
    <row r="25" spans="1:8" ht="15.75" customHeight="1" x14ac:dyDescent="0.25">
      <c r="A25" s="25"/>
      <c r="B25" s="328" t="s">
        <v>429</v>
      </c>
      <c r="C25" s="328"/>
      <c r="D25" s="328"/>
      <c r="E25" s="328"/>
      <c r="F25" s="328"/>
      <c r="G25" s="328"/>
      <c r="H25" s="329"/>
    </row>
    <row r="26" spans="1:8" ht="15.75" x14ac:dyDescent="0.25">
      <c r="A26" s="25"/>
      <c r="B26" s="26" t="s">
        <v>319</v>
      </c>
      <c r="C26" s="26"/>
      <c r="D26" s="26"/>
      <c r="E26" s="26"/>
      <c r="F26" s="26"/>
      <c r="G26" s="26"/>
      <c r="H26" s="27"/>
    </row>
    <row r="27" spans="1:8" ht="15.75" x14ac:dyDescent="0.25">
      <c r="A27" s="25"/>
      <c r="B27" s="26" t="s">
        <v>320</v>
      </c>
      <c r="C27" s="26"/>
      <c r="D27" s="26"/>
      <c r="E27" s="26"/>
      <c r="F27" s="26"/>
      <c r="G27" s="26"/>
      <c r="H27" s="27"/>
    </row>
    <row r="28" spans="1:8" ht="15.75" x14ac:dyDescent="0.25">
      <c r="A28" s="21"/>
      <c r="B28" s="17"/>
      <c r="C28" s="17"/>
      <c r="D28" s="17"/>
      <c r="E28" s="17"/>
      <c r="F28" s="17"/>
      <c r="G28" s="17"/>
      <c r="H28" s="18"/>
    </row>
    <row r="29" spans="1:8" ht="15.75" x14ac:dyDescent="0.25">
      <c r="A29" s="37"/>
      <c r="B29" s="15"/>
      <c r="C29" s="15"/>
      <c r="D29" s="15"/>
      <c r="E29" s="15"/>
      <c r="F29" s="15"/>
      <c r="G29" s="15"/>
      <c r="H29" s="15"/>
    </row>
    <row r="30" spans="1:8" ht="15.75" x14ac:dyDescent="0.25">
      <c r="A30" s="37"/>
      <c r="B30" s="15"/>
      <c r="C30" s="15"/>
      <c r="D30" s="15"/>
      <c r="E30" s="15"/>
      <c r="F30" s="15"/>
      <c r="G30" s="15"/>
      <c r="H30" s="15"/>
    </row>
    <row r="31" spans="1:8" ht="15.75" x14ac:dyDescent="0.25">
      <c r="A31" s="37"/>
      <c r="B31" s="15"/>
      <c r="C31" s="15"/>
      <c r="D31" s="15"/>
      <c r="E31" s="15"/>
      <c r="F31" s="15"/>
      <c r="G31" s="15"/>
      <c r="H31" s="15"/>
    </row>
    <row r="32" spans="1:8" ht="15.75" x14ac:dyDescent="0.25">
      <c r="A32" s="37"/>
      <c r="B32" s="15"/>
      <c r="C32" s="15"/>
      <c r="D32" s="15"/>
      <c r="E32" s="15"/>
      <c r="F32" s="15"/>
      <c r="G32" s="15"/>
      <c r="H32" s="15"/>
    </row>
    <row r="33" spans="1:8" ht="15.75" x14ac:dyDescent="0.25">
      <c r="A33" s="37"/>
      <c r="B33" s="15"/>
      <c r="C33" s="15"/>
      <c r="D33" s="15"/>
      <c r="E33" s="15"/>
      <c r="F33" s="15"/>
      <c r="G33" s="15"/>
      <c r="H33" s="15"/>
    </row>
    <row r="34" spans="1:8" ht="15.75" x14ac:dyDescent="0.25">
      <c r="A34" s="37"/>
      <c r="B34" s="15"/>
      <c r="C34" s="15"/>
      <c r="D34" s="15"/>
      <c r="E34" s="15"/>
      <c r="F34" s="15"/>
      <c r="G34" s="15"/>
      <c r="H34" s="15"/>
    </row>
    <row r="35" spans="1:8" ht="15.75" x14ac:dyDescent="0.25">
      <c r="A35" s="37"/>
      <c r="B35" s="15"/>
      <c r="C35" s="15"/>
      <c r="D35" s="15"/>
      <c r="E35" s="15"/>
      <c r="F35" s="15"/>
      <c r="G35" s="15"/>
      <c r="H35" s="15"/>
    </row>
    <row r="36" spans="1:8" ht="15.75" x14ac:dyDescent="0.25">
      <c r="A36" s="37"/>
      <c r="B36" s="15"/>
      <c r="C36" s="15"/>
      <c r="D36" s="15"/>
      <c r="E36" s="15"/>
      <c r="F36" s="15"/>
      <c r="G36" s="15"/>
      <c r="H36" s="15"/>
    </row>
    <row r="37" spans="1:8" ht="15.75" x14ac:dyDescent="0.25">
      <c r="A37" s="37"/>
      <c r="B37" s="15"/>
      <c r="C37" s="15"/>
      <c r="D37" s="15"/>
      <c r="E37" s="15"/>
      <c r="F37" s="15"/>
      <c r="G37" s="15"/>
      <c r="H37" s="15"/>
    </row>
    <row r="38" spans="1:8" ht="15.75" x14ac:dyDescent="0.25">
      <c r="A38" s="37"/>
      <c r="B38" s="15"/>
      <c r="C38" s="15"/>
      <c r="D38" s="15"/>
      <c r="E38" s="15"/>
      <c r="F38" s="15"/>
      <c r="G38" s="15"/>
      <c r="H38" s="15"/>
    </row>
    <row r="39" spans="1:8" ht="15.75" x14ac:dyDescent="0.25">
      <c r="A39" s="37"/>
      <c r="B39" s="15"/>
      <c r="C39" s="15"/>
      <c r="D39" s="15"/>
      <c r="E39" s="15"/>
      <c r="F39" s="15"/>
      <c r="G39" s="15"/>
      <c r="H39" s="15"/>
    </row>
    <row r="40" spans="1:8" ht="15.75" x14ac:dyDescent="0.25">
      <c r="A40" s="37"/>
      <c r="B40" s="15"/>
      <c r="C40" s="15"/>
      <c r="D40" s="15"/>
      <c r="E40" s="15"/>
      <c r="F40" s="15"/>
      <c r="G40" s="15"/>
      <c r="H40" s="15"/>
    </row>
    <row r="41" spans="1:8" ht="15.75" x14ac:dyDescent="0.25">
      <c r="A41" s="37"/>
      <c r="B41" s="15"/>
      <c r="C41" s="15"/>
      <c r="D41" s="15"/>
      <c r="E41" s="15"/>
      <c r="F41" s="15"/>
      <c r="G41" s="15"/>
      <c r="H41" s="15"/>
    </row>
    <row r="42" spans="1:8" ht="18" customHeight="1" x14ac:dyDescent="0.25">
      <c r="A42" s="37"/>
      <c r="B42" s="15"/>
      <c r="C42" s="15"/>
      <c r="D42" s="15"/>
      <c r="E42" s="15"/>
      <c r="F42" s="15"/>
      <c r="G42" s="15"/>
      <c r="H42" s="15"/>
    </row>
    <row r="43" spans="1:8" ht="15.75" x14ac:dyDescent="0.25">
      <c r="A43" s="37"/>
      <c r="B43" s="15"/>
      <c r="C43" s="15"/>
      <c r="D43" s="15"/>
      <c r="E43" s="15"/>
      <c r="F43" s="15"/>
      <c r="G43" s="15"/>
      <c r="H43" s="15"/>
    </row>
    <row r="44" spans="1:8" ht="15.75" x14ac:dyDescent="0.25">
      <c r="A44" s="37"/>
      <c r="B44" s="15"/>
      <c r="C44" s="15"/>
      <c r="D44" s="15"/>
      <c r="E44" s="15"/>
      <c r="F44" s="15"/>
      <c r="G44" s="15"/>
      <c r="H44" s="15"/>
    </row>
    <row r="45" spans="1:8" ht="15.75" x14ac:dyDescent="0.25">
      <c r="A45" s="37"/>
      <c r="B45" s="15"/>
      <c r="C45" s="15"/>
      <c r="D45" s="15"/>
      <c r="E45" s="15"/>
      <c r="F45" s="15"/>
      <c r="G45" s="15"/>
      <c r="H45" s="15"/>
    </row>
    <row r="46" spans="1:8" ht="15.75" x14ac:dyDescent="0.25">
      <c r="A46" s="425" t="s">
        <v>133</v>
      </c>
      <c r="B46" s="425"/>
      <c r="C46" s="425"/>
      <c r="D46" s="425"/>
      <c r="E46" s="425"/>
      <c r="F46" s="425"/>
      <c r="G46" s="425"/>
      <c r="H46" s="425"/>
    </row>
    <row r="47" spans="1:8" x14ac:dyDescent="0.25">
      <c r="A47" s="8"/>
      <c r="B47" s="8"/>
      <c r="C47" s="8"/>
      <c r="D47" s="8"/>
      <c r="E47" s="8"/>
      <c r="F47" s="8"/>
      <c r="G47" s="8"/>
      <c r="H47" s="8"/>
    </row>
    <row r="48" spans="1:8" x14ac:dyDescent="0.25">
      <c r="A48" s="403" t="s">
        <v>43</v>
      </c>
      <c r="B48" s="404"/>
      <c r="C48" s="404"/>
      <c r="D48" s="404"/>
      <c r="E48" s="405"/>
      <c r="F48" s="409" t="s">
        <v>44</v>
      </c>
      <c r="G48" s="410"/>
      <c r="H48" s="411"/>
    </row>
    <row r="49" spans="1:8" ht="44.25" customHeight="1" x14ac:dyDescent="0.25">
      <c r="A49" s="406"/>
      <c r="B49" s="407"/>
      <c r="C49" s="407"/>
      <c r="D49" s="407"/>
      <c r="E49" s="408"/>
      <c r="F49" s="9" t="s">
        <v>45</v>
      </c>
      <c r="G49" s="9" t="s">
        <v>46</v>
      </c>
      <c r="H49" s="9" t="s">
        <v>47</v>
      </c>
    </row>
    <row r="50" spans="1:8" ht="48" customHeight="1" x14ac:dyDescent="0.25">
      <c r="A50" s="10">
        <v>1</v>
      </c>
      <c r="B50" s="287" t="s">
        <v>136</v>
      </c>
      <c r="C50" s="287"/>
      <c r="D50" s="287"/>
      <c r="E50" s="288"/>
      <c r="F50" s="29"/>
      <c r="G50" s="29"/>
      <c r="H50" s="29">
        <v>2</v>
      </c>
    </row>
    <row r="51" spans="1:8" ht="47.25" customHeight="1" x14ac:dyDescent="0.25">
      <c r="A51" s="10">
        <v>2</v>
      </c>
      <c r="B51" s="287" t="s">
        <v>137</v>
      </c>
      <c r="C51" s="287"/>
      <c r="D51" s="287"/>
      <c r="E51" s="288"/>
      <c r="F51" s="29"/>
      <c r="G51" s="29">
        <v>1</v>
      </c>
      <c r="H51" s="29"/>
    </row>
    <row r="52" spans="1:8" ht="63" customHeight="1" x14ac:dyDescent="0.25">
      <c r="A52" s="10">
        <v>3</v>
      </c>
      <c r="B52" s="287" t="s">
        <v>138</v>
      </c>
      <c r="C52" s="287"/>
      <c r="D52" s="287"/>
      <c r="E52" s="288"/>
      <c r="F52" s="29"/>
      <c r="G52" s="29">
        <v>1</v>
      </c>
      <c r="H52" s="29"/>
    </row>
    <row r="53" spans="1:8" ht="48" customHeight="1" x14ac:dyDescent="0.25">
      <c r="A53" s="10">
        <v>4</v>
      </c>
      <c r="B53" s="287" t="s">
        <v>139</v>
      </c>
      <c r="C53" s="287"/>
      <c r="D53" s="287"/>
      <c r="E53" s="288"/>
      <c r="F53" s="29"/>
      <c r="G53" s="29"/>
      <c r="H53" s="29">
        <v>2</v>
      </c>
    </row>
    <row r="54" spans="1:8" ht="18" customHeight="1" x14ac:dyDescent="0.25">
      <c r="A54" s="10">
        <v>5</v>
      </c>
      <c r="B54" s="287" t="s">
        <v>140</v>
      </c>
      <c r="C54" s="287"/>
      <c r="D54" s="287"/>
      <c r="E54" s="288"/>
      <c r="F54" s="29"/>
      <c r="G54" s="29"/>
      <c r="H54" s="29">
        <v>2</v>
      </c>
    </row>
    <row r="55" spans="1:8" ht="28.35" customHeight="1" x14ac:dyDescent="0.25">
      <c r="A55" s="280" t="s">
        <v>134</v>
      </c>
      <c r="B55" s="281"/>
      <c r="C55" s="281"/>
      <c r="D55" s="281"/>
      <c r="E55" s="282"/>
      <c r="F55" s="369">
        <f>SUM(G50:H54)</f>
        <v>8</v>
      </c>
      <c r="G55" s="370"/>
      <c r="H55" s="371"/>
    </row>
    <row r="56" spans="1:8" ht="28.35" customHeight="1" x14ac:dyDescent="0.25">
      <c r="A56" s="280" t="s">
        <v>135</v>
      </c>
      <c r="B56" s="281"/>
      <c r="C56" s="281"/>
      <c r="D56" s="281"/>
      <c r="E56" s="282"/>
      <c r="F56" s="369">
        <v>10</v>
      </c>
      <c r="G56" s="370"/>
      <c r="H56" s="371"/>
    </row>
    <row r="57" spans="1:8" ht="28.35" customHeight="1" x14ac:dyDescent="0.25">
      <c r="A57" s="280" t="s">
        <v>117</v>
      </c>
      <c r="B57" s="281"/>
      <c r="C57" s="281"/>
      <c r="D57" s="281"/>
      <c r="E57" s="282"/>
      <c r="F57" s="372">
        <f>(F55/F56)*100%</f>
        <v>0.8</v>
      </c>
      <c r="G57" s="373"/>
      <c r="H57" s="374"/>
    </row>
    <row r="58" spans="1:8" ht="15.75" x14ac:dyDescent="0.25">
      <c r="A58" s="382" t="s">
        <v>146</v>
      </c>
      <c r="B58" s="383"/>
      <c r="C58" s="383"/>
      <c r="D58" s="383"/>
      <c r="E58" s="384"/>
      <c r="F58" s="385">
        <f>IF(F57&lt;=25%,1,IF(F57&lt;=50%,2,IF(F57&lt;=75%,3,IF(F57&lt;=100%,4))))</f>
        <v>4</v>
      </c>
      <c r="G58" s="386"/>
      <c r="H58" s="387"/>
    </row>
    <row r="59" spans="1:8" x14ac:dyDescent="0.25">
      <c r="A59" s="391" t="s">
        <v>55</v>
      </c>
      <c r="B59" s="392"/>
      <c r="C59" s="392"/>
      <c r="D59" s="392"/>
      <c r="E59" s="393"/>
      <c r="F59" s="388"/>
      <c r="G59" s="389"/>
      <c r="H59" s="390"/>
    </row>
  </sheetData>
  <mergeCells count="40">
    <mergeCell ref="B14:H14"/>
    <mergeCell ref="A16:H16"/>
    <mergeCell ref="A1:H1"/>
    <mergeCell ref="A3:B3"/>
    <mergeCell ref="A4:B4"/>
    <mergeCell ref="A7:C7"/>
    <mergeCell ref="D7:H7"/>
    <mergeCell ref="A8:C8"/>
    <mergeCell ref="D8:H8"/>
    <mergeCell ref="A9:H9"/>
    <mergeCell ref="B10:H10"/>
    <mergeCell ref="B11:H11"/>
    <mergeCell ref="B12:H12"/>
    <mergeCell ref="B13:H13"/>
    <mergeCell ref="B17:H17"/>
    <mergeCell ref="B18:H18"/>
    <mergeCell ref="A21:B21"/>
    <mergeCell ref="A22:C22"/>
    <mergeCell ref="D22:H22"/>
    <mergeCell ref="A23:C23"/>
    <mergeCell ref="D23:H23"/>
    <mergeCell ref="A24:H24"/>
    <mergeCell ref="A46:H46"/>
    <mergeCell ref="A48:E49"/>
    <mergeCell ref="F48:H48"/>
    <mergeCell ref="B25:H25"/>
    <mergeCell ref="A58:E58"/>
    <mergeCell ref="F58:H59"/>
    <mergeCell ref="A59:E59"/>
    <mergeCell ref="B50:E50"/>
    <mergeCell ref="B51:E51"/>
    <mergeCell ref="B52:E52"/>
    <mergeCell ref="B53:E53"/>
    <mergeCell ref="B54:E54"/>
    <mergeCell ref="A55:E55"/>
    <mergeCell ref="F55:H55"/>
    <mergeCell ref="A56:E56"/>
    <mergeCell ref="F56:H56"/>
    <mergeCell ref="A57:E57"/>
    <mergeCell ref="F57:H57"/>
  </mergeCells>
  <dataValidations count="6">
    <dataValidation type="whole" allowBlank="1" showInputMessage="1" showErrorMessage="1" error="Diisi angka 0" prompt="Kolom ini hanya bisa diisi angka 0" sqref="F50">
      <formula1>0</formula1>
      <formula2>0</formula2>
    </dataValidation>
    <dataValidation type="whole" allowBlank="1" showInputMessage="1" showErrorMessage="1" error="Hanya bisa diisi angka 2" prompt="Kolom ini hanya bisa disi dengan angka 2" sqref="H50">
      <formula1>2</formula1>
      <formula2>2</formula2>
    </dataValidation>
    <dataValidation type="whole" allowBlank="1" showInputMessage="1" showErrorMessage="1" error="Hanya bisa diisi angka 1" prompt="Hanya bisa diisi angka 1" sqref="G50">
      <formula1>1</formula1>
      <formula2>1</formula2>
    </dataValidation>
    <dataValidation type="whole" allowBlank="1" showInputMessage="1" showErrorMessage="1" error="Hanya bisa diisi angka 2" sqref="H51:H54">
      <formula1>2</formula1>
      <formula2>2</formula2>
    </dataValidation>
    <dataValidation type="whole" allowBlank="1" showInputMessage="1" showErrorMessage="1" error="Hanya bisa diisi angka 1" sqref="G51:G54">
      <formula1>1</formula1>
      <formula2>1</formula2>
    </dataValidation>
    <dataValidation type="whole" allowBlank="1" showInputMessage="1" showErrorMessage="1" error="Diisi angka 0" prompt="Diisi angka 0" sqref="F51:F54">
      <formula1>0</formula1>
      <formula2>0</formula2>
    </dataValidation>
  </dataValidations>
  <pageMargins left="0.31496062992125984" right="0.31496062992125984" top="0.35433070866141736" bottom="0.35433070866141736" header="0.31496062992125984" footer="0.31496062992125984"/>
  <pageSetup orientation="portrait" horizont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view="pageBreakPreview" zoomScaleSheetLayoutView="100" workbookViewId="0">
      <selection sqref="A1:H1"/>
    </sheetView>
  </sheetViews>
  <sheetFormatPr defaultRowHeight="15" x14ac:dyDescent="0.25"/>
  <cols>
    <col min="1" max="1" width="4.28515625" customWidth="1"/>
    <col min="2" max="2" width="13.85546875" customWidth="1"/>
    <col min="3" max="3" width="2.85546875" customWidth="1"/>
    <col min="5" max="5" width="36.85546875" customWidth="1"/>
    <col min="6" max="6" width="12" customWidth="1"/>
    <col min="8" max="8" width="11" customWidth="1"/>
  </cols>
  <sheetData>
    <row r="1" spans="1:8" ht="15.75" customHeight="1" x14ac:dyDescent="0.25">
      <c r="A1" s="460" t="s">
        <v>141</v>
      </c>
      <c r="B1" s="460"/>
      <c r="C1" s="460"/>
      <c r="D1" s="460"/>
      <c r="E1" s="460"/>
      <c r="F1" s="460"/>
      <c r="G1" s="460"/>
      <c r="H1" s="460"/>
    </row>
    <row r="2" spans="1:8" ht="15.75" x14ac:dyDescent="0.25">
      <c r="A2" s="40"/>
      <c r="B2" s="41"/>
      <c r="C2" s="41"/>
      <c r="D2" s="41"/>
      <c r="E2" s="41"/>
      <c r="F2" s="41"/>
      <c r="G2" s="41"/>
      <c r="H2" s="41"/>
    </row>
    <row r="3" spans="1:8" ht="15.75" x14ac:dyDescent="0.25">
      <c r="A3" s="470" t="s">
        <v>56</v>
      </c>
      <c r="B3" s="470"/>
      <c r="C3" s="42" t="s">
        <v>0</v>
      </c>
      <c r="D3" s="42">
        <f>Biodata!E7</f>
        <v>0</v>
      </c>
      <c r="E3" s="42"/>
      <c r="F3" s="23"/>
      <c r="G3" s="42"/>
      <c r="H3" s="42"/>
    </row>
    <row r="4" spans="1:8" ht="15.75" x14ac:dyDescent="0.25">
      <c r="A4" s="470" t="s">
        <v>22</v>
      </c>
      <c r="B4" s="470"/>
      <c r="C4" s="42" t="s">
        <v>0</v>
      </c>
      <c r="D4" s="42">
        <f>Biodata!E29</f>
        <v>0</v>
      </c>
      <c r="E4" s="42"/>
      <c r="F4" s="23"/>
      <c r="G4" s="42"/>
      <c r="H4" s="42"/>
    </row>
    <row r="5" spans="1:8" ht="15.75" x14ac:dyDescent="0.25">
      <c r="A5" s="43"/>
      <c r="B5" s="43"/>
      <c r="C5" s="42"/>
      <c r="D5" s="42"/>
      <c r="E5" s="42"/>
      <c r="F5" s="23"/>
      <c r="G5" s="42"/>
      <c r="H5" s="42"/>
    </row>
    <row r="6" spans="1:8" x14ac:dyDescent="0.25">
      <c r="A6" s="35" t="s">
        <v>37</v>
      </c>
      <c r="B6" s="35"/>
      <c r="C6" s="35"/>
      <c r="D6" s="24"/>
      <c r="E6" s="24"/>
      <c r="F6" s="24"/>
      <c r="G6" s="24"/>
      <c r="H6" s="24"/>
    </row>
    <row r="7" spans="1:8" ht="15.75" x14ac:dyDescent="0.25">
      <c r="A7" s="416" t="s">
        <v>34</v>
      </c>
      <c r="B7" s="417"/>
      <c r="C7" s="418"/>
      <c r="D7" s="419" t="s">
        <v>463</v>
      </c>
      <c r="E7" s="419"/>
      <c r="F7" s="419"/>
      <c r="G7" s="419"/>
      <c r="H7" s="419"/>
    </row>
    <row r="8" spans="1:8" ht="39.75" customHeight="1" x14ac:dyDescent="0.25">
      <c r="A8" s="394" t="s">
        <v>35</v>
      </c>
      <c r="B8" s="395"/>
      <c r="C8" s="396"/>
      <c r="D8" s="397" t="s">
        <v>430</v>
      </c>
      <c r="E8" s="398"/>
      <c r="F8" s="398"/>
      <c r="G8" s="398"/>
      <c r="H8" s="399"/>
    </row>
    <row r="9" spans="1:8" ht="15.75" x14ac:dyDescent="0.25">
      <c r="A9" s="400" t="s">
        <v>163</v>
      </c>
      <c r="B9" s="401"/>
      <c r="C9" s="401"/>
      <c r="D9" s="401"/>
      <c r="E9" s="401"/>
      <c r="F9" s="401"/>
      <c r="G9" s="401"/>
      <c r="H9" s="402"/>
    </row>
    <row r="10" spans="1:8" ht="12.75" customHeight="1" x14ac:dyDescent="0.25">
      <c r="A10" s="19"/>
      <c r="B10" s="328"/>
      <c r="C10" s="328"/>
      <c r="D10" s="328"/>
      <c r="E10" s="328"/>
      <c r="F10" s="328"/>
      <c r="G10" s="328"/>
      <c r="H10" s="329"/>
    </row>
    <row r="11" spans="1:8" ht="15.75" customHeight="1" x14ac:dyDescent="0.25">
      <c r="A11" s="19"/>
      <c r="B11" s="328" t="s">
        <v>431</v>
      </c>
      <c r="C11" s="328"/>
      <c r="D11" s="328"/>
      <c r="E11" s="328"/>
      <c r="F11" s="328"/>
      <c r="G11" s="328"/>
      <c r="H11" s="329"/>
    </row>
    <row r="12" spans="1:8" ht="16.5" customHeight="1" x14ac:dyDescent="0.25">
      <c r="A12" s="19"/>
      <c r="B12" s="328" t="s">
        <v>432</v>
      </c>
      <c r="C12" s="328"/>
      <c r="D12" s="328"/>
      <c r="E12" s="328"/>
      <c r="F12" s="328"/>
      <c r="G12" s="328"/>
      <c r="H12" s="329"/>
    </row>
    <row r="13" spans="1:8" ht="16.5" customHeight="1" x14ac:dyDescent="0.25">
      <c r="A13" s="19"/>
      <c r="B13" s="328" t="s">
        <v>433</v>
      </c>
      <c r="C13" s="328"/>
      <c r="D13" s="328"/>
      <c r="E13" s="328"/>
      <c r="F13" s="328"/>
      <c r="G13" s="328"/>
      <c r="H13" s="329"/>
    </row>
    <row r="14" spans="1:8" ht="18" x14ac:dyDescent="0.25">
      <c r="A14" s="20"/>
      <c r="B14" s="33"/>
      <c r="C14" s="33"/>
      <c r="D14" s="33"/>
      <c r="E14" s="33"/>
      <c r="F14" s="33"/>
      <c r="G14" s="33"/>
      <c r="H14" s="34"/>
    </row>
    <row r="15" spans="1:8" ht="18" customHeight="1" x14ac:dyDescent="0.25">
      <c r="A15" s="434" t="s">
        <v>93</v>
      </c>
      <c r="B15" s="423"/>
      <c r="C15" s="423"/>
      <c r="D15" s="423"/>
      <c r="E15" s="423"/>
      <c r="F15" s="423"/>
      <c r="G15" s="423"/>
      <c r="H15" s="424"/>
    </row>
    <row r="16" spans="1:8" ht="18" customHeight="1" x14ac:dyDescent="0.25">
      <c r="A16" s="19"/>
      <c r="B16" s="328" t="s">
        <v>283</v>
      </c>
      <c r="C16" s="328"/>
      <c r="D16" s="328"/>
      <c r="E16" s="328"/>
      <c r="F16" s="328"/>
      <c r="G16" s="328"/>
      <c r="H16" s="329"/>
    </row>
    <row r="17" spans="1:8" ht="15.75" x14ac:dyDescent="0.25">
      <c r="A17" s="21"/>
      <c r="B17" s="414"/>
      <c r="C17" s="414"/>
      <c r="D17" s="414"/>
      <c r="E17" s="414"/>
      <c r="F17" s="414"/>
      <c r="G17" s="414"/>
      <c r="H17" s="415"/>
    </row>
    <row r="18" spans="1:8" ht="15.75" x14ac:dyDescent="0.25">
      <c r="A18" s="37"/>
      <c r="B18" s="31"/>
      <c r="C18" s="31"/>
      <c r="D18" s="31"/>
      <c r="E18" s="31"/>
      <c r="F18" s="31"/>
      <c r="G18" s="31"/>
      <c r="H18" s="31"/>
    </row>
    <row r="19" spans="1:8" x14ac:dyDescent="0.25">
      <c r="A19" s="429" t="s">
        <v>42</v>
      </c>
      <c r="B19" s="429"/>
      <c r="C19" s="35"/>
      <c r="D19" s="24"/>
      <c r="E19" s="24"/>
      <c r="F19" s="24"/>
      <c r="G19" s="24"/>
      <c r="H19" s="24"/>
    </row>
    <row r="20" spans="1:8" ht="15.75" x14ac:dyDescent="0.25">
      <c r="A20" s="420" t="s">
        <v>34</v>
      </c>
      <c r="B20" s="421"/>
      <c r="C20" s="422"/>
      <c r="D20" s="419" t="s">
        <v>462</v>
      </c>
      <c r="E20" s="419"/>
      <c r="F20" s="419"/>
      <c r="G20" s="419"/>
      <c r="H20" s="419"/>
    </row>
    <row r="21" spans="1:8" ht="15.75" x14ac:dyDescent="0.25">
      <c r="A21" s="394" t="s">
        <v>35</v>
      </c>
      <c r="B21" s="395"/>
      <c r="C21" s="396"/>
      <c r="D21" s="397" t="s">
        <v>434</v>
      </c>
      <c r="E21" s="398"/>
      <c r="F21" s="398"/>
      <c r="G21" s="398"/>
      <c r="H21" s="399"/>
    </row>
    <row r="22" spans="1:8" ht="32.25" customHeight="1" x14ac:dyDescent="0.25">
      <c r="A22" s="430" t="s">
        <v>124</v>
      </c>
      <c r="B22" s="401"/>
      <c r="C22" s="401"/>
      <c r="D22" s="401"/>
      <c r="E22" s="401"/>
      <c r="F22" s="401"/>
      <c r="G22" s="401"/>
      <c r="H22" s="402"/>
    </row>
    <row r="23" spans="1:8" ht="11.25" customHeight="1" x14ac:dyDescent="0.25">
      <c r="A23" s="25"/>
      <c r="B23" s="26"/>
      <c r="C23" s="26"/>
      <c r="D23" s="26"/>
      <c r="E23" s="26"/>
      <c r="F23" s="26"/>
      <c r="G23" s="26"/>
      <c r="H23" s="27"/>
    </row>
    <row r="24" spans="1:8" ht="15.75" x14ac:dyDescent="0.25">
      <c r="A24" s="210" t="s">
        <v>342</v>
      </c>
      <c r="B24" s="184" t="s">
        <v>284</v>
      </c>
      <c r="C24" s="26"/>
      <c r="D24" s="26"/>
      <c r="F24" s="26"/>
      <c r="G24" s="26"/>
      <c r="H24" s="27"/>
    </row>
    <row r="25" spans="1:8" ht="15.75" x14ac:dyDescent="0.25">
      <c r="A25" s="210" t="s">
        <v>344</v>
      </c>
      <c r="B25" s="184" t="s">
        <v>321</v>
      </c>
      <c r="C25" s="26"/>
      <c r="D25" s="26"/>
      <c r="F25" s="26"/>
      <c r="G25" s="26"/>
      <c r="H25" s="27"/>
    </row>
    <row r="26" spans="1:8" ht="15.75" x14ac:dyDescent="0.25">
      <c r="A26" s="210" t="s">
        <v>345</v>
      </c>
      <c r="B26" s="184" t="s">
        <v>322</v>
      </c>
      <c r="C26" s="26"/>
      <c r="D26" s="26"/>
      <c r="E26" s="26"/>
      <c r="F26" s="26"/>
      <c r="G26" s="26"/>
      <c r="H26" s="27"/>
    </row>
    <row r="27" spans="1:8" ht="15.75" x14ac:dyDescent="0.25">
      <c r="A27" s="210"/>
      <c r="B27" s="184" t="s">
        <v>323</v>
      </c>
      <c r="C27" s="26"/>
      <c r="D27" s="26"/>
      <c r="E27" s="26"/>
      <c r="F27" s="26"/>
      <c r="G27" s="26"/>
      <c r="H27" s="27"/>
    </row>
    <row r="28" spans="1:8" ht="15.75" x14ac:dyDescent="0.25">
      <c r="A28" s="210" t="s">
        <v>346</v>
      </c>
      <c r="B28" s="213" t="s">
        <v>435</v>
      </c>
      <c r="C28" s="26"/>
      <c r="D28" s="26"/>
      <c r="E28" s="26"/>
      <c r="F28" s="26"/>
      <c r="G28" s="26"/>
      <c r="H28" s="27"/>
    </row>
    <row r="29" spans="1:8" ht="15.75" x14ac:dyDescent="0.25">
      <c r="A29" s="210" t="s">
        <v>363</v>
      </c>
      <c r="B29" s="184" t="s">
        <v>436</v>
      </c>
      <c r="C29" s="26"/>
      <c r="D29" s="26"/>
      <c r="E29" s="26"/>
      <c r="F29" s="26"/>
      <c r="G29" s="26"/>
      <c r="H29" s="27"/>
    </row>
    <row r="30" spans="1:8" ht="15.75" x14ac:dyDescent="0.25">
      <c r="A30" s="210" t="s">
        <v>364</v>
      </c>
      <c r="B30" s="184" t="s">
        <v>437</v>
      </c>
      <c r="C30" s="26"/>
      <c r="D30" s="26"/>
      <c r="E30" s="26"/>
      <c r="F30" s="26"/>
      <c r="G30" s="26"/>
      <c r="H30" s="27"/>
    </row>
    <row r="31" spans="1:8" ht="15.75" x14ac:dyDescent="0.25">
      <c r="A31" s="21"/>
      <c r="B31" s="17"/>
      <c r="C31" s="17"/>
      <c r="D31" s="17"/>
      <c r="E31" s="17"/>
      <c r="F31" s="17"/>
      <c r="G31" s="17"/>
      <c r="H31" s="18"/>
    </row>
    <row r="32" spans="1:8" ht="15.75" x14ac:dyDescent="0.25">
      <c r="A32" s="37"/>
      <c r="B32" s="15"/>
      <c r="C32" s="15"/>
      <c r="D32" s="15"/>
      <c r="E32" s="15"/>
      <c r="F32" s="15"/>
      <c r="G32" s="15"/>
      <c r="H32" s="15"/>
    </row>
    <row r="33" spans="1:8" ht="15.75" x14ac:dyDescent="0.25">
      <c r="A33" s="37"/>
      <c r="B33" s="15"/>
      <c r="C33" s="15"/>
      <c r="D33" s="15"/>
      <c r="E33" s="15"/>
      <c r="F33" s="15"/>
      <c r="G33" s="15"/>
      <c r="H33" s="15"/>
    </row>
    <row r="34" spans="1:8" ht="15.75" x14ac:dyDescent="0.25">
      <c r="A34" s="37"/>
      <c r="B34" s="15"/>
      <c r="C34" s="15"/>
      <c r="D34" s="15"/>
      <c r="E34" s="15"/>
      <c r="F34" s="15"/>
      <c r="G34" s="15"/>
      <c r="H34" s="15"/>
    </row>
    <row r="35" spans="1:8" ht="15.75" x14ac:dyDescent="0.25">
      <c r="A35" s="37"/>
      <c r="B35" s="15"/>
      <c r="C35" s="15"/>
      <c r="D35" s="15"/>
      <c r="E35" s="15"/>
      <c r="F35" s="15"/>
      <c r="G35" s="15"/>
      <c r="H35" s="15"/>
    </row>
    <row r="36" spans="1:8" ht="15.75" x14ac:dyDescent="0.25">
      <c r="A36" s="37"/>
      <c r="B36" s="15"/>
      <c r="C36" s="15"/>
      <c r="D36" s="15"/>
      <c r="E36" s="15"/>
      <c r="F36" s="15"/>
      <c r="G36" s="15"/>
      <c r="H36" s="15"/>
    </row>
    <row r="37" spans="1:8" ht="15.75" x14ac:dyDescent="0.25">
      <c r="A37" s="37"/>
      <c r="B37" s="15"/>
      <c r="C37" s="15"/>
      <c r="D37" s="15"/>
      <c r="E37" s="15"/>
      <c r="F37" s="15"/>
      <c r="G37" s="15"/>
      <c r="H37" s="15"/>
    </row>
    <row r="38" spans="1:8" ht="15.75" x14ac:dyDescent="0.25">
      <c r="A38" s="37"/>
      <c r="B38" s="15"/>
      <c r="C38" s="15"/>
      <c r="D38" s="15"/>
      <c r="E38" s="15"/>
      <c r="F38" s="15"/>
      <c r="G38" s="15"/>
      <c r="H38" s="15"/>
    </row>
    <row r="39" spans="1:8" ht="15.75" x14ac:dyDescent="0.25">
      <c r="A39" s="37"/>
      <c r="B39" s="15"/>
      <c r="C39" s="15"/>
      <c r="D39" s="15"/>
      <c r="E39" s="15"/>
      <c r="F39" s="15"/>
      <c r="G39" s="15"/>
      <c r="H39" s="15"/>
    </row>
    <row r="40" spans="1:8" ht="15.75" x14ac:dyDescent="0.25">
      <c r="A40" s="37"/>
      <c r="B40" s="15"/>
      <c r="C40" s="15"/>
      <c r="D40" s="15"/>
      <c r="E40" s="15"/>
      <c r="F40" s="15"/>
      <c r="G40" s="15"/>
      <c r="H40" s="15"/>
    </row>
    <row r="41" spans="1:8" ht="15.75" x14ac:dyDescent="0.25">
      <c r="A41" s="37"/>
      <c r="B41" s="15"/>
      <c r="C41" s="15"/>
      <c r="D41" s="15"/>
      <c r="E41" s="15"/>
      <c r="F41" s="15"/>
      <c r="G41" s="15"/>
      <c r="H41" s="15"/>
    </row>
    <row r="42" spans="1:8" ht="15.75" x14ac:dyDescent="0.25">
      <c r="A42" s="37"/>
      <c r="B42" s="15"/>
      <c r="C42" s="15"/>
      <c r="D42" s="15"/>
      <c r="E42" s="15"/>
      <c r="F42" s="15"/>
      <c r="G42" s="15"/>
      <c r="H42" s="15"/>
    </row>
    <row r="43" spans="1:8" ht="15.75" x14ac:dyDescent="0.25">
      <c r="A43" s="37"/>
      <c r="B43" s="15"/>
      <c r="C43" s="15"/>
      <c r="D43" s="15"/>
      <c r="E43" s="15"/>
      <c r="F43" s="15"/>
      <c r="G43" s="15"/>
      <c r="H43" s="15"/>
    </row>
    <row r="44" spans="1:8" ht="15.75" x14ac:dyDescent="0.25">
      <c r="A44" s="37"/>
      <c r="B44" s="15"/>
      <c r="C44" s="15"/>
      <c r="D44" s="15"/>
      <c r="E44" s="15"/>
      <c r="F44" s="15"/>
      <c r="G44" s="15"/>
      <c r="H44" s="15"/>
    </row>
    <row r="45" spans="1:8" ht="15.75" x14ac:dyDescent="0.25">
      <c r="A45" s="37"/>
      <c r="B45" s="15"/>
      <c r="C45" s="15"/>
      <c r="D45" s="15"/>
      <c r="E45" s="15"/>
      <c r="F45" s="15"/>
      <c r="G45" s="15"/>
      <c r="H45" s="15"/>
    </row>
    <row r="46" spans="1:8" ht="15.75" x14ac:dyDescent="0.25">
      <c r="A46" s="37"/>
      <c r="B46" s="15"/>
      <c r="C46" s="15"/>
      <c r="D46" s="15"/>
      <c r="E46" s="15"/>
      <c r="F46" s="15"/>
      <c r="G46" s="15"/>
      <c r="H46" s="15"/>
    </row>
    <row r="47" spans="1:8" ht="15.75" x14ac:dyDescent="0.25">
      <c r="A47" s="37"/>
      <c r="B47" s="15"/>
      <c r="C47" s="15"/>
      <c r="D47" s="15"/>
      <c r="E47" s="15"/>
      <c r="F47" s="15"/>
      <c r="G47" s="15"/>
      <c r="H47" s="15"/>
    </row>
    <row r="48" spans="1:8" ht="15.75" x14ac:dyDescent="0.25">
      <c r="A48" s="460" t="s">
        <v>141</v>
      </c>
      <c r="B48" s="460"/>
      <c r="C48" s="460"/>
      <c r="D48" s="460"/>
      <c r="E48" s="460"/>
      <c r="F48" s="460"/>
      <c r="G48" s="460"/>
      <c r="H48" s="460"/>
    </row>
    <row r="49" spans="1:8" x14ac:dyDescent="0.25">
      <c r="A49" s="23"/>
      <c r="B49" s="23"/>
      <c r="C49" s="23"/>
      <c r="D49" s="23"/>
      <c r="E49" s="23"/>
      <c r="F49" s="23"/>
      <c r="G49" s="23"/>
      <c r="H49" s="23"/>
    </row>
    <row r="50" spans="1:8" x14ac:dyDescent="0.25">
      <c r="A50" s="461" t="s">
        <v>43</v>
      </c>
      <c r="B50" s="462"/>
      <c r="C50" s="462"/>
      <c r="D50" s="462"/>
      <c r="E50" s="463"/>
      <c r="F50" s="467" t="s">
        <v>44</v>
      </c>
      <c r="G50" s="468"/>
      <c r="H50" s="469"/>
    </row>
    <row r="51" spans="1:8" ht="38.25" x14ac:dyDescent="0.25">
      <c r="A51" s="464"/>
      <c r="B51" s="465"/>
      <c r="C51" s="465"/>
      <c r="D51" s="465"/>
      <c r="E51" s="466"/>
      <c r="F51" s="44" t="s">
        <v>45</v>
      </c>
      <c r="G51" s="44" t="s">
        <v>46</v>
      </c>
      <c r="H51" s="44" t="s">
        <v>47</v>
      </c>
    </row>
    <row r="52" spans="1:8" ht="32.25" customHeight="1" x14ac:dyDescent="0.25">
      <c r="A52" s="45">
        <v>1</v>
      </c>
      <c r="B52" s="449" t="s">
        <v>147</v>
      </c>
      <c r="C52" s="449"/>
      <c r="D52" s="449"/>
      <c r="E52" s="450"/>
      <c r="F52" s="46"/>
      <c r="G52" s="46"/>
      <c r="H52" s="46">
        <v>2</v>
      </c>
    </row>
    <row r="53" spans="1:8" ht="63.75" customHeight="1" x14ac:dyDescent="0.25">
      <c r="A53" s="45">
        <v>2</v>
      </c>
      <c r="B53" s="449" t="s">
        <v>148</v>
      </c>
      <c r="C53" s="449"/>
      <c r="D53" s="449"/>
      <c r="E53" s="450"/>
      <c r="F53" s="46"/>
      <c r="G53" s="46">
        <v>1</v>
      </c>
      <c r="H53" s="46"/>
    </row>
    <row r="54" spans="1:8" ht="45.75" customHeight="1" x14ac:dyDescent="0.25">
      <c r="A54" s="45">
        <v>3</v>
      </c>
      <c r="B54" s="449" t="s">
        <v>149</v>
      </c>
      <c r="C54" s="449"/>
      <c r="D54" s="449"/>
      <c r="E54" s="450"/>
      <c r="F54" s="46"/>
      <c r="G54" s="46">
        <v>1</v>
      </c>
      <c r="H54" s="46"/>
    </row>
    <row r="55" spans="1:8" ht="63" customHeight="1" x14ac:dyDescent="0.25">
      <c r="A55" s="45">
        <v>4</v>
      </c>
      <c r="B55" s="449" t="s">
        <v>150</v>
      </c>
      <c r="C55" s="449"/>
      <c r="D55" s="449"/>
      <c r="E55" s="450"/>
      <c r="F55" s="46"/>
      <c r="G55" s="46"/>
      <c r="H55" s="46">
        <v>2</v>
      </c>
    </row>
    <row r="56" spans="1:8" ht="33.75" customHeight="1" x14ac:dyDescent="0.25">
      <c r="A56" s="45">
        <v>5</v>
      </c>
      <c r="B56" s="449" t="s">
        <v>151</v>
      </c>
      <c r="C56" s="449"/>
      <c r="D56" s="449"/>
      <c r="E56" s="450"/>
      <c r="F56" s="46"/>
      <c r="G56" s="46">
        <v>1</v>
      </c>
      <c r="H56" s="46"/>
    </row>
    <row r="57" spans="1:8" ht="31.5" customHeight="1" x14ac:dyDescent="0.25">
      <c r="A57" s="45">
        <v>6</v>
      </c>
      <c r="B57" s="449" t="s">
        <v>152</v>
      </c>
      <c r="C57" s="449"/>
      <c r="D57" s="449"/>
      <c r="E57" s="450"/>
      <c r="F57" s="46"/>
      <c r="G57" s="46"/>
      <c r="H57" s="46">
        <v>2</v>
      </c>
    </row>
    <row r="58" spans="1:8" ht="47.25" customHeight="1" x14ac:dyDescent="0.25">
      <c r="A58" s="45">
        <v>7</v>
      </c>
      <c r="B58" s="449" t="s">
        <v>153</v>
      </c>
      <c r="C58" s="449"/>
      <c r="D58" s="449"/>
      <c r="E58" s="450"/>
      <c r="F58" s="46"/>
      <c r="G58" s="46">
        <v>1</v>
      </c>
      <c r="H58" s="46"/>
    </row>
    <row r="59" spans="1:8" ht="15.75" customHeight="1" x14ac:dyDescent="0.25">
      <c r="A59" s="45">
        <v>8</v>
      </c>
      <c r="B59" s="449" t="s">
        <v>154</v>
      </c>
      <c r="C59" s="449"/>
      <c r="D59" s="449"/>
      <c r="E59" s="450"/>
      <c r="F59" s="46"/>
      <c r="G59" s="46"/>
      <c r="H59" s="46">
        <v>2</v>
      </c>
    </row>
    <row r="60" spans="1:8" ht="28.35" customHeight="1" x14ac:dyDescent="0.25">
      <c r="A60" s="454" t="s">
        <v>142</v>
      </c>
      <c r="B60" s="455"/>
      <c r="C60" s="455"/>
      <c r="D60" s="455"/>
      <c r="E60" s="456"/>
      <c r="F60" s="451">
        <f>SUM(G52:H59)</f>
        <v>12</v>
      </c>
      <c r="G60" s="452"/>
      <c r="H60" s="453"/>
    </row>
    <row r="61" spans="1:8" ht="28.35" customHeight="1" x14ac:dyDescent="0.25">
      <c r="A61" s="454" t="s">
        <v>143</v>
      </c>
      <c r="B61" s="455"/>
      <c r="C61" s="455"/>
      <c r="D61" s="455"/>
      <c r="E61" s="456"/>
      <c r="F61" s="451">
        <v>16</v>
      </c>
      <c r="G61" s="452"/>
      <c r="H61" s="453"/>
    </row>
    <row r="62" spans="1:8" ht="28.35" customHeight="1" x14ac:dyDescent="0.25">
      <c r="A62" s="454" t="s">
        <v>144</v>
      </c>
      <c r="B62" s="455"/>
      <c r="C62" s="455"/>
      <c r="D62" s="455"/>
      <c r="E62" s="456"/>
      <c r="F62" s="457">
        <f>(F60/F61)*100%</f>
        <v>0.75</v>
      </c>
      <c r="G62" s="458"/>
      <c r="H62" s="459"/>
    </row>
    <row r="63" spans="1:8" ht="15.75" x14ac:dyDescent="0.25">
      <c r="A63" s="437" t="s">
        <v>145</v>
      </c>
      <c r="B63" s="438"/>
      <c r="C63" s="438"/>
      <c r="D63" s="438"/>
      <c r="E63" s="439"/>
      <c r="F63" s="440">
        <f>IF(F62&lt;=25%,1,IF(F62&lt;=50%,2,IF(F62&lt;=75%,3,IF(F62&lt;=100%,4))))</f>
        <v>3</v>
      </c>
      <c r="G63" s="441"/>
      <c r="H63" s="442"/>
    </row>
    <row r="64" spans="1:8" x14ac:dyDescent="0.25">
      <c r="A64" s="446" t="s">
        <v>55</v>
      </c>
      <c r="B64" s="447"/>
      <c r="C64" s="447"/>
      <c r="D64" s="447"/>
      <c r="E64" s="448"/>
      <c r="F64" s="443"/>
      <c r="G64" s="444"/>
      <c r="H64" s="445"/>
    </row>
  </sheetData>
  <sheetProtection selectLockedCells="1"/>
  <mergeCells count="41">
    <mergeCell ref="B13:H13"/>
    <mergeCell ref="A15:H15"/>
    <mergeCell ref="A1:H1"/>
    <mergeCell ref="A3:B3"/>
    <mergeCell ref="A4:B4"/>
    <mergeCell ref="A7:C7"/>
    <mergeCell ref="D7:H7"/>
    <mergeCell ref="A8:C8"/>
    <mergeCell ref="D8:H8"/>
    <mergeCell ref="A9:H9"/>
    <mergeCell ref="B10:H10"/>
    <mergeCell ref="B11:H11"/>
    <mergeCell ref="B12:H12"/>
    <mergeCell ref="F62:H62"/>
    <mergeCell ref="B16:H16"/>
    <mergeCell ref="B17:H17"/>
    <mergeCell ref="A19:B19"/>
    <mergeCell ref="A20:C20"/>
    <mergeCell ref="D20:H20"/>
    <mergeCell ref="A21:C21"/>
    <mergeCell ref="D21:H21"/>
    <mergeCell ref="A22:H22"/>
    <mergeCell ref="A48:H48"/>
    <mergeCell ref="A50:E51"/>
    <mergeCell ref="F50:H50"/>
    <mergeCell ref="A63:E63"/>
    <mergeCell ref="F63:H64"/>
    <mergeCell ref="A64:E64"/>
    <mergeCell ref="B52:E52"/>
    <mergeCell ref="B53:E53"/>
    <mergeCell ref="B54:E54"/>
    <mergeCell ref="B55:E55"/>
    <mergeCell ref="B59:E59"/>
    <mergeCell ref="B57:E57"/>
    <mergeCell ref="B58:E58"/>
    <mergeCell ref="B56:E56"/>
    <mergeCell ref="F60:H60"/>
    <mergeCell ref="A61:E61"/>
    <mergeCell ref="F61:H61"/>
    <mergeCell ref="A60:E60"/>
    <mergeCell ref="A62:E62"/>
  </mergeCells>
  <dataValidations count="6">
    <dataValidation type="whole" allowBlank="1" showInputMessage="1" showErrorMessage="1" error="Diisi angka 0" prompt="Diisi angka 0" sqref="F53:F59">
      <formula1>0</formula1>
      <formula2>0</formula2>
    </dataValidation>
    <dataValidation type="whole" allowBlank="1" showInputMessage="1" showErrorMessage="1" error="Hanya bisa diisi angka 1" sqref="G53:G59">
      <formula1>1</formula1>
      <formula2>1</formula2>
    </dataValidation>
    <dataValidation type="whole" allowBlank="1" showInputMessage="1" showErrorMessage="1" error="Hanya bisa diisi angka 2" sqref="H53:H59">
      <formula1>2</formula1>
      <formula2>2</formula2>
    </dataValidation>
    <dataValidation type="whole" allowBlank="1" showInputMessage="1" showErrorMessage="1" error="Hanya bisa diisi angka 1" prompt="Hanya bisa diisi angka 1" sqref="G52">
      <formula1>1</formula1>
      <formula2>1</formula2>
    </dataValidation>
    <dataValidation type="whole" allowBlank="1" showInputMessage="1" showErrorMessage="1" error="Hanya bisa diisi angka 2" prompt="Kolom ini hanya bisa disi dengan angka 2" sqref="H52">
      <formula1>2</formula1>
      <formula2>2</formula2>
    </dataValidation>
    <dataValidation type="whole" allowBlank="1" showInputMessage="1" showErrorMessage="1" error="Diisi angka 0" prompt="Kolom ini hanya bisa diisi angka 0" sqref="F52">
      <formula1>0</formula1>
      <formula2>0</formula2>
    </dataValidation>
  </dataValidations>
  <pageMargins left="0.31496062992125984" right="0.31496062992125984" top="0.35433070866141736" bottom="0.15748031496062992" header="0.31496062992125984" footer="0.31496062992125984"/>
  <pageSetup scale="99" orientation="portrait" horizontalDpi="4294967293" r:id="rId1"/>
  <colBreaks count="1" manualBreakCount="1">
    <brk id="8"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showGridLines="0" view="pageBreakPreview" zoomScaleSheetLayoutView="100" workbookViewId="0">
      <selection activeCell="A46" sqref="A46:H58"/>
    </sheetView>
  </sheetViews>
  <sheetFormatPr defaultRowHeight="15" x14ac:dyDescent="0.25"/>
  <cols>
    <col min="1" max="1" width="4.140625" customWidth="1"/>
    <col min="2" max="2" width="14" customWidth="1"/>
    <col min="3" max="3" width="2.85546875" customWidth="1"/>
    <col min="5" max="5" width="38.42578125" customWidth="1"/>
    <col min="6" max="6" width="11.5703125" customWidth="1"/>
    <col min="7" max="8" width="10.28515625" customWidth="1"/>
  </cols>
  <sheetData>
    <row r="1" spans="1:8" ht="15.75" x14ac:dyDescent="0.25">
      <c r="A1" s="460" t="s">
        <v>155</v>
      </c>
      <c r="B1" s="460"/>
      <c r="C1" s="460"/>
      <c r="D1" s="460"/>
      <c r="E1" s="460"/>
      <c r="F1" s="460"/>
      <c r="G1" s="460"/>
      <c r="H1" s="460"/>
    </row>
    <row r="2" spans="1:8" ht="15.75" x14ac:dyDescent="0.25">
      <c r="A2" s="40"/>
      <c r="B2" s="41"/>
      <c r="C2" s="41"/>
      <c r="D2" s="41"/>
      <c r="E2" s="41"/>
      <c r="F2" s="41"/>
      <c r="G2" s="41"/>
      <c r="H2" s="41"/>
    </row>
    <row r="3" spans="1:8" ht="15.75" x14ac:dyDescent="0.25">
      <c r="A3" s="470" t="s">
        <v>56</v>
      </c>
      <c r="B3" s="470"/>
      <c r="C3" s="42" t="s">
        <v>0</v>
      </c>
      <c r="D3" s="42">
        <f>Biodata!E7</f>
        <v>0</v>
      </c>
      <c r="E3" s="42"/>
      <c r="F3" s="23"/>
      <c r="G3" s="42"/>
      <c r="H3" s="42"/>
    </row>
    <row r="4" spans="1:8" ht="15.75" x14ac:dyDescent="0.25">
      <c r="A4" s="470" t="s">
        <v>22</v>
      </c>
      <c r="B4" s="470"/>
      <c r="C4" s="42" t="s">
        <v>0</v>
      </c>
      <c r="D4" s="42">
        <f>Biodata!E29</f>
        <v>0</v>
      </c>
      <c r="E4" s="42"/>
      <c r="F4" s="23"/>
      <c r="G4" s="42"/>
      <c r="H4" s="42"/>
    </row>
    <row r="5" spans="1:8" ht="15.75" x14ac:dyDescent="0.25">
      <c r="A5" s="43"/>
      <c r="B5" s="43"/>
      <c r="C5" s="42"/>
      <c r="D5" s="42"/>
      <c r="E5" s="42"/>
      <c r="F5" s="23"/>
      <c r="G5" s="42"/>
      <c r="H5" s="42"/>
    </row>
    <row r="6" spans="1:8" x14ac:dyDescent="0.25">
      <c r="A6" s="35" t="s">
        <v>37</v>
      </c>
      <c r="B6" s="35"/>
      <c r="C6" s="35"/>
      <c r="D6" s="24"/>
      <c r="E6" s="24"/>
      <c r="F6" s="24"/>
      <c r="G6" s="24"/>
      <c r="H6" s="24"/>
    </row>
    <row r="7" spans="1:8" ht="15.75" x14ac:dyDescent="0.25">
      <c r="A7" s="416" t="s">
        <v>34</v>
      </c>
      <c r="B7" s="417"/>
      <c r="C7" s="418"/>
      <c r="D7" s="419" t="s">
        <v>355</v>
      </c>
      <c r="E7" s="419"/>
      <c r="F7" s="419"/>
      <c r="G7" s="419"/>
      <c r="H7" s="419"/>
    </row>
    <row r="8" spans="1:8" ht="43.5" customHeight="1" x14ac:dyDescent="0.25">
      <c r="A8" s="394" t="s">
        <v>35</v>
      </c>
      <c r="B8" s="395"/>
      <c r="C8" s="396"/>
      <c r="D8" s="397" t="s">
        <v>282</v>
      </c>
      <c r="E8" s="398"/>
      <c r="F8" s="398"/>
      <c r="G8" s="398"/>
      <c r="H8" s="399"/>
    </row>
    <row r="9" spans="1:8" ht="16.5" customHeight="1" x14ac:dyDescent="0.25">
      <c r="A9" s="400" t="s">
        <v>163</v>
      </c>
      <c r="B9" s="401"/>
      <c r="C9" s="401"/>
      <c r="D9" s="401"/>
      <c r="E9" s="401"/>
      <c r="F9" s="401"/>
      <c r="G9" s="401"/>
      <c r="H9" s="402"/>
    </row>
    <row r="10" spans="1:8" ht="16.5" customHeight="1" x14ac:dyDescent="0.25">
      <c r="A10" s="19"/>
      <c r="B10" s="328"/>
      <c r="C10" s="328"/>
      <c r="D10" s="328"/>
      <c r="E10" s="328"/>
      <c r="F10" s="328"/>
      <c r="G10" s="328"/>
      <c r="H10" s="329"/>
    </row>
    <row r="11" spans="1:8" ht="30" customHeight="1" x14ac:dyDescent="0.25">
      <c r="A11" s="202" t="s">
        <v>342</v>
      </c>
      <c r="B11" s="328" t="s">
        <v>438</v>
      </c>
      <c r="C11" s="328"/>
      <c r="D11" s="328"/>
      <c r="E11" s="328"/>
      <c r="F11" s="328"/>
      <c r="G11" s="328"/>
      <c r="H11" s="329"/>
    </row>
    <row r="12" spans="1:8" ht="16.5" customHeight="1" x14ac:dyDescent="0.25">
      <c r="A12" s="202" t="s">
        <v>344</v>
      </c>
      <c r="B12" s="328" t="s">
        <v>439</v>
      </c>
      <c r="C12" s="328"/>
      <c r="D12" s="328"/>
      <c r="E12" s="328"/>
      <c r="F12" s="328"/>
      <c r="G12" s="328"/>
      <c r="H12" s="329"/>
    </row>
    <row r="13" spans="1:8" ht="16.5" customHeight="1" x14ac:dyDescent="0.25">
      <c r="A13" s="202" t="s">
        <v>345</v>
      </c>
      <c r="B13" s="328" t="s">
        <v>440</v>
      </c>
      <c r="C13" s="328"/>
      <c r="D13" s="328"/>
      <c r="E13" s="328"/>
      <c r="F13" s="328"/>
      <c r="G13" s="328"/>
      <c r="H13" s="329"/>
    </row>
    <row r="14" spans="1:8" ht="16.5" customHeight="1" x14ac:dyDescent="0.25">
      <c r="A14" s="202" t="s">
        <v>346</v>
      </c>
      <c r="B14" s="328" t="s">
        <v>441</v>
      </c>
      <c r="C14" s="328"/>
      <c r="D14" s="328"/>
      <c r="E14" s="328"/>
      <c r="F14" s="328"/>
      <c r="G14" s="328"/>
      <c r="H14" s="329"/>
    </row>
    <row r="15" spans="1:8" ht="30" customHeight="1" x14ac:dyDescent="0.25">
      <c r="A15" s="202" t="s">
        <v>363</v>
      </c>
      <c r="B15" s="328" t="s">
        <v>442</v>
      </c>
      <c r="C15" s="328"/>
      <c r="D15" s="328"/>
      <c r="E15" s="328"/>
      <c r="F15" s="328"/>
      <c r="G15" s="328"/>
      <c r="H15" s="329"/>
    </row>
    <row r="16" spans="1:8" ht="16.5" customHeight="1" x14ac:dyDescent="0.25">
      <c r="A16" s="20"/>
      <c r="B16" s="33"/>
      <c r="C16" s="33"/>
      <c r="D16" s="33"/>
      <c r="E16" s="33"/>
      <c r="F16" s="33"/>
      <c r="G16" s="33"/>
      <c r="H16" s="34"/>
    </row>
    <row r="17" spans="1:11" ht="16.5" customHeight="1" x14ac:dyDescent="0.25">
      <c r="A17" s="423" t="s">
        <v>93</v>
      </c>
      <c r="B17" s="423"/>
      <c r="C17" s="423"/>
      <c r="D17" s="423"/>
      <c r="E17" s="423"/>
      <c r="F17" s="423"/>
      <c r="G17" s="423"/>
      <c r="H17" s="424"/>
    </row>
    <row r="18" spans="1:11" ht="16.5" customHeight="1" x14ac:dyDescent="0.25">
      <c r="A18" s="19"/>
      <c r="B18" s="328" t="s">
        <v>285</v>
      </c>
      <c r="C18" s="328"/>
      <c r="D18" s="328"/>
      <c r="E18" s="328"/>
      <c r="F18" s="328"/>
      <c r="G18" s="328"/>
      <c r="H18" s="329"/>
    </row>
    <row r="19" spans="1:11" ht="16.5" customHeight="1" x14ac:dyDescent="0.25">
      <c r="A19" s="21"/>
      <c r="B19" s="414"/>
      <c r="C19" s="414"/>
      <c r="D19" s="414"/>
      <c r="E19" s="414"/>
      <c r="F19" s="414"/>
      <c r="G19" s="414"/>
      <c r="H19" s="415"/>
    </row>
    <row r="20" spans="1:11" ht="16.5" customHeight="1" x14ac:dyDescent="0.25">
      <c r="A20" s="37"/>
      <c r="B20" s="31"/>
      <c r="C20" s="31"/>
      <c r="D20" s="31"/>
      <c r="E20" s="31"/>
      <c r="F20" s="31"/>
      <c r="G20" s="31"/>
      <c r="H20" s="31"/>
    </row>
    <row r="21" spans="1:11" ht="16.5" customHeight="1" x14ac:dyDescent="0.25">
      <c r="A21" s="472" t="s">
        <v>42</v>
      </c>
      <c r="B21" s="472"/>
      <c r="C21" s="214"/>
      <c r="D21" s="215"/>
      <c r="E21" s="215"/>
      <c r="F21" s="215"/>
      <c r="G21" s="215"/>
      <c r="H21" s="215"/>
    </row>
    <row r="22" spans="1:11" ht="16.5" customHeight="1" x14ac:dyDescent="0.25">
      <c r="A22" s="183"/>
      <c r="B22" s="183"/>
      <c r="C22" s="183"/>
      <c r="D22" s="24"/>
      <c r="E22" s="24"/>
      <c r="F22" s="24"/>
      <c r="G22" s="24"/>
      <c r="H22" s="24"/>
    </row>
    <row r="23" spans="1:11" ht="16.5" customHeight="1" x14ac:dyDescent="0.25">
      <c r="A23" s="420" t="s">
        <v>34</v>
      </c>
      <c r="B23" s="421"/>
      <c r="C23" s="422"/>
      <c r="D23" s="419" t="s">
        <v>351</v>
      </c>
      <c r="E23" s="419"/>
      <c r="F23" s="419"/>
      <c r="G23" s="419"/>
      <c r="H23" s="419"/>
    </row>
    <row r="24" spans="1:11" ht="16.5" customHeight="1" x14ac:dyDescent="0.25">
      <c r="A24" s="394" t="s">
        <v>35</v>
      </c>
      <c r="B24" s="395"/>
      <c r="C24" s="396"/>
      <c r="D24" s="397" t="s">
        <v>443</v>
      </c>
      <c r="E24" s="398"/>
      <c r="F24" s="398"/>
      <c r="G24" s="398"/>
      <c r="H24" s="399"/>
    </row>
    <row r="25" spans="1:11" ht="16.5" customHeight="1" x14ac:dyDescent="0.25">
      <c r="A25" s="430" t="s">
        <v>124</v>
      </c>
      <c r="B25" s="401"/>
      <c r="C25" s="401"/>
      <c r="D25" s="401"/>
      <c r="E25" s="401"/>
      <c r="F25" s="401"/>
      <c r="G25" s="401"/>
      <c r="H25" s="402"/>
    </row>
    <row r="26" spans="1:11" ht="16.5" customHeight="1" x14ac:dyDescent="0.25">
      <c r="A26" s="25"/>
      <c r="B26" s="26"/>
      <c r="C26" s="26"/>
      <c r="D26" s="26"/>
      <c r="E26" s="26"/>
      <c r="F26" s="26"/>
      <c r="G26" s="26"/>
      <c r="H26" s="26"/>
    </row>
    <row r="27" spans="1:11" ht="16.5" customHeight="1" x14ac:dyDescent="0.25">
      <c r="A27" s="216" t="s">
        <v>342</v>
      </c>
      <c r="B27" s="471" t="s">
        <v>286</v>
      </c>
      <c r="C27" s="471"/>
      <c r="D27" s="471"/>
      <c r="E27" s="471"/>
      <c r="F27" s="471"/>
      <c r="G27" s="471"/>
      <c r="H27" s="471"/>
      <c r="I27" s="15"/>
      <c r="J27" s="15"/>
      <c r="K27" s="16"/>
    </row>
    <row r="28" spans="1:11" ht="16.5" customHeight="1" x14ac:dyDescent="0.25">
      <c r="A28" s="216"/>
      <c r="B28" s="471" t="s">
        <v>293</v>
      </c>
      <c r="C28" s="471"/>
      <c r="D28" s="471"/>
      <c r="E28" s="471"/>
      <c r="F28" s="471"/>
      <c r="G28" s="471"/>
      <c r="H28" s="471"/>
      <c r="I28" s="15"/>
      <c r="J28" s="15"/>
      <c r="K28" s="16"/>
    </row>
    <row r="29" spans="1:11" ht="16.5" customHeight="1" x14ac:dyDescent="0.25">
      <c r="A29" s="216" t="s">
        <v>344</v>
      </c>
      <c r="B29" s="157" t="s">
        <v>444</v>
      </c>
      <c r="C29" s="157"/>
      <c r="D29" s="157"/>
      <c r="E29" s="157"/>
      <c r="F29" s="157"/>
      <c r="G29" s="157"/>
      <c r="H29" s="217"/>
    </row>
    <row r="30" spans="1:11" ht="15.75" x14ac:dyDescent="0.25">
      <c r="A30" s="21"/>
      <c r="B30" s="17"/>
      <c r="C30" s="17"/>
      <c r="D30" s="17"/>
      <c r="E30" s="17"/>
      <c r="F30" s="17"/>
      <c r="G30" s="17"/>
      <c r="H30" s="18"/>
    </row>
    <row r="31" spans="1:11" ht="15.75" x14ac:dyDescent="0.25">
      <c r="A31" s="37"/>
      <c r="B31" s="15"/>
      <c r="C31" s="15"/>
      <c r="D31" s="15"/>
      <c r="E31" s="15"/>
      <c r="F31" s="15"/>
      <c r="G31" s="15"/>
      <c r="H31" s="15"/>
    </row>
    <row r="32" spans="1:11" ht="15.75" x14ac:dyDescent="0.25">
      <c r="A32" s="37"/>
      <c r="B32" s="15"/>
      <c r="C32" s="15"/>
      <c r="D32" s="15"/>
      <c r="E32" s="15"/>
      <c r="F32" s="15"/>
      <c r="G32" s="15"/>
      <c r="H32" s="15"/>
    </row>
    <row r="33" spans="1:8" ht="15.75" x14ac:dyDescent="0.25">
      <c r="A33" s="37"/>
      <c r="B33" s="15"/>
      <c r="C33" s="15"/>
      <c r="D33" s="15"/>
      <c r="E33" s="15"/>
      <c r="F33" s="15"/>
      <c r="G33" s="15"/>
      <c r="H33" s="15"/>
    </row>
    <row r="34" spans="1:8" ht="15.75" x14ac:dyDescent="0.25">
      <c r="A34" s="37"/>
      <c r="B34" s="15"/>
      <c r="C34" s="15"/>
      <c r="D34" s="15"/>
      <c r="E34" s="15"/>
      <c r="F34" s="15"/>
      <c r="G34" s="15"/>
      <c r="H34" s="15"/>
    </row>
    <row r="35" spans="1:8" ht="15.75" x14ac:dyDescent="0.25">
      <c r="A35" s="37"/>
      <c r="B35" s="15"/>
      <c r="C35" s="15"/>
      <c r="D35" s="15"/>
      <c r="E35" s="15"/>
      <c r="F35" s="15"/>
      <c r="G35" s="15"/>
      <c r="H35" s="15"/>
    </row>
    <row r="36" spans="1:8" ht="15.75" x14ac:dyDescent="0.25">
      <c r="A36" s="37"/>
      <c r="B36" s="15"/>
      <c r="C36" s="15"/>
      <c r="D36" s="15"/>
      <c r="E36" s="15"/>
      <c r="F36" s="15"/>
      <c r="G36" s="15"/>
      <c r="H36" s="15"/>
    </row>
    <row r="37" spans="1:8" ht="15.75" x14ac:dyDescent="0.25">
      <c r="A37" s="37"/>
      <c r="B37" s="15"/>
      <c r="C37" s="15"/>
      <c r="D37" s="15"/>
      <c r="E37" s="15"/>
      <c r="F37" s="15"/>
      <c r="G37" s="15"/>
      <c r="H37" s="15"/>
    </row>
    <row r="38" spans="1:8" ht="15.75" x14ac:dyDescent="0.25">
      <c r="A38" s="37"/>
      <c r="B38" s="15"/>
      <c r="C38" s="15"/>
      <c r="D38" s="15"/>
      <c r="E38" s="15"/>
      <c r="F38" s="15"/>
      <c r="G38" s="15"/>
      <c r="H38" s="15"/>
    </row>
    <row r="39" spans="1:8" ht="15.75" x14ac:dyDescent="0.25">
      <c r="A39" s="37"/>
      <c r="B39" s="15"/>
      <c r="C39" s="15"/>
      <c r="D39" s="15"/>
      <c r="E39" s="15"/>
      <c r="F39" s="15"/>
      <c r="G39" s="15"/>
      <c r="H39" s="15"/>
    </row>
    <row r="40" spans="1:8" ht="15.75" x14ac:dyDescent="0.25">
      <c r="A40" s="37"/>
      <c r="B40" s="15"/>
      <c r="C40" s="15"/>
      <c r="D40" s="15"/>
      <c r="E40" s="15"/>
      <c r="F40" s="15"/>
      <c r="G40" s="15"/>
      <c r="H40" s="15"/>
    </row>
    <row r="41" spans="1:8" ht="15.75" x14ac:dyDescent="0.25">
      <c r="A41" s="37"/>
      <c r="B41" s="15"/>
      <c r="C41" s="15"/>
      <c r="D41" s="15"/>
      <c r="E41" s="15"/>
      <c r="F41" s="15"/>
      <c r="G41" s="15"/>
      <c r="H41" s="15"/>
    </row>
    <row r="42" spans="1:8" ht="15.75" x14ac:dyDescent="0.25">
      <c r="A42" s="37"/>
      <c r="B42" s="15"/>
      <c r="C42" s="15"/>
      <c r="D42" s="15"/>
      <c r="E42" s="15"/>
      <c r="F42" s="15"/>
      <c r="G42" s="15"/>
      <c r="H42" s="15"/>
    </row>
    <row r="43" spans="1:8" ht="15.75" x14ac:dyDescent="0.25">
      <c r="A43" s="37"/>
      <c r="B43" s="15"/>
      <c r="C43" s="15"/>
      <c r="D43" s="15"/>
      <c r="E43" s="15"/>
      <c r="F43" s="15"/>
      <c r="G43" s="15"/>
      <c r="H43" s="15"/>
    </row>
    <row r="44" spans="1:8" ht="15.75" x14ac:dyDescent="0.25">
      <c r="A44" s="37"/>
      <c r="B44" s="15"/>
      <c r="C44" s="15"/>
      <c r="D44" s="15"/>
      <c r="E44" s="15"/>
      <c r="F44" s="15"/>
      <c r="G44" s="15"/>
      <c r="H44" s="15"/>
    </row>
    <row r="45" spans="1:8" ht="15.75" x14ac:dyDescent="0.25">
      <c r="A45" s="40"/>
      <c r="B45" s="41"/>
      <c r="C45" s="41"/>
      <c r="D45" s="41"/>
      <c r="E45" s="41"/>
      <c r="F45" s="41"/>
      <c r="G45" s="41"/>
      <c r="H45" s="41"/>
    </row>
    <row r="46" spans="1:8" ht="15.75" x14ac:dyDescent="0.25">
      <c r="A46" s="460" t="s">
        <v>155</v>
      </c>
      <c r="B46" s="460"/>
      <c r="C46" s="460"/>
      <c r="D46" s="460"/>
      <c r="E46" s="460"/>
      <c r="F46" s="460"/>
      <c r="G46" s="460"/>
      <c r="H46" s="460"/>
    </row>
    <row r="47" spans="1:8" x14ac:dyDescent="0.25">
      <c r="A47" s="23"/>
      <c r="B47" s="23"/>
      <c r="C47" s="23"/>
      <c r="D47" s="23"/>
      <c r="E47" s="23"/>
      <c r="F47" s="23"/>
      <c r="G47" s="23"/>
      <c r="H47" s="23"/>
    </row>
    <row r="48" spans="1:8" x14ac:dyDescent="0.25">
      <c r="A48" s="461" t="s">
        <v>43</v>
      </c>
      <c r="B48" s="462"/>
      <c r="C48" s="462"/>
      <c r="D48" s="462"/>
      <c r="E48" s="463"/>
      <c r="F48" s="467" t="s">
        <v>44</v>
      </c>
      <c r="G48" s="468"/>
      <c r="H48" s="469"/>
    </row>
    <row r="49" spans="1:8" ht="38.25" x14ac:dyDescent="0.25">
      <c r="A49" s="464"/>
      <c r="B49" s="465"/>
      <c r="C49" s="465"/>
      <c r="D49" s="465"/>
      <c r="E49" s="466"/>
      <c r="F49" s="44" t="s">
        <v>45</v>
      </c>
      <c r="G49" s="44" t="s">
        <v>46</v>
      </c>
      <c r="H49" s="44" t="s">
        <v>47</v>
      </c>
    </row>
    <row r="50" spans="1:8" ht="48" customHeight="1" x14ac:dyDescent="0.25">
      <c r="A50" s="45">
        <v>1</v>
      </c>
      <c r="B50" s="287" t="s">
        <v>160</v>
      </c>
      <c r="C50" s="287"/>
      <c r="D50" s="287"/>
      <c r="E50" s="288"/>
      <c r="F50" s="46"/>
      <c r="G50" s="46">
        <v>1</v>
      </c>
      <c r="H50" s="46"/>
    </row>
    <row r="51" spans="1:8" ht="48" customHeight="1" x14ac:dyDescent="0.25">
      <c r="A51" s="45">
        <v>2</v>
      </c>
      <c r="B51" s="287" t="s">
        <v>161</v>
      </c>
      <c r="C51" s="287"/>
      <c r="D51" s="287"/>
      <c r="E51" s="288"/>
      <c r="F51" s="46"/>
      <c r="G51" s="46"/>
      <c r="H51" s="46">
        <v>2</v>
      </c>
    </row>
    <row r="52" spans="1:8" ht="49.5" customHeight="1" x14ac:dyDescent="0.25">
      <c r="A52" s="45">
        <v>3</v>
      </c>
      <c r="B52" s="287" t="s">
        <v>162</v>
      </c>
      <c r="C52" s="287"/>
      <c r="D52" s="287"/>
      <c r="E52" s="288"/>
      <c r="F52" s="46"/>
      <c r="G52" s="46">
        <v>1</v>
      </c>
      <c r="H52" s="46"/>
    </row>
    <row r="53" spans="1:8" ht="19.5" customHeight="1" x14ac:dyDescent="0.25">
      <c r="A53" s="454" t="s">
        <v>156</v>
      </c>
      <c r="B53" s="455"/>
      <c r="C53" s="455"/>
      <c r="D53" s="455"/>
      <c r="E53" s="456"/>
      <c r="F53" s="451">
        <f>SUM(G50:H52)</f>
        <v>4</v>
      </c>
      <c r="G53" s="452"/>
      <c r="H53" s="453"/>
    </row>
    <row r="54" spans="1:8" ht="19.5" customHeight="1" x14ac:dyDescent="0.25">
      <c r="A54" s="454" t="s">
        <v>157</v>
      </c>
      <c r="B54" s="455"/>
      <c r="C54" s="455"/>
      <c r="D54" s="455"/>
      <c r="E54" s="456"/>
      <c r="F54" s="451">
        <v>6</v>
      </c>
      <c r="G54" s="452"/>
      <c r="H54" s="453"/>
    </row>
    <row r="55" spans="1:8" ht="18.75" customHeight="1" x14ac:dyDescent="0.25">
      <c r="A55" s="454" t="s">
        <v>158</v>
      </c>
      <c r="B55" s="455"/>
      <c r="C55" s="455"/>
      <c r="D55" s="455"/>
      <c r="E55" s="456"/>
      <c r="F55" s="457">
        <f>(F53/F54)*100%</f>
        <v>0.66666666666666663</v>
      </c>
      <c r="G55" s="458"/>
      <c r="H55" s="459"/>
    </row>
    <row r="56" spans="1:8" ht="15.75" x14ac:dyDescent="0.25">
      <c r="A56" s="437" t="s">
        <v>159</v>
      </c>
      <c r="B56" s="438"/>
      <c r="C56" s="438"/>
      <c r="D56" s="438"/>
      <c r="E56" s="439"/>
      <c r="F56" s="440">
        <f>IF(F55&lt;=25%,1,IF(F55&lt;=50%,2,IF(F55&lt;=75%,3,IF(F55&lt;=100%,4))))</f>
        <v>3</v>
      </c>
      <c r="G56" s="441"/>
      <c r="H56" s="442"/>
    </row>
    <row r="57" spans="1:8" x14ac:dyDescent="0.25">
      <c r="A57" s="446" t="s">
        <v>55</v>
      </c>
      <c r="B57" s="447"/>
      <c r="C57" s="447"/>
      <c r="D57" s="447"/>
      <c r="E57" s="448"/>
      <c r="F57" s="443"/>
      <c r="G57" s="444"/>
      <c r="H57" s="445"/>
    </row>
  </sheetData>
  <sheetProtection selectLockedCells="1"/>
  <mergeCells count="40">
    <mergeCell ref="B14:H14"/>
    <mergeCell ref="A17:H17"/>
    <mergeCell ref="A1:H1"/>
    <mergeCell ref="A3:B3"/>
    <mergeCell ref="A4:B4"/>
    <mergeCell ref="A7:C7"/>
    <mergeCell ref="D7:H7"/>
    <mergeCell ref="A8:C8"/>
    <mergeCell ref="D8:H8"/>
    <mergeCell ref="A9:H9"/>
    <mergeCell ref="B10:H10"/>
    <mergeCell ref="B15:H15"/>
    <mergeCell ref="B11:H11"/>
    <mergeCell ref="B12:H12"/>
    <mergeCell ref="B13:H13"/>
    <mergeCell ref="B18:H18"/>
    <mergeCell ref="B19:H19"/>
    <mergeCell ref="A21:B21"/>
    <mergeCell ref="A23:C23"/>
    <mergeCell ref="D23:H23"/>
    <mergeCell ref="A24:C24"/>
    <mergeCell ref="D24:H24"/>
    <mergeCell ref="A25:H25"/>
    <mergeCell ref="A46:H46"/>
    <mergeCell ref="A48:E49"/>
    <mergeCell ref="F48:H48"/>
    <mergeCell ref="B27:H27"/>
    <mergeCell ref="B28:H28"/>
    <mergeCell ref="A53:E53"/>
    <mergeCell ref="F53:H53"/>
    <mergeCell ref="A54:E54"/>
    <mergeCell ref="F54:H54"/>
    <mergeCell ref="B50:E50"/>
    <mergeCell ref="B51:E51"/>
    <mergeCell ref="B52:E52"/>
    <mergeCell ref="A55:E55"/>
    <mergeCell ref="F55:H55"/>
    <mergeCell ref="A56:E56"/>
    <mergeCell ref="F56:H57"/>
    <mergeCell ref="A57:E57"/>
  </mergeCells>
  <dataValidations count="6">
    <dataValidation type="whole" allowBlank="1" showInputMessage="1" showErrorMessage="1" error="Diisi angka 0" prompt="Kolom ini hanya bisa diisi angka 0" sqref="F50">
      <formula1>0</formula1>
      <formula2>0</formula2>
    </dataValidation>
    <dataValidation type="whole" allowBlank="1" showInputMessage="1" showErrorMessage="1" error="Hanya bisa diisi angka 2" prompt="Kolom ini hanya bisa disi dengan angka 2" sqref="H50">
      <formula1>2</formula1>
      <formula2>2</formula2>
    </dataValidation>
    <dataValidation type="whole" allowBlank="1" showInputMessage="1" showErrorMessage="1" error="Hanya bisa diisi angka 1" prompt="Hanya bisa diisi angka 1" sqref="G50">
      <formula1>1</formula1>
      <formula2>1</formula2>
    </dataValidation>
    <dataValidation type="whole" allowBlank="1" showInputMessage="1" showErrorMessage="1" error="Hanya bisa diisi angka 2" sqref="H51:H52">
      <formula1>2</formula1>
      <formula2>2</formula2>
    </dataValidation>
    <dataValidation type="whole" allowBlank="1" showInputMessage="1" showErrorMessage="1" error="Hanya bisa diisi angka 1" sqref="G51:G52">
      <formula1>1</formula1>
      <formula2>1</formula2>
    </dataValidation>
    <dataValidation type="whole" allowBlank="1" showInputMessage="1" showErrorMessage="1" error="Diisi angka 0" prompt="Diisi angka 0" sqref="F51:F52">
      <formula1>0</formula1>
      <formula2>0</formula2>
    </dataValidation>
  </dataValidations>
  <pageMargins left="0.31496062992125984" right="0.31496062992125984" top="0.35433070866141736" bottom="0.15748031496062992" header="0.31496062992125984" footer="0.31496062992125984"/>
  <pageSetup scale="99" orientation="portrait" horizontalDpi="4294967293" r:id="rId1"/>
  <colBreaks count="1" manualBreakCount="1">
    <brk id="8"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view="pageBreakPreview" zoomScaleSheetLayoutView="100" workbookViewId="0">
      <selection activeCell="A45" sqref="A45:H58"/>
    </sheetView>
  </sheetViews>
  <sheetFormatPr defaultRowHeight="15" x14ac:dyDescent="0.25"/>
  <cols>
    <col min="1" max="1" width="3.28515625" customWidth="1"/>
    <col min="2" max="2" width="14.85546875" customWidth="1"/>
    <col min="3" max="3" width="2.140625" customWidth="1"/>
    <col min="5" max="5" width="33.140625" customWidth="1"/>
    <col min="6" max="6" width="11" customWidth="1"/>
    <col min="8" max="8" width="9.42578125" customWidth="1"/>
  </cols>
  <sheetData>
    <row r="1" spans="1:8" ht="18" customHeight="1" x14ac:dyDescent="0.25">
      <c r="A1" s="460" t="s">
        <v>445</v>
      </c>
      <c r="B1" s="460"/>
      <c r="C1" s="460"/>
      <c r="D1" s="460"/>
      <c r="E1" s="460"/>
      <c r="F1" s="460"/>
      <c r="G1" s="460"/>
      <c r="H1" s="460"/>
    </row>
    <row r="2" spans="1:8" ht="15.75" x14ac:dyDescent="0.25">
      <c r="A2" s="476" t="s">
        <v>446</v>
      </c>
      <c r="B2" s="476"/>
      <c r="C2" s="476"/>
      <c r="D2" s="476"/>
      <c r="E2" s="476"/>
      <c r="F2" s="476"/>
      <c r="G2" s="476"/>
      <c r="H2" s="476"/>
    </row>
    <row r="3" spans="1:8" ht="15.75" x14ac:dyDescent="0.25">
      <c r="A3" s="218"/>
      <c r="B3" s="218"/>
      <c r="C3" s="218"/>
      <c r="D3" s="218"/>
      <c r="E3" s="218"/>
      <c r="F3" s="218"/>
      <c r="G3" s="218"/>
      <c r="H3" s="218"/>
    </row>
    <row r="4" spans="1:8" ht="15.75" x14ac:dyDescent="0.25">
      <c r="A4" s="470" t="s">
        <v>56</v>
      </c>
      <c r="B4" s="470"/>
      <c r="C4" s="42" t="s">
        <v>0</v>
      </c>
      <c r="D4" s="42">
        <f>Biodata!E7</f>
        <v>0</v>
      </c>
      <c r="E4" s="42"/>
      <c r="F4" s="23"/>
      <c r="G4" s="42"/>
      <c r="H4" s="42"/>
    </row>
    <row r="5" spans="1:8" ht="15.75" x14ac:dyDescent="0.25">
      <c r="A5" s="470" t="s">
        <v>22</v>
      </c>
      <c r="B5" s="470"/>
      <c r="C5" s="42" t="s">
        <v>0</v>
      </c>
      <c r="D5" s="42">
        <f>Biodata!E29</f>
        <v>0</v>
      </c>
      <c r="E5" s="42"/>
      <c r="F5" s="23"/>
      <c r="G5" s="42"/>
      <c r="H5" s="42"/>
    </row>
    <row r="6" spans="1:8" ht="15.75" x14ac:dyDescent="0.25">
      <c r="A6" s="37"/>
      <c r="B6" s="31"/>
      <c r="C6" s="31"/>
      <c r="D6" s="31"/>
      <c r="E6" s="31"/>
      <c r="F6" s="31"/>
      <c r="G6" s="31"/>
      <c r="H6" s="31"/>
    </row>
    <row r="7" spans="1:8" x14ac:dyDescent="0.25">
      <c r="A7" s="429" t="s">
        <v>42</v>
      </c>
      <c r="B7" s="429"/>
      <c r="C7" s="35"/>
      <c r="D7" s="24"/>
      <c r="E7" s="24"/>
      <c r="F7" s="24"/>
      <c r="G7" s="24"/>
      <c r="H7" s="24"/>
    </row>
    <row r="8" spans="1:8" ht="15.75" x14ac:dyDescent="0.25">
      <c r="A8" s="420" t="s">
        <v>34</v>
      </c>
      <c r="B8" s="421"/>
      <c r="C8" s="422"/>
      <c r="D8" s="419" t="s">
        <v>467</v>
      </c>
      <c r="E8" s="419"/>
      <c r="F8" s="419"/>
      <c r="G8" s="419"/>
      <c r="H8" s="419"/>
    </row>
    <row r="9" spans="1:8" ht="44.25" customHeight="1" x14ac:dyDescent="0.25">
      <c r="A9" s="394" t="s">
        <v>35</v>
      </c>
      <c r="B9" s="395"/>
      <c r="C9" s="396"/>
      <c r="D9" s="397" t="s">
        <v>447</v>
      </c>
      <c r="E9" s="398"/>
      <c r="F9" s="398"/>
      <c r="G9" s="398"/>
      <c r="H9" s="399"/>
    </row>
    <row r="10" spans="1:8" ht="31.5" customHeight="1" x14ac:dyDescent="0.25">
      <c r="A10" s="430" t="s">
        <v>124</v>
      </c>
      <c r="B10" s="401"/>
      <c r="C10" s="401"/>
      <c r="D10" s="401"/>
      <c r="E10" s="401"/>
      <c r="F10" s="401"/>
      <c r="G10" s="401"/>
      <c r="H10" s="402"/>
    </row>
    <row r="11" spans="1:8" ht="15.75" x14ac:dyDescent="0.25">
      <c r="A11" s="25"/>
      <c r="B11" s="157"/>
      <c r="C11" s="26"/>
      <c r="D11" s="26"/>
      <c r="F11" s="26"/>
      <c r="G11" s="26"/>
      <c r="H11" s="27"/>
    </row>
    <row r="12" spans="1:8" ht="33.75" customHeight="1" x14ac:dyDescent="0.25">
      <c r="A12" s="216" t="s">
        <v>342</v>
      </c>
      <c r="B12" s="473" t="s">
        <v>449</v>
      </c>
      <c r="C12" s="473"/>
      <c r="D12" s="473"/>
      <c r="E12" s="473"/>
      <c r="F12" s="473"/>
      <c r="G12" s="473"/>
      <c r="H12" s="474"/>
    </row>
    <row r="13" spans="1:8" ht="34.5" customHeight="1" x14ac:dyDescent="0.25">
      <c r="A13" s="216" t="s">
        <v>344</v>
      </c>
      <c r="B13" s="473" t="s">
        <v>448</v>
      </c>
      <c r="C13" s="473"/>
      <c r="D13" s="473"/>
      <c r="E13" s="473"/>
      <c r="F13" s="473"/>
      <c r="G13" s="473"/>
      <c r="H13" s="474"/>
    </row>
    <row r="14" spans="1:8" ht="15.75" x14ac:dyDescent="0.25">
      <c r="A14" s="21"/>
      <c r="B14" s="17"/>
      <c r="C14" s="17"/>
      <c r="D14" s="17"/>
      <c r="E14" s="17"/>
      <c r="F14" s="17"/>
      <c r="G14" s="17"/>
      <c r="H14" s="18"/>
    </row>
    <row r="15" spans="1:8" ht="15.75" x14ac:dyDescent="0.25">
      <c r="A15" s="37"/>
      <c r="B15" s="15"/>
      <c r="C15" s="15"/>
      <c r="D15" s="15"/>
      <c r="E15" s="15"/>
      <c r="F15" s="15"/>
      <c r="G15" s="15"/>
      <c r="H15" s="15"/>
    </row>
    <row r="16" spans="1:8" ht="15.75" x14ac:dyDescent="0.25">
      <c r="A16" s="37"/>
      <c r="B16" s="15"/>
      <c r="C16" s="15"/>
      <c r="D16" s="15"/>
      <c r="E16" s="15"/>
      <c r="F16" s="15"/>
      <c r="G16" s="15"/>
      <c r="H16" s="15"/>
    </row>
    <row r="17" spans="1:8" ht="15.75" x14ac:dyDescent="0.25">
      <c r="A17" s="37"/>
      <c r="B17" s="15"/>
      <c r="C17" s="15"/>
      <c r="D17" s="15"/>
      <c r="E17" s="15"/>
      <c r="F17" s="15"/>
      <c r="G17" s="15"/>
      <c r="H17" s="15"/>
    </row>
    <row r="18" spans="1:8" ht="15.75" x14ac:dyDescent="0.25">
      <c r="A18" s="37"/>
      <c r="B18" s="15"/>
      <c r="C18" s="15"/>
      <c r="D18" s="15"/>
      <c r="E18" s="15"/>
      <c r="F18" s="15"/>
      <c r="G18" s="15"/>
      <c r="H18" s="15"/>
    </row>
    <row r="19" spans="1:8" ht="15.75" x14ac:dyDescent="0.25">
      <c r="A19" s="37"/>
      <c r="B19" s="15"/>
      <c r="C19" s="15"/>
      <c r="D19" s="15"/>
      <c r="E19" s="15"/>
      <c r="F19" s="15"/>
      <c r="G19" s="15"/>
      <c r="H19" s="15"/>
    </row>
    <row r="20" spans="1:8" ht="15.75" x14ac:dyDescent="0.25">
      <c r="A20" s="37"/>
      <c r="B20" s="15"/>
      <c r="C20" s="15"/>
      <c r="D20" s="15"/>
      <c r="E20" s="15"/>
      <c r="F20" s="15"/>
      <c r="G20" s="15"/>
      <c r="H20" s="15"/>
    </row>
    <row r="21" spans="1:8" ht="15.75" x14ac:dyDescent="0.25">
      <c r="A21" s="37"/>
      <c r="B21" s="15"/>
      <c r="C21" s="15"/>
      <c r="D21" s="15"/>
      <c r="E21" s="15"/>
      <c r="F21" s="15"/>
      <c r="G21" s="15"/>
      <c r="H21" s="15"/>
    </row>
    <row r="22" spans="1:8" ht="15.75" x14ac:dyDescent="0.25">
      <c r="A22" s="37"/>
      <c r="B22" s="15"/>
      <c r="C22" s="15"/>
      <c r="D22" s="15"/>
      <c r="E22" s="15"/>
      <c r="F22" s="15"/>
      <c r="G22" s="15"/>
      <c r="H22" s="15"/>
    </row>
    <row r="23" spans="1:8" ht="15.75" x14ac:dyDescent="0.25">
      <c r="A23" s="37"/>
      <c r="B23" s="15"/>
      <c r="C23" s="15"/>
      <c r="D23" s="15"/>
      <c r="E23" s="15"/>
      <c r="F23" s="15"/>
      <c r="G23" s="15"/>
      <c r="H23" s="15"/>
    </row>
    <row r="24" spans="1:8" ht="15.75" x14ac:dyDescent="0.25">
      <c r="A24" s="37"/>
      <c r="B24" s="15"/>
      <c r="C24" s="15"/>
      <c r="D24" s="15"/>
      <c r="E24" s="15"/>
      <c r="F24" s="15"/>
      <c r="G24" s="15"/>
      <c r="H24" s="15"/>
    </row>
    <row r="25" spans="1:8" ht="15.75" x14ac:dyDescent="0.25">
      <c r="A25" s="37"/>
      <c r="B25" s="15"/>
      <c r="C25" s="15"/>
      <c r="D25" s="15"/>
      <c r="E25" s="15"/>
      <c r="F25" s="15"/>
      <c r="G25" s="15"/>
      <c r="H25" s="15"/>
    </row>
    <row r="26" spans="1:8" ht="15.75" x14ac:dyDescent="0.25">
      <c r="A26" s="37"/>
      <c r="B26" s="15"/>
      <c r="C26" s="15"/>
      <c r="D26" s="15"/>
      <c r="E26" s="15"/>
      <c r="F26" s="15"/>
      <c r="G26" s="15"/>
      <c r="H26" s="15"/>
    </row>
    <row r="27" spans="1:8" ht="15.75" x14ac:dyDescent="0.25">
      <c r="A27" s="37"/>
      <c r="B27" s="15"/>
      <c r="C27" s="15"/>
      <c r="D27" s="15"/>
      <c r="E27" s="15"/>
      <c r="F27" s="15"/>
      <c r="G27" s="15"/>
      <c r="H27" s="15"/>
    </row>
    <row r="28" spans="1:8" ht="15.75" x14ac:dyDescent="0.25">
      <c r="A28" s="37"/>
      <c r="B28" s="15"/>
      <c r="C28" s="15"/>
      <c r="D28" s="15"/>
      <c r="E28" s="15"/>
      <c r="F28" s="15"/>
      <c r="G28" s="15"/>
      <c r="H28" s="15"/>
    </row>
    <row r="29" spans="1:8" ht="15.75" x14ac:dyDescent="0.25">
      <c r="A29" s="37"/>
      <c r="B29" s="15"/>
      <c r="C29" s="15"/>
      <c r="D29" s="15"/>
      <c r="E29" s="15"/>
      <c r="F29" s="15"/>
      <c r="G29" s="15"/>
      <c r="H29" s="15"/>
    </row>
    <row r="30" spans="1:8" ht="15.75" x14ac:dyDescent="0.25">
      <c r="A30" s="37"/>
      <c r="B30" s="15"/>
      <c r="C30" s="15"/>
      <c r="D30" s="15"/>
      <c r="E30" s="15"/>
      <c r="F30" s="15"/>
      <c r="G30" s="15"/>
      <c r="H30" s="15"/>
    </row>
    <row r="31" spans="1:8" ht="15.75" x14ac:dyDescent="0.25">
      <c r="A31" s="37"/>
      <c r="B31" s="15"/>
      <c r="C31" s="15"/>
      <c r="D31" s="15"/>
      <c r="E31" s="15"/>
      <c r="F31" s="15"/>
      <c r="G31" s="15"/>
      <c r="H31" s="15"/>
    </row>
    <row r="32" spans="1:8" ht="15.75" x14ac:dyDescent="0.25">
      <c r="A32" s="37"/>
      <c r="B32" s="15"/>
      <c r="C32" s="15"/>
      <c r="D32" s="15"/>
      <c r="E32" s="15"/>
      <c r="F32" s="15"/>
      <c r="G32" s="15"/>
      <c r="H32" s="15"/>
    </row>
    <row r="33" spans="1:8" ht="15.75" x14ac:dyDescent="0.25">
      <c r="A33" s="37"/>
      <c r="B33" s="15"/>
      <c r="C33" s="15"/>
      <c r="D33" s="15"/>
      <c r="E33" s="15"/>
      <c r="F33" s="15"/>
      <c r="G33" s="15"/>
      <c r="H33" s="15"/>
    </row>
    <row r="34" spans="1:8" ht="15.75" x14ac:dyDescent="0.25">
      <c r="A34" s="37"/>
      <c r="B34" s="15"/>
      <c r="C34" s="15"/>
      <c r="D34" s="15"/>
      <c r="E34" s="15"/>
      <c r="F34" s="15"/>
      <c r="G34" s="15"/>
      <c r="H34" s="15"/>
    </row>
    <row r="35" spans="1:8" ht="15.75" x14ac:dyDescent="0.25">
      <c r="A35" s="37"/>
      <c r="B35" s="15"/>
      <c r="C35" s="15"/>
      <c r="D35" s="15"/>
      <c r="E35" s="15"/>
      <c r="F35" s="15"/>
      <c r="G35" s="15"/>
      <c r="H35" s="15"/>
    </row>
    <row r="36" spans="1:8" ht="15.75" x14ac:dyDescent="0.25">
      <c r="A36" s="37"/>
      <c r="B36" s="15"/>
      <c r="C36" s="15"/>
      <c r="D36" s="15"/>
      <c r="E36" s="15"/>
      <c r="F36" s="15"/>
      <c r="G36" s="15"/>
      <c r="H36" s="15"/>
    </row>
    <row r="37" spans="1:8" ht="15.75" x14ac:dyDescent="0.25">
      <c r="A37" s="37"/>
      <c r="B37" s="15"/>
      <c r="C37" s="15"/>
      <c r="D37" s="15"/>
      <c r="E37" s="15"/>
      <c r="F37" s="15"/>
      <c r="G37" s="15"/>
      <c r="H37" s="15"/>
    </row>
    <row r="38" spans="1:8" ht="15.75" x14ac:dyDescent="0.25">
      <c r="A38" s="37"/>
      <c r="B38" s="15"/>
      <c r="C38" s="15"/>
      <c r="D38" s="15"/>
      <c r="E38" s="15"/>
      <c r="F38" s="15"/>
      <c r="G38" s="15"/>
      <c r="H38" s="15"/>
    </row>
    <row r="39" spans="1:8" ht="15.75" x14ac:dyDescent="0.25">
      <c r="A39" s="37"/>
      <c r="B39" s="15"/>
      <c r="C39" s="15"/>
      <c r="D39" s="15"/>
      <c r="E39" s="15"/>
      <c r="F39" s="15"/>
      <c r="G39" s="15"/>
      <c r="H39" s="15"/>
    </row>
    <row r="40" spans="1:8" ht="15.75" x14ac:dyDescent="0.25">
      <c r="A40" s="37"/>
      <c r="B40" s="15"/>
      <c r="C40" s="15"/>
      <c r="D40" s="15"/>
      <c r="E40" s="15"/>
      <c r="F40" s="15"/>
      <c r="G40" s="15"/>
      <c r="H40" s="15"/>
    </row>
    <row r="41" spans="1:8" ht="15.75" x14ac:dyDescent="0.25">
      <c r="A41" s="37"/>
      <c r="B41" s="15"/>
      <c r="C41" s="15"/>
      <c r="D41" s="15"/>
      <c r="E41" s="15"/>
      <c r="F41" s="15"/>
      <c r="G41" s="15"/>
      <c r="H41" s="15"/>
    </row>
    <row r="42" spans="1:8" ht="15.75" x14ac:dyDescent="0.25">
      <c r="A42" s="37"/>
      <c r="B42" s="15"/>
      <c r="C42" s="15"/>
      <c r="D42" s="15"/>
      <c r="E42" s="15"/>
      <c r="F42" s="15"/>
      <c r="G42" s="15"/>
      <c r="H42" s="15"/>
    </row>
    <row r="43" spans="1:8" ht="15.75" x14ac:dyDescent="0.25">
      <c r="A43" s="37"/>
      <c r="B43" s="15"/>
      <c r="C43" s="15"/>
      <c r="D43" s="15"/>
      <c r="E43" s="15"/>
      <c r="F43" s="15"/>
      <c r="G43" s="15"/>
      <c r="H43" s="15"/>
    </row>
    <row r="44" spans="1:8" ht="15.75" x14ac:dyDescent="0.25">
      <c r="A44" s="37"/>
      <c r="B44" s="15"/>
      <c r="C44" s="15"/>
      <c r="D44" s="15"/>
      <c r="E44" s="15"/>
      <c r="F44" s="15"/>
      <c r="G44" s="15"/>
      <c r="H44" s="15"/>
    </row>
    <row r="45" spans="1:8" ht="15" customHeight="1" x14ac:dyDescent="0.25">
      <c r="A45" s="460" t="s">
        <v>450</v>
      </c>
      <c r="B45" s="460"/>
      <c r="C45" s="460"/>
      <c r="D45" s="460"/>
      <c r="E45" s="460"/>
      <c r="F45" s="460"/>
      <c r="G45" s="460"/>
      <c r="H45" s="460"/>
    </row>
    <row r="46" spans="1:8" x14ac:dyDescent="0.25">
      <c r="A46" s="475" t="s">
        <v>451</v>
      </c>
      <c r="B46" s="475"/>
      <c r="C46" s="475"/>
      <c r="D46" s="475"/>
      <c r="E46" s="475"/>
      <c r="F46" s="475"/>
      <c r="G46" s="475"/>
      <c r="H46" s="475"/>
    </row>
    <row r="47" spans="1:8" x14ac:dyDescent="0.25">
      <c r="A47" s="219"/>
      <c r="B47" s="219"/>
      <c r="C47" s="219"/>
      <c r="D47" s="219"/>
      <c r="E47" s="219"/>
      <c r="F47" s="219"/>
      <c r="G47" s="219"/>
      <c r="H47" s="219"/>
    </row>
    <row r="48" spans="1:8" x14ac:dyDescent="0.25">
      <c r="A48" s="461" t="s">
        <v>43</v>
      </c>
      <c r="B48" s="462"/>
      <c r="C48" s="462"/>
      <c r="D48" s="462"/>
      <c r="E48" s="463"/>
      <c r="F48" s="467" t="s">
        <v>44</v>
      </c>
      <c r="G48" s="468"/>
      <c r="H48" s="469"/>
    </row>
    <row r="49" spans="1:8" ht="38.25" x14ac:dyDescent="0.25">
      <c r="A49" s="464"/>
      <c r="B49" s="465"/>
      <c r="C49" s="465"/>
      <c r="D49" s="465"/>
      <c r="E49" s="466"/>
      <c r="F49" s="44" t="s">
        <v>45</v>
      </c>
      <c r="G49" s="44" t="s">
        <v>46</v>
      </c>
      <c r="H49" s="44" t="s">
        <v>47</v>
      </c>
    </row>
    <row r="50" spans="1:8" ht="64.5" customHeight="1" x14ac:dyDescent="0.25">
      <c r="A50" s="45">
        <v>1</v>
      </c>
      <c r="B50" s="287" t="s">
        <v>167</v>
      </c>
      <c r="C50" s="287"/>
      <c r="D50" s="287"/>
      <c r="E50" s="288"/>
      <c r="F50" s="46"/>
      <c r="G50" s="46"/>
      <c r="H50" s="46">
        <v>2</v>
      </c>
    </row>
    <row r="51" spans="1:8" ht="48" customHeight="1" x14ac:dyDescent="0.25">
      <c r="A51" s="45">
        <v>2</v>
      </c>
      <c r="B51" s="287" t="s">
        <v>168</v>
      </c>
      <c r="C51" s="287"/>
      <c r="D51" s="287"/>
      <c r="E51" s="288"/>
      <c r="F51" s="46"/>
      <c r="G51" s="46">
        <v>1</v>
      </c>
      <c r="H51" s="46"/>
    </row>
    <row r="52" spans="1:8" ht="47.25" customHeight="1" x14ac:dyDescent="0.25">
      <c r="A52" s="45">
        <v>3</v>
      </c>
      <c r="B52" s="287" t="s">
        <v>169</v>
      </c>
      <c r="C52" s="287"/>
      <c r="D52" s="287"/>
      <c r="E52" s="288"/>
      <c r="F52" s="46"/>
      <c r="G52" s="46">
        <v>1</v>
      </c>
      <c r="H52" s="46"/>
    </row>
    <row r="53" spans="1:8" ht="15.75" x14ac:dyDescent="0.25">
      <c r="A53" s="454" t="s">
        <v>164</v>
      </c>
      <c r="B53" s="455"/>
      <c r="C53" s="455"/>
      <c r="D53" s="455"/>
      <c r="E53" s="456"/>
      <c r="F53" s="451">
        <f>SUM(G50:H52)</f>
        <v>4</v>
      </c>
      <c r="G53" s="452"/>
      <c r="H53" s="453"/>
    </row>
    <row r="54" spans="1:8" ht="15.75" x14ac:dyDescent="0.25">
      <c r="A54" s="454" t="s">
        <v>165</v>
      </c>
      <c r="B54" s="455"/>
      <c r="C54" s="455"/>
      <c r="D54" s="455"/>
      <c r="E54" s="456"/>
      <c r="F54" s="451">
        <v>6</v>
      </c>
      <c r="G54" s="452"/>
      <c r="H54" s="453"/>
    </row>
    <row r="55" spans="1:8" ht="15.75" x14ac:dyDescent="0.25">
      <c r="A55" s="454" t="s">
        <v>158</v>
      </c>
      <c r="B55" s="455"/>
      <c r="C55" s="455"/>
      <c r="D55" s="455"/>
      <c r="E55" s="456"/>
      <c r="F55" s="457">
        <f>(F53/F54)*100%</f>
        <v>0.66666666666666663</v>
      </c>
      <c r="G55" s="458"/>
      <c r="H55" s="459"/>
    </row>
    <row r="56" spans="1:8" ht="15.75" x14ac:dyDescent="0.25">
      <c r="A56" s="437" t="s">
        <v>166</v>
      </c>
      <c r="B56" s="438"/>
      <c r="C56" s="438"/>
      <c r="D56" s="438"/>
      <c r="E56" s="439"/>
      <c r="F56" s="440">
        <f>IF(F55&lt;=25%,1,IF(F55&lt;=50%,2,IF(F55&lt;=75%,3,IF(F55&lt;=100%,4))))</f>
        <v>3</v>
      </c>
      <c r="G56" s="441"/>
      <c r="H56" s="442"/>
    </row>
    <row r="57" spans="1:8" x14ac:dyDescent="0.25">
      <c r="A57" s="446" t="s">
        <v>55</v>
      </c>
      <c r="B57" s="447"/>
      <c r="C57" s="447"/>
      <c r="D57" s="447"/>
      <c r="E57" s="448"/>
      <c r="F57" s="443"/>
      <c r="G57" s="444"/>
      <c r="H57" s="445"/>
    </row>
  </sheetData>
  <sheetProtection selectLockedCells="1"/>
  <mergeCells count="28">
    <mergeCell ref="A7:B7"/>
    <mergeCell ref="A8:C8"/>
    <mergeCell ref="D8:H8"/>
    <mergeCell ref="A1:H1"/>
    <mergeCell ref="A4:B4"/>
    <mergeCell ref="A5:B5"/>
    <mergeCell ref="A2:H2"/>
    <mergeCell ref="A54:E54"/>
    <mergeCell ref="F54:H54"/>
    <mergeCell ref="A9:C9"/>
    <mergeCell ref="D9:H9"/>
    <mergeCell ref="A10:H10"/>
    <mergeCell ref="A45:H45"/>
    <mergeCell ref="A48:E49"/>
    <mergeCell ref="F48:H48"/>
    <mergeCell ref="B50:E50"/>
    <mergeCell ref="B51:E51"/>
    <mergeCell ref="B52:E52"/>
    <mergeCell ref="A53:E53"/>
    <mergeCell ref="F53:H53"/>
    <mergeCell ref="B12:H12"/>
    <mergeCell ref="B13:H13"/>
    <mergeCell ref="A46:H46"/>
    <mergeCell ref="A55:E55"/>
    <mergeCell ref="F55:H55"/>
    <mergeCell ref="A56:E56"/>
    <mergeCell ref="F56:H57"/>
    <mergeCell ref="A57:E57"/>
  </mergeCells>
  <dataValidations count="6">
    <dataValidation type="whole" allowBlank="1" showInputMessage="1" showErrorMessage="1" error="Diisi angka 0" prompt="Diisi angka 0" sqref="F51:F52">
      <formula1>0</formula1>
      <formula2>0</formula2>
    </dataValidation>
    <dataValidation type="whole" allowBlank="1" showInputMessage="1" showErrorMessage="1" error="Hanya bisa diisi angka 1" sqref="G51:G52">
      <formula1>1</formula1>
      <formula2>1</formula2>
    </dataValidation>
    <dataValidation type="whole" allowBlank="1" showInputMessage="1" showErrorMessage="1" error="Hanya bisa diisi angka 2" sqref="H51:H52">
      <formula1>2</formula1>
      <formula2>2</formula2>
    </dataValidation>
    <dataValidation type="whole" allowBlank="1" showInputMessage="1" showErrorMessage="1" error="Hanya bisa diisi angka 1" prompt="Hanya bisa diisi angka 1" sqref="G50">
      <formula1>1</formula1>
      <formula2>1</formula2>
    </dataValidation>
    <dataValidation type="whole" allowBlank="1" showInputMessage="1" showErrorMessage="1" error="Hanya bisa diisi angka 2" prompt="Kolom ini hanya bisa disi dengan angka 2" sqref="H50">
      <formula1>2</formula1>
      <formula2>2</formula2>
    </dataValidation>
    <dataValidation type="whole" allowBlank="1" showInputMessage="1" showErrorMessage="1" error="Diisi angka 0" prompt="Kolom ini hanya bisa diisi angka 0" sqref="F50">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view="pageBreakPreview" zoomScaleSheetLayoutView="100" workbookViewId="0">
      <selection activeCell="A37" sqref="A37:H49"/>
    </sheetView>
  </sheetViews>
  <sheetFormatPr defaultRowHeight="15" x14ac:dyDescent="0.25"/>
  <cols>
    <col min="1" max="1" width="3.7109375" customWidth="1"/>
    <col min="2" max="2" width="16.42578125" customWidth="1"/>
    <col min="3" max="3" width="3.5703125" customWidth="1"/>
    <col min="5" max="5" width="37.42578125" customWidth="1"/>
    <col min="8" max="8" width="10.5703125" customWidth="1"/>
  </cols>
  <sheetData>
    <row r="1" spans="1:8" ht="16.5" customHeight="1" x14ac:dyDescent="0.25">
      <c r="A1" s="460" t="s">
        <v>452</v>
      </c>
      <c r="B1" s="460"/>
      <c r="C1" s="460"/>
      <c r="D1" s="460"/>
      <c r="E1" s="460"/>
      <c r="F1" s="460"/>
      <c r="G1" s="460"/>
      <c r="H1" s="460"/>
    </row>
    <row r="2" spans="1:8" ht="15.75" x14ac:dyDescent="0.25">
      <c r="A2" s="40" t="s">
        <v>453</v>
      </c>
      <c r="B2" s="41"/>
      <c r="C2" s="41"/>
      <c r="D2" s="41"/>
      <c r="E2" s="41"/>
      <c r="F2" s="41"/>
      <c r="G2" s="41"/>
      <c r="H2" s="41"/>
    </row>
    <row r="3" spans="1:8" ht="15.75" x14ac:dyDescent="0.25">
      <c r="A3" s="40"/>
      <c r="B3" s="41"/>
      <c r="C3" s="41"/>
      <c r="D3" s="41"/>
      <c r="E3" s="41"/>
      <c r="F3" s="41"/>
      <c r="G3" s="41"/>
      <c r="H3" s="41"/>
    </row>
    <row r="4" spans="1:8" ht="15.75" x14ac:dyDescent="0.25">
      <c r="A4" s="470" t="s">
        <v>56</v>
      </c>
      <c r="B4" s="470"/>
      <c r="C4" s="42" t="s">
        <v>0</v>
      </c>
      <c r="D4" s="42">
        <f>Biodata!E7</f>
        <v>0</v>
      </c>
      <c r="E4" s="42"/>
      <c r="F4" s="23"/>
      <c r="G4" s="42"/>
      <c r="H4" s="42"/>
    </row>
    <row r="5" spans="1:8" ht="15.75" x14ac:dyDescent="0.25">
      <c r="A5" s="470" t="s">
        <v>22</v>
      </c>
      <c r="B5" s="470"/>
      <c r="C5" s="42" t="s">
        <v>0</v>
      </c>
      <c r="D5" s="42">
        <f>Biodata!E29</f>
        <v>0</v>
      </c>
      <c r="E5" s="42"/>
      <c r="F5" s="23"/>
      <c r="G5" s="42"/>
      <c r="H5" s="42"/>
    </row>
    <row r="6" spans="1:8" ht="15.75" x14ac:dyDescent="0.25">
      <c r="A6" s="43"/>
      <c r="B6" s="43"/>
      <c r="C6" s="42"/>
      <c r="D6" s="42"/>
      <c r="E6" s="42"/>
      <c r="F6" s="23"/>
      <c r="G6" s="42"/>
      <c r="H6" s="42"/>
    </row>
    <row r="7" spans="1:8" x14ac:dyDescent="0.25">
      <c r="A7" s="35" t="s">
        <v>33</v>
      </c>
      <c r="B7" s="35"/>
      <c r="C7" s="35"/>
      <c r="D7" s="24"/>
      <c r="E7" s="24"/>
      <c r="F7" s="24"/>
      <c r="G7" s="24"/>
      <c r="H7" s="24"/>
    </row>
    <row r="8" spans="1:8" ht="15.75" x14ac:dyDescent="0.25">
      <c r="A8" s="416" t="s">
        <v>34</v>
      </c>
      <c r="B8" s="417"/>
      <c r="C8" s="418"/>
      <c r="D8" s="419" t="s">
        <v>471</v>
      </c>
      <c r="E8" s="419"/>
      <c r="F8" s="419"/>
      <c r="G8" s="419"/>
      <c r="H8" s="419"/>
    </row>
    <row r="9" spans="1:8" ht="35.25" customHeight="1" x14ac:dyDescent="0.25">
      <c r="A9" s="394" t="s">
        <v>35</v>
      </c>
      <c r="B9" s="395"/>
      <c r="C9" s="396"/>
      <c r="D9" s="397" t="s">
        <v>454</v>
      </c>
      <c r="E9" s="398"/>
      <c r="F9" s="398"/>
      <c r="G9" s="398"/>
      <c r="H9" s="399"/>
    </row>
    <row r="10" spans="1:8" ht="15.75" x14ac:dyDescent="0.25">
      <c r="A10" s="400" t="s">
        <v>171</v>
      </c>
      <c r="B10" s="401"/>
      <c r="C10" s="401"/>
      <c r="D10" s="401"/>
      <c r="E10" s="401"/>
      <c r="F10" s="401"/>
      <c r="G10" s="401"/>
      <c r="H10" s="402"/>
    </row>
    <row r="11" spans="1:8" ht="34.5" customHeight="1" x14ac:dyDescent="0.25">
      <c r="A11" s="19"/>
      <c r="B11" s="328" t="s">
        <v>324</v>
      </c>
      <c r="C11" s="328"/>
      <c r="D11" s="328"/>
      <c r="E11" s="328"/>
      <c r="F11" s="328"/>
      <c r="G11" s="328"/>
      <c r="H11" s="329"/>
    </row>
    <row r="12" spans="1:8" ht="18" x14ac:dyDescent="0.25">
      <c r="A12" s="19"/>
      <c r="B12" s="328" t="s">
        <v>455</v>
      </c>
      <c r="C12" s="328"/>
      <c r="D12" s="328"/>
      <c r="E12" s="328"/>
      <c r="F12" s="328"/>
      <c r="G12" s="328"/>
      <c r="H12" s="329"/>
    </row>
    <row r="13" spans="1:8" ht="60" customHeight="1" x14ac:dyDescent="0.25">
      <c r="A13" s="19"/>
      <c r="B13" s="480" t="s">
        <v>456</v>
      </c>
      <c r="C13" s="480"/>
      <c r="D13" s="480"/>
      <c r="E13" s="480"/>
      <c r="F13" s="480"/>
      <c r="G13" s="480"/>
      <c r="H13" s="481"/>
    </row>
    <row r="14" spans="1:8" ht="18" x14ac:dyDescent="0.25">
      <c r="A14" s="19"/>
      <c r="B14" s="412"/>
      <c r="C14" s="412"/>
      <c r="D14" s="412"/>
      <c r="E14" s="412"/>
      <c r="F14" s="412"/>
      <c r="G14" s="412"/>
      <c r="H14" s="413"/>
    </row>
    <row r="15" spans="1:8" ht="18" x14ac:dyDescent="0.25">
      <c r="A15" s="19"/>
      <c r="B15" s="412"/>
      <c r="C15" s="412"/>
      <c r="D15" s="412"/>
      <c r="E15" s="412"/>
      <c r="F15" s="412"/>
      <c r="G15" s="412"/>
      <c r="H15" s="413"/>
    </row>
    <row r="16" spans="1:8" ht="18" x14ac:dyDescent="0.25">
      <c r="A16" s="19"/>
      <c r="B16" s="412"/>
      <c r="C16" s="412"/>
      <c r="D16" s="412"/>
      <c r="E16" s="412"/>
      <c r="F16" s="412"/>
      <c r="G16" s="412"/>
      <c r="H16" s="413"/>
    </row>
    <row r="17" spans="1:11" ht="18" x14ac:dyDescent="0.25">
      <c r="A17" s="20"/>
      <c r="B17" s="33"/>
      <c r="C17" s="33"/>
      <c r="D17" s="33"/>
      <c r="E17" s="33"/>
      <c r="F17" s="33"/>
      <c r="G17" s="33"/>
      <c r="H17" s="34"/>
    </row>
    <row r="18" spans="1:11" ht="18" x14ac:dyDescent="0.25">
      <c r="A18" s="19"/>
      <c r="B18" s="426" t="s">
        <v>93</v>
      </c>
      <c r="C18" s="426"/>
      <c r="D18" s="427"/>
      <c r="E18" s="427"/>
      <c r="F18" s="427"/>
      <c r="G18" s="427"/>
      <c r="H18" s="428"/>
    </row>
    <row r="19" spans="1:11" ht="18" customHeight="1" x14ac:dyDescent="0.25">
      <c r="A19" s="19"/>
      <c r="B19" s="328" t="s">
        <v>287</v>
      </c>
      <c r="C19" s="328"/>
      <c r="D19" s="328"/>
      <c r="E19" s="328"/>
      <c r="F19" s="328"/>
      <c r="G19" s="328"/>
      <c r="H19" s="329"/>
    </row>
    <row r="20" spans="1:11" ht="15.75" x14ac:dyDescent="0.25">
      <c r="A20" s="21"/>
      <c r="B20" s="414"/>
      <c r="C20" s="414"/>
      <c r="D20" s="414"/>
      <c r="E20" s="414"/>
      <c r="F20" s="414"/>
      <c r="G20" s="414"/>
      <c r="H20" s="415"/>
    </row>
    <row r="21" spans="1:11" ht="15.75" x14ac:dyDescent="0.25">
      <c r="A21" s="38"/>
      <c r="B21" s="39"/>
      <c r="C21" s="39"/>
      <c r="D21" s="39"/>
      <c r="E21" s="39"/>
      <c r="F21" s="39"/>
      <c r="G21" s="39"/>
      <c r="H21" s="39"/>
    </row>
    <row r="22" spans="1:11" ht="15.75" x14ac:dyDescent="0.25">
      <c r="A22" s="37"/>
      <c r="B22" s="31"/>
      <c r="C22" s="31"/>
      <c r="D22" s="31"/>
      <c r="E22" s="31"/>
      <c r="F22" s="31"/>
      <c r="G22" s="31"/>
      <c r="H22" s="31"/>
    </row>
    <row r="23" spans="1:11" x14ac:dyDescent="0.25">
      <c r="A23" s="429" t="s">
        <v>37</v>
      </c>
      <c r="B23" s="429"/>
      <c r="C23" s="35"/>
      <c r="D23" s="24"/>
      <c r="E23" s="24"/>
      <c r="F23" s="24"/>
      <c r="G23" s="24"/>
      <c r="H23" s="24"/>
    </row>
    <row r="24" spans="1:11" ht="15.75" x14ac:dyDescent="0.25">
      <c r="A24" s="420" t="s">
        <v>34</v>
      </c>
      <c r="B24" s="421"/>
      <c r="C24" s="422"/>
      <c r="D24" s="419" t="s">
        <v>472</v>
      </c>
      <c r="E24" s="419"/>
      <c r="F24" s="419"/>
      <c r="G24" s="419"/>
      <c r="H24" s="419"/>
    </row>
    <row r="25" spans="1:11" ht="45" customHeight="1" x14ac:dyDescent="0.25">
      <c r="A25" s="394" t="s">
        <v>35</v>
      </c>
      <c r="B25" s="395"/>
      <c r="C25" s="396"/>
      <c r="D25" s="397" t="s">
        <v>282</v>
      </c>
      <c r="E25" s="398"/>
      <c r="F25" s="398"/>
      <c r="G25" s="398"/>
      <c r="H25" s="399"/>
    </row>
    <row r="26" spans="1:11" ht="15.75" customHeight="1" x14ac:dyDescent="0.25">
      <c r="A26" s="400" t="s">
        <v>163</v>
      </c>
      <c r="B26" s="401"/>
      <c r="C26" s="401"/>
      <c r="D26" s="401"/>
      <c r="E26" s="401"/>
      <c r="F26" s="401"/>
      <c r="G26" s="401"/>
      <c r="H26" s="402"/>
    </row>
    <row r="27" spans="1:11" ht="15.75" customHeight="1" x14ac:dyDescent="0.25">
      <c r="A27" s="25"/>
      <c r="B27" s="471" t="s">
        <v>288</v>
      </c>
      <c r="C27" s="471"/>
      <c r="D27" s="471"/>
      <c r="E27" s="471"/>
      <c r="F27" s="471"/>
      <c r="G27" s="471"/>
      <c r="H27" s="471"/>
      <c r="I27" s="158"/>
      <c r="J27" s="158"/>
      <c r="K27" s="159"/>
    </row>
    <row r="28" spans="1:11" ht="15.75" customHeight="1" x14ac:dyDescent="0.25">
      <c r="A28" s="25"/>
      <c r="B28" s="471" t="s">
        <v>289</v>
      </c>
      <c r="C28" s="471"/>
      <c r="D28" s="471"/>
      <c r="E28" s="471"/>
      <c r="F28" s="471"/>
      <c r="G28" s="471"/>
      <c r="H28" s="471"/>
      <c r="I28" s="158"/>
      <c r="J28" s="158"/>
      <c r="K28" s="159"/>
    </row>
    <row r="29" spans="1:11" ht="15.75" x14ac:dyDescent="0.25">
      <c r="A29" s="25"/>
      <c r="B29" s="26"/>
      <c r="C29" s="26"/>
      <c r="D29" s="26"/>
      <c r="E29" s="26"/>
      <c r="F29" s="26"/>
      <c r="G29" s="26"/>
      <c r="H29" s="27"/>
    </row>
    <row r="30" spans="1:11" ht="15.75" x14ac:dyDescent="0.25">
      <c r="A30" s="25"/>
      <c r="B30" s="26"/>
      <c r="C30" s="26"/>
      <c r="D30" s="26"/>
      <c r="E30" s="26"/>
      <c r="F30" s="26"/>
      <c r="G30" s="26"/>
      <c r="H30" s="27"/>
    </row>
    <row r="31" spans="1:11" ht="15.75" x14ac:dyDescent="0.25">
      <c r="A31" s="25"/>
      <c r="B31" s="26"/>
      <c r="C31" s="26"/>
      <c r="D31" s="26"/>
      <c r="E31" s="26"/>
      <c r="F31" s="26"/>
      <c r="G31" s="26"/>
      <c r="H31" s="27"/>
    </row>
    <row r="32" spans="1:11" ht="18" x14ac:dyDescent="0.25">
      <c r="A32" s="28"/>
      <c r="B32" s="15"/>
      <c r="C32" s="15"/>
      <c r="D32" s="15"/>
      <c r="E32" s="15"/>
      <c r="F32" s="15"/>
      <c r="G32" s="15"/>
      <c r="H32" s="16"/>
    </row>
    <row r="33" spans="1:8" ht="18" x14ac:dyDescent="0.25">
      <c r="A33" s="28"/>
      <c r="B33" s="31"/>
      <c r="C33" s="31"/>
      <c r="D33" s="31"/>
      <c r="E33" s="31"/>
      <c r="F33" s="31"/>
      <c r="G33" s="31"/>
      <c r="H33" s="32"/>
    </row>
    <row r="34" spans="1:8" ht="18" x14ac:dyDescent="0.25">
      <c r="A34" s="47"/>
      <c r="B34" s="477" t="s">
        <v>93</v>
      </c>
      <c r="C34" s="477"/>
      <c r="D34" s="478"/>
      <c r="E34" s="478"/>
      <c r="F34" s="478"/>
      <c r="G34" s="478"/>
      <c r="H34" s="479"/>
    </row>
    <row r="35" spans="1:8" ht="63" customHeight="1" x14ac:dyDescent="0.25">
      <c r="A35" s="28"/>
      <c r="B35" s="328" t="s">
        <v>290</v>
      </c>
      <c r="C35" s="328"/>
      <c r="D35" s="328"/>
      <c r="E35" s="328"/>
      <c r="F35" s="328"/>
      <c r="G35" s="328"/>
      <c r="H35" s="329"/>
    </row>
    <row r="36" spans="1:8" ht="15.75" x14ac:dyDescent="0.25">
      <c r="A36" s="37"/>
      <c r="B36" s="15"/>
      <c r="C36" s="15"/>
      <c r="D36" s="15"/>
      <c r="E36" s="15"/>
      <c r="F36" s="15"/>
      <c r="G36" s="15"/>
      <c r="H36" s="15"/>
    </row>
    <row r="37" spans="1:8" ht="34.5" customHeight="1" x14ac:dyDescent="0.25">
      <c r="A37" s="460" t="s">
        <v>170</v>
      </c>
      <c r="B37" s="460"/>
      <c r="C37" s="460"/>
      <c r="D37" s="460"/>
      <c r="E37" s="460"/>
      <c r="F37" s="460"/>
      <c r="G37" s="460"/>
      <c r="H37" s="460"/>
    </row>
    <row r="38" spans="1:8" x14ac:dyDescent="0.25">
      <c r="A38" s="23"/>
      <c r="B38" s="23"/>
      <c r="C38" s="23"/>
      <c r="D38" s="23"/>
      <c r="E38" s="23"/>
      <c r="F38" s="23"/>
      <c r="G38" s="23"/>
      <c r="H38" s="23"/>
    </row>
    <row r="39" spans="1:8" x14ac:dyDescent="0.25">
      <c r="A39" s="461" t="s">
        <v>43</v>
      </c>
      <c r="B39" s="462"/>
      <c r="C39" s="462"/>
      <c r="D39" s="462"/>
      <c r="E39" s="463"/>
      <c r="F39" s="467" t="s">
        <v>44</v>
      </c>
      <c r="G39" s="468"/>
      <c r="H39" s="469"/>
    </row>
    <row r="40" spans="1:8" ht="63.75" x14ac:dyDescent="0.25">
      <c r="A40" s="464"/>
      <c r="B40" s="465"/>
      <c r="C40" s="465"/>
      <c r="D40" s="465"/>
      <c r="E40" s="466"/>
      <c r="F40" s="44" t="s">
        <v>45</v>
      </c>
      <c r="G40" s="44" t="s">
        <v>46</v>
      </c>
      <c r="H40" s="44" t="s">
        <v>47</v>
      </c>
    </row>
    <row r="41" spans="1:8" ht="81" customHeight="1" x14ac:dyDescent="0.25">
      <c r="A41" s="45">
        <v>1</v>
      </c>
      <c r="B41" s="287" t="s">
        <v>175</v>
      </c>
      <c r="C41" s="287"/>
      <c r="D41" s="287"/>
      <c r="E41" s="288"/>
      <c r="F41" s="46"/>
      <c r="G41" s="46"/>
      <c r="H41" s="46">
        <v>2</v>
      </c>
    </row>
    <row r="42" spans="1:8" ht="47.25" customHeight="1" x14ac:dyDescent="0.25">
      <c r="A42" s="45">
        <v>2</v>
      </c>
      <c r="B42" s="287" t="s">
        <v>176</v>
      </c>
      <c r="C42" s="287"/>
      <c r="D42" s="287"/>
      <c r="E42" s="288"/>
      <c r="F42" s="46"/>
      <c r="G42" s="46">
        <v>1</v>
      </c>
      <c r="H42" s="46"/>
    </row>
    <row r="43" spans="1:8" ht="56.85" customHeight="1" x14ac:dyDescent="0.25">
      <c r="A43" s="45">
        <v>3</v>
      </c>
      <c r="B43" s="287" t="s">
        <v>177</v>
      </c>
      <c r="C43" s="287"/>
      <c r="D43" s="287"/>
      <c r="E43" s="288"/>
      <c r="F43" s="46"/>
      <c r="G43" s="46">
        <v>1</v>
      </c>
      <c r="H43" s="46"/>
    </row>
    <row r="44" spans="1:8" ht="15.75" x14ac:dyDescent="0.25">
      <c r="A44" s="454" t="s">
        <v>172</v>
      </c>
      <c r="B44" s="455"/>
      <c r="C44" s="455"/>
      <c r="D44" s="455"/>
      <c r="E44" s="456"/>
      <c r="F44" s="451">
        <f>SUM(G41:H43)</f>
        <v>4</v>
      </c>
      <c r="G44" s="452"/>
      <c r="H44" s="453"/>
    </row>
    <row r="45" spans="1:8" ht="15.75" x14ac:dyDescent="0.25">
      <c r="A45" s="454" t="s">
        <v>173</v>
      </c>
      <c r="B45" s="455"/>
      <c r="C45" s="455"/>
      <c r="D45" s="455"/>
      <c r="E45" s="456"/>
      <c r="F45" s="451">
        <v>6</v>
      </c>
      <c r="G45" s="452"/>
      <c r="H45" s="453"/>
    </row>
    <row r="46" spans="1:8" ht="15.75" x14ac:dyDescent="0.25">
      <c r="A46" s="454" t="s">
        <v>158</v>
      </c>
      <c r="B46" s="455"/>
      <c r="C46" s="455"/>
      <c r="D46" s="455"/>
      <c r="E46" s="456"/>
      <c r="F46" s="457">
        <f>(F44/F45)*100%</f>
        <v>0.66666666666666663</v>
      </c>
      <c r="G46" s="458"/>
      <c r="H46" s="459"/>
    </row>
    <row r="47" spans="1:8" ht="15.75" x14ac:dyDescent="0.25">
      <c r="A47" s="437" t="s">
        <v>174</v>
      </c>
      <c r="B47" s="438"/>
      <c r="C47" s="438"/>
      <c r="D47" s="438"/>
      <c r="E47" s="439"/>
      <c r="F47" s="440">
        <f>IF(F46&lt;=25%,1,IF(F46&lt;=50%,2,IF(F46&lt;=75%,3,IF(F46&lt;=100%,4))))</f>
        <v>3</v>
      </c>
      <c r="G47" s="441"/>
      <c r="H47" s="442"/>
    </row>
    <row r="48" spans="1:8" x14ac:dyDescent="0.25">
      <c r="A48" s="446" t="s">
        <v>55</v>
      </c>
      <c r="B48" s="447"/>
      <c r="C48" s="447"/>
      <c r="D48" s="447"/>
      <c r="E48" s="448"/>
      <c r="F48" s="443"/>
      <c r="G48" s="444"/>
      <c r="H48" s="445"/>
    </row>
  </sheetData>
  <mergeCells count="42">
    <mergeCell ref="B18:H18"/>
    <mergeCell ref="B19:H19"/>
    <mergeCell ref="B16:H16"/>
    <mergeCell ref="A1:H1"/>
    <mergeCell ref="A4:B4"/>
    <mergeCell ref="A5:B5"/>
    <mergeCell ref="A8:C8"/>
    <mergeCell ref="D8:H8"/>
    <mergeCell ref="A9:C9"/>
    <mergeCell ref="D9:H9"/>
    <mergeCell ref="A10:H10"/>
    <mergeCell ref="B11:H11"/>
    <mergeCell ref="B14:H14"/>
    <mergeCell ref="B15:H15"/>
    <mergeCell ref="B12:H12"/>
    <mergeCell ref="B13:H13"/>
    <mergeCell ref="B34:H34"/>
    <mergeCell ref="B41:E41"/>
    <mergeCell ref="B42:E42"/>
    <mergeCell ref="B43:E43"/>
    <mergeCell ref="B35:H35"/>
    <mergeCell ref="B27:H27"/>
    <mergeCell ref="B28:H28"/>
    <mergeCell ref="A46:E46"/>
    <mergeCell ref="F46:H46"/>
    <mergeCell ref="B20:H20"/>
    <mergeCell ref="A23:B23"/>
    <mergeCell ref="A24:C24"/>
    <mergeCell ref="D24:H24"/>
    <mergeCell ref="A45:E45"/>
    <mergeCell ref="F45:H45"/>
    <mergeCell ref="A25:C25"/>
    <mergeCell ref="D25:H25"/>
    <mergeCell ref="A26:H26"/>
    <mergeCell ref="A37:H37"/>
    <mergeCell ref="A39:E40"/>
    <mergeCell ref="F39:H39"/>
    <mergeCell ref="A47:E47"/>
    <mergeCell ref="F47:H48"/>
    <mergeCell ref="A48:E48"/>
    <mergeCell ref="A44:E44"/>
    <mergeCell ref="F44:H44"/>
  </mergeCells>
  <dataValidations count="6">
    <dataValidation type="whole" allowBlank="1" showInputMessage="1" showErrorMessage="1" error="Diisi angka 0" prompt="Diisi angka 0" sqref="F42:F43">
      <formula1>0</formula1>
      <formula2>0</formula2>
    </dataValidation>
    <dataValidation type="whole" allowBlank="1" showInputMessage="1" showErrorMessage="1" error="Hanya bisa diisi angka 1" sqref="G42:G43">
      <formula1>1</formula1>
      <formula2>1</formula2>
    </dataValidation>
    <dataValidation type="whole" allowBlank="1" showInputMessage="1" showErrorMessage="1" error="Hanya bisa diisi angka 2" sqref="H42:H43">
      <formula1>2</formula1>
      <formula2>2</formula2>
    </dataValidation>
    <dataValidation type="whole" allowBlank="1" showInputMessage="1" showErrorMessage="1" error="Hanya bisa diisi angka 1" prompt="Hanya bisa diisi angka 1" sqref="G41">
      <formula1>1</formula1>
      <formula2>1</formula2>
    </dataValidation>
    <dataValidation type="whole" allowBlank="1" showInputMessage="1" showErrorMessage="1" error="Hanya bisa diisi angka 2" prompt="Kolom ini hanya bisa disi dengan angka 2" sqref="H41">
      <formula1>2</formula1>
      <formula2>2</formula2>
    </dataValidation>
    <dataValidation type="whole" allowBlank="1" showInputMessage="1" showErrorMessage="1" error="Diisi angka 0" prompt="Kolom ini hanya bisa diisi angka 0" sqref="F41">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view="pageBreakPreview" zoomScaleSheetLayoutView="100" workbookViewId="0">
      <selection activeCell="A46" sqref="A46:H61"/>
    </sheetView>
  </sheetViews>
  <sheetFormatPr defaultRowHeight="15" x14ac:dyDescent="0.25"/>
  <cols>
    <col min="1" max="1" width="3.7109375" customWidth="1"/>
    <col min="2" max="2" width="13.28515625" customWidth="1"/>
    <col min="3" max="3" width="1.42578125" customWidth="1"/>
    <col min="5" max="5" width="43.42578125" customWidth="1"/>
    <col min="8" max="8" width="10.42578125" customWidth="1"/>
  </cols>
  <sheetData>
    <row r="1" spans="1:8" x14ac:dyDescent="0.25">
      <c r="A1" s="23"/>
      <c r="B1" s="23"/>
      <c r="C1" s="23"/>
      <c r="D1" s="23"/>
      <c r="E1" s="23"/>
      <c r="F1" s="23"/>
      <c r="G1" s="23"/>
      <c r="H1" s="23"/>
    </row>
    <row r="2" spans="1:8" ht="15.75" x14ac:dyDescent="0.25">
      <c r="A2" s="460" t="s">
        <v>178</v>
      </c>
      <c r="B2" s="460"/>
      <c r="C2" s="460"/>
      <c r="D2" s="460"/>
      <c r="E2" s="460"/>
      <c r="F2" s="460"/>
      <c r="G2" s="460"/>
      <c r="H2" s="460"/>
    </row>
    <row r="3" spans="1:8" ht="15.75" x14ac:dyDescent="0.25">
      <c r="A3" s="40"/>
      <c r="B3" s="41"/>
      <c r="C3" s="41"/>
      <c r="D3" s="41"/>
      <c r="E3" s="41"/>
      <c r="F3" s="41"/>
      <c r="G3" s="41"/>
      <c r="H3" s="41"/>
    </row>
    <row r="4" spans="1:8" ht="15.75" x14ac:dyDescent="0.25">
      <c r="A4" s="470" t="s">
        <v>56</v>
      </c>
      <c r="B4" s="470"/>
      <c r="C4" s="42" t="s">
        <v>0</v>
      </c>
      <c r="D4" s="42">
        <f>Biodata!E7</f>
        <v>0</v>
      </c>
      <c r="E4" s="42"/>
      <c r="F4" s="23"/>
      <c r="G4" s="42"/>
      <c r="H4" s="42"/>
    </row>
    <row r="5" spans="1:8" ht="15.75" x14ac:dyDescent="0.25">
      <c r="A5" s="470" t="s">
        <v>22</v>
      </c>
      <c r="B5" s="470"/>
      <c r="C5" s="42" t="s">
        <v>0</v>
      </c>
      <c r="D5" s="42">
        <f>Biodata!E29</f>
        <v>0</v>
      </c>
      <c r="E5" s="42"/>
      <c r="F5" s="23"/>
      <c r="G5" s="42"/>
      <c r="H5" s="42"/>
    </row>
    <row r="6" spans="1:8" ht="15.75" x14ac:dyDescent="0.25">
      <c r="A6" s="43"/>
      <c r="B6" s="43"/>
      <c r="C6" s="42"/>
      <c r="D6" s="42"/>
      <c r="E6" s="42"/>
      <c r="F6" s="23"/>
      <c r="G6" s="42"/>
      <c r="H6" s="42"/>
    </row>
    <row r="7" spans="1:8" ht="15.75" x14ac:dyDescent="0.25">
      <c r="A7" s="37"/>
      <c r="B7" s="31"/>
      <c r="C7" s="31"/>
      <c r="D7" s="31"/>
      <c r="E7" s="31"/>
      <c r="F7" s="31"/>
      <c r="G7" s="31"/>
      <c r="H7" s="31"/>
    </row>
    <row r="8" spans="1:8" x14ac:dyDescent="0.25">
      <c r="A8" s="429" t="s">
        <v>42</v>
      </c>
      <c r="B8" s="429"/>
      <c r="C8" s="35"/>
      <c r="D8" s="24"/>
      <c r="E8" s="24"/>
      <c r="F8" s="24"/>
      <c r="G8" s="24"/>
      <c r="H8" s="24"/>
    </row>
    <row r="9" spans="1:8" ht="15.75" x14ac:dyDescent="0.25">
      <c r="A9" s="420" t="s">
        <v>34</v>
      </c>
      <c r="B9" s="421"/>
      <c r="C9" s="422"/>
      <c r="D9" s="419" t="s">
        <v>476</v>
      </c>
      <c r="E9" s="419"/>
      <c r="F9" s="419"/>
      <c r="G9" s="419"/>
      <c r="H9" s="419"/>
    </row>
    <row r="10" spans="1:8" ht="49.5" customHeight="1" x14ac:dyDescent="0.25">
      <c r="A10" s="394" t="s">
        <v>35</v>
      </c>
      <c r="B10" s="395"/>
      <c r="C10" s="396"/>
      <c r="D10" s="397" t="s">
        <v>282</v>
      </c>
      <c r="E10" s="398"/>
      <c r="F10" s="398"/>
      <c r="G10" s="398"/>
      <c r="H10" s="399"/>
    </row>
    <row r="11" spans="1:8" ht="35.25" customHeight="1" x14ac:dyDescent="0.25">
      <c r="A11" s="430" t="s">
        <v>124</v>
      </c>
      <c r="B11" s="401"/>
      <c r="C11" s="401"/>
      <c r="D11" s="401"/>
      <c r="E11" s="401"/>
      <c r="F11" s="401"/>
      <c r="G11" s="401"/>
      <c r="H11" s="402"/>
    </row>
    <row r="12" spans="1:8" ht="15.75" x14ac:dyDescent="0.25">
      <c r="A12" s="25"/>
      <c r="B12" s="157" t="s">
        <v>325</v>
      </c>
      <c r="C12" s="26"/>
      <c r="D12" s="26"/>
      <c r="F12" s="26"/>
      <c r="G12" s="26"/>
      <c r="H12" s="27"/>
    </row>
    <row r="13" spans="1:8" ht="15.75" x14ac:dyDescent="0.25">
      <c r="A13" s="25"/>
      <c r="B13" s="26"/>
      <c r="C13" s="26"/>
      <c r="D13" s="26"/>
      <c r="E13" s="26"/>
      <c r="F13" s="26"/>
      <c r="G13" s="26"/>
      <c r="H13" s="27"/>
    </row>
    <row r="14" spans="1:8" ht="15.75" x14ac:dyDescent="0.25">
      <c r="A14" s="25"/>
      <c r="B14" s="26"/>
      <c r="C14" s="26"/>
      <c r="D14" s="26"/>
      <c r="E14" s="26"/>
      <c r="F14" s="26"/>
      <c r="G14" s="26"/>
      <c r="H14" s="27"/>
    </row>
    <row r="15" spans="1:8" ht="15.75" x14ac:dyDescent="0.25">
      <c r="A15" s="25"/>
      <c r="B15" s="26"/>
      <c r="C15" s="26"/>
      <c r="D15" s="26"/>
      <c r="E15" s="26"/>
      <c r="F15" s="26"/>
      <c r="G15" s="26"/>
      <c r="H15" s="27"/>
    </row>
    <row r="16" spans="1:8" ht="15.75" x14ac:dyDescent="0.25">
      <c r="A16" s="25"/>
      <c r="B16" s="26"/>
      <c r="C16" s="26"/>
      <c r="D16" s="26"/>
      <c r="E16" s="26"/>
      <c r="F16" s="26"/>
      <c r="G16" s="26"/>
      <c r="H16" s="27"/>
    </row>
    <row r="17" spans="1:8" ht="15.75" x14ac:dyDescent="0.25">
      <c r="A17" s="25"/>
      <c r="B17" s="26"/>
      <c r="C17" s="26"/>
      <c r="D17" s="26"/>
      <c r="E17" s="26"/>
      <c r="F17" s="26"/>
      <c r="G17" s="26"/>
      <c r="H17" s="27"/>
    </row>
    <row r="18" spans="1:8" ht="15.75" x14ac:dyDescent="0.25">
      <c r="A18" s="25"/>
      <c r="B18" s="26"/>
      <c r="C18" s="26"/>
      <c r="D18" s="26"/>
      <c r="E18" s="26"/>
      <c r="F18" s="26"/>
      <c r="G18" s="26"/>
      <c r="H18" s="27"/>
    </row>
    <row r="19" spans="1:8" ht="18" x14ac:dyDescent="0.25">
      <c r="A19" s="28"/>
      <c r="B19" s="15"/>
      <c r="C19" s="15"/>
      <c r="D19" s="15"/>
      <c r="E19" s="15"/>
      <c r="F19" s="15"/>
      <c r="G19" s="15"/>
      <c r="H19" s="16"/>
    </row>
    <row r="20" spans="1:8" ht="18" x14ac:dyDescent="0.25">
      <c r="A20" s="28"/>
      <c r="B20" s="31"/>
      <c r="C20" s="31"/>
      <c r="D20" s="31"/>
      <c r="E20" s="31"/>
      <c r="F20" s="31"/>
      <c r="G20" s="31"/>
      <c r="H20" s="32"/>
    </row>
    <row r="21" spans="1:8" ht="18" x14ac:dyDescent="0.25">
      <c r="A21" s="28"/>
      <c r="B21" s="31"/>
      <c r="C21" s="31"/>
      <c r="D21" s="31"/>
      <c r="E21" s="31"/>
      <c r="F21" s="31"/>
      <c r="G21" s="31"/>
      <c r="H21" s="32"/>
    </row>
    <row r="22" spans="1:8" ht="18" x14ac:dyDescent="0.25">
      <c r="A22" s="28"/>
      <c r="B22" s="15"/>
      <c r="C22" s="15"/>
      <c r="D22" s="15"/>
      <c r="E22" s="15"/>
      <c r="F22" s="15"/>
      <c r="G22" s="15"/>
      <c r="H22" s="16"/>
    </row>
    <row r="23" spans="1:8" ht="15.75" x14ac:dyDescent="0.25">
      <c r="A23" s="21"/>
      <c r="B23" s="17"/>
      <c r="C23" s="17"/>
      <c r="D23" s="17"/>
      <c r="E23" s="17"/>
      <c r="F23" s="17"/>
      <c r="G23" s="17"/>
      <c r="H23" s="18"/>
    </row>
    <row r="24" spans="1:8" ht="15.75" x14ac:dyDescent="0.25">
      <c r="A24" s="37"/>
      <c r="B24" s="15"/>
      <c r="C24" s="15"/>
      <c r="D24" s="15"/>
      <c r="E24" s="15"/>
      <c r="F24" s="15"/>
      <c r="G24" s="15"/>
      <c r="H24" s="15"/>
    </row>
    <row r="25" spans="1:8" ht="15.75" x14ac:dyDescent="0.25">
      <c r="A25" s="37"/>
      <c r="B25" s="15"/>
      <c r="C25" s="15"/>
      <c r="D25" s="15"/>
      <c r="E25" s="15"/>
      <c r="F25" s="15"/>
      <c r="G25" s="15"/>
      <c r="H25" s="15"/>
    </row>
    <row r="26" spans="1:8" ht="15.75" x14ac:dyDescent="0.25">
      <c r="A26" s="37"/>
      <c r="B26" s="15"/>
      <c r="C26" s="15"/>
      <c r="D26" s="15"/>
      <c r="E26" s="15"/>
      <c r="F26" s="15"/>
      <c r="G26" s="15"/>
      <c r="H26" s="15"/>
    </row>
    <row r="27" spans="1:8" ht="15.75" x14ac:dyDescent="0.25">
      <c r="A27" s="37"/>
      <c r="B27" s="15"/>
      <c r="C27" s="15"/>
      <c r="D27" s="15"/>
      <c r="E27" s="15"/>
      <c r="F27" s="15"/>
      <c r="G27" s="15"/>
      <c r="H27" s="15"/>
    </row>
    <row r="28" spans="1:8" ht="15.75" x14ac:dyDescent="0.25">
      <c r="A28" s="37"/>
      <c r="B28" s="15"/>
      <c r="C28" s="15"/>
      <c r="D28" s="15"/>
      <c r="E28" s="15"/>
      <c r="F28" s="15"/>
      <c r="G28" s="15"/>
      <c r="H28" s="15"/>
    </row>
    <row r="29" spans="1:8" ht="15.75" x14ac:dyDescent="0.25">
      <c r="A29" s="37"/>
      <c r="B29" s="15"/>
      <c r="C29" s="15"/>
      <c r="D29" s="15"/>
      <c r="E29" s="15"/>
      <c r="F29" s="15"/>
      <c r="G29" s="15"/>
      <c r="H29" s="15"/>
    </row>
    <row r="30" spans="1:8" ht="15.75" x14ac:dyDescent="0.25">
      <c r="A30" s="37"/>
      <c r="B30" s="15"/>
      <c r="C30" s="15"/>
      <c r="D30" s="15"/>
      <c r="E30" s="15"/>
      <c r="F30" s="15"/>
      <c r="G30" s="15"/>
      <c r="H30" s="15"/>
    </row>
    <row r="31" spans="1:8" ht="15.75" x14ac:dyDescent="0.25">
      <c r="A31" s="37"/>
      <c r="B31" s="15"/>
      <c r="C31" s="15"/>
      <c r="D31" s="15"/>
      <c r="E31" s="15"/>
      <c r="F31" s="15"/>
      <c r="G31" s="15"/>
      <c r="H31" s="15"/>
    </row>
    <row r="32" spans="1:8" ht="15.75" x14ac:dyDescent="0.25">
      <c r="A32" s="37"/>
      <c r="B32" s="15"/>
      <c r="C32" s="15"/>
      <c r="D32" s="15"/>
      <c r="E32" s="15"/>
      <c r="F32" s="15"/>
      <c r="G32" s="15"/>
      <c r="H32" s="15"/>
    </row>
    <row r="33" spans="1:8" ht="15.75" x14ac:dyDescent="0.25">
      <c r="A33" s="37"/>
      <c r="B33" s="15"/>
      <c r="C33" s="15"/>
      <c r="D33" s="15"/>
      <c r="E33" s="15"/>
      <c r="F33" s="15"/>
      <c r="G33" s="15"/>
      <c r="H33" s="15"/>
    </row>
    <row r="34" spans="1:8" ht="15.75" x14ac:dyDescent="0.25">
      <c r="A34" s="37"/>
      <c r="B34" s="15"/>
      <c r="C34" s="15"/>
      <c r="D34" s="15"/>
      <c r="E34" s="15"/>
      <c r="F34" s="15"/>
      <c r="G34" s="15"/>
      <c r="H34" s="15"/>
    </row>
    <row r="35" spans="1:8" ht="15.75" x14ac:dyDescent="0.25">
      <c r="A35" s="37"/>
      <c r="B35" s="15"/>
      <c r="C35" s="15"/>
      <c r="D35" s="15"/>
      <c r="E35" s="15"/>
      <c r="F35" s="15"/>
      <c r="G35" s="15"/>
      <c r="H35" s="15"/>
    </row>
    <row r="36" spans="1:8" ht="15.75" x14ac:dyDescent="0.25">
      <c r="A36" s="37"/>
      <c r="B36" s="15"/>
      <c r="C36" s="15"/>
      <c r="D36" s="15"/>
      <c r="E36" s="15"/>
      <c r="F36" s="15"/>
      <c r="G36" s="15"/>
      <c r="H36" s="15"/>
    </row>
    <row r="37" spans="1:8" ht="15.75" x14ac:dyDescent="0.25">
      <c r="A37" s="37"/>
      <c r="B37" s="15"/>
      <c r="C37" s="15"/>
      <c r="D37" s="15"/>
      <c r="E37" s="15"/>
      <c r="F37" s="15"/>
      <c r="G37" s="15"/>
      <c r="H37" s="15"/>
    </row>
    <row r="38" spans="1:8" ht="15.75" x14ac:dyDescent="0.25">
      <c r="A38" s="37"/>
      <c r="B38" s="15"/>
      <c r="C38" s="15"/>
      <c r="D38" s="15"/>
      <c r="E38" s="15"/>
      <c r="F38" s="15"/>
      <c r="G38" s="15"/>
      <c r="H38" s="15"/>
    </row>
    <row r="39" spans="1:8" ht="15.75" x14ac:dyDescent="0.25">
      <c r="A39" s="37"/>
      <c r="B39" s="15"/>
      <c r="C39" s="15"/>
      <c r="D39" s="15"/>
      <c r="E39" s="15"/>
      <c r="F39" s="15"/>
      <c r="G39" s="15"/>
      <c r="H39" s="15"/>
    </row>
    <row r="40" spans="1:8" ht="15.75" x14ac:dyDescent="0.25">
      <c r="A40" s="37"/>
      <c r="B40" s="15"/>
      <c r="C40" s="15"/>
      <c r="D40" s="15"/>
      <c r="E40" s="15"/>
      <c r="F40" s="15"/>
      <c r="G40" s="15"/>
      <c r="H40" s="15"/>
    </row>
    <row r="41" spans="1:8" ht="15.75" x14ac:dyDescent="0.25">
      <c r="A41" s="37"/>
      <c r="B41" s="15"/>
      <c r="C41" s="15"/>
      <c r="D41" s="15"/>
      <c r="E41" s="15"/>
      <c r="F41" s="15"/>
      <c r="G41" s="15"/>
      <c r="H41" s="15"/>
    </row>
    <row r="42" spans="1:8" ht="15.75" x14ac:dyDescent="0.25">
      <c r="A42" s="37"/>
      <c r="B42" s="15"/>
      <c r="C42" s="15"/>
      <c r="D42" s="15"/>
      <c r="E42" s="15"/>
      <c r="F42" s="15"/>
      <c r="G42" s="15"/>
      <c r="H42" s="15"/>
    </row>
    <row r="43" spans="1:8" ht="15.75" x14ac:dyDescent="0.25">
      <c r="A43" s="37"/>
      <c r="B43" s="15"/>
      <c r="C43" s="15"/>
      <c r="D43" s="15"/>
      <c r="E43" s="15"/>
      <c r="F43" s="15"/>
      <c r="G43" s="15"/>
      <c r="H43" s="15"/>
    </row>
    <row r="44" spans="1:8" ht="15.75" x14ac:dyDescent="0.25">
      <c r="A44" s="37"/>
      <c r="B44" s="15"/>
      <c r="C44" s="15"/>
      <c r="D44" s="15"/>
      <c r="E44" s="15"/>
      <c r="F44" s="15"/>
      <c r="G44" s="15"/>
      <c r="H44" s="15"/>
    </row>
    <row r="45" spans="1:8" ht="15.75" x14ac:dyDescent="0.25">
      <c r="A45" s="37"/>
      <c r="B45" s="15"/>
      <c r="C45" s="15"/>
      <c r="D45" s="15"/>
      <c r="E45" s="15"/>
      <c r="F45" s="15"/>
      <c r="G45" s="15"/>
      <c r="H45" s="15"/>
    </row>
    <row r="46" spans="1:8" ht="15.75" x14ac:dyDescent="0.25">
      <c r="A46" s="460" t="s">
        <v>178</v>
      </c>
      <c r="B46" s="460"/>
      <c r="C46" s="460"/>
      <c r="D46" s="460"/>
      <c r="E46" s="460"/>
      <c r="F46" s="460"/>
      <c r="G46" s="460"/>
      <c r="H46" s="460"/>
    </row>
    <row r="47" spans="1:8" x14ac:dyDescent="0.25">
      <c r="A47" s="23"/>
      <c r="B47" s="23"/>
      <c r="C47" s="23"/>
      <c r="D47" s="23"/>
      <c r="E47" s="23"/>
      <c r="F47" s="23"/>
      <c r="G47" s="23"/>
      <c r="H47" s="23"/>
    </row>
    <row r="48" spans="1:8" x14ac:dyDescent="0.25">
      <c r="A48" s="461" t="s">
        <v>43</v>
      </c>
      <c r="B48" s="462"/>
      <c r="C48" s="462"/>
      <c r="D48" s="462"/>
      <c r="E48" s="463"/>
      <c r="F48" s="467" t="s">
        <v>44</v>
      </c>
      <c r="G48" s="468"/>
      <c r="H48" s="469"/>
    </row>
    <row r="49" spans="1:8" ht="63.75" x14ac:dyDescent="0.25">
      <c r="A49" s="464"/>
      <c r="B49" s="465"/>
      <c r="C49" s="465"/>
      <c r="D49" s="465"/>
      <c r="E49" s="466"/>
      <c r="F49" s="44" t="s">
        <v>45</v>
      </c>
      <c r="G49" s="44" t="s">
        <v>46</v>
      </c>
      <c r="H49" s="44" t="s">
        <v>47</v>
      </c>
    </row>
    <row r="50" spans="1:8" ht="44.25" customHeight="1" x14ac:dyDescent="0.25">
      <c r="A50" s="45">
        <v>1</v>
      </c>
      <c r="B50" s="287" t="s">
        <v>182</v>
      </c>
      <c r="C50" s="287"/>
      <c r="D50" s="287"/>
      <c r="E50" s="288"/>
      <c r="F50" s="46"/>
      <c r="G50" s="46"/>
      <c r="H50" s="46">
        <v>2</v>
      </c>
    </row>
    <row r="51" spans="1:8" ht="56.85" customHeight="1" x14ac:dyDescent="0.25">
      <c r="A51" s="45">
        <v>2</v>
      </c>
      <c r="B51" s="287" t="s">
        <v>183</v>
      </c>
      <c r="C51" s="287"/>
      <c r="D51" s="287"/>
      <c r="E51" s="288"/>
      <c r="F51" s="46"/>
      <c r="G51" s="46"/>
      <c r="H51" s="46">
        <v>2</v>
      </c>
    </row>
    <row r="52" spans="1:8" ht="56.85" customHeight="1" x14ac:dyDescent="0.25">
      <c r="A52" s="45">
        <v>3</v>
      </c>
      <c r="B52" s="287" t="s">
        <v>184</v>
      </c>
      <c r="C52" s="287"/>
      <c r="D52" s="287"/>
      <c r="E52" s="288"/>
      <c r="F52" s="46"/>
      <c r="G52" s="46">
        <v>1</v>
      </c>
      <c r="H52" s="46"/>
    </row>
    <row r="53" spans="1:8" ht="41.25" customHeight="1" x14ac:dyDescent="0.25">
      <c r="A53" s="45">
        <v>4</v>
      </c>
      <c r="B53" s="287" t="s">
        <v>185</v>
      </c>
      <c r="C53" s="287"/>
      <c r="D53" s="287"/>
      <c r="E53" s="288"/>
      <c r="F53" s="46"/>
      <c r="G53" s="46">
        <v>1</v>
      </c>
      <c r="H53" s="46"/>
    </row>
    <row r="54" spans="1:8" ht="56.85" customHeight="1" x14ac:dyDescent="0.25">
      <c r="A54" s="45">
        <v>5</v>
      </c>
      <c r="B54" s="287" t="s">
        <v>186</v>
      </c>
      <c r="C54" s="287"/>
      <c r="D54" s="287"/>
      <c r="E54" s="288"/>
      <c r="F54" s="46"/>
      <c r="G54" s="46">
        <v>1</v>
      </c>
      <c r="H54" s="46">
        <v>2</v>
      </c>
    </row>
    <row r="55" spans="1:8" ht="38.25" customHeight="1" x14ac:dyDescent="0.25">
      <c r="A55" s="45">
        <v>6</v>
      </c>
      <c r="B55" s="287" t="s">
        <v>187</v>
      </c>
      <c r="C55" s="287"/>
      <c r="D55" s="287"/>
      <c r="E55" s="288"/>
      <c r="F55" s="46"/>
      <c r="G55" s="46"/>
      <c r="H55" s="46">
        <v>2</v>
      </c>
    </row>
    <row r="56" spans="1:8" ht="28.35" customHeight="1" x14ac:dyDescent="0.25">
      <c r="A56" s="454" t="s">
        <v>179</v>
      </c>
      <c r="B56" s="455"/>
      <c r="C56" s="455"/>
      <c r="D56" s="455"/>
      <c r="E56" s="456"/>
      <c r="F56" s="451">
        <f>SUM(G50:H55)</f>
        <v>11</v>
      </c>
      <c r="G56" s="452"/>
      <c r="H56" s="453"/>
    </row>
    <row r="57" spans="1:8" ht="28.35" customHeight="1" x14ac:dyDescent="0.25">
      <c r="A57" s="454" t="s">
        <v>180</v>
      </c>
      <c r="B57" s="455"/>
      <c r="C57" s="455"/>
      <c r="D57" s="455"/>
      <c r="E57" s="456"/>
      <c r="F57" s="451">
        <v>12</v>
      </c>
      <c r="G57" s="452"/>
      <c r="H57" s="453"/>
    </row>
    <row r="58" spans="1:8" ht="28.35" customHeight="1" x14ac:dyDescent="0.25">
      <c r="A58" s="454" t="s">
        <v>75</v>
      </c>
      <c r="B58" s="455"/>
      <c r="C58" s="455"/>
      <c r="D58" s="455"/>
      <c r="E58" s="456"/>
      <c r="F58" s="457">
        <f>(F56/F57)*100%</f>
        <v>0.91666666666666663</v>
      </c>
      <c r="G58" s="458"/>
      <c r="H58" s="459"/>
    </row>
    <row r="59" spans="1:8" ht="15.75" x14ac:dyDescent="0.25">
      <c r="A59" s="437" t="s">
        <v>181</v>
      </c>
      <c r="B59" s="438"/>
      <c r="C59" s="438"/>
      <c r="D59" s="438"/>
      <c r="E59" s="439"/>
      <c r="F59" s="440">
        <f>IF(F58&lt;=25%,1,IF(F58&lt;=50%,2,IF(F58&lt;=75%,3,IF(F58&lt;=100%,4))))</f>
        <v>4</v>
      </c>
      <c r="G59" s="441"/>
      <c r="H59" s="442"/>
    </row>
    <row r="60" spans="1:8" x14ac:dyDescent="0.25">
      <c r="A60" s="446" t="s">
        <v>55</v>
      </c>
      <c r="B60" s="447"/>
      <c r="C60" s="447"/>
      <c r="D60" s="447"/>
      <c r="E60" s="448"/>
      <c r="F60" s="443"/>
      <c r="G60" s="444"/>
      <c r="H60" s="445"/>
    </row>
  </sheetData>
  <mergeCells count="27">
    <mergeCell ref="A2:H2"/>
    <mergeCell ref="A4:B4"/>
    <mergeCell ref="A5:B5"/>
    <mergeCell ref="A8:B8"/>
    <mergeCell ref="A9:C9"/>
    <mergeCell ref="D9:H9"/>
    <mergeCell ref="A10:C10"/>
    <mergeCell ref="D10:H10"/>
    <mergeCell ref="A11:H11"/>
    <mergeCell ref="A46:H46"/>
    <mergeCell ref="A48:E49"/>
    <mergeCell ref="F48:H48"/>
    <mergeCell ref="A59:E59"/>
    <mergeCell ref="F59:H60"/>
    <mergeCell ref="A60:E60"/>
    <mergeCell ref="B50:E50"/>
    <mergeCell ref="B51:E51"/>
    <mergeCell ref="B55:E55"/>
    <mergeCell ref="A56:E56"/>
    <mergeCell ref="F56:H56"/>
    <mergeCell ref="A57:E57"/>
    <mergeCell ref="F57:H57"/>
    <mergeCell ref="B52:E52"/>
    <mergeCell ref="B53:E53"/>
    <mergeCell ref="B54:E54"/>
    <mergeCell ref="A58:E58"/>
    <mergeCell ref="F58:H58"/>
  </mergeCells>
  <dataValidations count="6">
    <dataValidation type="whole" allowBlank="1" showInputMessage="1" showErrorMessage="1" error="Diisi angka 0" prompt="Kolom ini hanya bisa diisi angka 0" sqref="F50">
      <formula1>0</formula1>
      <formula2>0</formula2>
    </dataValidation>
    <dataValidation type="whole" allowBlank="1" showInputMessage="1" showErrorMessage="1" error="Hanya bisa diisi angka 2" prompt="Kolom ini hanya bisa disi dengan angka 2" sqref="H50">
      <formula1>2</formula1>
      <formula2>2</formula2>
    </dataValidation>
    <dataValidation type="whole" allowBlank="1" showInputMessage="1" showErrorMessage="1" error="Hanya bisa diisi angka 1" prompt="Hanya bisa diisi angka 1" sqref="G50">
      <formula1>1</formula1>
      <formula2>1</formula2>
    </dataValidation>
    <dataValidation type="whole" allowBlank="1" showInputMessage="1" showErrorMessage="1" error="Hanya bisa diisi angka 2" sqref="H51:H55">
      <formula1>2</formula1>
      <formula2>2</formula2>
    </dataValidation>
    <dataValidation type="whole" allowBlank="1" showInputMessage="1" showErrorMessage="1" error="Hanya bisa diisi angka 1" sqref="G51:G55">
      <formula1>1</formula1>
      <formula2>1</formula2>
    </dataValidation>
    <dataValidation type="whole" allowBlank="1" showInputMessage="1" showErrorMessage="1" error="Diisi angka 0" prompt="Diisi angka 0" sqref="F51:F55">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rowBreaks count="1" manualBreakCount="1">
    <brk id="4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3"/>
  <sheetViews>
    <sheetView showGridLines="0" view="pageBreakPreview" zoomScaleSheetLayoutView="100" workbookViewId="0">
      <selection activeCell="F19" sqref="F19"/>
    </sheetView>
  </sheetViews>
  <sheetFormatPr defaultRowHeight="15" x14ac:dyDescent="0.25"/>
  <cols>
    <col min="1" max="1" width="3.42578125" customWidth="1"/>
    <col min="2" max="2" width="4.42578125" customWidth="1"/>
    <col min="4" max="4" width="19.7109375" customWidth="1"/>
    <col min="5" max="5" width="4" customWidth="1"/>
    <col min="6" max="6" width="14.28515625" bestFit="1" customWidth="1"/>
    <col min="8" max="8" width="7.7109375" customWidth="1"/>
    <col min="9" max="9" width="4.85546875" customWidth="1"/>
    <col min="10" max="10" width="2" customWidth="1"/>
    <col min="11" max="11" width="15.42578125" customWidth="1"/>
    <col min="12" max="12" width="6.140625" customWidth="1"/>
    <col min="13" max="13" width="7" customWidth="1"/>
    <col min="14" max="14" width="6.7109375" customWidth="1"/>
    <col min="15" max="15" width="6.5703125" customWidth="1"/>
    <col min="16" max="16" width="6" customWidth="1"/>
    <col min="17" max="17" width="7" customWidth="1"/>
    <col min="18" max="18" width="4.85546875" customWidth="1"/>
    <col min="19" max="19" width="9.140625" customWidth="1"/>
  </cols>
  <sheetData>
    <row r="2" spans="1:11" ht="18.75" x14ac:dyDescent="0.3">
      <c r="A2" s="226" t="s">
        <v>250</v>
      </c>
      <c r="B2" s="226"/>
      <c r="C2" s="226"/>
      <c r="D2" s="226"/>
      <c r="E2" s="226"/>
      <c r="F2" s="226"/>
      <c r="G2" s="226"/>
      <c r="H2" s="226"/>
      <c r="I2" s="226"/>
      <c r="J2" s="226"/>
      <c r="K2" s="226"/>
    </row>
    <row r="5" spans="1:11" ht="15.75" x14ac:dyDescent="0.25">
      <c r="A5" s="49" t="s">
        <v>243</v>
      </c>
      <c r="B5" s="104" t="s">
        <v>2</v>
      </c>
      <c r="C5" s="104"/>
      <c r="E5" s="49" t="s">
        <v>0</v>
      </c>
      <c r="F5" s="23"/>
      <c r="G5" s="23"/>
    </row>
    <row r="6" spans="1:11" x14ac:dyDescent="0.25">
      <c r="B6" s="87" t="s">
        <v>214</v>
      </c>
      <c r="C6" s="87"/>
      <c r="E6" s="49" t="s">
        <v>0</v>
      </c>
      <c r="F6" s="132"/>
      <c r="G6" s="23"/>
    </row>
    <row r="7" spans="1:11" x14ac:dyDescent="0.25">
      <c r="B7" s="87" t="s">
        <v>215</v>
      </c>
      <c r="C7" s="87"/>
      <c r="E7" s="49" t="s">
        <v>0</v>
      </c>
      <c r="F7" s="23"/>
      <c r="G7" s="23"/>
    </row>
    <row r="8" spans="1:11" x14ac:dyDescent="0.25">
      <c r="B8" s="87" t="s">
        <v>5</v>
      </c>
      <c r="C8" s="87"/>
      <c r="E8" s="49" t="s">
        <v>0</v>
      </c>
      <c r="F8" s="233"/>
      <c r="G8" s="233"/>
    </row>
    <row r="9" spans="1:11" x14ac:dyDescent="0.25">
      <c r="B9" s="87" t="s">
        <v>6</v>
      </c>
      <c r="C9" s="87"/>
      <c r="E9" s="49" t="s">
        <v>0</v>
      </c>
      <c r="F9" s="133"/>
      <c r="G9" s="23"/>
    </row>
    <row r="10" spans="1:11" x14ac:dyDescent="0.25">
      <c r="B10" s="87" t="s">
        <v>7</v>
      </c>
      <c r="C10" s="87"/>
      <c r="E10" s="49" t="s">
        <v>0</v>
      </c>
      <c r="F10" s="23"/>
      <c r="G10" s="23"/>
    </row>
    <row r="11" spans="1:11" x14ac:dyDescent="0.25">
      <c r="B11" s="87" t="s">
        <v>10</v>
      </c>
      <c r="C11" s="87"/>
      <c r="E11" s="49" t="s">
        <v>0</v>
      </c>
      <c r="F11" s="23"/>
      <c r="G11" s="23"/>
    </row>
    <row r="12" spans="1:11" x14ac:dyDescent="0.25">
      <c r="B12" s="8" t="s">
        <v>12</v>
      </c>
      <c r="C12" s="8"/>
      <c r="E12" s="49" t="s">
        <v>0</v>
      </c>
      <c r="F12" s="23"/>
      <c r="G12" s="23"/>
    </row>
    <row r="13" spans="1:11" x14ac:dyDescent="0.25">
      <c r="B13" s="8" t="s">
        <v>216</v>
      </c>
      <c r="C13" s="8"/>
      <c r="E13" s="49" t="s">
        <v>0</v>
      </c>
      <c r="F13" s="23"/>
      <c r="G13" s="23"/>
    </row>
    <row r="14" spans="1:11" x14ac:dyDescent="0.25">
      <c r="A14" s="49" t="s">
        <v>244</v>
      </c>
      <c r="B14" s="8" t="s">
        <v>217</v>
      </c>
      <c r="C14" s="8"/>
      <c r="E14" s="49" t="s">
        <v>0</v>
      </c>
      <c r="F14" s="23"/>
      <c r="G14" s="23"/>
    </row>
    <row r="15" spans="1:11" x14ac:dyDescent="0.25">
      <c r="C15" s="84" t="s">
        <v>218</v>
      </c>
      <c r="E15" s="49" t="s">
        <v>0</v>
      </c>
      <c r="F15" s="132"/>
      <c r="G15" s="23"/>
    </row>
    <row r="16" spans="1:11" x14ac:dyDescent="0.25">
      <c r="C16" s="84" t="s">
        <v>219</v>
      </c>
      <c r="E16" s="49" t="s">
        <v>0</v>
      </c>
      <c r="F16" s="23"/>
      <c r="G16" s="23"/>
    </row>
    <row r="17" spans="2:17" x14ac:dyDescent="0.25">
      <c r="C17" s="84" t="s">
        <v>18</v>
      </c>
      <c r="E17" s="49" t="s">
        <v>0</v>
      </c>
      <c r="F17" s="23"/>
      <c r="G17" s="23"/>
    </row>
    <row r="18" spans="2:17" x14ac:dyDescent="0.25">
      <c r="C18" s="84" t="s">
        <v>220</v>
      </c>
      <c r="E18" s="49" t="s">
        <v>0</v>
      </c>
      <c r="F18" s="23"/>
      <c r="G18" s="23"/>
    </row>
    <row r="19" spans="2:17" x14ac:dyDescent="0.25">
      <c r="C19" s="84" t="s">
        <v>20</v>
      </c>
      <c r="E19" s="49" t="s">
        <v>0</v>
      </c>
      <c r="F19" s="23"/>
      <c r="G19" s="23"/>
    </row>
    <row r="20" spans="2:17" x14ac:dyDescent="0.25">
      <c r="B20" s="8"/>
      <c r="C20" s="8"/>
    </row>
    <row r="21" spans="2:17" ht="33.75" customHeight="1" x14ac:dyDescent="0.25">
      <c r="B21" s="108" t="s">
        <v>251</v>
      </c>
      <c r="C21" s="103"/>
      <c r="D21" s="103"/>
      <c r="E21" s="103"/>
      <c r="F21" s="103"/>
      <c r="G21" s="103"/>
      <c r="H21" s="103"/>
      <c r="I21" s="103"/>
      <c r="J21" s="103"/>
      <c r="K21" s="110">
        <f>Rekap!K49</f>
        <v>50</v>
      </c>
    </row>
    <row r="22" spans="2:17" ht="34.5" customHeight="1" x14ac:dyDescent="0.25">
      <c r="B22" s="220" t="s">
        <v>252</v>
      </c>
      <c r="C22" s="221"/>
      <c r="D22" s="221"/>
      <c r="E22" s="221"/>
      <c r="F22" s="221"/>
      <c r="G22" s="221"/>
      <c r="H22" s="221"/>
      <c r="I22" s="221"/>
      <c r="K22" s="227">
        <f>(K21/56)*100</f>
        <v>89.285714285714292</v>
      </c>
    </row>
    <row r="23" spans="2:17" x14ac:dyDescent="0.25">
      <c r="B23" s="52"/>
      <c r="D23" s="105"/>
      <c r="F23" s="106"/>
      <c r="G23" s="59"/>
      <c r="K23" s="228"/>
    </row>
    <row r="24" spans="2:17" x14ac:dyDescent="0.25">
      <c r="B24" s="52"/>
      <c r="D24" s="105"/>
      <c r="K24" s="228"/>
    </row>
    <row r="25" spans="2:17" x14ac:dyDescent="0.25">
      <c r="B25" s="58"/>
      <c r="C25" s="59"/>
      <c r="D25" s="59"/>
      <c r="E25" s="59"/>
      <c r="F25" s="59"/>
      <c r="G25" s="59"/>
      <c r="H25" s="59"/>
      <c r="I25" s="59"/>
      <c r="J25" s="59"/>
      <c r="K25" s="229"/>
    </row>
    <row r="26" spans="2:17" ht="60" customHeight="1" x14ac:dyDescent="0.25">
      <c r="B26" s="222" t="s">
        <v>253</v>
      </c>
      <c r="C26" s="223"/>
      <c r="D26" s="223"/>
      <c r="E26" s="223"/>
      <c r="F26" s="223"/>
      <c r="G26" s="223"/>
      <c r="H26" s="223"/>
      <c r="I26" s="223"/>
      <c r="J26" s="103"/>
      <c r="K26" s="109" t="str">
        <f>IF(K22&lt;=50,"KURANG",IF(K22&lt;=60,"SEDANG",IF(K22&lt;=75,"CUKUP",IF(K22&lt;=90,"BAIK","AMAT BAIK"))))</f>
        <v>BAIK</v>
      </c>
      <c r="L26" s="134">
        <f>IF(K26="KURANG",25%,IF(K26="SEDANG",50%,IF(K26="CUKUP",75%,100%)))</f>
        <v>1</v>
      </c>
      <c r="M26" s="134" t="str">
        <f>IF(Biodata!$E$12="IIIa",42*Biodata!$F$18/24*$L$26/4,IF(Biodata!$E$12="IIIb",38*Biodata!$F$18/24*$L$26/4,IF(Biodata!$E$12="IIIc",81*Biodata!$F$18/24*$L$26/4,IF(Biodata!$E$12="IIId",78*Biodata!$F$18/24*$L$26/4,IF(Biodata!$E$12="IVa",119*Biodata!$F$18/24*$L$26/4,IF(Biodata!$E$12="IVb",119*Biodata!$F$18/24*$L$26/4,IF(Biodata!$E$12="IVc",116*Biodata!$F$18/24*$L$26/4,IF(Biodata!$E$12="IVd",155*Biodata!$F$18/24*$L$26/4,"0"))))))))</f>
        <v>0</v>
      </c>
      <c r="N26" s="131"/>
      <c r="O26" s="131"/>
      <c r="P26" s="131"/>
      <c r="Q26" s="131"/>
    </row>
    <row r="27" spans="2:17" ht="30.75" customHeight="1" x14ac:dyDescent="0.25">
      <c r="B27" s="224" t="s">
        <v>254</v>
      </c>
      <c r="C27" s="225"/>
      <c r="D27" s="225"/>
      <c r="E27" s="225"/>
      <c r="F27" s="225"/>
      <c r="G27" s="225"/>
      <c r="H27" s="225"/>
      <c r="I27" s="225"/>
      <c r="K27" s="230" t="str">
        <f>M26</f>
        <v>0</v>
      </c>
    </row>
    <row r="28" spans="2:17" x14ac:dyDescent="0.25">
      <c r="B28" s="52"/>
      <c r="K28" s="231"/>
    </row>
    <row r="29" spans="2:17" x14ac:dyDescent="0.25">
      <c r="B29" s="52"/>
      <c r="F29" s="59"/>
      <c r="G29" s="59"/>
      <c r="H29" s="59"/>
      <c r="I29" s="59"/>
      <c r="K29" s="231"/>
    </row>
    <row r="30" spans="2:17" x14ac:dyDescent="0.25">
      <c r="B30" s="58"/>
      <c r="C30" s="59"/>
      <c r="D30" s="59"/>
      <c r="E30" s="59"/>
      <c r="F30" s="59"/>
      <c r="G30" s="107">
        <v>4</v>
      </c>
      <c r="H30" s="59"/>
      <c r="I30" s="59"/>
      <c r="J30" s="59"/>
      <c r="K30" s="232"/>
    </row>
    <row r="35" spans="1:11" ht="16.5" x14ac:dyDescent="0.3">
      <c r="A35" s="23"/>
      <c r="B35" s="139" t="s">
        <v>241</v>
      </c>
      <c r="C35" s="140"/>
      <c r="D35" s="140"/>
      <c r="E35" s="140" t="s">
        <v>242</v>
      </c>
      <c r="F35" s="140"/>
      <c r="G35" s="23"/>
      <c r="H35" s="23"/>
      <c r="I35" s="141" t="s">
        <v>477</v>
      </c>
      <c r="J35" s="141"/>
      <c r="K35" s="142"/>
    </row>
    <row r="36" spans="1:11" x14ac:dyDescent="0.25">
      <c r="A36" s="23"/>
      <c r="B36" s="139"/>
      <c r="C36" s="140"/>
      <c r="D36" s="140"/>
      <c r="E36" s="140"/>
      <c r="F36" s="23"/>
      <c r="G36" s="143"/>
      <c r="H36" s="23"/>
      <c r="I36" s="144">
        <f>Biodata!E21</f>
        <v>0</v>
      </c>
      <c r="J36" s="140"/>
      <c r="K36" s="142"/>
    </row>
    <row r="37" spans="1:11" x14ac:dyDescent="0.25">
      <c r="A37" s="23"/>
      <c r="B37" s="139"/>
      <c r="C37" s="140"/>
      <c r="D37" s="140"/>
      <c r="E37" s="140"/>
      <c r="F37" s="23"/>
      <c r="G37" s="143"/>
      <c r="H37" s="23"/>
      <c r="I37" s="140"/>
      <c r="J37" s="140"/>
      <c r="K37" s="142"/>
    </row>
    <row r="38" spans="1:11" x14ac:dyDescent="0.25">
      <c r="A38" s="23"/>
      <c r="B38" s="139"/>
      <c r="C38" s="140"/>
      <c r="D38" s="140"/>
      <c r="E38" s="140"/>
      <c r="F38" s="23"/>
      <c r="G38" s="143"/>
      <c r="H38" s="23"/>
      <c r="I38" s="140"/>
      <c r="J38" s="140"/>
      <c r="K38" s="142"/>
    </row>
    <row r="39" spans="1:11" x14ac:dyDescent="0.25">
      <c r="A39" s="23"/>
      <c r="B39" s="139"/>
      <c r="C39" s="140"/>
      <c r="D39" s="140"/>
      <c r="E39" s="140"/>
      <c r="F39" s="23"/>
      <c r="G39" s="143"/>
      <c r="H39" s="23"/>
      <c r="I39" s="140"/>
      <c r="J39" s="140"/>
      <c r="K39" s="142"/>
    </row>
    <row r="40" spans="1:11" x14ac:dyDescent="0.25">
      <c r="A40" s="23"/>
      <c r="B40" s="139"/>
      <c r="C40" s="140"/>
      <c r="D40" s="140"/>
      <c r="E40" s="140"/>
      <c r="F40" s="23"/>
      <c r="G40" s="143"/>
      <c r="H40" s="23"/>
      <c r="I40" s="140"/>
      <c r="J40" s="140"/>
      <c r="K40" s="142"/>
    </row>
    <row r="41" spans="1:11" x14ac:dyDescent="0.25">
      <c r="A41" s="23"/>
      <c r="B41" s="145">
        <f>Biodata!E7</f>
        <v>0</v>
      </c>
      <c r="C41" s="146"/>
      <c r="D41" s="146"/>
      <c r="E41" s="146">
        <f>Biodata!E29</f>
        <v>0</v>
      </c>
      <c r="F41" s="146"/>
      <c r="G41" s="147"/>
      <c r="H41" s="23"/>
      <c r="I41" s="146">
        <f>Biodata!E31</f>
        <v>0</v>
      </c>
      <c r="J41" s="146"/>
      <c r="K41" s="148"/>
    </row>
    <row r="42" spans="1:11" x14ac:dyDescent="0.25">
      <c r="A42" s="23"/>
      <c r="B42" s="23" t="s">
        <v>255</v>
      </c>
      <c r="C42" s="155">
        <f>Biodata!E8</f>
        <v>0</v>
      </c>
      <c r="D42" s="140"/>
      <c r="E42" s="149" t="s">
        <v>255</v>
      </c>
      <c r="F42" s="132">
        <f>Biodata!E30</f>
        <v>0</v>
      </c>
      <c r="G42" s="143"/>
      <c r="H42" s="23"/>
      <c r="I42" s="132" t="s">
        <v>255</v>
      </c>
      <c r="J42" s="156" t="s">
        <v>457</v>
      </c>
      <c r="K42" s="132"/>
    </row>
    <row r="43" spans="1:11" x14ac:dyDescent="0.25">
      <c r="A43" s="23"/>
      <c r="B43" s="23"/>
      <c r="C43" s="23"/>
      <c r="D43" s="23"/>
      <c r="E43" s="23"/>
      <c r="F43" s="23"/>
      <c r="G43" s="23"/>
      <c r="H43" s="23"/>
      <c r="I43" s="23"/>
      <c r="J43" s="23"/>
      <c r="K43" s="23"/>
    </row>
  </sheetData>
  <sheetProtection sheet="1" objects="1" scenarios="1" selectLockedCells="1"/>
  <mergeCells count="7">
    <mergeCell ref="B22:I22"/>
    <mergeCell ref="B26:I26"/>
    <mergeCell ref="B27:I27"/>
    <mergeCell ref="A2:K2"/>
    <mergeCell ref="K22:K25"/>
    <mergeCell ref="K27:K30"/>
    <mergeCell ref="F8:G8"/>
  </mergeCells>
  <pageMargins left="0.5" right="0.5" top="0.5" bottom="0.5" header="0.31496062992126" footer="0.31496062992126"/>
  <pageSetup paperSize="9" scale="86" orientation="portrait" horizontalDpi="4294967293" r:id="rId1"/>
  <colBreaks count="1" manualBreakCount="1">
    <brk id="1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7"/>
  <sheetViews>
    <sheetView showGridLines="0" view="pageBreakPreview" zoomScaleSheetLayoutView="100" workbookViewId="0">
      <selection activeCell="E35" sqref="E35:F35"/>
    </sheetView>
  </sheetViews>
  <sheetFormatPr defaultRowHeight="15" x14ac:dyDescent="0.25"/>
  <cols>
    <col min="1" max="1" width="2.85546875" customWidth="1"/>
    <col min="2" max="2" width="17.85546875" customWidth="1"/>
    <col min="3" max="3" width="13.140625" customWidth="1"/>
    <col min="4" max="4" width="2.42578125" customWidth="1"/>
    <col min="5" max="5" width="9.42578125" customWidth="1"/>
    <col min="6" max="6" width="6.5703125" customWidth="1"/>
    <col min="7" max="8" width="5.5703125" customWidth="1"/>
    <col min="10" max="10" width="10.7109375" bestFit="1" customWidth="1"/>
    <col min="11" max="11" width="14.85546875" customWidth="1"/>
  </cols>
  <sheetData>
    <row r="1" spans="1:11" x14ac:dyDescent="0.25">
      <c r="A1" s="111"/>
      <c r="B1" s="111"/>
      <c r="C1" s="111"/>
      <c r="D1" s="111"/>
      <c r="E1" s="111"/>
      <c r="F1" s="111"/>
      <c r="G1" s="111"/>
      <c r="H1" s="111"/>
      <c r="I1" s="111"/>
      <c r="J1" s="111"/>
      <c r="K1" s="111"/>
    </row>
    <row r="2" spans="1:11" x14ac:dyDescent="0.25">
      <c r="A2" s="111"/>
      <c r="B2" s="111"/>
      <c r="C2" s="111"/>
      <c r="D2" s="111"/>
      <c r="E2" s="111"/>
      <c r="F2" s="111"/>
      <c r="G2" s="111"/>
      <c r="H2" s="111"/>
      <c r="I2" s="111"/>
      <c r="J2" s="111"/>
      <c r="K2" s="111"/>
    </row>
    <row r="3" spans="1:11" x14ac:dyDescent="0.25">
      <c r="A3" s="111"/>
      <c r="B3" s="111"/>
      <c r="C3" s="111"/>
      <c r="D3" s="111"/>
      <c r="E3" s="111"/>
      <c r="F3" s="111" t="s">
        <v>260</v>
      </c>
      <c r="G3" s="111"/>
      <c r="H3" s="111"/>
      <c r="I3" s="111"/>
      <c r="J3" s="111"/>
      <c r="K3" s="111"/>
    </row>
    <row r="4" spans="1:11" x14ac:dyDescent="0.25">
      <c r="A4" s="111"/>
      <c r="B4" s="111"/>
      <c r="C4" s="111"/>
      <c r="D4" s="111"/>
      <c r="E4" s="111"/>
      <c r="F4" s="111"/>
      <c r="G4" s="111"/>
      <c r="H4" s="111"/>
      <c r="I4" s="111"/>
      <c r="J4" s="111"/>
      <c r="K4" s="111"/>
    </row>
    <row r="5" spans="1:11" ht="6" customHeight="1" x14ac:dyDescent="0.25">
      <c r="A5" s="111"/>
      <c r="B5" s="111"/>
      <c r="C5" s="111"/>
      <c r="D5" s="111"/>
      <c r="E5" s="111"/>
      <c r="F5" s="111"/>
      <c r="G5" s="111"/>
      <c r="H5" s="111"/>
      <c r="I5" s="111"/>
      <c r="J5" s="111"/>
      <c r="K5" s="111"/>
    </row>
    <row r="6" spans="1:11" ht="18.75" x14ac:dyDescent="0.25">
      <c r="A6" s="112"/>
      <c r="B6" s="235" t="s">
        <v>1</v>
      </c>
      <c r="C6" s="235"/>
      <c r="D6" s="235"/>
      <c r="E6" s="235"/>
      <c r="F6" s="235"/>
      <c r="G6" s="235"/>
      <c r="H6" s="235"/>
      <c r="I6" s="235"/>
      <c r="J6" s="235"/>
      <c r="K6" s="235"/>
    </row>
    <row r="7" spans="1:11" ht="24.95" customHeight="1" x14ac:dyDescent="0.25">
      <c r="A7" s="113"/>
      <c r="B7" s="114" t="s">
        <v>2</v>
      </c>
      <c r="C7" s="114"/>
      <c r="D7" s="114" t="s">
        <v>0</v>
      </c>
      <c r="E7" s="241"/>
      <c r="F7" s="242"/>
      <c r="G7" s="242"/>
      <c r="H7" s="242"/>
      <c r="I7" s="242"/>
      <c r="J7" s="242"/>
      <c r="K7" s="242"/>
    </row>
    <row r="8" spans="1:11" ht="24.95" customHeight="1" x14ac:dyDescent="0.25">
      <c r="A8" s="113"/>
      <c r="B8" s="115" t="s">
        <v>3</v>
      </c>
      <c r="C8" s="115"/>
      <c r="D8" s="115" t="s">
        <v>0</v>
      </c>
      <c r="E8" s="239"/>
      <c r="F8" s="245"/>
      <c r="G8" s="245"/>
      <c r="H8" s="245"/>
      <c r="I8" s="240"/>
      <c r="J8" s="240"/>
      <c r="K8" s="240"/>
    </row>
    <row r="9" spans="1:11" ht="24.95" customHeight="1" x14ac:dyDescent="0.25">
      <c r="A9" s="113"/>
      <c r="B9" s="115" t="s">
        <v>208</v>
      </c>
      <c r="C9" s="115"/>
      <c r="D9" s="115" t="s">
        <v>0</v>
      </c>
      <c r="E9" s="239"/>
      <c r="F9" s="240"/>
      <c r="G9" s="115"/>
      <c r="H9" s="115"/>
      <c r="I9" s="115"/>
      <c r="J9" s="115"/>
      <c r="K9" s="115"/>
    </row>
    <row r="10" spans="1:11" ht="24.95" customHeight="1" x14ac:dyDescent="0.25">
      <c r="A10" s="113"/>
      <c r="B10" s="115" t="s">
        <v>209</v>
      </c>
      <c r="C10" s="115"/>
      <c r="D10" s="115" t="s">
        <v>0</v>
      </c>
      <c r="E10" s="239"/>
      <c r="F10" s="240"/>
      <c r="G10" s="240"/>
      <c r="H10" s="240"/>
      <c r="I10" s="116" t="s">
        <v>256</v>
      </c>
      <c r="J10" s="239"/>
      <c r="K10" s="240"/>
    </row>
    <row r="11" spans="1:11" ht="24.95" customHeight="1" x14ac:dyDescent="0.25">
      <c r="A11" s="113"/>
      <c r="B11" s="115" t="s">
        <v>4</v>
      </c>
      <c r="C11" s="115"/>
      <c r="D11" s="115" t="s">
        <v>0</v>
      </c>
      <c r="E11" s="241"/>
      <c r="F11" s="242"/>
      <c r="G11" s="242"/>
      <c r="H11" s="117" t="s">
        <v>257</v>
      </c>
      <c r="I11" s="239"/>
      <c r="J11" s="240"/>
      <c r="K11" s="115"/>
    </row>
    <row r="12" spans="1:11" ht="24.95" customHeight="1" x14ac:dyDescent="0.25">
      <c r="A12" s="113"/>
      <c r="B12" s="115" t="s">
        <v>5</v>
      </c>
      <c r="C12" s="115"/>
      <c r="D12" s="115" t="s">
        <v>0</v>
      </c>
      <c r="E12" s="127"/>
      <c r="F12" s="243" t="str">
        <f>IF(E12="IIIa","Penata Muda",(IF(E12="IIIb","Penata Muda Tk.I",(IF(E12="IIIc","Penata",(IF(E12="IIId","Penata Tk.I",(IF(E12="IVa","Pembina",IF(E12="IVb","Pembina Tk.I",IF(E12="IVc","Pembina Utama Muda",IF(E12="IVd","Pembina Utama Madya",IF(E12="IVe","Pembina Utama","")))))))))))))</f>
        <v/>
      </c>
      <c r="G12" s="243"/>
      <c r="H12" s="243"/>
      <c r="I12" s="243"/>
      <c r="J12" s="243"/>
      <c r="K12" s="115"/>
    </row>
    <row r="13" spans="1:11" ht="24.95" customHeight="1" x14ac:dyDescent="0.25">
      <c r="A13" s="113"/>
      <c r="B13" s="115" t="s">
        <v>211</v>
      </c>
      <c r="C13" s="115"/>
      <c r="D13" s="115" t="s">
        <v>0</v>
      </c>
      <c r="E13" s="239"/>
      <c r="F13" s="240"/>
      <c r="G13" s="240"/>
      <c r="H13" s="240"/>
      <c r="I13" s="115"/>
      <c r="J13" s="115"/>
      <c r="K13" s="115"/>
    </row>
    <row r="14" spans="1:11" ht="24.95" customHeight="1" x14ac:dyDescent="0.25">
      <c r="A14" s="113"/>
      <c r="B14" s="115" t="s">
        <v>6</v>
      </c>
      <c r="C14" s="115"/>
      <c r="D14" s="115" t="s">
        <v>0</v>
      </c>
      <c r="E14" s="239"/>
      <c r="F14" s="240"/>
      <c r="G14" s="240"/>
      <c r="H14" s="240"/>
      <c r="I14" s="115"/>
      <c r="J14" s="115"/>
      <c r="K14" s="115"/>
    </row>
    <row r="15" spans="1:11" ht="24.95" customHeight="1" x14ac:dyDescent="0.25">
      <c r="A15" s="113"/>
      <c r="B15" s="115" t="s">
        <v>7</v>
      </c>
      <c r="C15" s="118" t="s">
        <v>8</v>
      </c>
      <c r="D15" s="115" t="s">
        <v>0</v>
      </c>
      <c r="E15" s="128"/>
      <c r="F15" s="118" t="s">
        <v>9</v>
      </c>
      <c r="G15" s="128"/>
      <c r="H15" s="115"/>
      <c r="I15" s="115"/>
      <c r="J15" s="115"/>
      <c r="K15" s="115"/>
    </row>
    <row r="16" spans="1:11" ht="24.95" customHeight="1" x14ac:dyDescent="0.25">
      <c r="A16" s="113"/>
      <c r="B16" s="115" t="s">
        <v>10</v>
      </c>
      <c r="C16" s="115" t="s">
        <v>11</v>
      </c>
      <c r="D16" s="115" t="s">
        <v>0</v>
      </c>
      <c r="E16" s="241"/>
      <c r="F16" s="242"/>
      <c r="G16" s="242"/>
      <c r="H16" s="242"/>
      <c r="I16" s="115"/>
      <c r="J16" s="115"/>
      <c r="K16" s="115"/>
    </row>
    <row r="17" spans="1:11" ht="24.95" customHeight="1" x14ac:dyDescent="0.25">
      <c r="A17" s="113"/>
      <c r="B17" s="115" t="s">
        <v>12</v>
      </c>
      <c r="C17" s="115"/>
      <c r="D17" s="115" t="s">
        <v>0</v>
      </c>
      <c r="E17" s="241"/>
      <c r="F17" s="242"/>
      <c r="G17" s="242"/>
      <c r="H17" s="242"/>
      <c r="I17" s="115"/>
      <c r="J17" s="115"/>
      <c r="K17" s="115"/>
    </row>
    <row r="18" spans="1:11" ht="24.95" customHeight="1" x14ac:dyDescent="0.25">
      <c r="A18" s="113"/>
      <c r="B18" s="115" t="s">
        <v>258</v>
      </c>
      <c r="C18" s="115"/>
      <c r="D18" s="115"/>
      <c r="E18" s="160"/>
      <c r="F18" s="130">
        <f>IF(E18="24 s.d 40","24",E18)</f>
        <v>0</v>
      </c>
      <c r="G18" s="115" t="s">
        <v>259</v>
      </c>
      <c r="H18" s="115"/>
      <c r="I18" s="115"/>
      <c r="J18" s="115"/>
      <c r="K18" s="115"/>
    </row>
    <row r="19" spans="1:11" ht="24.95" customHeight="1" x14ac:dyDescent="0.25">
      <c r="A19" s="113"/>
      <c r="B19" s="115" t="s">
        <v>13</v>
      </c>
      <c r="C19" s="115"/>
      <c r="D19" s="115" t="s">
        <v>0</v>
      </c>
      <c r="E19" s="241"/>
      <c r="F19" s="242"/>
      <c r="G19" s="242"/>
      <c r="H19" s="242"/>
      <c r="I19" s="242"/>
      <c r="J19" s="115"/>
      <c r="K19" s="115"/>
    </row>
    <row r="20" spans="1:11" ht="18.75" customHeight="1" x14ac:dyDescent="0.25">
      <c r="A20" s="119"/>
      <c r="B20" s="236" t="s">
        <v>14</v>
      </c>
      <c r="C20" s="237"/>
      <c r="D20" s="237"/>
      <c r="E20" s="237"/>
      <c r="F20" s="237"/>
      <c r="G20" s="237"/>
      <c r="H20" s="237"/>
      <c r="I20" s="237"/>
      <c r="J20" s="237"/>
      <c r="K20" s="237"/>
    </row>
    <row r="21" spans="1:11" ht="24.95" customHeight="1" x14ac:dyDescent="0.25">
      <c r="A21" s="113"/>
      <c r="B21" s="115" t="s">
        <v>15</v>
      </c>
      <c r="C21" s="115"/>
      <c r="D21" s="115" t="s">
        <v>0</v>
      </c>
      <c r="E21" s="241"/>
      <c r="F21" s="242"/>
      <c r="G21" s="242"/>
      <c r="H21" s="242"/>
      <c r="I21" s="242"/>
      <c r="J21" s="242"/>
      <c r="K21" s="242"/>
    </row>
    <row r="22" spans="1:11" ht="24.95" customHeight="1" x14ac:dyDescent="0.25">
      <c r="A22" s="113"/>
      <c r="B22" s="115" t="s">
        <v>210</v>
      </c>
      <c r="C22" s="115"/>
      <c r="D22" s="115" t="s">
        <v>0</v>
      </c>
      <c r="E22" s="241"/>
      <c r="F22" s="242"/>
      <c r="G22" s="242"/>
      <c r="H22" s="242"/>
      <c r="I22" s="242"/>
      <c r="J22" s="242"/>
      <c r="K22" s="242"/>
    </row>
    <row r="23" spans="1:11" ht="24.95" customHeight="1" x14ac:dyDescent="0.25">
      <c r="A23" s="113"/>
      <c r="B23" s="115" t="s">
        <v>16</v>
      </c>
      <c r="C23" s="115"/>
      <c r="D23" s="115" t="s">
        <v>0</v>
      </c>
      <c r="E23" s="239"/>
      <c r="F23" s="240"/>
      <c r="G23" s="240"/>
      <c r="H23" s="240"/>
      <c r="I23" s="240"/>
      <c r="J23" s="240"/>
      <c r="K23" s="240"/>
    </row>
    <row r="24" spans="1:11" ht="24.95" customHeight="1" x14ac:dyDescent="0.25">
      <c r="A24" s="113"/>
      <c r="B24" s="115" t="s">
        <v>17</v>
      </c>
      <c r="C24" s="115"/>
      <c r="D24" s="115" t="s">
        <v>0</v>
      </c>
      <c r="E24" s="241"/>
      <c r="F24" s="242"/>
      <c r="G24" s="242"/>
      <c r="H24" s="242"/>
      <c r="I24" s="242"/>
      <c r="J24" s="242"/>
      <c r="K24" s="242"/>
    </row>
    <row r="25" spans="1:11" ht="24.95" customHeight="1" x14ac:dyDescent="0.25">
      <c r="A25" s="113"/>
      <c r="B25" s="115" t="s">
        <v>18</v>
      </c>
      <c r="C25" s="115"/>
      <c r="D25" s="115" t="s">
        <v>0</v>
      </c>
      <c r="E25" s="241"/>
      <c r="F25" s="242"/>
      <c r="G25" s="242"/>
      <c r="H25" s="242"/>
      <c r="I25" s="242"/>
      <c r="J25" s="242"/>
      <c r="K25" s="242"/>
    </row>
    <row r="26" spans="1:11" ht="24.95" customHeight="1" x14ac:dyDescent="0.25">
      <c r="A26" s="113"/>
      <c r="B26" s="115" t="s">
        <v>19</v>
      </c>
      <c r="C26" s="115"/>
      <c r="D26" s="115" t="s">
        <v>0</v>
      </c>
      <c r="E26" s="241"/>
      <c r="F26" s="242"/>
      <c r="G26" s="242"/>
      <c r="H26" s="242"/>
      <c r="I26" s="242"/>
      <c r="J26" s="242"/>
      <c r="K26" s="242"/>
    </row>
    <row r="27" spans="1:11" ht="24.95" customHeight="1" x14ac:dyDescent="0.25">
      <c r="A27" s="113"/>
      <c r="B27" s="120" t="s">
        <v>20</v>
      </c>
      <c r="C27" s="120"/>
      <c r="D27" s="120" t="s">
        <v>0</v>
      </c>
      <c r="E27" s="241"/>
      <c r="F27" s="242"/>
      <c r="G27" s="242"/>
      <c r="H27" s="242"/>
      <c r="I27" s="242"/>
      <c r="J27" s="242"/>
      <c r="K27" s="242"/>
    </row>
    <row r="28" spans="1:11" ht="24.95" customHeight="1" x14ac:dyDescent="0.25">
      <c r="A28" s="238" t="s">
        <v>21</v>
      </c>
      <c r="B28" s="238"/>
      <c r="C28" s="238"/>
      <c r="D28" s="238"/>
      <c r="E28" s="238"/>
      <c r="F28" s="238"/>
      <c r="G28" s="238"/>
      <c r="H28" s="238"/>
      <c r="I28" s="238"/>
      <c r="J28" s="238"/>
      <c r="K28" s="238"/>
    </row>
    <row r="29" spans="1:11" ht="24.95" customHeight="1" x14ac:dyDescent="0.25">
      <c r="A29" s="121"/>
      <c r="B29" s="122" t="s">
        <v>22</v>
      </c>
      <c r="C29" s="122"/>
      <c r="D29" s="122" t="s">
        <v>0</v>
      </c>
      <c r="E29" s="247"/>
      <c r="F29" s="247"/>
      <c r="G29" s="247"/>
      <c r="H29" s="247"/>
      <c r="I29" s="247"/>
      <c r="J29" s="247"/>
      <c r="K29" s="247"/>
    </row>
    <row r="30" spans="1:11" ht="24.95" customHeight="1" x14ac:dyDescent="0.25">
      <c r="A30" s="121"/>
      <c r="B30" s="122" t="s">
        <v>23</v>
      </c>
      <c r="C30" s="122"/>
      <c r="D30" s="122" t="s">
        <v>0</v>
      </c>
      <c r="E30" s="246"/>
      <c r="F30" s="246"/>
      <c r="G30" s="246"/>
      <c r="H30" s="246"/>
      <c r="I30" s="246"/>
      <c r="J30" s="246"/>
      <c r="K30" s="246"/>
    </row>
    <row r="31" spans="1:11" ht="24.95" customHeight="1" x14ac:dyDescent="0.25">
      <c r="A31" s="121"/>
      <c r="B31" s="122" t="s">
        <v>24</v>
      </c>
      <c r="C31" s="122"/>
      <c r="D31" s="122" t="s">
        <v>0</v>
      </c>
      <c r="E31" s="247"/>
      <c r="F31" s="247"/>
      <c r="G31" s="247"/>
      <c r="H31" s="247"/>
      <c r="I31" s="247"/>
      <c r="J31" s="247"/>
      <c r="K31" s="247"/>
    </row>
    <row r="32" spans="1:11" ht="24.95" customHeight="1" x14ac:dyDescent="0.25">
      <c r="A32" s="121"/>
      <c r="B32" s="122" t="s">
        <v>25</v>
      </c>
      <c r="C32" s="122"/>
      <c r="D32" s="122" t="s">
        <v>0</v>
      </c>
      <c r="E32" s="246"/>
      <c r="F32" s="246"/>
      <c r="G32" s="246"/>
      <c r="H32" s="246"/>
      <c r="I32" s="246"/>
      <c r="J32" s="246"/>
      <c r="K32" s="246"/>
    </row>
    <row r="33" spans="1:11" ht="24.95" customHeight="1" x14ac:dyDescent="0.25">
      <c r="A33" s="121"/>
      <c r="B33" s="122" t="s">
        <v>26</v>
      </c>
      <c r="C33" s="118" t="s">
        <v>28</v>
      </c>
      <c r="D33" s="122" t="s">
        <v>0</v>
      </c>
      <c r="E33" s="239"/>
      <c r="F33" s="239"/>
      <c r="G33" s="239"/>
      <c r="H33" s="239"/>
      <c r="I33" s="123" t="s">
        <v>27</v>
      </c>
      <c r="J33" s="244"/>
      <c r="K33" s="244"/>
    </row>
    <row r="34" spans="1:11" ht="24.95" customHeight="1" x14ac:dyDescent="0.25">
      <c r="A34" s="121"/>
      <c r="B34" s="122" t="s">
        <v>29</v>
      </c>
      <c r="C34" s="124"/>
      <c r="D34" s="122" t="s">
        <v>0</v>
      </c>
      <c r="E34" s="129"/>
      <c r="F34" s="122"/>
      <c r="G34" s="124"/>
      <c r="H34" s="124"/>
      <c r="I34" s="124"/>
      <c r="J34" s="122"/>
      <c r="K34" s="122"/>
    </row>
    <row r="35" spans="1:11" ht="24.95" customHeight="1" x14ac:dyDescent="0.25">
      <c r="A35" s="125"/>
      <c r="B35" s="122" t="s">
        <v>31</v>
      </c>
      <c r="C35" s="122"/>
      <c r="D35" s="122" t="s">
        <v>0</v>
      </c>
      <c r="E35" s="234"/>
      <c r="F35" s="234"/>
      <c r="G35" s="122"/>
      <c r="H35" s="122"/>
      <c r="I35" s="122"/>
      <c r="J35" s="122"/>
      <c r="K35" s="122"/>
    </row>
    <row r="36" spans="1:11" ht="24.95" customHeight="1" x14ac:dyDescent="0.25">
      <c r="A36" s="126"/>
      <c r="B36" s="126"/>
      <c r="C36" s="126"/>
      <c r="D36" s="126"/>
      <c r="E36" s="126"/>
      <c r="F36" s="126"/>
      <c r="G36" s="126"/>
      <c r="H36" s="126"/>
      <c r="I36" s="136" t="s">
        <v>260</v>
      </c>
      <c r="J36" s="135"/>
      <c r="K36" s="135"/>
    </row>
    <row r="37" spans="1:11" ht="24.95" customHeight="1" x14ac:dyDescent="0.25">
      <c r="A37" s="3"/>
      <c r="B37" s="3"/>
      <c r="C37" s="3"/>
      <c r="D37" s="3"/>
      <c r="E37" s="3"/>
      <c r="F37" s="3"/>
      <c r="G37" s="3"/>
      <c r="H37" s="3"/>
      <c r="I37" s="2"/>
      <c r="J37" s="2"/>
      <c r="K37" s="2"/>
    </row>
  </sheetData>
  <sheetProtection sheet="1" objects="1" scenarios="1" selectLockedCells="1"/>
  <dataConsolidate/>
  <mergeCells count="30">
    <mergeCell ref="E32:K32"/>
    <mergeCell ref="J10:K10"/>
    <mergeCell ref="E22:K22"/>
    <mergeCell ref="E33:H33"/>
    <mergeCell ref="E26:K26"/>
    <mergeCell ref="E27:K27"/>
    <mergeCell ref="E29:K29"/>
    <mergeCell ref="E30:K30"/>
    <mergeCell ref="E31:K31"/>
    <mergeCell ref="E8:K8"/>
    <mergeCell ref="E21:K21"/>
    <mergeCell ref="E23:K23"/>
    <mergeCell ref="E24:K24"/>
    <mergeCell ref="E25:K25"/>
    <mergeCell ref="E35:F35"/>
    <mergeCell ref="B6:K6"/>
    <mergeCell ref="B20:K20"/>
    <mergeCell ref="A28:K28"/>
    <mergeCell ref="E9:F9"/>
    <mergeCell ref="I11:J11"/>
    <mergeCell ref="E10:H10"/>
    <mergeCell ref="E11:G11"/>
    <mergeCell ref="E13:H13"/>
    <mergeCell ref="E14:H14"/>
    <mergeCell ref="E16:H16"/>
    <mergeCell ref="E17:H17"/>
    <mergeCell ref="E19:I19"/>
    <mergeCell ref="F12:J12"/>
    <mergeCell ref="J33:K33"/>
    <mergeCell ref="E7:K7"/>
  </mergeCells>
  <dataValidations xWindow="397" yWindow="582" count="7">
    <dataValidation type="list" errorStyle="warning" showInputMessage="1" showErrorMessage="1" errorTitle="Harus Diisi" error="Silakan Pilih Jenis Kelamin!" prompt="Pilih Laki-Laki atau Perempuan" sqref="E16">
      <formula1>"Laki-Laki,Perempuan"</formula1>
    </dataValidation>
    <dataValidation type="list" errorStyle="warning" allowBlank="1" showInputMessage="1" showErrorMessage="1" errorTitle="Harus Diisi" error="Harus dipilih tahun pelajarannya " promptTitle="Harus Diisi" prompt="Silakan dipilih tahun pelajarannya" sqref="E35">
      <formula1>"2012/2013,2013/2014,2014/2015,2015/2016,2016/2017,2017/2018,2018/2019,2019/2020,2020/2021,2021/2022,2022/2023,2023/2024,2024/2025"</formula1>
    </dataValidation>
    <dataValidation type="list" allowBlank="1" showInputMessage="1" showErrorMessage="1" errorTitle="Silakan Dipilih" error="Silakan dipilih / diisi angka masa kerja berapa tahun?" promptTitle="Harus Diisi" sqref="E15">
      <formula1>"0,1,2,3,4,5,6,7,8,9,10,11,12,13,14,15,16,17,18,19,20,21,22,23,24,25,26,27,28,29,30,31,32,33,34,35,36,37,38,39,40"</formula1>
    </dataValidation>
    <dataValidation type="list" showInputMessage="1" showErrorMessage="1" errorTitle="Harus diisi" error="Silakan diisi angka berapa bulan!" promptTitle="Harus diisi" sqref="G15">
      <formula1>"0,1,2,3,4,5,6,7,8,9,10,11"</formula1>
    </dataValidation>
    <dataValidation type="list" showInputMessage="1" showErrorMessage="1" error="Diisi dengan Formatif atau Sumatif" prompt="Silakan pilih Formatif atau Sumatif" sqref="E34">
      <formula1>"Formatif,Sumatif"</formula1>
    </dataValidation>
    <dataValidation type="list" allowBlank="1" showInputMessage="1" showErrorMessage="1" error="Silakan pilih dari daftar yang disediakan." prompt="Silakan isi IIIa dst, atau pilih dari daftar yang disediakan" sqref="E12">
      <formula1>"IIIa,IIIb,IIIc,IIId,IVa,IVb,IVc,IVd,IVe"</formula1>
    </dataValidation>
    <dataValidation type="list" showInputMessage="1" showErrorMessage="1" error="Harus diisi dengan memilih dari daftar yang telah disediakan" prompt="Silakan pilih dari daftar yang disediakan" sqref="E18">
      <formula1>"24 s.d 40,23,22,21,20,19,18,17,16,15,14,13,12,11,10,9,8,7,6,5,4,2,1,0"</formula1>
    </dataValidation>
  </dataValidations>
  <hyperlinks>
    <hyperlink ref="I36" r:id="rId1"/>
  </hyperlinks>
  <pageMargins left="0.31496062992125984" right="0.31496062992125984" top="0.35433070866141736" bottom="0.35433070866141736" header="0.31496062992125984" footer="0.31496062992125984"/>
  <pageSetup paperSize="5" orientation="portrait" horizontalDpi="4294967293"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showGridLines="0" view="pageBreakPreview" zoomScaleSheetLayoutView="100" workbookViewId="0"/>
  </sheetViews>
  <sheetFormatPr defaultRowHeight="15" x14ac:dyDescent="0.25"/>
  <cols>
    <col min="4" max="4" width="2.28515625" customWidth="1"/>
    <col min="5" max="5" width="7.85546875" customWidth="1"/>
    <col min="6" max="6" width="12.85546875" customWidth="1"/>
    <col min="7" max="7" width="2" customWidth="1"/>
    <col min="8" max="8" width="7.5703125" customWidth="1"/>
    <col min="9" max="9" width="3.42578125" customWidth="1"/>
    <col min="12" max="12" width="6.140625" customWidth="1"/>
    <col min="13" max="13" width="0.85546875" customWidth="1"/>
    <col min="14" max="14" width="2.85546875" customWidth="1"/>
  </cols>
  <sheetData>
    <row r="1" spans="1:16" x14ac:dyDescent="0.25">
      <c r="K1" s="259" t="s">
        <v>206</v>
      </c>
      <c r="L1" s="260"/>
    </row>
    <row r="2" spans="1:16" x14ac:dyDescent="0.25">
      <c r="K2" s="261"/>
      <c r="L2" s="262"/>
    </row>
    <row r="3" spans="1:16" ht="15.75" x14ac:dyDescent="0.25">
      <c r="A3" s="267" t="s">
        <v>189</v>
      </c>
      <c r="B3" s="267"/>
      <c r="C3" s="267"/>
      <c r="D3" s="267"/>
      <c r="E3" s="267"/>
      <c r="F3" s="267"/>
      <c r="G3" s="267"/>
      <c r="H3" s="267"/>
      <c r="I3" s="267"/>
      <c r="J3" s="267"/>
      <c r="K3" s="267"/>
      <c r="L3" s="267"/>
      <c r="M3" s="267"/>
    </row>
    <row r="4" spans="1:16" ht="15.75" x14ac:dyDescent="0.25">
      <c r="A4" s="267" t="s">
        <v>190</v>
      </c>
      <c r="B4" s="267"/>
      <c r="C4" s="267"/>
      <c r="D4" s="267"/>
      <c r="E4" s="267"/>
      <c r="F4" s="267"/>
      <c r="G4" s="267"/>
      <c r="H4" s="267"/>
      <c r="I4" s="267"/>
      <c r="J4" s="267"/>
      <c r="K4" s="267"/>
      <c r="L4" s="267"/>
      <c r="M4" s="267"/>
      <c r="P4" t="s">
        <v>260</v>
      </c>
    </row>
    <row r="6" spans="1:16" s="48" customFormat="1" ht="28.35" customHeight="1" x14ac:dyDescent="0.25">
      <c r="A6" s="61" t="s">
        <v>191</v>
      </c>
      <c r="B6" s="62"/>
      <c r="C6" s="62"/>
      <c r="D6" s="62" t="s">
        <v>0</v>
      </c>
      <c r="E6" s="264">
        <f>Biodata!E7</f>
        <v>0</v>
      </c>
      <c r="F6" s="264"/>
      <c r="G6" s="264"/>
      <c r="H6" s="264"/>
      <c r="I6" s="264"/>
      <c r="J6" s="264"/>
      <c r="K6" s="264"/>
      <c r="L6" s="264"/>
      <c r="M6" s="62"/>
    </row>
    <row r="7" spans="1:16" s="48" customFormat="1" ht="28.35" customHeight="1" x14ac:dyDescent="0.25">
      <c r="A7" s="61" t="s">
        <v>192</v>
      </c>
      <c r="B7" s="62"/>
      <c r="C7" s="62"/>
      <c r="D7" s="62" t="s">
        <v>0</v>
      </c>
      <c r="E7" s="263">
        <f>Biodata!E8</f>
        <v>0</v>
      </c>
      <c r="F7" s="264"/>
      <c r="G7" s="63" t="s">
        <v>199</v>
      </c>
      <c r="H7" s="263">
        <f>Biodata!E9</f>
        <v>0</v>
      </c>
      <c r="I7" s="264"/>
      <c r="J7" s="264"/>
      <c r="K7" s="64"/>
      <c r="L7" s="62"/>
      <c r="M7" s="62"/>
    </row>
    <row r="8" spans="1:16" s="48" customFormat="1" ht="28.35" customHeight="1" x14ac:dyDescent="0.25">
      <c r="A8" s="61" t="s">
        <v>193</v>
      </c>
      <c r="B8" s="62"/>
      <c r="C8" s="62"/>
      <c r="D8" s="62" t="s">
        <v>0</v>
      </c>
      <c r="E8" s="265" t="str">
        <f>Biodata!F12&amp;" / "&amp;Biodata!E12</f>
        <v xml:space="preserve"> / </v>
      </c>
      <c r="F8" s="265"/>
      <c r="G8" s="63" t="s">
        <v>199</v>
      </c>
      <c r="H8" s="266">
        <f>Biodata!E14</f>
        <v>0</v>
      </c>
      <c r="I8" s="266"/>
      <c r="J8" s="266"/>
      <c r="K8" s="64"/>
      <c r="L8" s="62"/>
      <c r="M8" s="62"/>
    </row>
    <row r="9" spans="1:16" s="48" customFormat="1" ht="17.25" customHeight="1" x14ac:dyDescent="0.25">
      <c r="A9" s="65" t="s">
        <v>194</v>
      </c>
      <c r="B9" s="62"/>
      <c r="C9" s="62"/>
      <c r="D9" s="62"/>
      <c r="E9" s="62"/>
      <c r="F9" s="62"/>
      <c r="G9" s="62"/>
      <c r="H9" s="62"/>
      <c r="I9" s="62"/>
      <c r="J9" s="62"/>
      <c r="K9" s="62"/>
      <c r="L9" s="62"/>
      <c r="M9" s="62"/>
    </row>
    <row r="10" spans="1:16" s="48" customFormat="1" ht="18" customHeight="1" x14ac:dyDescent="0.25">
      <c r="A10" s="61" t="s">
        <v>195</v>
      </c>
      <c r="B10" s="62"/>
      <c r="C10" s="62"/>
      <c r="D10" s="62" t="s">
        <v>0</v>
      </c>
      <c r="E10" s="263">
        <f>Biodata!E10</f>
        <v>0</v>
      </c>
      <c r="F10" s="264"/>
      <c r="G10" s="264"/>
      <c r="H10" s="264"/>
      <c r="I10" s="63" t="s">
        <v>199</v>
      </c>
      <c r="J10" s="252">
        <f>Biodata!J10</f>
        <v>0</v>
      </c>
      <c r="K10" s="250"/>
      <c r="L10" s="250"/>
      <c r="M10" s="62"/>
    </row>
    <row r="11" spans="1:16" s="48" customFormat="1" ht="28.35" customHeight="1" x14ac:dyDescent="0.25">
      <c r="A11" s="61" t="s">
        <v>196</v>
      </c>
      <c r="B11" s="62"/>
      <c r="C11" s="62"/>
      <c r="D11" s="62" t="s">
        <v>0</v>
      </c>
      <c r="E11" s="264">
        <f>Biodata!E21</f>
        <v>0</v>
      </c>
      <c r="F11" s="264"/>
      <c r="G11" s="264"/>
      <c r="H11" s="264"/>
      <c r="I11" s="264"/>
      <c r="J11" s="264"/>
      <c r="K11" s="264"/>
      <c r="L11" s="264"/>
      <c r="M11" s="62"/>
    </row>
    <row r="12" spans="1:16" s="48" customFormat="1" ht="28.35" customHeight="1" x14ac:dyDescent="0.25">
      <c r="A12" s="62"/>
      <c r="B12" s="62"/>
      <c r="C12" s="62"/>
      <c r="D12" s="62"/>
      <c r="E12" s="268">
        <f>Biodata!E22</f>
        <v>0</v>
      </c>
      <c r="F12" s="268"/>
      <c r="G12" s="268"/>
      <c r="H12" s="268"/>
      <c r="I12" s="268"/>
      <c r="J12" s="268"/>
      <c r="K12" s="268"/>
      <c r="L12" s="268"/>
      <c r="M12" s="62"/>
    </row>
    <row r="13" spans="1:16" s="48" customFormat="1" ht="28.35" customHeight="1" x14ac:dyDescent="0.25">
      <c r="A13" s="61" t="s">
        <v>197</v>
      </c>
      <c r="B13" s="62"/>
      <c r="C13" s="62"/>
      <c r="D13" s="62"/>
      <c r="E13" s="62"/>
      <c r="F13" s="62"/>
      <c r="G13" s="62"/>
      <c r="H13" s="62"/>
      <c r="I13" s="62"/>
      <c r="J13" s="62"/>
      <c r="K13" s="62"/>
      <c r="L13" s="62"/>
      <c r="M13" s="62"/>
    </row>
    <row r="14" spans="1:16" s="48" customFormat="1" ht="28.35" customHeight="1" x14ac:dyDescent="0.25">
      <c r="A14" s="62" t="s">
        <v>198</v>
      </c>
      <c r="B14" s="62"/>
      <c r="C14" s="62"/>
      <c r="D14" s="62" t="s">
        <v>0</v>
      </c>
      <c r="E14" s="252">
        <f>Biodata!E13</f>
        <v>0</v>
      </c>
      <c r="F14" s="250"/>
      <c r="G14" s="250"/>
      <c r="H14" s="250"/>
      <c r="I14" s="62"/>
      <c r="J14" s="62"/>
      <c r="K14" s="62"/>
      <c r="L14" s="62"/>
      <c r="M14" s="62"/>
    </row>
    <row r="15" spans="1:16" s="48" customFormat="1" ht="28.35" customHeight="1" x14ac:dyDescent="0.25">
      <c r="A15" s="62" t="s">
        <v>26</v>
      </c>
      <c r="B15" s="62"/>
      <c r="C15" s="62"/>
      <c r="D15" s="62" t="s">
        <v>0</v>
      </c>
      <c r="E15" s="252">
        <f>Biodata!E33</f>
        <v>0</v>
      </c>
      <c r="F15" s="250"/>
      <c r="G15" s="250"/>
      <c r="H15" s="66" t="s">
        <v>207</v>
      </c>
      <c r="I15" s="252">
        <f>Biodata!J33</f>
        <v>0</v>
      </c>
      <c r="J15" s="250"/>
      <c r="K15" s="250"/>
      <c r="L15" s="62"/>
      <c r="M15" s="62"/>
    </row>
    <row r="16" spans="1:16" x14ac:dyDescent="0.25">
      <c r="A16" s="67"/>
      <c r="B16" s="67"/>
      <c r="C16" s="67"/>
      <c r="D16" s="67"/>
      <c r="E16" s="67"/>
      <c r="F16" s="67"/>
      <c r="G16" s="67"/>
      <c r="H16" s="67"/>
      <c r="I16" s="67"/>
      <c r="J16" s="67"/>
      <c r="K16" s="67"/>
      <c r="L16" s="67"/>
      <c r="M16" s="67"/>
    </row>
    <row r="17" spans="1:13" x14ac:dyDescent="0.25">
      <c r="A17" s="68"/>
      <c r="B17" s="69"/>
      <c r="C17" s="69"/>
      <c r="D17" s="69"/>
      <c r="E17" s="69"/>
      <c r="F17" s="69"/>
      <c r="G17" s="69"/>
      <c r="H17" s="69"/>
      <c r="I17" s="69"/>
      <c r="J17" s="69"/>
      <c r="K17" s="69"/>
      <c r="L17" s="69"/>
      <c r="M17" s="70"/>
    </row>
    <row r="18" spans="1:13" ht="15.75" x14ac:dyDescent="0.25">
      <c r="A18" s="253" t="s">
        <v>200</v>
      </c>
      <c r="B18" s="254"/>
      <c r="C18" s="254"/>
      <c r="D18" s="254"/>
      <c r="E18" s="254"/>
      <c r="F18" s="254"/>
      <c r="G18" s="254"/>
      <c r="H18" s="254"/>
      <c r="I18" s="254"/>
      <c r="J18" s="254"/>
      <c r="K18" s="254"/>
      <c r="L18" s="254"/>
      <c r="M18" s="255"/>
    </row>
    <row r="19" spans="1:13" x14ac:dyDescent="0.25">
      <c r="A19" s="256" t="s">
        <v>201</v>
      </c>
      <c r="B19" s="257"/>
      <c r="C19" s="257"/>
      <c r="D19" s="257"/>
      <c r="E19" s="257"/>
      <c r="F19" s="257"/>
      <c r="G19" s="257"/>
      <c r="H19" s="257"/>
      <c r="I19" s="257"/>
      <c r="J19" s="257"/>
      <c r="K19" s="257"/>
      <c r="L19" s="257"/>
      <c r="M19" s="258"/>
    </row>
    <row r="20" spans="1:13" x14ac:dyDescent="0.25">
      <c r="A20" s="71"/>
      <c r="B20" s="72"/>
      <c r="C20" s="72"/>
      <c r="D20" s="72"/>
      <c r="E20" s="72"/>
      <c r="F20" s="72"/>
      <c r="G20" s="72"/>
      <c r="H20" s="72"/>
      <c r="I20" s="72"/>
      <c r="J20" s="72"/>
      <c r="K20" s="72"/>
      <c r="L20" s="72"/>
      <c r="M20" s="73"/>
    </row>
    <row r="21" spans="1:13" x14ac:dyDescent="0.25">
      <c r="A21" s="71" t="s">
        <v>202</v>
      </c>
      <c r="B21" s="72"/>
      <c r="C21" s="72"/>
      <c r="D21" s="72"/>
      <c r="E21" s="72"/>
      <c r="F21" s="72"/>
      <c r="G21" s="72"/>
      <c r="H21" s="72"/>
      <c r="I21" s="72"/>
      <c r="J21" s="72"/>
      <c r="K21" s="72"/>
      <c r="L21" s="72"/>
      <c r="M21" s="73"/>
    </row>
    <row r="22" spans="1:13" x14ac:dyDescent="0.25">
      <c r="A22" s="71" t="s">
        <v>203</v>
      </c>
      <c r="B22" s="72"/>
      <c r="C22" s="72"/>
      <c r="D22" s="72"/>
      <c r="E22" s="72"/>
      <c r="F22" s="72"/>
      <c r="G22" s="72"/>
      <c r="H22" s="72"/>
      <c r="I22" s="72"/>
      <c r="J22" s="72"/>
      <c r="K22" s="72"/>
      <c r="L22" s="72"/>
      <c r="M22" s="73"/>
    </row>
    <row r="23" spans="1:13" x14ac:dyDescent="0.25">
      <c r="A23" s="71"/>
      <c r="B23" s="72"/>
      <c r="C23" s="72"/>
      <c r="D23" s="72"/>
      <c r="E23" s="72"/>
      <c r="F23" s="72"/>
      <c r="G23" s="72"/>
      <c r="H23" s="72"/>
      <c r="I23" s="72"/>
      <c r="J23" s="72"/>
      <c r="K23" s="72"/>
      <c r="L23" s="72"/>
      <c r="M23" s="73"/>
    </row>
    <row r="24" spans="1:13" s="48" customFormat="1" ht="20.25" customHeight="1" x14ac:dyDescent="0.25">
      <c r="A24" s="74" t="s">
        <v>191</v>
      </c>
      <c r="B24" s="75"/>
      <c r="C24" s="248">
        <f>Biodata!E7</f>
        <v>0</v>
      </c>
      <c r="D24" s="248"/>
      <c r="E24" s="248"/>
      <c r="F24" s="248"/>
      <c r="G24" s="75"/>
      <c r="H24" s="75" t="s">
        <v>22</v>
      </c>
      <c r="I24" s="75"/>
      <c r="J24" s="248">
        <f>Biodata!E29</f>
        <v>0</v>
      </c>
      <c r="K24" s="248"/>
      <c r="L24" s="248"/>
      <c r="M24" s="249"/>
    </row>
    <row r="25" spans="1:13" s="48" customFormat="1" ht="13.5" customHeight="1" x14ac:dyDescent="0.25">
      <c r="A25" s="74"/>
      <c r="B25" s="75"/>
      <c r="C25" s="75"/>
      <c r="D25" s="75"/>
      <c r="E25" s="75"/>
      <c r="F25" s="75"/>
      <c r="G25" s="75"/>
      <c r="H25" s="75"/>
      <c r="I25" s="75"/>
      <c r="J25" s="75"/>
      <c r="K25" s="75"/>
      <c r="L25" s="75"/>
      <c r="M25" s="76"/>
    </row>
    <row r="26" spans="1:13" s="48" customFormat="1" ht="28.35" customHeight="1" x14ac:dyDescent="0.25">
      <c r="A26" s="77" t="s">
        <v>204</v>
      </c>
      <c r="B26" s="75"/>
      <c r="C26" s="75"/>
      <c r="D26" s="75"/>
      <c r="E26" s="75"/>
      <c r="F26" s="75"/>
      <c r="G26" s="75"/>
      <c r="H26" s="78" t="s">
        <v>204</v>
      </c>
      <c r="I26" s="75"/>
      <c r="J26" s="75"/>
      <c r="K26" s="75"/>
      <c r="L26" s="75"/>
      <c r="M26" s="76"/>
    </row>
    <row r="27" spans="1:13" s="48" customFormat="1" ht="18" customHeight="1" x14ac:dyDescent="0.25">
      <c r="A27" s="79" t="s">
        <v>205</v>
      </c>
      <c r="B27" s="75"/>
      <c r="C27" s="250"/>
      <c r="D27" s="250"/>
      <c r="E27" s="250"/>
      <c r="F27" s="250"/>
      <c r="G27" s="75"/>
      <c r="H27" s="80" t="s">
        <v>205</v>
      </c>
      <c r="I27" s="75"/>
      <c r="J27" s="250"/>
      <c r="K27" s="250"/>
      <c r="L27" s="250"/>
      <c r="M27" s="251"/>
    </row>
    <row r="28" spans="1:13" s="48" customFormat="1" ht="13.5" customHeight="1" x14ac:dyDescent="0.25">
      <c r="A28" s="74"/>
      <c r="B28" s="75"/>
      <c r="C28" s="75"/>
      <c r="D28" s="75"/>
      <c r="E28" s="75"/>
      <c r="F28" s="75"/>
      <c r="G28" s="75"/>
      <c r="H28" s="75"/>
      <c r="I28" s="75"/>
      <c r="J28" s="75"/>
      <c r="K28" s="75"/>
      <c r="L28" s="75"/>
      <c r="M28" s="76"/>
    </row>
    <row r="29" spans="1:13" s="48" customFormat="1" ht="7.5" customHeight="1" x14ac:dyDescent="0.25">
      <c r="A29" s="74"/>
      <c r="B29" s="75"/>
      <c r="C29" s="75"/>
      <c r="D29" s="75"/>
      <c r="E29" s="75"/>
      <c r="F29" s="75"/>
      <c r="G29" s="75"/>
      <c r="H29" s="75"/>
      <c r="I29" s="75"/>
      <c r="J29" s="75"/>
      <c r="K29" s="75"/>
      <c r="L29" s="75"/>
      <c r="M29" s="76"/>
    </row>
    <row r="30" spans="1:13" s="48" customFormat="1" ht="28.35" customHeight="1" x14ac:dyDescent="0.25">
      <c r="A30" s="55" t="s">
        <v>34</v>
      </c>
      <c r="B30" s="107">
        <v>31</v>
      </c>
      <c r="C30" s="50" t="s">
        <v>326</v>
      </c>
      <c r="D30" s="56"/>
      <c r="E30" s="107">
        <v>12</v>
      </c>
      <c r="F30" s="50" t="s">
        <v>8</v>
      </c>
      <c r="G30" s="56"/>
      <c r="H30" s="51">
        <v>2022</v>
      </c>
      <c r="I30" s="56"/>
      <c r="J30" s="56"/>
      <c r="K30" s="56"/>
      <c r="L30" s="56"/>
      <c r="M30" s="57"/>
    </row>
    <row r="31" spans="1:13" x14ac:dyDescent="0.25">
      <c r="A31" s="52"/>
      <c r="B31" s="53"/>
      <c r="C31" s="53"/>
      <c r="D31" s="53"/>
      <c r="E31" s="53"/>
      <c r="F31" s="53"/>
      <c r="G31" s="53"/>
      <c r="H31" s="53"/>
      <c r="I31" s="53"/>
      <c r="J31" s="53"/>
      <c r="K31" s="53"/>
      <c r="L31" s="53"/>
      <c r="M31" s="54"/>
    </row>
    <row r="32" spans="1:13" x14ac:dyDescent="0.25">
      <c r="A32" s="58"/>
      <c r="B32" s="59"/>
      <c r="C32" s="59"/>
      <c r="D32" s="59"/>
      <c r="E32" s="59"/>
      <c r="F32" s="59"/>
      <c r="G32" s="59"/>
      <c r="H32" s="59"/>
      <c r="I32" s="59"/>
      <c r="J32" s="59"/>
      <c r="K32" s="59"/>
      <c r="L32" s="59"/>
      <c r="M32" s="60"/>
    </row>
  </sheetData>
  <sheetProtection selectLockedCells="1"/>
  <mergeCells count="21">
    <mergeCell ref="E14:H14"/>
    <mergeCell ref="K1:L2"/>
    <mergeCell ref="E7:F7"/>
    <mergeCell ref="E8:F8"/>
    <mergeCell ref="H7:J7"/>
    <mergeCell ref="H8:J8"/>
    <mergeCell ref="A3:M3"/>
    <mergeCell ref="A4:M4"/>
    <mergeCell ref="E11:L11"/>
    <mergeCell ref="E12:L12"/>
    <mergeCell ref="E10:H10"/>
    <mergeCell ref="J10:L10"/>
    <mergeCell ref="E6:L6"/>
    <mergeCell ref="C24:F24"/>
    <mergeCell ref="J24:M24"/>
    <mergeCell ref="C27:F27"/>
    <mergeCell ref="J27:M27"/>
    <mergeCell ref="E15:G15"/>
    <mergeCell ref="I15:K15"/>
    <mergeCell ref="A18:M18"/>
    <mergeCell ref="A19:M19"/>
  </mergeCells>
  <pageMargins left="0.71" right="0.5" top="0.5" bottom="0.5" header="0.31496062992126" footer="0.31496062992126"/>
  <pageSetup paperSize="5"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view="pageBreakPreview" zoomScaleSheetLayoutView="100" workbookViewId="0">
      <selection activeCell="F6" sqref="F6"/>
    </sheetView>
  </sheetViews>
  <sheetFormatPr defaultRowHeight="15" x14ac:dyDescent="0.25"/>
  <cols>
    <col min="1" max="1" width="3.85546875" customWidth="1"/>
    <col min="2" max="2" width="9.28515625" bestFit="1" customWidth="1"/>
    <col min="4" max="4" width="14.28515625" customWidth="1"/>
    <col min="5" max="5" width="3.42578125" customWidth="1"/>
    <col min="6" max="6" width="16.140625" bestFit="1" customWidth="1"/>
    <col min="11" max="11" width="9" customWidth="1"/>
  </cols>
  <sheetData>
    <row r="1" spans="1:11" x14ac:dyDescent="0.25">
      <c r="I1" s="273" t="s">
        <v>249</v>
      </c>
      <c r="J1" s="274"/>
    </row>
    <row r="2" spans="1:11" x14ac:dyDescent="0.25">
      <c r="I2" s="275"/>
      <c r="J2" s="276"/>
    </row>
    <row r="3" spans="1:11" ht="18.75" x14ac:dyDescent="0.3">
      <c r="B3" s="297" t="s">
        <v>212</v>
      </c>
      <c r="C3" s="297"/>
      <c r="D3" s="297"/>
      <c r="E3" s="297"/>
      <c r="F3" s="297"/>
      <c r="G3" s="297"/>
      <c r="H3" s="297"/>
      <c r="I3" s="297"/>
      <c r="J3" s="297"/>
      <c r="K3" s="297"/>
    </row>
    <row r="4" spans="1:11" x14ac:dyDescent="0.25">
      <c r="B4" s="81"/>
      <c r="C4" s="82"/>
      <c r="D4" s="82"/>
      <c r="E4" s="82"/>
      <c r="F4" s="82"/>
      <c r="G4" s="82"/>
      <c r="H4" s="82"/>
      <c r="I4" s="82"/>
      <c r="J4" s="82"/>
      <c r="K4" s="83"/>
    </row>
    <row r="5" spans="1:11" ht="15.75" x14ac:dyDescent="0.25">
      <c r="A5" s="49" t="s">
        <v>243</v>
      </c>
      <c r="B5" s="85" t="s">
        <v>2</v>
      </c>
      <c r="C5" s="82"/>
      <c r="D5" s="82"/>
      <c r="E5" s="86" t="s">
        <v>213</v>
      </c>
      <c r="F5" s="151"/>
      <c r="G5" s="138"/>
      <c r="H5" s="82"/>
      <c r="I5" s="82"/>
      <c r="J5" s="82"/>
      <c r="K5" s="83"/>
    </row>
    <row r="6" spans="1:11" x14ac:dyDescent="0.25">
      <c r="B6" s="84" t="s">
        <v>214</v>
      </c>
      <c r="C6" s="87"/>
      <c r="D6" s="87"/>
      <c r="E6" s="86" t="s">
        <v>213</v>
      </c>
      <c r="F6" s="152"/>
      <c r="G6" s="138"/>
      <c r="H6" s="82"/>
      <c r="I6" s="82"/>
      <c r="J6" s="82"/>
      <c r="K6" s="83"/>
    </row>
    <row r="7" spans="1:11" x14ac:dyDescent="0.25">
      <c r="B7" s="84" t="s">
        <v>215</v>
      </c>
      <c r="C7" s="87"/>
      <c r="D7" s="87"/>
      <c r="E7" s="86" t="s">
        <v>213</v>
      </c>
      <c r="F7" s="151"/>
      <c r="G7" s="138"/>
      <c r="H7" s="82"/>
      <c r="I7" s="82"/>
      <c r="J7" s="82"/>
      <c r="K7" s="83"/>
    </row>
    <row r="8" spans="1:11" x14ac:dyDescent="0.25">
      <c r="B8" s="84" t="s">
        <v>5</v>
      </c>
      <c r="C8" s="87"/>
      <c r="D8" s="87"/>
      <c r="E8" s="86" t="s">
        <v>213</v>
      </c>
      <c r="F8" s="310"/>
      <c r="G8" s="310"/>
      <c r="H8" s="82"/>
      <c r="I8" s="82"/>
      <c r="J8" s="82"/>
      <c r="K8" s="83"/>
    </row>
    <row r="9" spans="1:11" x14ac:dyDescent="0.25">
      <c r="B9" s="84" t="s">
        <v>6</v>
      </c>
      <c r="C9" s="87"/>
      <c r="D9" s="87"/>
      <c r="E9" s="86" t="s">
        <v>213</v>
      </c>
      <c r="F9" s="153"/>
      <c r="G9" s="138"/>
      <c r="H9" s="82"/>
      <c r="I9" s="82"/>
      <c r="J9" s="82"/>
      <c r="K9" s="83"/>
    </row>
    <row r="10" spans="1:11" x14ac:dyDescent="0.25">
      <c r="B10" s="84" t="s">
        <v>7</v>
      </c>
      <c r="C10" s="87"/>
      <c r="D10" s="87"/>
      <c r="E10" s="86" t="s">
        <v>213</v>
      </c>
      <c r="F10" s="151"/>
      <c r="G10" s="138"/>
      <c r="H10" s="82"/>
      <c r="I10" s="82"/>
      <c r="J10" s="82"/>
      <c r="K10" s="83"/>
    </row>
    <row r="11" spans="1:11" x14ac:dyDescent="0.25">
      <c r="B11" s="84" t="s">
        <v>10</v>
      </c>
      <c r="C11" s="87"/>
      <c r="D11" s="87"/>
      <c r="E11" s="86" t="s">
        <v>213</v>
      </c>
      <c r="F11" s="151"/>
      <c r="G11" s="138"/>
      <c r="H11" s="82"/>
      <c r="I11" s="82"/>
      <c r="J11" s="82"/>
      <c r="K11" s="83"/>
    </row>
    <row r="12" spans="1:11" x14ac:dyDescent="0.25">
      <c r="B12" s="81" t="s">
        <v>12</v>
      </c>
      <c r="C12" s="87"/>
      <c r="D12" s="87"/>
      <c r="E12" s="86" t="s">
        <v>213</v>
      </c>
      <c r="F12" s="154"/>
      <c r="G12" s="138"/>
      <c r="H12" s="82"/>
      <c r="I12" s="82"/>
      <c r="J12" s="82"/>
      <c r="K12" s="83"/>
    </row>
    <row r="13" spans="1:11" x14ac:dyDescent="0.25">
      <c r="B13" s="81" t="s">
        <v>216</v>
      </c>
      <c r="C13" s="8"/>
      <c r="D13" s="8"/>
      <c r="E13" s="86" t="s">
        <v>213</v>
      </c>
      <c r="F13" s="151"/>
      <c r="G13" s="138"/>
      <c r="H13" s="82"/>
      <c r="I13" s="82"/>
      <c r="J13" s="82"/>
      <c r="K13" s="83"/>
    </row>
    <row r="14" spans="1:11" x14ac:dyDescent="0.25">
      <c r="A14" s="49" t="s">
        <v>244</v>
      </c>
      <c r="B14" s="81" t="s">
        <v>217</v>
      </c>
      <c r="C14" s="87"/>
      <c r="D14" s="87"/>
      <c r="E14" s="86" t="s">
        <v>213</v>
      </c>
      <c r="F14" s="154"/>
      <c r="G14" s="138"/>
      <c r="H14" s="82"/>
      <c r="I14" s="82"/>
      <c r="J14" s="82"/>
      <c r="K14" s="83"/>
    </row>
    <row r="15" spans="1:11" x14ac:dyDescent="0.25">
      <c r="B15" s="84" t="s">
        <v>218</v>
      </c>
      <c r="C15" s="87"/>
      <c r="D15" s="87"/>
      <c r="E15" s="86" t="s">
        <v>213</v>
      </c>
      <c r="F15" s="152"/>
      <c r="G15" s="138"/>
      <c r="H15" s="82"/>
      <c r="I15" s="82"/>
      <c r="J15" s="82"/>
      <c r="K15" s="83"/>
    </row>
    <row r="16" spans="1:11" x14ac:dyDescent="0.25">
      <c r="B16" s="84" t="s">
        <v>219</v>
      </c>
      <c r="C16" s="87"/>
      <c r="D16" s="87"/>
      <c r="E16" s="86" t="s">
        <v>213</v>
      </c>
      <c r="F16" s="154"/>
      <c r="G16" s="138"/>
      <c r="H16" s="82"/>
      <c r="I16" s="82"/>
      <c r="J16" s="82"/>
      <c r="K16" s="83"/>
    </row>
    <row r="17" spans="2:11" x14ac:dyDescent="0.25">
      <c r="B17" s="84" t="s">
        <v>18</v>
      </c>
      <c r="C17" s="87"/>
      <c r="D17" s="87"/>
      <c r="E17" s="86" t="s">
        <v>213</v>
      </c>
      <c r="F17" s="154"/>
      <c r="G17" s="138"/>
      <c r="H17" s="82"/>
      <c r="I17" s="82"/>
      <c r="J17" s="82"/>
      <c r="K17" s="83"/>
    </row>
    <row r="18" spans="2:11" x14ac:dyDescent="0.25">
      <c r="B18" s="84" t="s">
        <v>220</v>
      </c>
      <c r="C18" s="87"/>
      <c r="D18" s="87"/>
      <c r="E18" s="86" t="s">
        <v>213</v>
      </c>
      <c r="F18" s="154"/>
      <c r="G18" s="138"/>
      <c r="H18" s="82"/>
      <c r="I18" s="82"/>
      <c r="J18" s="82"/>
      <c r="K18" s="83"/>
    </row>
    <row r="19" spans="2:11" x14ac:dyDescent="0.25">
      <c r="B19" s="84" t="s">
        <v>20</v>
      </c>
      <c r="C19" s="87"/>
      <c r="D19" s="87"/>
      <c r="E19" s="86" t="s">
        <v>213</v>
      </c>
      <c r="F19" s="154"/>
      <c r="G19" s="138"/>
      <c r="H19" s="82"/>
      <c r="I19" s="82"/>
      <c r="J19" s="82"/>
      <c r="K19" s="83"/>
    </row>
    <row r="20" spans="2:11" x14ac:dyDescent="0.25">
      <c r="B20" s="84"/>
      <c r="C20" s="87"/>
      <c r="D20" s="87"/>
      <c r="E20" s="87"/>
      <c r="F20" s="82"/>
      <c r="G20" s="82"/>
      <c r="H20" s="82"/>
      <c r="I20" s="82"/>
      <c r="J20" s="82"/>
      <c r="K20" s="83"/>
    </row>
    <row r="21" spans="2:11" x14ac:dyDescent="0.25">
      <c r="B21" s="88"/>
      <c r="C21" s="82"/>
      <c r="D21" s="82"/>
      <c r="E21" s="82"/>
      <c r="F21" s="82"/>
      <c r="G21" s="82"/>
      <c r="H21" s="82"/>
      <c r="I21" s="82"/>
      <c r="J21" s="82"/>
      <c r="K21" s="83"/>
    </row>
    <row r="22" spans="2:11" ht="15.75" x14ac:dyDescent="0.25">
      <c r="B22" s="298" t="s">
        <v>26</v>
      </c>
      <c r="C22" s="299"/>
      <c r="D22" s="299"/>
      <c r="E22" s="299"/>
      <c r="F22" s="300"/>
      <c r="G22" s="89" t="s">
        <v>30</v>
      </c>
      <c r="H22" s="277" t="str">
        <f>IF(Biodata!E34="Formatif","V","")</f>
        <v/>
      </c>
      <c r="I22" s="278"/>
      <c r="J22" s="301" t="s">
        <v>8</v>
      </c>
      <c r="K22" s="301"/>
    </row>
    <row r="23" spans="2:11" x14ac:dyDescent="0.25">
      <c r="B23" s="302" t="str">
        <f>Biodata!E33&amp;" sampai "&amp;Biodata!J33</f>
        <v xml:space="preserve"> sampai </v>
      </c>
      <c r="C23" s="303"/>
      <c r="D23" s="303"/>
      <c r="E23" s="303"/>
      <c r="F23" s="304"/>
      <c r="G23" s="89" t="s">
        <v>221</v>
      </c>
      <c r="H23" s="277" t="str">
        <f>IF(Biodata!E34="Sumatif","V","")</f>
        <v/>
      </c>
      <c r="I23" s="278"/>
      <c r="J23" s="308">
        <f>Biodata!E35</f>
        <v>0</v>
      </c>
      <c r="K23" s="309"/>
    </row>
    <row r="24" spans="2:11" x14ac:dyDescent="0.25">
      <c r="B24" s="305"/>
      <c r="C24" s="306"/>
      <c r="D24" s="306"/>
      <c r="E24" s="306"/>
      <c r="F24" s="307"/>
      <c r="G24" s="89" t="s">
        <v>222</v>
      </c>
      <c r="H24" s="279"/>
      <c r="I24" s="279"/>
      <c r="J24" s="309"/>
      <c r="K24" s="309"/>
    </row>
    <row r="25" spans="2:11" x14ac:dyDescent="0.25">
      <c r="B25" s="88"/>
      <c r="C25" s="8"/>
      <c r="D25" s="8"/>
      <c r="E25" s="8"/>
      <c r="F25" s="8"/>
      <c r="G25" s="8"/>
      <c r="H25" s="8"/>
      <c r="I25" s="8"/>
      <c r="J25" s="8"/>
      <c r="K25" s="83"/>
    </row>
    <row r="26" spans="2:11" ht="18.75" x14ac:dyDescent="0.25">
      <c r="B26" s="90" t="s">
        <v>223</v>
      </c>
      <c r="C26" s="296" t="s">
        <v>224</v>
      </c>
      <c r="D26" s="296"/>
      <c r="E26" s="296"/>
      <c r="F26" s="296"/>
      <c r="G26" s="296"/>
      <c r="H26" s="296"/>
      <c r="I26" s="296"/>
      <c r="J26" s="296"/>
      <c r="K26" s="91" t="s">
        <v>225</v>
      </c>
    </row>
    <row r="27" spans="2:11" ht="15.75" x14ac:dyDescent="0.25">
      <c r="B27" s="92" t="s">
        <v>245</v>
      </c>
      <c r="C27" s="93"/>
      <c r="D27" s="93"/>
      <c r="E27" s="93"/>
      <c r="F27" s="93"/>
      <c r="G27" s="93"/>
      <c r="H27" s="93"/>
      <c r="I27" s="93"/>
      <c r="J27" s="93"/>
      <c r="K27" s="94"/>
    </row>
    <row r="28" spans="2:11" ht="15.75" x14ac:dyDescent="0.25">
      <c r="B28" s="30">
        <v>1</v>
      </c>
      <c r="C28" s="290" t="s">
        <v>226</v>
      </c>
      <c r="D28" s="291"/>
      <c r="E28" s="291"/>
      <c r="F28" s="291"/>
      <c r="G28" s="291"/>
      <c r="H28" s="291"/>
      <c r="I28" s="291"/>
      <c r="J28" s="292"/>
      <c r="K28" s="95">
        <f>'Ins1'!F109</f>
        <v>4</v>
      </c>
    </row>
    <row r="29" spans="2:11" ht="15.75" x14ac:dyDescent="0.25">
      <c r="B29" s="30">
        <v>2</v>
      </c>
      <c r="C29" s="290" t="s">
        <v>227</v>
      </c>
      <c r="D29" s="291"/>
      <c r="E29" s="291"/>
      <c r="F29" s="291"/>
      <c r="G29" s="291"/>
      <c r="H29" s="291"/>
      <c r="I29" s="291"/>
      <c r="J29" s="292"/>
      <c r="K29" s="95">
        <f>'Ins2'!F58</f>
        <v>4</v>
      </c>
    </row>
    <row r="30" spans="2:11" ht="15.75" x14ac:dyDescent="0.25">
      <c r="B30" s="30">
        <v>3</v>
      </c>
      <c r="C30" s="290" t="s">
        <v>228</v>
      </c>
      <c r="D30" s="291"/>
      <c r="E30" s="291"/>
      <c r="F30" s="291"/>
      <c r="G30" s="291"/>
      <c r="H30" s="291"/>
      <c r="I30" s="291"/>
      <c r="J30" s="292"/>
      <c r="K30" s="95">
        <f>'Ins3'!F101</f>
        <v>4</v>
      </c>
    </row>
    <row r="31" spans="2:11" ht="15.75" x14ac:dyDescent="0.25">
      <c r="B31" s="30">
        <v>4</v>
      </c>
      <c r="C31" s="290" t="s">
        <v>229</v>
      </c>
      <c r="D31" s="291"/>
      <c r="E31" s="291"/>
      <c r="F31" s="291"/>
      <c r="G31" s="291"/>
      <c r="H31" s="291"/>
      <c r="I31" s="291"/>
      <c r="J31" s="292"/>
      <c r="K31" s="95">
        <f>'Ins4'!F65</f>
        <v>4</v>
      </c>
    </row>
    <row r="32" spans="2:11" ht="15.75" x14ac:dyDescent="0.25">
      <c r="B32" s="30">
        <v>5</v>
      </c>
      <c r="C32" s="293" t="s">
        <v>230</v>
      </c>
      <c r="D32" s="294"/>
      <c r="E32" s="294"/>
      <c r="F32" s="294"/>
      <c r="G32" s="294"/>
      <c r="H32" s="294"/>
      <c r="I32" s="294"/>
      <c r="J32" s="295"/>
      <c r="K32" s="95">
        <f>'Ins5'!F104</f>
        <v>3</v>
      </c>
    </row>
    <row r="33" spans="2:11" ht="15.75" x14ac:dyDescent="0.25">
      <c r="B33" s="30">
        <v>6</v>
      </c>
      <c r="C33" s="290" t="s">
        <v>231</v>
      </c>
      <c r="D33" s="291"/>
      <c r="E33" s="291"/>
      <c r="F33" s="291"/>
      <c r="G33" s="291"/>
      <c r="H33" s="291"/>
      <c r="I33" s="291"/>
      <c r="J33" s="292"/>
      <c r="K33" s="95">
        <f>'Ins6'!F101</f>
        <v>4</v>
      </c>
    </row>
    <row r="34" spans="2:11" ht="15.75" x14ac:dyDescent="0.25">
      <c r="B34" s="30">
        <v>7</v>
      </c>
      <c r="C34" s="290" t="s">
        <v>232</v>
      </c>
      <c r="D34" s="291"/>
      <c r="E34" s="291"/>
      <c r="F34" s="291"/>
      <c r="G34" s="291"/>
      <c r="H34" s="291"/>
      <c r="I34" s="291"/>
      <c r="J34" s="292"/>
      <c r="K34" s="95">
        <f>'Ins6'!F101</f>
        <v>4</v>
      </c>
    </row>
    <row r="35" spans="2:11" ht="15.75" x14ac:dyDescent="0.25">
      <c r="B35" s="96"/>
      <c r="C35" s="283"/>
      <c r="D35" s="284"/>
      <c r="E35" s="284"/>
      <c r="F35" s="284"/>
      <c r="G35" s="284"/>
      <c r="H35" s="284"/>
      <c r="I35" s="284"/>
      <c r="J35" s="285"/>
      <c r="K35" s="95"/>
    </row>
    <row r="36" spans="2:11" ht="15.75" x14ac:dyDescent="0.25">
      <c r="B36" s="92" t="s">
        <v>246</v>
      </c>
      <c r="C36" s="93"/>
      <c r="D36" s="93"/>
      <c r="E36" s="93"/>
      <c r="F36" s="93"/>
      <c r="G36" s="93"/>
      <c r="H36" s="93"/>
      <c r="I36" s="93"/>
      <c r="J36" s="93"/>
      <c r="K36" s="97"/>
    </row>
    <row r="37" spans="2:11" ht="15.75" x14ac:dyDescent="0.25">
      <c r="B37" s="98">
        <v>8</v>
      </c>
      <c r="C37" s="286" t="s">
        <v>233</v>
      </c>
      <c r="D37" s="287"/>
      <c r="E37" s="287"/>
      <c r="F37" s="287"/>
      <c r="G37" s="287"/>
      <c r="H37" s="287"/>
      <c r="I37" s="287"/>
      <c r="J37" s="288"/>
      <c r="K37" s="95">
        <f>'Ins8'!F56</f>
        <v>3</v>
      </c>
    </row>
    <row r="38" spans="2:11" ht="15.75" x14ac:dyDescent="0.25">
      <c r="B38" s="98">
        <v>9</v>
      </c>
      <c r="C38" s="286" t="s">
        <v>234</v>
      </c>
      <c r="D38" s="287"/>
      <c r="E38" s="287"/>
      <c r="F38" s="287"/>
      <c r="G38" s="287"/>
      <c r="H38" s="287"/>
      <c r="I38" s="287"/>
      <c r="J38" s="288"/>
      <c r="K38" s="95">
        <f>'Ins9'!F58</f>
        <v>4</v>
      </c>
    </row>
    <row r="39" spans="2:11" ht="15.75" x14ac:dyDescent="0.25">
      <c r="B39" s="98">
        <v>10</v>
      </c>
      <c r="C39" s="286" t="s">
        <v>235</v>
      </c>
      <c r="D39" s="287"/>
      <c r="E39" s="287"/>
      <c r="F39" s="287"/>
      <c r="G39" s="287"/>
      <c r="H39" s="287"/>
      <c r="I39" s="287"/>
      <c r="J39" s="288"/>
      <c r="K39" s="95">
        <f>'Ins10'!F63</f>
        <v>3</v>
      </c>
    </row>
    <row r="40" spans="2:11" ht="15.75" x14ac:dyDescent="0.25">
      <c r="B40" s="96"/>
      <c r="C40" s="283"/>
      <c r="D40" s="284"/>
      <c r="E40" s="284"/>
      <c r="F40" s="284"/>
      <c r="G40" s="284"/>
      <c r="H40" s="284"/>
      <c r="I40" s="284"/>
      <c r="J40" s="285"/>
      <c r="K40" s="95"/>
    </row>
    <row r="41" spans="2:11" ht="15.75" x14ac:dyDescent="0.25">
      <c r="B41" s="92" t="s">
        <v>247</v>
      </c>
      <c r="C41" s="93"/>
      <c r="D41" s="93"/>
      <c r="E41" s="93"/>
      <c r="F41" s="93"/>
      <c r="G41" s="93"/>
      <c r="H41" s="93"/>
      <c r="I41" s="93"/>
      <c r="J41" s="93"/>
      <c r="K41" s="97"/>
    </row>
    <row r="42" spans="2:11" ht="15.75" x14ac:dyDescent="0.25">
      <c r="B42" s="98">
        <v>11</v>
      </c>
      <c r="C42" s="280" t="s">
        <v>236</v>
      </c>
      <c r="D42" s="281"/>
      <c r="E42" s="281"/>
      <c r="F42" s="281"/>
      <c r="G42" s="281"/>
      <c r="H42" s="281"/>
      <c r="I42" s="281"/>
      <c r="J42" s="282"/>
      <c r="K42" s="95">
        <f>'Ins11'!F56</f>
        <v>3</v>
      </c>
    </row>
    <row r="43" spans="2:11" ht="15.75" x14ac:dyDescent="0.25">
      <c r="B43" s="99">
        <v>12</v>
      </c>
      <c r="C43" s="280" t="s">
        <v>237</v>
      </c>
      <c r="D43" s="281"/>
      <c r="E43" s="281"/>
      <c r="F43" s="281"/>
      <c r="G43" s="281"/>
      <c r="H43" s="281"/>
      <c r="I43" s="281"/>
      <c r="J43" s="282"/>
      <c r="K43" s="95">
        <f>'Ins12'!F56</f>
        <v>3</v>
      </c>
    </row>
    <row r="44" spans="2:11" ht="15.75" x14ac:dyDescent="0.25">
      <c r="B44" s="96"/>
      <c r="C44" s="283"/>
      <c r="D44" s="284"/>
      <c r="E44" s="284"/>
      <c r="F44" s="284"/>
      <c r="G44" s="284"/>
      <c r="H44" s="284"/>
      <c r="I44" s="284"/>
      <c r="J44" s="285"/>
      <c r="K44" s="95"/>
    </row>
    <row r="45" spans="2:11" ht="15.75" x14ac:dyDescent="0.25">
      <c r="B45" s="92" t="s">
        <v>248</v>
      </c>
      <c r="C45" s="93"/>
      <c r="D45" s="93"/>
      <c r="E45" s="93"/>
      <c r="F45" s="93"/>
      <c r="G45" s="93"/>
      <c r="H45" s="93"/>
      <c r="I45" s="93"/>
      <c r="J45" s="93"/>
      <c r="K45" s="97"/>
    </row>
    <row r="46" spans="2:11" ht="15.75" x14ac:dyDescent="0.25">
      <c r="B46" s="100">
        <v>13</v>
      </c>
      <c r="C46" s="286" t="s">
        <v>238</v>
      </c>
      <c r="D46" s="287"/>
      <c r="E46" s="287"/>
      <c r="F46" s="287"/>
      <c r="G46" s="287"/>
      <c r="H46" s="287"/>
      <c r="I46" s="287"/>
      <c r="J46" s="288"/>
      <c r="K46" s="95">
        <f>'Ins13'!F47</f>
        <v>3</v>
      </c>
    </row>
    <row r="47" spans="2:11" ht="15.75" x14ac:dyDescent="0.25">
      <c r="B47" s="96">
        <v>14</v>
      </c>
      <c r="C47" s="286" t="s">
        <v>239</v>
      </c>
      <c r="D47" s="287"/>
      <c r="E47" s="287"/>
      <c r="F47" s="287"/>
      <c r="G47" s="287"/>
      <c r="H47" s="287"/>
      <c r="I47" s="287"/>
      <c r="J47" s="288"/>
      <c r="K47" s="95">
        <f>'Ins14'!F59</f>
        <v>4</v>
      </c>
    </row>
    <row r="48" spans="2:11" x14ac:dyDescent="0.25">
      <c r="B48" s="101"/>
      <c r="C48" s="277"/>
      <c r="D48" s="289"/>
      <c r="E48" s="289"/>
      <c r="F48" s="289"/>
      <c r="G48" s="289"/>
      <c r="H48" s="289"/>
      <c r="I48" s="289"/>
      <c r="J48" s="278"/>
      <c r="K48" s="102"/>
    </row>
    <row r="49" spans="2:11" x14ac:dyDescent="0.25">
      <c r="B49" s="101"/>
      <c r="C49" s="269" t="s">
        <v>240</v>
      </c>
      <c r="D49" s="270"/>
      <c r="E49" s="270"/>
      <c r="F49" s="270"/>
      <c r="G49" s="270"/>
      <c r="H49" s="270"/>
      <c r="I49" s="270"/>
      <c r="J49" s="271"/>
      <c r="K49" s="102">
        <f>SUM(K28:K47)</f>
        <v>50</v>
      </c>
    </row>
    <row r="50" spans="2:11" x14ac:dyDescent="0.25">
      <c r="B50" s="88"/>
      <c r="C50" s="272"/>
      <c r="D50" s="272"/>
      <c r="E50" s="272"/>
      <c r="F50" s="272"/>
      <c r="G50" s="272"/>
      <c r="H50" s="272"/>
      <c r="I50" s="272"/>
      <c r="J50" s="272"/>
      <c r="K50" s="83"/>
    </row>
    <row r="51" spans="2:11" x14ac:dyDescent="0.25">
      <c r="B51" s="88"/>
      <c r="C51" s="82"/>
      <c r="D51" s="82"/>
      <c r="E51" s="82"/>
      <c r="F51" s="82"/>
      <c r="G51" s="8"/>
      <c r="H51" s="81"/>
      <c r="J51" s="81"/>
      <c r="K51" s="83"/>
    </row>
    <row r="52" spans="2:11" ht="16.5" x14ac:dyDescent="0.3">
      <c r="B52" s="139" t="s">
        <v>241</v>
      </c>
      <c r="C52" s="140"/>
      <c r="D52" s="140"/>
      <c r="E52" s="140" t="s">
        <v>242</v>
      </c>
      <c r="F52" s="140"/>
      <c r="G52" s="23"/>
      <c r="H52" s="23"/>
      <c r="I52" s="141" t="s">
        <v>478</v>
      </c>
      <c r="J52" s="141"/>
      <c r="K52" s="142"/>
    </row>
    <row r="53" spans="2:11" x14ac:dyDescent="0.25">
      <c r="B53" s="139"/>
      <c r="C53" s="140"/>
      <c r="D53" s="140"/>
      <c r="E53" s="140"/>
      <c r="F53" s="23"/>
      <c r="G53" s="143"/>
      <c r="H53" s="23"/>
      <c r="I53" s="144">
        <f>Biodata!E21</f>
        <v>0</v>
      </c>
      <c r="J53" s="140"/>
      <c r="K53" s="142"/>
    </row>
    <row r="54" spans="2:11" x14ac:dyDescent="0.25">
      <c r="B54" s="139"/>
      <c r="C54" s="140"/>
      <c r="D54" s="140"/>
      <c r="E54" s="140"/>
      <c r="F54" s="23"/>
      <c r="G54" s="143"/>
      <c r="H54" s="23"/>
      <c r="I54" s="140"/>
      <c r="J54" s="140"/>
      <c r="K54" s="142"/>
    </row>
    <row r="55" spans="2:11" x14ac:dyDescent="0.25">
      <c r="B55" s="139"/>
      <c r="C55" s="140"/>
      <c r="D55" s="140"/>
      <c r="E55" s="140"/>
      <c r="F55" s="23"/>
      <c r="G55" s="143"/>
      <c r="H55" s="23"/>
      <c r="I55" s="140"/>
      <c r="J55" s="140"/>
      <c r="K55" s="142"/>
    </row>
    <row r="56" spans="2:11" x14ac:dyDescent="0.25">
      <c r="B56" s="145">
        <f>Biodata!E7</f>
        <v>0</v>
      </c>
      <c r="C56" s="146"/>
      <c r="D56" s="146"/>
      <c r="E56" s="146">
        <f>Biodata!E29</f>
        <v>0</v>
      </c>
      <c r="F56" s="146"/>
      <c r="G56" s="147"/>
      <c r="H56" s="23"/>
      <c r="I56" s="146">
        <f>Biodata!E31</f>
        <v>0</v>
      </c>
      <c r="J56" s="146"/>
      <c r="K56" s="148"/>
    </row>
    <row r="57" spans="2:11" x14ac:dyDescent="0.25">
      <c r="B57" s="149" t="str">
        <f>"NIP. "&amp;Biodata!E8</f>
        <v xml:space="preserve">NIP. </v>
      </c>
      <c r="C57" s="140"/>
      <c r="D57" s="140"/>
      <c r="E57" s="149" t="str">
        <f>"NIP. "&amp;Biodata!E30</f>
        <v xml:space="preserve">NIP. </v>
      </c>
      <c r="F57" s="23"/>
      <c r="G57" s="143"/>
      <c r="H57" s="23"/>
      <c r="I57" s="149" t="str">
        <f>"NIP. "&amp;Biodata!E32</f>
        <v xml:space="preserve">NIP. </v>
      </c>
      <c r="J57" s="142"/>
      <c r="K57" s="150"/>
    </row>
    <row r="58" spans="2:11" x14ac:dyDescent="0.25">
      <c r="B58" s="23"/>
      <c r="C58" s="23"/>
      <c r="D58" s="23"/>
      <c r="E58" s="23"/>
      <c r="F58" s="23"/>
      <c r="G58" s="23"/>
      <c r="H58" s="23"/>
      <c r="I58" s="23"/>
      <c r="J58" s="23"/>
      <c r="K58" s="150"/>
    </row>
  </sheetData>
  <sheetProtection sheet="1" objects="1" scenarios="1" selectLockedCells="1"/>
  <mergeCells count="31">
    <mergeCell ref="C26:J26"/>
    <mergeCell ref="B3:K3"/>
    <mergeCell ref="B22:F22"/>
    <mergeCell ref="J22:K22"/>
    <mergeCell ref="B23:F24"/>
    <mergeCell ref="J23:K24"/>
    <mergeCell ref="F8:G8"/>
    <mergeCell ref="C39:J39"/>
    <mergeCell ref="C40:J40"/>
    <mergeCell ref="C28:J28"/>
    <mergeCell ref="C29:J29"/>
    <mergeCell ref="C30:J30"/>
    <mergeCell ref="C31:J31"/>
    <mergeCell ref="C32:J32"/>
    <mergeCell ref="C33:J33"/>
    <mergeCell ref="C49:J49"/>
    <mergeCell ref="C50:J50"/>
    <mergeCell ref="I1:J2"/>
    <mergeCell ref="H22:I22"/>
    <mergeCell ref="H23:I23"/>
    <mergeCell ref="H24:I24"/>
    <mergeCell ref="C42:J42"/>
    <mergeCell ref="C43:J43"/>
    <mergeCell ref="C44:J44"/>
    <mergeCell ref="C46:J46"/>
    <mergeCell ref="C47:J47"/>
    <mergeCell ref="C48:J48"/>
    <mergeCell ref="C34:J34"/>
    <mergeCell ref="C35:J35"/>
    <mergeCell ref="C37:J37"/>
    <mergeCell ref="C38:J38"/>
  </mergeCells>
  <dataValidations count="1">
    <dataValidation allowBlank="1" showInputMessage="1" showErrorMessage="1" prompt="Beri tanda chek ( v )" sqref="H22:H23"/>
  </dataValidations>
  <pageMargins left="0.31496062992126" right="0.31496062992126" top="0.35433070866141703" bottom="0.15748031496063" header="0.31496062992126" footer="0.31496062992126"/>
  <pageSetup paperSize="9" scale="87" orientation="portrait" horizontalDpi="4294967293" r:id="rId1"/>
  <colBreaks count="1" manualBreakCount="1">
    <brk id="1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showGridLines="0" showRuler="0" view="pageBreakPreview" zoomScaleSheetLayoutView="100" workbookViewId="0"/>
  </sheetViews>
  <sheetFormatPr defaultRowHeight="15" x14ac:dyDescent="0.25"/>
  <cols>
    <col min="1" max="1" width="2.5703125" customWidth="1"/>
    <col min="2" max="2" width="12.85546875" customWidth="1"/>
    <col min="3" max="3" width="3.42578125" customWidth="1"/>
    <col min="4" max="4" width="40.7109375" customWidth="1"/>
    <col min="5" max="5" width="0.85546875" hidden="1" customWidth="1"/>
    <col min="6" max="6" width="14.140625" customWidth="1"/>
    <col min="7" max="7" width="11.140625" customWidth="1"/>
    <col min="8" max="8" width="12.140625" customWidth="1"/>
    <col min="11" max="11" width="9.140625" customWidth="1"/>
  </cols>
  <sheetData>
    <row r="1" spans="1:11" ht="15.75" x14ac:dyDescent="0.25">
      <c r="A1" s="4" t="s">
        <v>32</v>
      </c>
      <c r="B1" s="167"/>
      <c r="C1" s="167"/>
      <c r="D1" s="167"/>
      <c r="E1" s="167"/>
      <c r="F1" s="167"/>
      <c r="G1" s="167"/>
      <c r="H1" s="167"/>
    </row>
    <row r="2" spans="1:11" ht="9.75" customHeight="1" x14ac:dyDescent="0.25">
      <c r="A2" s="4"/>
      <c r="B2" s="167"/>
      <c r="C2" s="167"/>
      <c r="D2" s="167"/>
      <c r="E2" s="167"/>
      <c r="F2" s="167"/>
      <c r="G2" s="167"/>
      <c r="H2" s="167"/>
      <c r="K2" t="s">
        <v>260</v>
      </c>
    </row>
    <row r="3" spans="1:11" ht="15.75" x14ac:dyDescent="0.25">
      <c r="A3" s="351" t="s">
        <v>56</v>
      </c>
      <c r="B3" s="351"/>
      <c r="C3" s="13" t="s">
        <v>0</v>
      </c>
      <c r="D3" s="13">
        <f>Biodata!E7</f>
        <v>0</v>
      </c>
      <c r="E3" s="13"/>
      <c r="F3" s="170"/>
      <c r="G3" s="13"/>
      <c r="H3" s="13"/>
    </row>
    <row r="4" spans="1:11" ht="22.5" customHeight="1" x14ac:dyDescent="0.25">
      <c r="A4" s="351" t="s">
        <v>22</v>
      </c>
      <c r="B4" s="351"/>
      <c r="C4" s="13" t="s">
        <v>0</v>
      </c>
      <c r="D4" s="13">
        <f>Biodata!E29</f>
        <v>0</v>
      </c>
      <c r="E4" s="13"/>
      <c r="F4" s="170"/>
      <c r="G4" s="13"/>
      <c r="H4" s="13"/>
    </row>
    <row r="5" spans="1:11" ht="15.75" x14ac:dyDescent="0.25">
      <c r="A5" s="168" t="s">
        <v>33</v>
      </c>
      <c r="B5" s="168"/>
      <c r="C5" s="168"/>
      <c r="D5" s="169"/>
      <c r="E5" s="169"/>
      <c r="F5" s="169"/>
      <c r="G5" s="169"/>
      <c r="H5" s="169"/>
    </row>
    <row r="6" spans="1:11" ht="18" customHeight="1" x14ac:dyDescent="0.25">
      <c r="A6" s="352" t="s">
        <v>34</v>
      </c>
      <c r="B6" s="353"/>
      <c r="C6" s="354"/>
      <c r="D6" s="340" t="s">
        <v>474</v>
      </c>
      <c r="E6" s="340"/>
      <c r="F6" s="340"/>
      <c r="G6" s="340"/>
      <c r="H6" s="340"/>
    </row>
    <row r="7" spans="1:11" ht="48.75" customHeight="1" x14ac:dyDescent="0.25">
      <c r="A7" s="341" t="s">
        <v>35</v>
      </c>
      <c r="B7" s="342"/>
      <c r="C7" s="343"/>
      <c r="D7" s="341" t="s">
        <v>339</v>
      </c>
      <c r="E7" s="342"/>
      <c r="F7" s="342"/>
      <c r="G7" s="342"/>
      <c r="H7" s="343"/>
    </row>
    <row r="8" spans="1:11" ht="15.75" x14ac:dyDescent="0.25">
      <c r="A8" s="330" t="s">
        <v>36</v>
      </c>
      <c r="B8" s="331"/>
      <c r="C8" s="331"/>
      <c r="D8" s="331"/>
      <c r="E8" s="331"/>
      <c r="F8" s="331"/>
      <c r="G8" s="331"/>
      <c r="H8" s="332"/>
    </row>
    <row r="9" spans="1:11" ht="18" customHeight="1" x14ac:dyDescent="0.25">
      <c r="A9" s="165"/>
      <c r="B9" s="328" t="s">
        <v>297</v>
      </c>
      <c r="C9" s="349"/>
      <c r="D9" s="349"/>
      <c r="E9" s="349"/>
      <c r="F9" s="349"/>
      <c r="G9" s="349"/>
      <c r="H9" s="350"/>
    </row>
    <row r="10" spans="1:11" ht="18" customHeight="1" x14ac:dyDescent="0.25">
      <c r="A10" s="165"/>
      <c r="B10" s="328" t="s">
        <v>294</v>
      </c>
      <c r="C10" s="328"/>
      <c r="D10" s="328"/>
      <c r="E10" s="328"/>
      <c r="F10" s="328"/>
      <c r="G10" s="328"/>
      <c r="H10" s="329"/>
    </row>
    <row r="11" spans="1:11" ht="15.75" x14ac:dyDescent="0.25">
      <c r="A11" s="165"/>
      <c r="B11" s="328" t="s">
        <v>329</v>
      </c>
      <c r="C11" s="328"/>
      <c r="D11" s="328"/>
      <c r="E11" s="328"/>
      <c r="F11" s="328"/>
      <c r="G11" s="328"/>
      <c r="H11" s="329"/>
    </row>
    <row r="12" spans="1:11" ht="15.75" x14ac:dyDescent="0.25">
      <c r="A12" s="165"/>
      <c r="B12" s="328" t="s">
        <v>328</v>
      </c>
      <c r="C12" s="328"/>
      <c r="D12" s="328"/>
      <c r="E12" s="328"/>
      <c r="F12" s="328"/>
      <c r="G12" s="328"/>
      <c r="H12" s="329"/>
    </row>
    <row r="13" spans="1:11" ht="15.75" x14ac:dyDescent="0.25">
      <c r="A13" s="166"/>
      <c r="B13" s="172"/>
      <c r="C13" s="172"/>
      <c r="D13" s="172"/>
      <c r="E13" s="172"/>
      <c r="F13" s="172"/>
      <c r="G13" s="172"/>
      <c r="H13" s="173"/>
    </row>
    <row r="14" spans="1:11" ht="15.75" x14ac:dyDescent="0.25">
      <c r="A14" s="165"/>
      <c r="B14" s="328" t="s">
        <v>57</v>
      </c>
      <c r="C14" s="328"/>
      <c r="D14" s="328"/>
      <c r="E14" s="328"/>
      <c r="F14" s="328"/>
      <c r="G14" s="328"/>
      <c r="H14" s="329"/>
    </row>
    <row r="15" spans="1:11" ht="19.5" customHeight="1" x14ac:dyDescent="0.25">
      <c r="A15" s="165"/>
      <c r="B15" s="328" t="s">
        <v>330</v>
      </c>
      <c r="C15" s="328"/>
      <c r="D15" s="328"/>
      <c r="E15" s="328"/>
      <c r="F15" s="328"/>
      <c r="G15" s="328"/>
      <c r="H15" s="329"/>
    </row>
    <row r="16" spans="1:11" ht="15.75" x14ac:dyDescent="0.25">
      <c r="A16" s="171"/>
      <c r="B16" s="337"/>
      <c r="C16" s="337"/>
      <c r="D16" s="337"/>
      <c r="E16" s="337"/>
      <c r="F16" s="337"/>
      <c r="G16" s="337"/>
      <c r="H16" s="338"/>
    </row>
    <row r="17" spans="1:8" ht="15.75" x14ac:dyDescent="0.25">
      <c r="A17" s="174"/>
      <c r="B17" s="174"/>
      <c r="C17" s="174"/>
      <c r="D17" s="174"/>
      <c r="E17" s="174"/>
      <c r="F17" s="174"/>
      <c r="G17" s="174"/>
      <c r="H17" s="174"/>
    </row>
    <row r="18" spans="1:8" ht="15.75" x14ac:dyDescent="0.25">
      <c r="A18" s="168" t="s">
        <v>37</v>
      </c>
      <c r="B18" s="168"/>
      <c r="C18" s="168"/>
      <c r="D18" s="169"/>
      <c r="E18" s="169"/>
      <c r="F18" s="169"/>
      <c r="G18" s="169"/>
      <c r="H18" s="169"/>
    </row>
    <row r="19" spans="1:8" ht="15.75" customHeight="1" x14ac:dyDescent="0.25">
      <c r="A19" s="344" t="s">
        <v>34</v>
      </c>
      <c r="B19" s="345"/>
      <c r="C19" s="346"/>
      <c r="D19" s="340" t="s">
        <v>458</v>
      </c>
      <c r="E19" s="340"/>
      <c r="F19" s="340"/>
      <c r="G19" s="340"/>
      <c r="H19" s="340"/>
    </row>
    <row r="20" spans="1:8" ht="55.5" customHeight="1" x14ac:dyDescent="0.25">
      <c r="A20" s="341" t="s">
        <v>35</v>
      </c>
      <c r="B20" s="342"/>
      <c r="C20" s="343"/>
      <c r="D20" s="341" t="s">
        <v>331</v>
      </c>
      <c r="E20" s="342"/>
      <c r="F20" s="342"/>
      <c r="G20" s="342"/>
      <c r="H20" s="343"/>
    </row>
    <row r="21" spans="1:8" ht="15.75" x14ac:dyDescent="0.25">
      <c r="A21" s="330" t="s">
        <v>38</v>
      </c>
      <c r="B21" s="331"/>
      <c r="C21" s="331"/>
      <c r="D21" s="331"/>
      <c r="E21" s="331"/>
      <c r="F21" s="331"/>
      <c r="G21" s="331"/>
      <c r="H21" s="332"/>
    </row>
    <row r="22" spans="1:8" ht="17.25" customHeight="1" x14ac:dyDescent="0.25">
      <c r="A22" s="175"/>
      <c r="B22" s="328" t="s">
        <v>327</v>
      </c>
      <c r="C22" s="328"/>
      <c r="D22" s="328"/>
      <c r="E22" s="328"/>
      <c r="F22" s="328"/>
      <c r="G22" s="328"/>
      <c r="H22" s="329"/>
    </row>
    <row r="23" spans="1:8" ht="15" customHeight="1" x14ac:dyDescent="0.25">
      <c r="A23" s="175"/>
      <c r="B23" s="328" t="s">
        <v>298</v>
      </c>
      <c r="C23" s="328"/>
      <c r="D23" s="328"/>
      <c r="E23" s="328"/>
      <c r="F23" s="328"/>
      <c r="G23" s="328"/>
      <c r="H23" s="329"/>
    </row>
    <row r="24" spans="1:8" ht="15.75" x14ac:dyDescent="0.25">
      <c r="A24" s="175"/>
      <c r="B24" s="328" t="s">
        <v>332</v>
      </c>
      <c r="C24" s="328"/>
      <c r="D24" s="328"/>
      <c r="E24" s="328"/>
      <c r="F24" s="328"/>
      <c r="G24" s="328"/>
      <c r="H24" s="329"/>
    </row>
    <row r="25" spans="1:8" ht="15.75" x14ac:dyDescent="0.25">
      <c r="A25" s="175"/>
      <c r="B25" s="328" t="s">
        <v>299</v>
      </c>
      <c r="C25" s="328"/>
      <c r="D25" s="328"/>
      <c r="E25" s="328"/>
      <c r="F25" s="328"/>
      <c r="G25" s="328"/>
      <c r="H25" s="329"/>
    </row>
    <row r="26" spans="1:8" ht="17.25" customHeight="1" x14ac:dyDescent="0.25">
      <c r="A26" s="175"/>
      <c r="B26" s="328" t="s">
        <v>459</v>
      </c>
      <c r="C26" s="328"/>
      <c r="D26" s="328"/>
      <c r="E26" s="328"/>
      <c r="F26" s="328"/>
      <c r="G26" s="328"/>
      <c r="H26" s="329"/>
    </row>
    <row r="27" spans="1:8" ht="15.75" x14ac:dyDescent="0.25">
      <c r="A27" s="175"/>
      <c r="B27" s="161"/>
      <c r="C27" s="161"/>
      <c r="D27" s="161"/>
      <c r="E27" s="161"/>
      <c r="F27" s="161"/>
      <c r="G27" s="161"/>
      <c r="H27" s="162"/>
    </row>
    <row r="28" spans="1:8" ht="15.75" x14ac:dyDescent="0.25">
      <c r="A28" s="330" t="s">
        <v>39</v>
      </c>
      <c r="B28" s="331"/>
      <c r="C28" s="331"/>
      <c r="D28" s="331"/>
      <c r="E28" s="331"/>
      <c r="F28" s="331"/>
      <c r="G28" s="331"/>
      <c r="H28" s="332"/>
    </row>
    <row r="29" spans="1:8" ht="15.75" x14ac:dyDescent="0.25">
      <c r="A29" s="175"/>
      <c r="B29" s="328" t="s">
        <v>300</v>
      </c>
      <c r="C29" s="328"/>
      <c r="D29" s="328"/>
      <c r="E29" s="328"/>
      <c r="F29" s="328"/>
      <c r="G29" s="328"/>
      <c r="H29" s="329"/>
    </row>
    <row r="30" spans="1:8" ht="18.75" customHeight="1" x14ac:dyDescent="0.25">
      <c r="A30" s="171"/>
      <c r="B30" s="172"/>
      <c r="C30" s="190"/>
      <c r="D30" s="190"/>
      <c r="E30" s="190"/>
      <c r="F30" s="190"/>
      <c r="G30" s="190"/>
      <c r="H30" s="191"/>
    </row>
    <row r="31" spans="1:8" ht="15.75" x14ac:dyDescent="0.25">
      <c r="A31" s="192"/>
      <c r="B31" s="192"/>
      <c r="C31" s="192"/>
      <c r="D31" s="192"/>
      <c r="E31" s="192"/>
      <c r="F31" s="192"/>
      <c r="G31" s="192"/>
      <c r="H31" s="192"/>
    </row>
    <row r="32" spans="1:8" ht="15.75" x14ac:dyDescent="0.25">
      <c r="A32" s="193" t="s">
        <v>40</v>
      </c>
      <c r="B32" s="193"/>
      <c r="C32" s="193"/>
      <c r="D32" s="193"/>
      <c r="E32" s="193"/>
      <c r="F32" s="193"/>
      <c r="G32" s="193"/>
      <c r="H32" s="193"/>
    </row>
    <row r="33" spans="1:8" ht="15.75" customHeight="1" x14ac:dyDescent="0.25">
      <c r="A33" s="344" t="s">
        <v>34</v>
      </c>
      <c r="B33" s="345"/>
      <c r="C33" s="346"/>
      <c r="D33" s="340" t="s">
        <v>460</v>
      </c>
      <c r="E33" s="340"/>
      <c r="F33" s="340"/>
      <c r="G33" s="340"/>
      <c r="H33" s="340"/>
    </row>
    <row r="34" spans="1:8" ht="48.75" customHeight="1" x14ac:dyDescent="0.25">
      <c r="A34" s="341" t="s">
        <v>35</v>
      </c>
      <c r="B34" s="342"/>
      <c r="C34" s="343"/>
      <c r="D34" s="341" t="s">
        <v>301</v>
      </c>
      <c r="E34" s="342"/>
      <c r="F34" s="342"/>
      <c r="G34" s="342"/>
      <c r="H34" s="343"/>
    </row>
    <row r="35" spans="1:8" ht="15.75" x14ac:dyDescent="0.25">
      <c r="A35" s="330" t="s">
        <v>41</v>
      </c>
      <c r="B35" s="331"/>
      <c r="C35" s="331"/>
      <c r="D35" s="331"/>
      <c r="E35" s="331"/>
      <c r="F35" s="331"/>
      <c r="G35" s="331"/>
      <c r="H35" s="332"/>
    </row>
    <row r="36" spans="1:8" ht="15.75" x14ac:dyDescent="0.25">
      <c r="A36" s="175"/>
      <c r="B36" s="328" t="s">
        <v>295</v>
      </c>
      <c r="C36" s="328"/>
      <c r="D36" s="328"/>
      <c r="E36" s="328"/>
      <c r="F36" s="328"/>
      <c r="G36" s="328"/>
      <c r="H36" s="329"/>
    </row>
    <row r="37" spans="1:8" ht="15.75" x14ac:dyDescent="0.25">
      <c r="A37" s="171"/>
      <c r="B37" s="328"/>
      <c r="C37" s="328"/>
      <c r="D37" s="328"/>
      <c r="E37" s="328"/>
      <c r="F37" s="328"/>
      <c r="G37" s="328"/>
      <c r="H37" s="329"/>
    </row>
    <row r="38" spans="1:8" ht="15.75" x14ac:dyDescent="0.25">
      <c r="A38" s="330" t="s">
        <v>39</v>
      </c>
      <c r="B38" s="331"/>
      <c r="C38" s="331"/>
      <c r="D38" s="331"/>
      <c r="E38" s="331"/>
      <c r="F38" s="331"/>
      <c r="G38" s="331"/>
      <c r="H38" s="332"/>
    </row>
    <row r="39" spans="1:8" ht="15.75" x14ac:dyDescent="0.25">
      <c r="A39" s="175"/>
      <c r="B39" s="328" t="s">
        <v>333</v>
      </c>
      <c r="C39" s="328"/>
      <c r="D39" s="328"/>
      <c r="E39" s="328"/>
      <c r="F39" s="328"/>
      <c r="G39" s="328"/>
      <c r="H39" s="329"/>
    </row>
    <row r="40" spans="1:8" ht="15.75" x14ac:dyDescent="0.25">
      <c r="A40" s="175"/>
      <c r="B40" s="161"/>
      <c r="C40" s="161"/>
      <c r="D40" s="161"/>
      <c r="E40" s="161"/>
      <c r="F40" s="161"/>
      <c r="G40" s="161"/>
      <c r="H40" s="162"/>
    </row>
    <row r="41" spans="1:8" ht="15.75" x14ac:dyDescent="0.25">
      <c r="A41" s="175"/>
      <c r="B41" s="161"/>
      <c r="C41" s="161"/>
      <c r="D41" s="161"/>
      <c r="E41" s="161"/>
      <c r="F41" s="161"/>
      <c r="G41" s="161"/>
      <c r="H41" s="162"/>
    </row>
    <row r="42" spans="1:8" ht="15.75" x14ac:dyDescent="0.25">
      <c r="A42" s="175"/>
      <c r="B42" s="161"/>
      <c r="C42" s="161"/>
      <c r="D42" s="161"/>
      <c r="E42" s="161"/>
      <c r="F42" s="161"/>
      <c r="G42" s="161"/>
      <c r="H42" s="162"/>
    </row>
    <row r="43" spans="1:8" ht="15.75" x14ac:dyDescent="0.25">
      <c r="A43" s="175"/>
      <c r="B43" s="161"/>
      <c r="C43" s="161"/>
      <c r="D43" s="161"/>
      <c r="E43" s="161"/>
      <c r="F43" s="161"/>
      <c r="G43" s="161"/>
      <c r="H43" s="162"/>
    </row>
    <row r="44" spans="1:8" ht="15.75" x14ac:dyDescent="0.25">
      <c r="A44" s="175"/>
      <c r="B44" s="161"/>
      <c r="C44" s="161"/>
      <c r="D44" s="161"/>
      <c r="E44" s="161"/>
      <c r="F44" s="161"/>
      <c r="G44" s="161"/>
      <c r="H44" s="162"/>
    </row>
    <row r="45" spans="1:8" ht="15.75" x14ac:dyDescent="0.25">
      <c r="A45" s="171"/>
      <c r="B45" s="337"/>
      <c r="C45" s="337"/>
      <c r="D45" s="337"/>
      <c r="E45" s="337"/>
      <c r="F45" s="337"/>
      <c r="G45" s="337"/>
      <c r="H45" s="338"/>
    </row>
    <row r="46" spans="1:8" ht="15.75" x14ac:dyDescent="0.25">
      <c r="A46" s="339" t="s">
        <v>42</v>
      </c>
      <c r="B46" s="339"/>
      <c r="C46" s="194"/>
      <c r="D46" s="193"/>
      <c r="E46" s="193"/>
      <c r="F46" s="193"/>
      <c r="G46" s="193"/>
      <c r="H46" s="193"/>
    </row>
    <row r="47" spans="1:8" ht="15.75" customHeight="1" x14ac:dyDescent="0.25">
      <c r="A47" s="344" t="s">
        <v>34</v>
      </c>
      <c r="B47" s="345"/>
      <c r="C47" s="346"/>
      <c r="D47" s="340" t="s">
        <v>475</v>
      </c>
      <c r="E47" s="340"/>
      <c r="F47" s="340"/>
      <c r="G47" s="340"/>
      <c r="H47" s="340"/>
    </row>
    <row r="48" spans="1:8" ht="47.25" customHeight="1" x14ac:dyDescent="0.25">
      <c r="A48" s="341" t="s">
        <v>35</v>
      </c>
      <c r="B48" s="342"/>
      <c r="C48" s="343"/>
      <c r="D48" s="341" t="s">
        <v>263</v>
      </c>
      <c r="E48" s="342"/>
      <c r="F48" s="342"/>
      <c r="G48" s="342"/>
      <c r="H48" s="343"/>
    </row>
    <row r="49" spans="1:8" ht="15.75" x14ac:dyDescent="0.25">
      <c r="A49" s="333" t="s">
        <v>264</v>
      </c>
      <c r="B49" s="331"/>
      <c r="C49" s="331"/>
      <c r="D49" s="331"/>
      <c r="E49" s="331"/>
      <c r="F49" s="331"/>
      <c r="G49" s="331"/>
      <c r="H49" s="332"/>
    </row>
    <row r="50" spans="1:8" ht="15.75" x14ac:dyDescent="0.25">
      <c r="A50" s="186"/>
      <c r="B50" s="187" t="s">
        <v>334</v>
      </c>
      <c r="C50" s="187" t="s">
        <v>335</v>
      </c>
      <c r="D50" s="187"/>
      <c r="E50" s="187"/>
      <c r="F50" s="187"/>
      <c r="G50" s="187"/>
      <c r="H50" s="188"/>
    </row>
    <row r="51" spans="1:8" ht="15.75" x14ac:dyDescent="0.25">
      <c r="A51" s="186"/>
      <c r="B51" s="170"/>
      <c r="C51" s="187" t="s">
        <v>336</v>
      </c>
      <c r="D51" s="187"/>
      <c r="E51" s="187"/>
      <c r="F51" s="187"/>
      <c r="G51" s="187"/>
      <c r="H51" s="188"/>
    </row>
    <row r="52" spans="1:8" ht="32.25" customHeight="1" x14ac:dyDescent="0.25">
      <c r="A52" s="186"/>
      <c r="B52" s="189" t="s">
        <v>337</v>
      </c>
      <c r="C52" s="347" t="s">
        <v>338</v>
      </c>
      <c r="D52" s="347"/>
      <c r="E52" s="347"/>
      <c r="F52" s="347"/>
      <c r="G52" s="347"/>
      <c r="H52" s="348"/>
    </row>
    <row r="53" spans="1:8" ht="15.75" x14ac:dyDescent="0.25">
      <c r="A53" s="171"/>
      <c r="B53" s="190"/>
      <c r="C53" s="190"/>
      <c r="D53" s="190"/>
      <c r="E53" s="190"/>
      <c r="F53" s="190"/>
      <c r="G53" s="190"/>
      <c r="H53" s="191"/>
    </row>
    <row r="54" spans="1:8" ht="15.75" x14ac:dyDescent="0.25">
      <c r="A54" s="195"/>
      <c r="B54" s="164"/>
      <c r="C54" s="164"/>
      <c r="D54" s="164"/>
      <c r="E54" s="164"/>
      <c r="F54" s="164"/>
      <c r="G54" s="164"/>
      <c r="H54" s="164"/>
    </row>
    <row r="55" spans="1:8" ht="15.75" x14ac:dyDescent="0.25">
      <c r="A55" s="195"/>
      <c r="B55" s="164"/>
      <c r="C55" s="164"/>
      <c r="D55" s="164"/>
      <c r="E55" s="164"/>
      <c r="F55" s="164"/>
      <c r="G55" s="164"/>
      <c r="H55" s="164"/>
    </row>
    <row r="56" spans="1:8" ht="15.75" x14ac:dyDescent="0.25">
      <c r="A56" s="195"/>
      <c r="B56" s="164"/>
      <c r="C56" s="164"/>
      <c r="D56" s="164"/>
      <c r="E56" s="164"/>
      <c r="F56" s="164"/>
      <c r="G56" s="164"/>
      <c r="H56" s="164"/>
    </row>
    <row r="57" spans="1:8" ht="15.75" x14ac:dyDescent="0.25">
      <c r="A57" s="195"/>
      <c r="B57" s="164"/>
      <c r="C57" s="164"/>
      <c r="D57" s="164"/>
      <c r="E57" s="164"/>
      <c r="F57" s="164"/>
      <c r="G57" s="164"/>
      <c r="H57" s="164"/>
    </row>
    <row r="58" spans="1:8" ht="15.75" x14ac:dyDescent="0.25">
      <c r="A58" s="195"/>
      <c r="B58" s="164"/>
      <c r="C58" s="164"/>
      <c r="D58" s="164"/>
      <c r="E58" s="164"/>
      <c r="F58" s="164"/>
      <c r="G58" s="164"/>
      <c r="H58" s="164"/>
    </row>
    <row r="59" spans="1:8" ht="15.75" x14ac:dyDescent="0.25">
      <c r="A59" s="195"/>
      <c r="B59" s="164"/>
      <c r="C59" s="164"/>
      <c r="D59" s="164"/>
      <c r="E59" s="164"/>
      <c r="F59" s="164"/>
      <c r="G59" s="164"/>
      <c r="H59" s="164"/>
    </row>
    <row r="60" spans="1:8" ht="15.75" x14ac:dyDescent="0.25">
      <c r="A60" s="195"/>
      <c r="B60" s="164"/>
      <c r="C60" s="164"/>
      <c r="D60" s="164"/>
      <c r="E60" s="164"/>
      <c r="F60" s="164"/>
      <c r="G60" s="164"/>
      <c r="H60" s="164"/>
    </row>
    <row r="61" spans="1:8" ht="15.75" x14ac:dyDescent="0.25">
      <c r="A61" s="195"/>
      <c r="B61" s="164"/>
      <c r="C61" s="164"/>
      <c r="D61" s="164"/>
      <c r="E61" s="164"/>
      <c r="F61" s="164"/>
      <c r="G61" s="164"/>
      <c r="H61" s="164"/>
    </row>
    <row r="62" spans="1:8" ht="15.75" x14ac:dyDescent="0.25">
      <c r="A62" s="195"/>
      <c r="B62" s="164"/>
      <c r="C62" s="164"/>
      <c r="D62" s="164"/>
      <c r="E62" s="164"/>
      <c r="F62" s="164"/>
      <c r="G62" s="164"/>
      <c r="H62" s="164"/>
    </row>
    <row r="63" spans="1:8" ht="15.75" x14ac:dyDescent="0.25">
      <c r="A63" s="195"/>
      <c r="B63" s="164"/>
      <c r="C63" s="164"/>
      <c r="D63" s="164"/>
      <c r="E63" s="164"/>
      <c r="F63" s="164"/>
      <c r="G63" s="164"/>
      <c r="H63" s="164"/>
    </row>
    <row r="64" spans="1:8" ht="15.75" x14ac:dyDescent="0.25">
      <c r="A64" s="195"/>
      <c r="B64" s="164"/>
      <c r="C64" s="164"/>
      <c r="D64" s="164"/>
      <c r="E64" s="164"/>
      <c r="F64" s="164"/>
      <c r="G64" s="164"/>
      <c r="H64" s="164"/>
    </row>
    <row r="65" spans="1:8" ht="15.75" x14ac:dyDescent="0.25">
      <c r="A65" s="195"/>
      <c r="B65" s="164"/>
      <c r="C65" s="164"/>
      <c r="D65" s="164"/>
      <c r="E65" s="164"/>
      <c r="F65" s="164"/>
      <c r="G65" s="164"/>
      <c r="H65" s="164"/>
    </row>
    <row r="66" spans="1:8" ht="15.75" x14ac:dyDescent="0.25">
      <c r="A66" s="195"/>
      <c r="B66" s="164"/>
      <c r="C66" s="164"/>
      <c r="D66" s="164"/>
      <c r="E66" s="164"/>
      <c r="F66" s="164"/>
      <c r="G66" s="164"/>
      <c r="H66" s="164"/>
    </row>
    <row r="67" spans="1:8" ht="15.75" x14ac:dyDescent="0.25">
      <c r="A67" s="195"/>
      <c r="B67" s="164"/>
      <c r="C67" s="164"/>
      <c r="D67" s="164"/>
      <c r="E67" s="164"/>
      <c r="F67" s="164"/>
      <c r="G67" s="164"/>
      <c r="H67" s="164"/>
    </row>
    <row r="68" spans="1:8" ht="15.75" x14ac:dyDescent="0.25">
      <c r="A68" s="195"/>
      <c r="B68" s="164"/>
      <c r="C68" s="164"/>
      <c r="D68" s="164"/>
      <c r="E68" s="164"/>
      <c r="F68" s="164"/>
      <c r="G68" s="164"/>
      <c r="H68" s="164"/>
    </row>
    <row r="69" spans="1:8" ht="15.75" x14ac:dyDescent="0.25">
      <c r="A69" s="195"/>
      <c r="B69" s="164"/>
      <c r="C69" s="164"/>
      <c r="D69" s="164"/>
      <c r="E69" s="164"/>
      <c r="F69" s="164"/>
      <c r="G69" s="164"/>
      <c r="H69" s="164"/>
    </row>
    <row r="70" spans="1:8" ht="15.75" x14ac:dyDescent="0.25">
      <c r="A70" s="195"/>
      <c r="B70" s="164"/>
      <c r="C70" s="164"/>
      <c r="D70" s="164"/>
      <c r="E70" s="164"/>
      <c r="F70" s="164"/>
      <c r="G70" s="164"/>
      <c r="H70" s="164"/>
    </row>
    <row r="71" spans="1:8" ht="15.75" x14ac:dyDescent="0.25">
      <c r="A71" s="195"/>
      <c r="B71" s="164"/>
      <c r="C71" s="164"/>
      <c r="D71" s="164"/>
      <c r="E71" s="164"/>
      <c r="F71" s="164"/>
      <c r="G71" s="164"/>
      <c r="H71" s="164"/>
    </row>
    <row r="72" spans="1:8" ht="15.75" x14ac:dyDescent="0.25">
      <c r="A72" s="195"/>
      <c r="B72" s="164"/>
      <c r="C72" s="164"/>
      <c r="D72" s="164"/>
      <c r="E72" s="164"/>
      <c r="F72" s="164"/>
      <c r="G72" s="164"/>
      <c r="H72" s="164"/>
    </row>
    <row r="73" spans="1:8" ht="15.75" x14ac:dyDescent="0.25">
      <c r="A73" s="195"/>
      <c r="B73" s="164"/>
      <c r="C73" s="164"/>
      <c r="D73" s="164"/>
      <c r="E73" s="164"/>
      <c r="F73" s="164"/>
      <c r="G73" s="164"/>
      <c r="H73" s="164"/>
    </row>
    <row r="74" spans="1:8" ht="15.75" x14ac:dyDescent="0.25">
      <c r="A74" s="195"/>
      <c r="B74" s="164"/>
      <c r="C74" s="164"/>
      <c r="D74" s="164"/>
      <c r="E74" s="164"/>
      <c r="F74" s="164"/>
      <c r="G74" s="164"/>
      <c r="H74" s="164"/>
    </row>
    <row r="75" spans="1:8" ht="15.75" x14ac:dyDescent="0.25">
      <c r="A75" s="195"/>
      <c r="B75" s="164"/>
      <c r="C75" s="164"/>
      <c r="D75" s="164"/>
      <c r="E75" s="164"/>
      <c r="F75" s="164"/>
      <c r="G75" s="164"/>
      <c r="H75" s="164"/>
    </row>
    <row r="76" spans="1:8" ht="15.75" x14ac:dyDescent="0.25">
      <c r="A76" s="195"/>
      <c r="B76" s="164"/>
      <c r="C76" s="164"/>
      <c r="D76" s="164"/>
      <c r="E76" s="164"/>
      <c r="F76" s="164"/>
      <c r="G76" s="164"/>
      <c r="H76" s="164"/>
    </row>
    <row r="77" spans="1:8" ht="15.75" x14ac:dyDescent="0.25">
      <c r="A77" s="195"/>
      <c r="B77" s="164"/>
      <c r="C77" s="164"/>
      <c r="D77" s="164"/>
      <c r="E77" s="164"/>
      <c r="F77" s="164"/>
      <c r="G77" s="164"/>
      <c r="H77" s="164"/>
    </row>
    <row r="78" spans="1:8" ht="15.75" x14ac:dyDescent="0.25">
      <c r="A78" s="4"/>
      <c r="B78" s="167"/>
      <c r="C78" s="167"/>
      <c r="D78" s="167"/>
      <c r="E78" s="167"/>
      <c r="F78" s="167"/>
      <c r="G78" s="167"/>
      <c r="H78" s="167"/>
    </row>
    <row r="79" spans="1:8" ht="15.75" x14ac:dyDescent="0.25">
      <c r="A79" s="4"/>
      <c r="B79" s="167"/>
      <c r="C79" s="167"/>
      <c r="D79" s="167"/>
      <c r="E79" s="167"/>
      <c r="F79" s="167"/>
      <c r="G79" s="167"/>
      <c r="H79" s="167"/>
    </row>
    <row r="80" spans="1:8" ht="15.75" x14ac:dyDescent="0.25">
      <c r="A80" s="4"/>
      <c r="B80" s="167"/>
      <c r="C80" s="167"/>
      <c r="D80" s="167"/>
      <c r="E80" s="167"/>
      <c r="F80" s="167"/>
      <c r="G80" s="167"/>
      <c r="H80" s="167"/>
    </row>
    <row r="81" spans="1:8" ht="15.75" x14ac:dyDescent="0.25">
      <c r="A81" s="4"/>
      <c r="B81" s="167"/>
      <c r="C81" s="167"/>
      <c r="D81" s="167"/>
      <c r="E81" s="167"/>
      <c r="F81" s="167"/>
      <c r="G81" s="167"/>
      <c r="H81" s="167"/>
    </row>
    <row r="82" spans="1:8" ht="15.75" x14ac:dyDescent="0.25">
      <c r="A82" s="4"/>
      <c r="B82" s="167"/>
      <c r="C82" s="167"/>
      <c r="D82" s="167"/>
      <c r="E82" s="167"/>
      <c r="F82" s="167"/>
      <c r="G82" s="167"/>
      <c r="H82" s="167"/>
    </row>
    <row r="83" spans="1:8" ht="15.75" x14ac:dyDescent="0.25">
      <c r="A83" s="4"/>
      <c r="B83" s="167"/>
      <c r="C83" s="167"/>
      <c r="D83" s="167"/>
      <c r="E83" s="167"/>
      <c r="F83" s="167"/>
      <c r="G83" s="167"/>
      <c r="H83" s="167"/>
    </row>
    <row r="84" spans="1:8" ht="15.75" x14ac:dyDescent="0.25">
      <c r="A84" s="4"/>
      <c r="B84" s="167"/>
      <c r="C84" s="167"/>
      <c r="D84" s="167"/>
      <c r="E84" s="167"/>
      <c r="F84" s="167"/>
      <c r="G84" s="167"/>
      <c r="H84" s="167"/>
    </row>
    <row r="85" spans="1:8" ht="15.75" x14ac:dyDescent="0.25">
      <c r="A85" s="4"/>
      <c r="B85" s="167"/>
      <c r="C85" s="167"/>
      <c r="D85" s="167"/>
      <c r="E85" s="167"/>
      <c r="F85" s="167"/>
      <c r="G85" s="167"/>
      <c r="H85" s="167"/>
    </row>
    <row r="86" spans="1:8" ht="15.75" x14ac:dyDescent="0.25">
      <c r="A86" s="4"/>
      <c r="B86" s="167"/>
      <c r="C86" s="167"/>
      <c r="D86" s="167"/>
      <c r="E86" s="167"/>
      <c r="F86" s="167"/>
      <c r="G86" s="167"/>
      <c r="H86" s="167"/>
    </row>
    <row r="87" spans="1:8" ht="15.75" x14ac:dyDescent="0.25">
      <c r="A87" s="4"/>
      <c r="B87" s="167"/>
      <c r="C87" s="167"/>
      <c r="D87" s="167"/>
      <c r="E87" s="167"/>
      <c r="F87" s="167"/>
      <c r="G87" s="167"/>
      <c r="H87" s="167"/>
    </row>
    <row r="88" spans="1:8" ht="15.75" x14ac:dyDescent="0.25">
      <c r="A88" s="4"/>
      <c r="B88" s="167"/>
      <c r="C88" s="167"/>
      <c r="D88" s="167"/>
      <c r="E88" s="167"/>
      <c r="F88" s="167"/>
      <c r="G88" s="167"/>
      <c r="H88" s="167"/>
    </row>
    <row r="89" spans="1:8" ht="15.75" x14ac:dyDescent="0.25">
      <c r="A89" s="4"/>
      <c r="B89" s="167"/>
      <c r="C89" s="167"/>
      <c r="D89" s="167"/>
      <c r="E89" s="167"/>
      <c r="F89" s="167"/>
      <c r="G89" s="167"/>
      <c r="H89" s="167"/>
    </row>
    <row r="90" spans="1:8" ht="15.75" x14ac:dyDescent="0.25">
      <c r="A90" s="4"/>
      <c r="B90" s="167"/>
      <c r="C90" s="167"/>
      <c r="D90" s="167"/>
      <c r="E90" s="167"/>
      <c r="F90" s="167"/>
      <c r="G90" s="167"/>
      <c r="H90" s="167"/>
    </row>
    <row r="91" spans="1:8" ht="15.75" x14ac:dyDescent="0.25">
      <c r="A91" s="4"/>
      <c r="B91" s="167"/>
      <c r="C91" s="167"/>
      <c r="D91" s="167"/>
      <c r="E91" s="167"/>
      <c r="F91" s="167"/>
      <c r="G91" s="167"/>
      <c r="H91" s="167"/>
    </row>
    <row r="92" spans="1:8" ht="15.75" x14ac:dyDescent="0.25">
      <c r="A92" s="4"/>
      <c r="B92" s="167"/>
      <c r="C92" s="167"/>
      <c r="D92" s="167"/>
      <c r="E92" s="167"/>
      <c r="F92" s="167"/>
      <c r="G92" s="167"/>
      <c r="H92" s="167"/>
    </row>
    <row r="93" spans="1:8" ht="15.75" x14ac:dyDescent="0.25">
      <c r="A93" s="4"/>
      <c r="B93" s="167"/>
      <c r="C93" s="167"/>
      <c r="D93" s="167"/>
      <c r="E93" s="167"/>
      <c r="F93" s="167"/>
      <c r="G93" s="167"/>
      <c r="H93" s="167"/>
    </row>
    <row r="94" spans="1:8" ht="15.75" x14ac:dyDescent="0.25">
      <c r="A94" s="4"/>
      <c r="B94" s="167"/>
      <c r="C94" s="167"/>
      <c r="D94" s="167"/>
      <c r="E94" s="167"/>
      <c r="F94" s="167"/>
      <c r="G94" s="167"/>
      <c r="H94" s="167"/>
    </row>
    <row r="95" spans="1:8" ht="15.75" x14ac:dyDescent="0.25">
      <c r="A95" s="4"/>
      <c r="B95" s="167"/>
      <c r="C95" s="167"/>
      <c r="D95" s="167"/>
      <c r="E95" s="167"/>
      <c r="F95" s="167"/>
      <c r="G95" s="167"/>
      <c r="H95" s="167"/>
    </row>
    <row r="96" spans="1:8" ht="15.75" x14ac:dyDescent="0.25">
      <c r="A96" s="4" t="s">
        <v>32</v>
      </c>
      <c r="B96" s="167"/>
      <c r="C96" s="167"/>
      <c r="D96" s="167"/>
      <c r="E96" s="167"/>
      <c r="F96" s="167"/>
      <c r="G96" s="167"/>
      <c r="H96" s="167"/>
    </row>
    <row r="97" spans="1:8" ht="15.75" x14ac:dyDescent="0.25">
      <c r="A97" s="196"/>
      <c r="B97" s="196"/>
      <c r="C97" s="196"/>
      <c r="D97" s="196"/>
      <c r="E97" s="196"/>
      <c r="F97" s="196"/>
      <c r="G97" s="196"/>
      <c r="H97" s="196"/>
    </row>
    <row r="98" spans="1:8" ht="15.75" x14ac:dyDescent="0.25">
      <c r="A98" s="357" t="s">
        <v>43</v>
      </c>
      <c r="B98" s="358"/>
      <c r="C98" s="358"/>
      <c r="D98" s="358"/>
      <c r="E98" s="359"/>
      <c r="F98" s="334" t="s">
        <v>44</v>
      </c>
      <c r="G98" s="335"/>
      <c r="H98" s="336"/>
    </row>
    <row r="99" spans="1:8" ht="47.25" x14ac:dyDescent="0.25">
      <c r="A99" s="360"/>
      <c r="B99" s="361"/>
      <c r="C99" s="361"/>
      <c r="D99" s="361"/>
      <c r="E99" s="362"/>
      <c r="F99" s="197" t="s">
        <v>45</v>
      </c>
      <c r="G99" s="197" t="s">
        <v>46</v>
      </c>
      <c r="H99" s="197" t="s">
        <v>47</v>
      </c>
    </row>
    <row r="100" spans="1:8" ht="34.5" customHeight="1" x14ac:dyDescent="0.25">
      <c r="A100" s="198">
        <v>1</v>
      </c>
      <c r="B100" s="355" t="s">
        <v>48</v>
      </c>
      <c r="C100" s="355"/>
      <c r="D100" s="355"/>
      <c r="E100" s="356"/>
      <c r="F100" s="199"/>
      <c r="G100" s="199"/>
      <c r="H100" s="199">
        <v>2</v>
      </c>
    </row>
    <row r="101" spans="1:8" ht="46.5" customHeight="1" x14ac:dyDescent="0.25">
      <c r="A101" s="198">
        <v>2</v>
      </c>
      <c r="B101" s="355" t="s">
        <v>49</v>
      </c>
      <c r="C101" s="355"/>
      <c r="D101" s="355"/>
      <c r="E101" s="356"/>
      <c r="F101" s="199"/>
      <c r="G101" s="199"/>
      <c r="H101" s="199">
        <v>2</v>
      </c>
    </row>
    <row r="102" spans="1:8" ht="48" customHeight="1" x14ac:dyDescent="0.25">
      <c r="A102" s="198">
        <v>3</v>
      </c>
      <c r="B102" s="355" t="s">
        <v>354</v>
      </c>
      <c r="C102" s="355"/>
      <c r="D102" s="355"/>
      <c r="E102" s="356"/>
      <c r="F102" s="199"/>
      <c r="G102" s="199"/>
      <c r="H102" s="199">
        <v>2</v>
      </c>
    </row>
    <row r="103" spans="1:8" ht="48" customHeight="1" x14ac:dyDescent="0.25">
      <c r="A103" s="198">
        <v>4</v>
      </c>
      <c r="B103" s="355" t="s">
        <v>50</v>
      </c>
      <c r="C103" s="355"/>
      <c r="D103" s="355"/>
      <c r="E103" s="356"/>
      <c r="F103" s="199"/>
      <c r="G103" s="199"/>
      <c r="H103" s="199">
        <v>2</v>
      </c>
    </row>
    <row r="104" spans="1:8" ht="31.5" customHeight="1" x14ac:dyDescent="0.25">
      <c r="A104" s="198">
        <v>5</v>
      </c>
      <c r="B104" s="355" t="s">
        <v>51</v>
      </c>
      <c r="C104" s="355"/>
      <c r="D104" s="355"/>
      <c r="E104" s="356"/>
      <c r="F104" s="199"/>
      <c r="G104" s="199">
        <v>1</v>
      </c>
      <c r="H104" s="199"/>
    </row>
    <row r="105" spans="1:8" ht="66" customHeight="1" x14ac:dyDescent="0.25">
      <c r="A105" s="198">
        <v>6</v>
      </c>
      <c r="B105" s="355" t="s">
        <v>52</v>
      </c>
      <c r="C105" s="355"/>
      <c r="D105" s="355"/>
      <c r="E105" s="356"/>
      <c r="F105" s="199"/>
      <c r="G105" s="199"/>
      <c r="H105" s="199">
        <v>2</v>
      </c>
    </row>
    <row r="106" spans="1:8" ht="28.35" customHeight="1" x14ac:dyDescent="0.25">
      <c r="A106" s="319" t="s">
        <v>53</v>
      </c>
      <c r="B106" s="320"/>
      <c r="C106" s="320"/>
      <c r="D106" s="320"/>
      <c r="E106" s="321"/>
      <c r="F106" s="317">
        <f>SUM(G100:H105)</f>
        <v>11</v>
      </c>
      <c r="G106" s="317"/>
      <c r="H106" s="317"/>
    </row>
    <row r="107" spans="1:8" ht="28.35" customHeight="1" x14ac:dyDescent="0.25">
      <c r="A107" s="319" t="s">
        <v>76</v>
      </c>
      <c r="B107" s="320"/>
      <c r="C107" s="320"/>
      <c r="D107" s="320"/>
      <c r="E107" s="321"/>
      <c r="F107" s="317">
        <v>12</v>
      </c>
      <c r="G107" s="317"/>
      <c r="H107" s="317"/>
    </row>
    <row r="108" spans="1:8" ht="28.35" customHeight="1" x14ac:dyDescent="0.25">
      <c r="A108" s="319" t="s">
        <v>75</v>
      </c>
      <c r="B108" s="320"/>
      <c r="C108" s="320"/>
      <c r="D108" s="320"/>
      <c r="E108" s="321"/>
      <c r="F108" s="318">
        <f>(F106/F107)*100%</f>
        <v>0.91666666666666663</v>
      </c>
      <c r="G108" s="318"/>
      <c r="H108" s="318"/>
    </row>
    <row r="109" spans="1:8" ht="15.75" customHeight="1" x14ac:dyDescent="0.25">
      <c r="A109" s="325" t="s">
        <v>54</v>
      </c>
      <c r="B109" s="326"/>
      <c r="C109" s="326"/>
      <c r="D109" s="326"/>
      <c r="E109" s="327"/>
      <c r="F109" s="311">
        <f>IF(F108&lt;=25%,1,IF(F108&lt;=50%,2,IF(F108&lt;=75%,3,IF(F108&lt;=100%,4))))</f>
        <v>4</v>
      </c>
      <c r="G109" s="312"/>
      <c r="H109" s="313"/>
    </row>
    <row r="110" spans="1:8" ht="15" customHeight="1" x14ac:dyDescent="0.25">
      <c r="A110" s="322" t="s">
        <v>55</v>
      </c>
      <c r="B110" s="323"/>
      <c r="C110" s="323"/>
      <c r="D110" s="323"/>
      <c r="E110" s="324"/>
      <c r="F110" s="314"/>
      <c r="G110" s="315"/>
      <c r="H110" s="316"/>
    </row>
    <row r="111" spans="1:8" ht="26.25" x14ac:dyDescent="0.25">
      <c r="A111" s="11"/>
      <c r="B111" s="11"/>
      <c r="C111" s="11"/>
      <c r="D111" s="11"/>
      <c r="E111" s="11"/>
      <c r="F111" s="12"/>
      <c r="G111" s="12"/>
      <c r="H111" s="12"/>
    </row>
  </sheetData>
  <sheetProtection selectLockedCells="1"/>
  <dataConsolidate function="max"/>
  <mergeCells count="60">
    <mergeCell ref="B105:E105"/>
    <mergeCell ref="A98:E99"/>
    <mergeCell ref="B101:E101"/>
    <mergeCell ref="B102:E102"/>
    <mergeCell ref="B103:E103"/>
    <mergeCell ref="B104:E104"/>
    <mergeCell ref="B100:E100"/>
    <mergeCell ref="A3:B3"/>
    <mergeCell ref="A4:B4"/>
    <mergeCell ref="D6:H6"/>
    <mergeCell ref="A7:C7"/>
    <mergeCell ref="A6:C6"/>
    <mergeCell ref="D7:H7"/>
    <mergeCell ref="A8:H8"/>
    <mergeCell ref="B14:H14"/>
    <mergeCell ref="D19:H19"/>
    <mergeCell ref="A19:C19"/>
    <mergeCell ref="D20:H20"/>
    <mergeCell ref="B9:H9"/>
    <mergeCell ref="B10:H10"/>
    <mergeCell ref="B11:H11"/>
    <mergeCell ref="B12:H12"/>
    <mergeCell ref="B15:H15"/>
    <mergeCell ref="B16:H16"/>
    <mergeCell ref="A21:H21"/>
    <mergeCell ref="A20:C20"/>
    <mergeCell ref="A28:H28"/>
    <mergeCell ref="D33:H33"/>
    <mergeCell ref="B22:H22"/>
    <mergeCell ref="B23:H23"/>
    <mergeCell ref="B24:H24"/>
    <mergeCell ref="B25:H25"/>
    <mergeCell ref="B29:H29"/>
    <mergeCell ref="B26:H26"/>
    <mergeCell ref="D34:H34"/>
    <mergeCell ref="A33:C33"/>
    <mergeCell ref="A34:C34"/>
    <mergeCell ref="B37:H37"/>
    <mergeCell ref="A38:H38"/>
    <mergeCell ref="B39:H39"/>
    <mergeCell ref="A35:H35"/>
    <mergeCell ref="B36:H36"/>
    <mergeCell ref="A49:H49"/>
    <mergeCell ref="F98:H98"/>
    <mergeCell ref="B45:H45"/>
    <mergeCell ref="A46:B46"/>
    <mergeCell ref="D47:H47"/>
    <mergeCell ref="D48:H48"/>
    <mergeCell ref="A48:C48"/>
    <mergeCell ref="A47:C47"/>
    <mergeCell ref="C52:H52"/>
    <mergeCell ref="F109:H110"/>
    <mergeCell ref="F106:H106"/>
    <mergeCell ref="F107:H107"/>
    <mergeCell ref="F108:H108"/>
    <mergeCell ref="A106:E106"/>
    <mergeCell ref="A107:E107"/>
    <mergeCell ref="A108:E108"/>
    <mergeCell ref="A110:E110"/>
    <mergeCell ref="A109:E109"/>
  </mergeCells>
  <dataValidations xWindow="659" yWindow="622" count="5">
    <dataValidation type="whole" allowBlank="1" showInputMessage="1" showErrorMessage="1" error="Diisi angka 0" prompt="Diisi angka 0" sqref="F100:F105">
      <formula1>0</formula1>
      <formula2>0</formula2>
    </dataValidation>
    <dataValidation type="whole" allowBlank="1" showInputMessage="1" showErrorMessage="1" error="Hanya bisa diisi angka 2" sqref="H101:H105">
      <formula1>2</formula1>
      <formula2>2</formula2>
    </dataValidation>
    <dataValidation type="whole" allowBlank="1" showInputMessage="1" showErrorMessage="1" error="Diisi angka 1" prompt="Diisi angka 1" sqref="G100:G105">
      <formula1>1</formula1>
      <formula2>1</formula2>
    </dataValidation>
    <dataValidation type="whole" allowBlank="1" showInputMessage="1" showErrorMessage="1" errorTitle="Ada kesalahan" error="Ada kesalahan dalam pengisian penilaian. Maksimal nilai 100%." sqref="F108:H108">
      <formula1>0</formula1>
      <formula2>100</formula2>
    </dataValidation>
    <dataValidation type="whole" allowBlank="1" showInputMessage="1" showErrorMessage="1" error="Hanya bisa diisi angka 2" prompt="Hanya bisa diisi angka 2" sqref="H100">
      <formula1>2</formula1>
      <formula2>2</formula2>
    </dataValidation>
  </dataValidations>
  <pageMargins left="1" right="0.25" top="0.75" bottom="0.75" header="0.31496062992126" footer="0.31496062992126"/>
  <pageSetup paperSize="9" scale="90" orientation="portrait" horizontalDpi="4294967293" r:id="rId1"/>
  <rowBreaks count="1" manualBreakCount="1">
    <brk id="4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view="pageBreakPreview" zoomScaleSheetLayoutView="100" workbookViewId="0">
      <selection activeCell="A45" sqref="A45:H59"/>
    </sheetView>
  </sheetViews>
  <sheetFormatPr defaultRowHeight="15" x14ac:dyDescent="0.25"/>
  <cols>
    <col min="1" max="1" width="2.42578125" customWidth="1"/>
    <col min="2" max="2" width="9.140625" customWidth="1"/>
    <col min="3" max="3" width="4" customWidth="1"/>
    <col min="5" max="5" width="33.42578125" customWidth="1"/>
    <col min="6" max="6" width="13.140625" customWidth="1"/>
    <col min="7" max="7" width="10.85546875" customWidth="1"/>
    <col min="8" max="8" width="12.42578125" customWidth="1"/>
    <col min="9" max="9" width="9.42578125" customWidth="1"/>
  </cols>
  <sheetData>
    <row r="1" spans="1:10" ht="15.75" x14ac:dyDescent="0.25">
      <c r="A1" s="4" t="s">
        <v>58</v>
      </c>
      <c r="B1" s="167"/>
      <c r="C1" s="167"/>
      <c r="D1" s="167"/>
      <c r="E1" s="167"/>
      <c r="F1" s="167"/>
      <c r="G1" s="167"/>
      <c r="H1" s="167"/>
    </row>
    <row r="2" spans="1:10" ht="10.5" customHeight="1" x14ac:dyDescent="0.25">
      <c r="A2" s="4"/>
      <c r="B2" s="167"/>
      <c r="C2" s="167"/>
      <c r="D2" s="167"/>
      <c r="E2" s="167"/>
      <c r="F2" s="167"/>
      <c r="G2" s="167"/>
      <c r="H2" s="167"/>
      <c r="J2" t="s">
        <v>260</v>
      </c>
    </row>
    <row r="3" spans="1:10" ht="15.75" x14ac:dyDescent="0.25">
      <c r="A3" s="351" t="s">
        <v>56</v>
      </c>
      <c r="B3" s="351"/>
      <c r="C3" s="13" t="s">
        <v>0</v>
      </c>
      <c r="D3" s="13">
        <f>Biodata!E7</f>
        <v>0</v>
      </c>
      <c r="E3" s="13"/>
      <c r="F3" s="170"/>
      <c r="G3" s="13"/>
      <c r="H3" s="13"/>
    </row>
    <row r="4" spans="1:10" ht="15.75" x14ac:dyDescent="0.25">
      <c r="A4" s="351" t="s">
        <v>22</v>
      </c>
      <c r="B4" s="351"/>
      <c r="C4" s="13" t="s">
        <v>0</v>
      </c>
      <c r="D4" s="13">
        <f>Biodata!E29</f>
        <v>0</v>
      </c>
      <c r="E4" s="13"/>
      <c r="F4" s="170"/>
      <c r="G4" s="13"/>
      <c r="H4" s="13"/>
    </row>
    <row r="5" spans="1:10" ht="9" customHeight="1" x14ac:dyDescent="0.25">
      <c r="A5" s="163"/>
      <c r="B5" s="163"/>
      <c r="C5" s="13"/>
      <c r="D5" s="13"/>
      <c r="E5" s="13"/>
      <c r="F5" s="170"/>
      <c r="G5" s="13"/>
      <c r="H5" s="13"/>
    </row>
    <row r="6" spans="1:10" ht="15.75" x14ac:dyDescent="0.25">
      <c r="A6" s="168" t="s">
        <v>33</v>
      </c>
      <c r="B6" s="168"/>
      <c r="C6" s="168"/>
      <c r="D6" s="169"/>
      <c r="E6" s="169"/>
      <c r="F6" s="169"/>
      <c r="G6" s="169"/>
      <c r="H6" s="169"/>
    </row>
    <row r="7" spans="1:10" ht="15.75" x14ac:dyDescent="0.25">
      <c r="A7" s="352" t="s">
        <v>34</v>
      </c>
      <c r="B7" s="353"/>
      <c r="C7" s="354"/>
      <c r="D7" s="340" t="s">
        <v>340</v>
      </c>
      <c r="E7" s="340"/>
      <c r="F7" s="340"/>
      <c r="G7" s="340"/>
      <c r="H7" s="340"/>
    </row>
    <row r="8" spans="1:10" ht="48.75" customHeight="1" x14ac:dyDescent="0.25">
      <c r="A8" s="341" t="s">
        <v>35</v>
      </c>
      <c r="B8" s="342"/>
      <c r="C8" s="343"/>
      <c r="D8" s="341" t="s">
        <v>263</v>
      </c>
      <c r="E8" s="342"/>
      <c r="F8" s="342"/>
      <c r="G8" s="342"/>
      <c r="H8" s="343"/>
    </row>
    <row r="9" spans="1:10" ht="15.75" x14ac:dyDescent="0.25">
      <c r="A9" s="330" t="s">
        <v>36</v>
      </c>
      <c r="B9" s="331"/>
      <c r="C9" s="331"/>
      <c r="D9" s="331"/>
      <c r="E9" s="331"/>
      <c r="F9" s="331"/>
      <c r="G9" s="331"/>
      <c r="H9" s="332"/>
    </row>
    <row r="10" spans="1:10" ht="15.75" x14ac:dyDescent="0.25">
      <c r="A10" s="165"/>
      <c r="B10" s="328" t="s">
        <v>302</v>
      </c>
      <c r="C10" s="328"/>
      <c r="D10" s="328"/>
      <c r="E10" s="328"/>
      <c r="F10" s="328"/>
      <c r="G10" s="328"/>
      <c r="H10" s="329"/>
    </row>
    <row r="11" spans="1:10" ht="15.75" x14ac:dyDescent="0.25">
      <c r="A11" s="165"/>
      <c r="B11" s="328" t="s">
        <v>303</v>
      </c>
      <c r="C11" s="328"/>
      <c r="D11" s="328"/>
      <c r="E11" s="328"/>
      <c r="F11" s="328"/>
      <c r="G11" s="328"/>
      <c r="H11" s="329"/>
    </row>
    <row r="12" spans="1:10" ht="15.75" x14ac:dyDescent="0.25">
      <c r="A12" s="165"/>
      <c r="B12" s="328" t="s">
        <v>352</v>
      </c>
      <c r="C12" s="328"/>
      <c r="D12" s="328"/>
      <c r="E12" s="328"/>
      <c r="F12" s="328"/>
      <c r="G12" s="328"/>
      <c r="H12" s="329"/>
    </row>
    <row r="13" spans="1:10" ht="8.25" customHeight="1" x14ac:dyDescent="0.25">
      <c r="A13" s="166"/>
      <c r="B13" s="172"/>
      <c r="C13" s="172"/>
      <c r="D13" s="172"/>
      <c r="E13" s="172"/>
      <c r="F13" s="172"/>
      <c r="G13" s="172"/>
      <c r="H13" s="173"/>
    </row>
    <row r="14" spans="1:10" ht="15.75" x14ac:dyDescent="0.25">
      <c r="A14" s="165"/>
      <c r="B14" s="347" t="s">
        <v>93</v>
      </c>
      <c r="C14" s="347"/>
      <c r="D14" s="347"/>
      <c r="E14" s="347"/>
      <c r="F14" s="347"/>
      <c r="G14" s="347"/>
      <c r="H14" s="348"/>
    </row>
    <row r="15" spans="1:10" ht="15.75" x14ac:dyDescent="0.25">
      <c r="A15" s="165"/>
      <c r="B15" s="328" t="s">
        <v>296</v>
      </c>
      <c r="C15" s="328"/>
      <c r="D15" s="328"/>
      <c r="E15" s="328"/>
      <c r="F15" s="328"/>
      <c r="G15" s="328"/>
      <c r="H15" s="329"/>
    </row>
    <row r="16" spans="1:10" ht="9" customHeight="1" x14ac:dyDescent="0.25">
      <c r="A16" s="171"/>
      <c r="B16" s="337"/>
      <c r="C16" s="337"/>
      <c r="D16" s="337"/>
      <c r="E16" s="337"/>
      <c r="F16" s="337"/>
      <c r="G16" s="337"/>
      <c r="H16" s="338"/>
    </row>
    <row r="17" spans="1:8" ht="6" customHeight="1" x14ac:dyDescent="0.25">
      <c r="A17" s="174"/>
      <c r="B17" s="174"/>
      <c r="C17" s="174"/>
      <c r="D17" s="174"/>
      <c r="E17" s="174"/>
      <c r="F17" s="174"/>
      <c r="G17" s="174"/>
      <c r="H17" s="174"/>
    </row>
    <row r="18" spans="1:8" ht="15.75" x14ac:dyDescent="0.25">
      <c r="A18" s="168" t="s">
        <v>37</v>
      </c>
      <c r="B18" s="168"/>
      <c r="C18" s="168"/>
      <c r="D18" s="169"/>
      <c r="E18" s="169"/>
      <c r="F18" s="169"/>
      <c r="G18" s="169"/>
      <c r="H18" s="169"/>
    </row>
    <row r="19" spans="1:8" ht="15.75" x14ac:dyDescent="0.25">
      <c r="A19" s="344" t="s">
        <v>34</v>
      </c>
      <c r="B19" s="345"/>
      <c r="C19" s="346"/>
      <c r="D19" s="340" t="s">
        <v>461</v>
      </c>
      <c r="E19" s="340"/>
      <c r="F19" s="340"/>
      <c r="G19" s="340"/>
      <c r="H19" s="340"/>
    </row>
    <row r="20" spans="1:8" ht="45.75" customHeight="1" x14ac:dyDescent="0.25">
      <c r="A20" s="341" t="s">
        <v>35</v>
      </c>
      <c r="B20" s="342"/>
      <c r="C20" s="343"/>
      <c r="D20" s="341" t="s">
        <v>265</v>
      </c>
      <c r="E20" s="342"/>
      <c r="F20" s="342"/>
      <c r="G20" s="342"/>
      <c r="H20" s="343"/>
    </row>
    <row r="21" spans="1:8" ht="15.75" x14ac:dyDescent="0.25">
      <c r="A21" s="330" t="s">
        <v>38</v>
      </c>
      <c r="B21" s="331"/>
      <c r="C21" s="331"/>
      <c r="D21" s="331"/>
      <c r="E21" s="331"/>
      <c r="F21" s="331"/>
      <c r="G21" s="331"/>
      <c r="H21" s="332"/>
    </row>
    <row r="22" spans="1:8" ht="15.75" x14ac:dyDescent="0.25">
      <c r="A22" s="175"/>
      <c r="B22" s="328"/>
      <c r="C22" s="328"/>
      <c r="D22" s="328"/>
      <c r="E22" s="328"/>
      <c r="F22" s="328"/>
      <c r="G22" s="328"/>
      <c r="H22" s="329"/>
    </row>
    <row r="23" spans="1:8" ht="15.75" x14ac:dyDescent="0.25">
      <c r="A23" s="175" t="s">
        <v>342</v>
      </c>
      <c r="B23" s="170" t="s">
        <v>347</v>
      </c>
      <c r="C23" s="170"/>
      <c r="D23" s="170"/>
      <c r="E23" s="170"/>
      <c r="F23" s="170"/>
      <c r="G23" s="170"/>
      <c r="H23" s="170"/>
    </row>
    <row r="24" spans="1:8" ht="18.75" customHeight="1" x14ac:dyDescent="0.25">
      <c r="A24" s="175" t="s">
        <v>344</v>
      </c>
      <c r="B24" s="170" t="s">
        <v>341</v>
      </c>
      <c r="C24" s="170"/>
      <c r="D24" s="170"/>
      <c r="E24" s="170"/>
      <c r="F24" s="170"/>
      <c r="G24" s="170"/>
      <c r="H24" s="170"/>
    </row>
    <row r="25" spans="1:8" ht="30" customHeight="1" x14ac:dyDescent="0.25">
      <c r="A25" s="175" t="s">
        <v>345</v>
      </c>
      <c r="B25" s="363" t="s">
        <v>343</v>
      </c>
      <c r="C25" s="363"/>
      <c r="D25" s="363"/>
      <c r="E25" s="363"/>
      <c r="F25" s="363"/>
      <c r="G25" s="363"/>
      <c r="H25" s="363"/>
    </row>
    <row r="26" spans="1:8" ht="17.25" customHeight="1" x14ac:dyDescent="0.25">
      <c r="A26" s="175" t="s">
        <v>346</v>
      </c>
      <c r="B26" s="328" t="s">
        <v>304</v>
      </c>
      <c r="C26" s="328"/>
      <c r="D26" s="328"/>
      <c r="E26" s="328"/>
      <c r="F26" s="328"/>
      <c r="G26" s="328"/>
      <c r="H26" s="329"/>
    </row>
    <row r="27" spans="1:8" ht="17.25" customHeight="1" x14ac:dyDescent="0.25">
      <c r="A27" s="175"/>
      <c r="B27" s="161" t="s">
        <v>305</v>
      </c>
      <c r="C27" s="161"/>
      <c r="D27" s="161"/>
      <c r="E27" s="161"/>
      <c r="F27" s="161"/>
      <c r="G27" s="161"/>
      <c r="H27" s="162"/>
    </row>
    <row r="28" spans="1:8" ht="15.75" x14ac:dyDescent="0.25">
      <c r="A28" s="175" t="s">
        <v>348</v>
      </c>
      <c r="B28" s="364" t="s">
        <v>349</v>
      </c>
      <c r="C28" s="364"/>
      <c r="D28" s="364"/>
      <c r="E28" s="364"/>
      <c r="F28" s="364"/>
      <c r="G28" s="364"/>
      <c r="H28" s="365"/>
    </row>
    <row r="29" spans="1:8" ht="15.75" x14ac:dyDescent="0.25">
      <c r="A29" s="175"/>
      <c r="B29" s="164"/>
      <c r="C29" s="164"/>
      <c r="D29" s="164"/>
      <c r="E29" s="164"/>
      <c r="F29" s="164"/>
      <c r="G29" s="164"/>
      <c r="H29" s="159"/>
    </row>
    <row r="30" spans="1:8" ht="15.75" x14ac:dyDescent="0.25">
      <c r="A30" s="330" t="s">
        <v>39</v>
      </c>
      <c r="B30" s="331"/>
      <c r="C30" s="331"/>
      <c r="D30" s="331"/>
      <c r="E30" s="331"/>
      <c r="F30" s="331"/>
      <c r="G30" s="331"/>
      <c r="H30" s="332"/>
    </row>
    <row r="31" spans="1:8" ht="36.75" customHeight="1" x14ac:dyDescent="0.25">
      <c r="A31" s="165"/>
      <c r="B31" s="328" t="s">
        <v>350</v>
      </c>
      <c r="C31" s="328"/>
      <c r="D31" s="328"/>
      <c r="E31" s="328"/>
      <c r="F31" s="328"/>
      <c r="G31" s="328"/>
      <c r="H31" s="329"/>
    </row>
    <row r="32" spans="1:8" ht="15.75" x14ac:dyDescent="0.25">
      <c r="A32" s="171"/>
      <c r="B32" s="172"/>
      <c r="C32" s="190"/>
      <c r="D32" s="190"/>
      <c r="E32" s="190"/>
      <c r="F32" s="190"/>
      <c r="G32" s="190"/>
      <c r="H32" s="191"/>
    </row>
    <row r="33" spans="1:8" ht="9" customHeight="1" x14ac:dyDescent="0.25">
      <c r="A33" s="195"/>
      <c r="B33" s="161"/>
      <c r="C33" s="164"/>
      <c r="D33" s="164"/>
      <c r="E33" s="164"/>
      <c r="F33" s="164"/>
      <c r="G33" s="164"/>
      <c r="H33" s="164"/>
    </row>
    <row r="34" spans="1:8" ht="15.75" x14ac:dyDescent="0.25">
      <c r="A34" s="193" t="s">
        <v>40</v>
      </c>
      <c r="B34" s="193"/>
      <c r="C34" s="193"/>
      <c r="D34" s="193"/>
      <c r="E34" s="193"/>
      <c r="F34" s="193"/>
      <c r="G34" s="193"/>
      <c r="H34" s="193"/>
    </row>
    <row r="35" spans="1:8" ht="15.75" x14ac:dyDescent="0.25">
      <c r="A35" s="344" t="s">
        <v>34</v>
      </c>
      <c r="B35" s="345"/>
      <c r="C35" s="346"/>
      <c r="D35" s="340" t="s">
        <v>462</v>
      </c>
      <c r="E35" s="340"/>
      <c r="F35" s="340"/>
      <c r="G35" s="340"/>
      <c r="H35" s="340"/>
    </row>
    <row r="36" spans="1:8" ht="51.75" customHeight="1" x14ac:dyDescent="0.25">
      <c r="A36" s="341" t="s">
        <v>35</v>
      </c>
      <c r="B36" s="342"/>
      <c r="C36" s="343"/>
      <c r="D36" s="341" t="s">
        <v>266</v>
      </c>
      <c r="E36" s="342"/>
      <c r="F36" s="342"/>
      <c r="G36" s="342"/>
      <c r="H36" s="343"/>
    </row>
    <row r="37" spans="1:8" ht="15.75" x14ac:dyDescent="0.25">
      <c r="A37" s="330" t="s">
        <v>41</v>
      </c>
      <c r="B37" s="331"/>
      <c r="C37" s="331"/>
      <c r="D37" s="331"/>
      <c r="E37" s="331"/>
      <c r="F37" s="331"/>
      <c r="G37" s="331"/>
      <c r="H37" s="332"/>
    </row>
    <row r="38" spans="1:8" ht="15.75" x14ac:dyDescent="0.25">
      <c r="A38" s="175"/>
      <c r="B38" s="328" t="s">
        <v>267</v>
      </c>
      <c r="C38" s="328"/>
      <c r="D38" s="328"/>
      <c r="E38" s="328"/>
      <c r="F38" s="328"/>
      <c r="G38" s="328"/>
      <c r="H38" s="329"/>
    </row>
    <row r="39" spans="1:8" ht="6.75" customHeight="1" x14ac:dyDescent="0.25">
      <c r="A39" s="171"/>
      <c r="B39" s="328"/>
      <c r="C39" s="328"/>
      <c r="D39" s="328"/>
      <c r="E39" s="328"/>
      <c r="F39" s="328"/>
      <c r="G39" s="328"/>
      <c r="H39" s="329"/>
    </row>
    <row r="40" spans="1:8" ht="15.75" x14ac:dyDescent="0.25">
      <c r="A40" s="330" t="s">
        <v>39</v>
      </c>
      <c r="B40" s="331"/>
      <c r="C40" s="331"/>
      <c r="D40" s="331"/>
      <c r="E40" s="331"/>
      <c r="F40" s="331"/>
      <c r="G40" s="331"/>
      <c r="H40" s="332"/>
    </row>
    <row r="41" spans="1:8" ht="13.5" customHeight="1" x14ac:dyDescent="0.25">
      <c r="A41" s="175"/>
      <c r="B41" s="328"/>
      <c r="C41" s="328"/>
      <c r="D41" s="328"/>
      <c r="E41" s="328"/>
      <c r="F41" s="328"/>
      <c r="G41" s="328"/>
      <c r="H41" s="329"/>
    </row>
    <row r="42" spans="1:8" ht="15.75" x14ac:dyDescent="0.25">
      <c r="A42" s="175"/>
      <c r="B42" s="328" t="s">
        <v>268</v>
      </c>
      <c r="C42" s="328"/>
      <c r="D42" s="328"/>
      <c r="E42" s="328"/>
      <c r="F42" s="328"/>
      <c r="G42" s="328"/>
      <c r="H42" s="329"/>
    </row>
    <row r="43" spans="1:8" ht="9" customHeight="1" x14ac:dyDescent="0.25">
      <c r="A43" s="171"/>
      <c r="B43" s="337"/>
      <c r="C43" s="337"/>
      <c r="D43" s="337"/>
      <c r="E43" s="337"/>
      <c r="F43" s="337"/>
      <c r="G43" s="337"/>
      <c r="H43" s="338"/>
    </row>
    <row r="44" spans="1:8" ht="15.75" x14ac:dyDescent="0.25">
      <c r="A44" s="192"/>
      <c r="B44" s="192"/>
      <c r="C44" s="192"/>
      <c r="D44" s="192"/>
      <c r="E44" s="192"/>
      <c r="F44" s="192"/>
      <c r="G44" s="192"/>
      <c r="H44" s="192"/>
    </row>
    <row r="45" spans="1:8" ht="15.75" x14ac:dyDescent="0.25">
      <c r="A45" s="4" t="s">
        <v>58</v>
      </c>
      <c r="B45" s="167"/>
      <c r="C45" s="167"/>
      <c r="D45" s="167"/>
      <c r="E45" s="167"/>
      <c r="F45" s="167"/>
      <c r="G45" s="167"/>
      <c r="H45" s="167"/>
    </row>
    <row r="46" spans="1:8" ht="15.75" x14ac:dyDescent="0.25">
      <c r="A46" s="196"/>
      <c r="B46" s="196"/>
      <c r="C46" s="196"/>
      <c r="D46" s="196"/>
      <c r="E46" s="196"/>
      <c r="F46" s="196"/>
      <c r="G46" s="196"/>
      <c r="H46" s="196"/>
    </row>
    <row r="47" spans="1:8" ht="15.75" x14ac:dyDescent="0.25">
      <c r="A47" s="357" t="s">
        <v>43</v>
      </c>
      <c r="B47" s="358"/>
      <c r="C47" s="358"/>
      <c r="D47" s="358"/>
      <c r="E47" s="359"/>
      <c r="F47" s="334" t="s">
        <v>44</v>
      </c>
      <c r="G47" s="335"/>
      <c r="H47" s="336"/>
    </row>
    <row r="48" spans="1:8" ht="47.25" x14ac:dyDescent="0.25">
      <c r="A48" s="360"/>
      <c r="B48" s="361"/>
      <c r="C48" s="361"/>
      <c r="D48" s="361"/>
      <c r="E48" s="362"/>
      <c r="F48" s="197" t="s">
        <v>45</v>
      </c>
      <c r="G48" s="197" t="s">
        <v>46</v>
      </c>
      <c r="H48" s="197" t="s">
        <v>47</v>
      </c>
    </row>
    <row r="49" spans="1:8" ht="64.5" customHeight="1" x14ac:dyDescent="0.25">
      <c r="A49" s="198">
        <v>1</v>
      </c>
      <c r="B49" s="355" t="s">
        <v>59</v>
      </c>
      <c r="C49" s="355"/>
      <c r="D49" s="355"/>
      <c r="E49" s="356"/>
      <c r="F49" s="199"/>
      <c r="G49" s="199"/>
      <c r="H49" s="199">
        <v>2</v>
      </c>
    </row>
    <row r="50" spans="1:8" ht="66" customHeight="1" x14ac:dyDescent="0.25">
      <c r="A50" s="198">
        <v>2</v>
      </c>
      <c r="B50" s="355" t="s">
        <v>60</v>
      </c>
      <c r="C50" s="355"/>
      <c r="D50" s="355"/>
      <c r="E50" s="356"/>
      <c r="F50" s="199"/>
      <c r="G50" s="199"/>
      <c r="H50" s="199">
        <v>2</v>
      </c>
    </row>
    <row r="51" spans="1:8" ht="63" customHeight="1" x14ac:dyDescent="0.25">
      <c r="A51" s="198">
        <v>3</v>
      </c>
      <c r="B51" s="355" t="s">
        <v>61</v>
      </c>
      <c r="C51" s="355"/>
      <c r="D51" s="355"/>
      <c r="E51" s="356"/>
      <c r="F51" s="199"/>
      <c r="G51" s="199">
        <v>1</v>
      </c>
      <c r="H51" s="199"/>
    </row>
    <row r="52" spans="1:8" ht="33.75" customHeight="1" x14ac:dyDescent="0.25">
      <c r="A52" s="198">
        <v>4</v>
      </c>
      <c r="B52" s="355" t="s">
        <v>62</v>
      </c>
      <c r="C52" s="355"/>
      <c r="D52" s="355"/>
      <c r="E52" s="356"/>
      <c r="F52" s="199"/>
      <c r="G52" s="199"/>
      <c r="H52" s="199">
        <v>2</v>
      </c>
    </row>
    <row r="53" spans="1:8" ht="56.85" customHeight="1" x14ac:dyDescent="0.25">
      <c r="A53" s="198">
        <v>5</v>
      </c>
      <c r="B53" s="355" t="s">
        <v>63</v>
      </c>
      <c r="C53" s="355"/>
      <c r="D53" s="355"/>
      <c r="E53" s="356"/>
      <c r="F53" s="199"/>
      <c r="G53" s="199"/>
      <c r="H53" s="199">
        <v>2</v>
      </c>
    </row>
    <row r="54" spans="1:8" ht="65.25" customHeight="1" x14ac:dyDescent="0.25">
      <c r="A54" s="198">
        <v>6</v>
      </c>
      <c r="B54" s="355" t="s">
        <v>353</v>
      </c>
      <c r="C54" s="355"/>
      <c r="D54" s="355"/>
      <c r="E54" s="356"/>
      <c r="F54" s="199"/>
      <c r="G54" s="199">
        <v>1</v>
      </c>
      <c r="H54" s="199"/>
    </row>
    <row r="55" spans="1:8" ht="28.35" customHeight="1" x14ac:dyDescent="0.25">
      <c r="A55" s="319" t="s">
        <v>64</v>
      </c>
      <c r="B55" s="320"/>
      <c r="C55" s="320"/>
      <c r="D55" s="320"/>
      <c r="E55" s="321"/>
      <c r="F55" s="369">
        <f>SUM(G49:H54)</f>
        <v>10</v>
      </c>
      <c r="G55" s="370"/>
      <c r="H55" s="371"/>
    </row>
    <row r="56" spans="1:8" ht="28.35" customHeight="1" x14ac:dyDescent="0.25">
      <c r="A56" s="319" t="s">
        <v>74</v>
      </c>
      <c r="B56" s="320"/>
      <c r="C56" s="320"/>
      <c r="D56" s="320"/>
      <c r="E56" s="321"/>
      <c r="F56" s="369">
        <v>12</v>
      </c>
      <c r="G56" s="370"/>
      <c r="H56" s="371"/>
    </row>
    <row r="57" spans="1:8" ht="28.35" customHeight="1" x14ac:dyDescent="0.25">
      <c r="A57" s="319" t="s">
        <v>75</v>
      </c>
      <c r="B57" s="320"/>
      <c r="C57" s="320"/>
      <c r="D57" s="320"/>
      <c r="E57" s="321"/>
      <c r="F57" s="372">
        <f>(F55/F56)*100%</f>
        <v>0.83333333333333337</v>
      </c>
      <c r="G57" s="373"/>
      <c r="H57" s="374"/>
    </row>
    <row r="58" spans="1:8" ht="15.75" customHeight="1" x14ac:dyDescent="0.25">
      <c r="A58" s="325" t="s">
        <v>65</v>
      </c>
      <c r="B58" s="326"/>
      <c r="C58" s="326"/>
      <c r="D58" s="326"/>
      <c r="E58" s="327"/>
      <c r="F58" s="311">
        <f>IF(F57&lt;=25%,1,IF(F57&lt;=50%,2,IF(F57&lt;=75%,3,IF(F57&lt;=100%,4))))</f>
        <v>4</v>
      </c>
      <c r="G58" s="312"/>
      <c r="H58" s="313"/>
    </row>
    <row r="59" spans="1:8" ht="15" customHeight="1" x14ac:dyDescent="0.25">
      <c r="A59" s="366" t="s">
        <v>55</v>
      </c>
      <c r="B59" s="367"/>
      <c r="C59" s="367"/>
      <c r="D59" s="367"/>
      <c r="E59" s="368"/>
      <c r="F59" s="314"/>
      <c r="G59" s="315"/>
      <c r="H59" s="316"/>
    </row>
  </sheetData>
  <mergeCells count="52">
    <mergeCell ref="A57:E57"/>
    <mergeCell ref="A58:E58"/>
    <mergeCell ref="A59:E59"/>
    <mergeCell ref="F58:H59"/>
    <mergeCell ref="F55:H55"/>
    <mergeCell ref="F56:H56"/>
    <mergeCell ref="F57:H57"/>
    <mergeCell ref="A56:E56"/>
    <mergeCell ref="B51:E51"/>
    <mergeCell ref="B52:E52"/>
    <mergeCell ref="B53:E53"/>
    <mergeCell ref="B54:E54"/>
    <mergeCell ref="A55:E55"/>
    <mergeCell ref="B49:E49"/>
    <mergeCell ref="B50:E50"/>
    <mergeCell ref="A47:E48"/>
    <mergeCell ref="F47:H47"/>
    <mergeCell ref="A40:H40"/>
    <mergeCell ref="B41:H41"/>
    <mergeCell ref="B42:H42"/>
    <mergeCell ref="B43:H43"/>
    <mergeCell ref="B28:H28"/>
    <mergeCell ref="B39:H39"/>
    <mergeCell ref="A30:H30"/>
    <mergeCell ref="A35:C35"/>
    <mergeCell ref="D35:H35"/>
    <mergeCell ref="A36:C36"/>
    <mergeCell ref="D36:H36"/>
    <mergeCell ref="A37:H37"/>
    <mergeCell ref="B38:H38"/>
    <mergeCell ref="B31:H31"/>
    <mergeCell ref="A20:C20"/>
    <mergeCell ref="D20:H20"/>
    <mergeCell ref="A21:H21"/>
    <mergeCell ref="B22:H22"/>
    <mergeCell ref="B26:H26"/>
    <mergeCell ref="B25:H25"/>
    <mergeCell ref="B14:H14"/>
    <mergeCell ref="B15:H15"/>
    <mergeCell ref="B16:H16"/>
    <mergeCell ref="A19:C19"/>
    <mergeCell ref="D19:H19"/>
    <mergeCell ref="A9:H9"/>
    <mergeCell ref="B10:H10"/>
    <mergeCell ref="B11:H11"/>
    <mergeCell ref="B12:H12"/>
    <mergeCell ref="A3:B3"/>
    <mergeCell ref="A4:B4"/>
    <mergeCell ref="A7:C7"/>
    <mergeCell ref="D7:H7"/>
    <mergeCell ref="A8:C8"/>
    <mergeCell ref="D8:H8"/>
  </mergeCells>
  <dataValidations count="3">
    <dataValidation type="whole" allowBlank="1" showInputMessage="1" showErrorMessage="1" error="Hanya bisa diisi angka 2" sqref="H49:H54">
      <formula1>2</formula1>
      <formula2>2</formula2>
    </dataValidation>
    <dataValidation type="whole" allowBlank="1" showInputMessage="1" showErrorMessage="1" error="Hanya bisa diisi angka 1" sqref="G49:G54">
      <formula1>1</formula1>
      <formula2>1</formula2>
    </dataValidation>
    <dataValidation type="whole" allowBlank="1" showInputMessage="1" showErrorMessage="1" error="Diisi angka 0" prompt="Diisi angka 0" sqref="F49:F54">
      <formula1>0</formula1>
      <formula2>0</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showGridLines="0" view="pageBreakPreview" zoomScaleSheetLayoutView="100" workbookViewId="0">
      <selection activeCell="A90" sqref="A90:H103"/>
    </sheetView>
  </sheetViews>
  <sheetFormatPr defaultRowHeight="15" x14ac:dyDescent="0.25"/>
  <cols>
    <col min="1" max="1" width="4.7109375" customWidth="1"/>
    <col min="2" max="2" width="12.85546875" customWidth="1"/>
    <col min="3" max="3" width="2.7109375" customWidth="1"/>
    <col min="5" max="5" width="31.140625" customWidth="1"/>
    <col min="6" max="6" width="13.42578125" customWidth="1"/>
    <col min="7" max="7" width="10.7109375" customWidth="1"/>
    <col min="8" max="8" width="12.42578125" customWidth="1"/>
  </cols>
  <sheetData>
    <row r="1" spans="1:8" ht="15.75" x14ac:dyDescent="0.25">
      <c r="A1" s="4" t="s">
        <v>66</v>
      </c>
      <c r="B1" s="167"/>
      <c r="C1" s="167"/>
      <c r="D1" s="167"/>
      <c r="E1" s="167"/>
      <c r="F1" s="167"/>
      <c r="G1" s="167"/>
      <c r="H1" s="167"/>
    </row>
    <row r="2" spans="1:8" ht="15.75" x14ac:dyDescent="0.25">
      <c r="A2" s="4"/>
      <c r="B2" s="167"/>
      <c r="C2" s="167"/>
      <c r="D2" s="167"/>
      <c r="E2" s="167"/>
      <c r="F2" s="167"/>
      <c r="G2" s="167"/>
      <c r="H2" s="167"/>
    </row>
    <row r="3" spans="1:8" ht="15.75" x14ac:dyDescent="0.25">
      <c r="A3" s="351" t="s">
        <v>56</v>
      </c>
      <c r="B3" s="351"/>
      <c r="C3" s="13" t="s">
        <v>0</v>
      </c>
      <c r="D3" s="13">
        <f>Biodata!E7</f>
        <v>0</v>
      </c>
      <c r="E3" s="13"/>
      <c r="F3" s="170"/>
      <c r="G3" s="13"/>
      <c r="H3" s="13"/>
    </row>
    <row r="4" spans="1:8" ht="15.75" x14ac:dyDescent="0.25">
      <c r="A4" s="351" t="s">
        <v>22</v>
      </c>
      <c r="B4" s="351"/>
      <c r="C4" s="13" t="s">
        <v>0</v>
      </c>
      <c r="D4" s="13">
        <f>Biodata!E29</f>
        <v>0</v>
      </c>
      <c r="E4" s="13"/>
      <c r="F4" s="170"/>
      <c r="G4" s="13"/>
      <c r="H4" s="13"/>
    </row>
    <row r="5" spans="1:8" ht="15.75" x14ac:dyDescent="0.25">
      <c r="A5" s="163"/>
      <c r="B5" s="163"/>
      <c r="C5" s="13"/>
      <c r="D5" s="13"/>
      <c r="E5" s="13"/>
      <c r="F5" s="170"/>
      <c r="G5" s="13"/>
      <c r="H5" s="13"/>
    </row>
    <row r="6" spans="1:8" ht="15.75" x14ac:dyDescent="0.25">
      <c r="A6" s="168" t="s">
        <v>33</v>
      </c>
      <c r="B6" s="168"/>
      <c r="C6" s="168"/>
      <c r="D6" s="169"/>
      <c r="E6" s="169"/>
      <c r="F6" s="169"/>
      <c r="G6" s="169"/>
      <c r="H6" s="169"/>
    </row>
    <row r="7" spans="1:8" ht="15.75" x14ac:dyDescent="0.25">
      <c r="A7" s="352" t="s">
        <v>34</v>
      </c>
      <c r="B7" s="353"/>
      <c r="C7" s="354"/>
      <c r="D7" s="340" t="s">
        <v>463</v>
      </c>
      <c r="E7" s="340"/>
      <c r="F7" s="340"/>
      <c r="G7" s="340"/>
      <c r="H7" s="340"/>
    </row>
    <row r="8" spans="1:8" ht="45" customHeight="1" x14ac:dyDescent="0.25">
      <c r="A8" s="341" t="s">
        <v>35</v>
      </c>
      <c r="B8" s="342"/>
      <c r="C8" s="343"/>
      <c r="D8" s="341" t="s">
        <v>358</v>
      </c>
      <c r="E8" s="342"/>
      <c r="F8" s="342"/>
      <c r="G8" s="342"/>
      <c r="H8" s="343"/>
    </row>
    <row r="9" spans="1:8" ht="15.75" x14ac:dyDescent="0.25">
      <c r="A9" s="330" t="s">
        <v>36</v>
      </c>
      <c r="B9" s="331"/>
      <c r="C9" s="331"/>
      <c r="D9" s="331"/>
      <c r="E9" s="331"/>
      <c r="F9" s="331"/>
      <c r="G9" s="331"/>
      <c r="H9" s="332"/>
    </row>
    <row r="10" spans="1:8" ht="15.75" x14ac:dyDescent="0.25">
      <c r="A10" s="165"/>
      <c r="B10" s="328" t="s">
        <v>356</v>
      </c>
      <c r="C10" s="328"/>
      <c r="D10" s="328"/>
      <c r="E10" s="328"/>
      <c r="F10" s="328"/>
      <c r="G10" s="328"/>
      <c r="H10" s="329"/>
    </row>
    <row r="11" spans="1:8" ht="15.75" x14ac:dyDescent="0.25">
      <c r="A11" s="165"/>
      <c r="B11" s="328" t="s">
        <v>367</v>
      </c>
      <c r="C11" s="328"/>
      <c r="D11" s="328"/>
      <c r="E11" s="328"/>
      <c r="F11" s="328"/>
      <c r="G11" s="328"/>
      <c r="H11" s="329"/>
    </row>
    <row r="12" spans="1:8" ht="15.75" x14ac:dyDescent="0.25">
      <c r="A12" s="165"/>
      <c r="B12" s="375" t="s">
        <v>368</v>
      </c>
      <c r="C12" s="328"/>
      <c r="D12" s="328"/>
      <c r="E12" s="328"/>
      <c r="F12" s="328"/>
      <c r="G12" s="328"/>
      <c r="H12" s="329"/>
    </row>
    <row r="13" spans="1:8" ht="15.75" x14ac:dyDescent="0.25">
      <c r="A13" s="166"/>
      <c r="B13" s="172"/>
      <c r="C13" s="172"/>
      <c r="D13" s="172"/>
      <c r="E13" s="172"/>
      <c r="F13" s="172"/>
      <c r="G13" s="172"/>
      <c r="H13" s="173"/>
    </row>
    <row r="14" spans="1:8" ht="18" customHeight="1" x14ac:dyDescent="0.25">
      <c r="A14" s="333" t="s">
        <v>93</v>
      </c>
      <c r="B14" s="376"/>
      <c r="C14" s="376"/>
      <c r="D14" s="376"/>
      <c r="E14" s="376"/>
      <c r="F14" s="376"/>
      <c r="G14" s="376"/>
      <c r="H14" s="377"/>
    </row>
    <row r="15" spans="1:8" ht="15.75" x14ac:dyDescent="0.25">
      <c r="A15" s="165"/>
      <c r="B15" s="328" t="s">
        <v>306</v>
      </c>
      <c r="C15" s="328"/>
      <c r="D15" s="328"/>
      <c r="E15" s="328"/>
      <c r="F15" s="328"/>
      <c r="G15" s="328"/>
      <c r="H15" s="329"/>
    </row>
    <row r="16" spans="1:8" ht="15.75" x14ac:dyDescent="0.25">
      <c r="A16" s="171"/>
      <c r="B16" s="337"/>
      <c r="C16" s="337"/>
      <c r="D16" s="337"/>
      <c r="E16" s="337"/>
      <c r="F16" s="337"/>
      <c r="G16" s="337"/>
      <c r="H16" s="338"/>
    </row>
    <row r="17" spans="1:8" ht="15.75" x14ac:dyDescent="0.25">
      <c r="A17" s="174"/>
      <c r="B17" s="174"/>
      <c r="C17" s="174"/>
      <c r="D17" s="174"/>
      <c r="E17" s="174"/>
      <c r="F17" s="174"/>
      <c r="G17" s="174"/>
      <c r="H17" s="174"/>
    </row>
    <row r="18" spans="1:8" ht="15.75" x14ac:dyDescent="0.25">
      <c r="A18" s="168" t="s">
        <v>37</v>
      </c>
      <c r="B18" s="168"/>
      <c r="C18" s="168"/>
      <c r="D18" s="169"/>
      <c r="E18" s="169"/>
      <c r="F18" s="169"/>
      <c r="G18" s="169"/>
      <c r="H18" s="169"/>
    </row>
    <row r="19" spans="1:8" ht="15.75" x14ac:dyDescent="0.25">
      <c r="A19" s="344" t="s">
        <v>34</v>
      </c>
      <c r="B19" s="345"/>
      <c r="C19" s="346"/>
      <c r="D19" s="340" t="s">
        <v>473</v>
      </c>
      <c r="E19" s="340"/>
      <c r="F19" s="340"/>
      <c r="G19" s="340"/>
      <c r="H19" s="340"/>
    </row>
    <row r="20" spans="1:8" ht="43.5" customHeight="1" x14ac:dyDescent="0.25">
      <c r="A20" s="341" t="s">
        <v>35</v>
      </c>
      <c r="B20" s="342"/>
      <c r="C20" s="343"/>
      <c r="D20" s="341" t="s">
        <v>357</v>
      </c>
      <c r="E20" s="342"/>
      <c r="F20" s="342"/>
      <c r="G20" s="342"/>
      <c r="H20" s="343"/>
    </row>
    <row r="21" spans="1:8" ht="15.75" x14ac:dyDescent="0.25">
      <c r="A21" s="330" t="s">
        <v>38</v>
      </c>
      <c r="B21" s="331"/>
      <c r="C21" s="331"/>
      <c r="D21" s="331"/>
      <c r="E21" s="331"/>
      <c r="F21" s="331"/>
      <c r="G21" s="331"/>
      <c r="H21" s="332"/>
    </row>
    <row r="22" spans="1:8" ht="15.75" x14ac:dyDescent="0.25">
      <c r="A22" s="175"/>
      <c r="B22" s="328"/>
      <c r="C22" s="328"/>
      <c r="D22" s="328"/>
      <c r="E22" s="328"/>
      <c r="F22" s="328"/>
      <c r="G22" s="328"/>
      <c r="H22" s="329"/>
    </row>
    <row r="23" spans="1:8" ht="21.75" customHeight="1" x14ac:dyDescent="0.25">
      <c r="A23" s="202" t="s">
        <v>342</v>
      </c>
      <c r="B23" s="328" t="s">
        <v>359</v>
      </c>
      <c r="C23" s="328"/>
      <c r="D23" s="328"/>
      <c r="E23" s="328"/>
      <c r="F23" s="328"/>
      <c r="G23" s="328"/>
      <c r="H23" s="329"/>
    </row>
    <row r="24" spans="1:8" ht="31.5" customHeight="1" x14ac:dyDescent="0.25">
      <c r="A24" s="202" t="s">
        <v>344</v>
      </c>
      <c r="B24" s="328" t="s">
        <v>360</v>
      </c>
      <c r="C24" s="328"/>
      <c r="D24" s="328"/>
      <c r="E24" s="328"/>
      <c r="F24" s="328"/>
      <c r="G24" s="328"/>
      <c r="H24" s="329"/>
    </row>
    <row r="25" spans="1:8" ht="21.75" customHeight="1" x14ac:dyDescent="0.25">
      <c r="A25" s="202" t="s">
        <v>345</v>
      </c>
      <c r="B25" s="375" t="s">
        <v>361</v>
      </c>
      <c r="C25" s="328"/>
      <c r="D25" s="328"/>
      <c r="E25" s="328"/>
      <c r="F25" s="328"/>
      <c r="G25" s="328"/>
      <c r="H25" s="329"/>
    </row>
    <row r="26" spans="1:8" ht="21.75" customHeight="1" x14ac:dyDescent="0.25">
      <c r="A26" s="202" t="s">
        <v>346</v>
      </c>
      <c r="B26" s="328" t="s">
        <v>366</v>
      </c>
      <c r="C26" s="328"/>
      <c r="D26" s="328"/>
      <c r="E26" s="328"/>
      <c r="F26" s="328"/>
      <c r="G26" s="328"/>
      <c r="H26" s="329"/>
    </row>
    <row r="27" spans="1:8" ht="21.75" customHeight="1" x14ac:dyDescent="0.25">
      <c r="A27" s="204" t="s">
        <v>363</v>
      </c>
      <c r="B27" s="203" t="s">
        <v>362</v>
      </c>
      <c r="C27" s="200"/>
      <c r="D27" s="200"/>
      <c r="E27" s="200"/>
      <c r="F27" s="200"/>
      <c r="G27" s="200"/>
      <c r="H27" s="201"/>
    </row>
    <row r="28" spans="1:8" ht="15" customHeight="1" x14ac:dyDescent="0.25">
      <c r="A28" s="204" t="s">
        <v>364</v>
      </c>
      <c r="B28" s="378" t="s">
        <v>365</v>
      </c>
      <c r="C28" s="378"/>
      <c r="D28" s="378"/>
      <c r="E28" s="378"/>
      <c r="F28" s="378"/>
      <c r="G28" s="378"/>
      <c r="H28" s="379"/>
    </row>
    <row r="29" spans="1:8" ht="10.5" customHeight="1" x14ac:dyDescent="0.25">
      <c r="A29" s="175"/>
      <c r="B29" s="170"/>
      <c r="C29" s="164"/>
      <c r="D29" s="164"/>
      <c r="E29" s="164"/>
      <c r="F29" s="164"/>
      <c r="G29" s="164"/>
      <c r="H29" s="159"/>
    </row>
    <row r="30" spans="1:8" ht="15.75" x14ac:dyDescent="0.25">
      <c r="A30" s="330" t="s">
        <v>39</v>
      </c>
      <c r="B30" s="331"/>
      <c r="C30" s="331"/>
      <c r="D30" s="331"/>
      <c r="E30" s="331"/>
      <c r="F30" s="331"/>
      <c r="G30" s="331"/>
      <c r="H30" s="332"/>
    </row>
    <row r="31" spans="1:8" ht="10.5" customHeight="1" x14ac:dyDescent="0.25">
      <c r="A31" s="165"/>
      <c r="B31" s="161"/>
      <c r="C31" s="164"/>
      <c r="D31" s="164"/>
      <c r="E31" s="164"/>
      <c r="F31" s="164"/>
      <c r="G31" s="164"/>
      <c r="H31" s="159"/>
    </row>
    <row r="32" spans="1:8" ht="35.25" customHeight="1" x14ac:dyDescent="0.25">
      <c r="A32" s="165"/>
      <c r="B32" s="328" t="s">
        <v>369</v>
      </c>
      <c r="C32" s="328"/>
      <c r="D32" s="328"/>
      <c r="E32" s="328"/>
      <c r="F32" s="328"/>
      <c r="G32" s="328"/>
      <c r="H32" s="329"/>
    </row>
    <row r="33" spans="1:8" ht="8.25" customHeight="1" x14ac:dyDescent="0.25">
      <c r="A33" s="171"/>
      <c r="B33" s="172"/>
      <c r="C33" s="190"/>
      <c r="D33" s="190"/>
      <c r="E33" s="190"/>
      <c r="F33" s="190"/>
      <c r="G33" s="190"/>
      <c r="H33" s="191"/>
    </row>
    <row r="34" spans="1:8" ht="10.5" customHeight="1" x14ac:dyDescent="0.25">
      <c r="A34" s="195"/>
      <c r="B34" s="161"/>
      <c r="C34" s="164"/>
      <c r="D34" s="164"/>
      <c r="E34" s="164"/>
      <c r="F34" s="164"/>
      <c r="G34" s="164"/>
      <c r="H34" s="164"/>
    </row>
    <row r="35" spans="1:8" ht="17.25" customHeight="1" x14ac:dyDescent="0.25">
      <c r="A35" s="193" t="s">
        <v>40</v>
      </c>
      <c r="B35" s="193"/>
      <c r="C35" s="193"/>
      <c r="D35" s="193"/>
      <c r="E35" s="193"/>
      <c r="F35" s="193"/>
      <c r="G35" s="193"/>
      <c r="H35" s="193"/>
    </row>
    <row r="36" spans="1:8" ht="17.25" customHeight="1" x14ac:dyDescent="0.25">
      <c r="A36" s="344" t="s">
        <v>34</v>
      </c>
      <c r="B36" s="345"/>
      <c r="C36" s="346"/>
      <c r="D36" s="340" t="s">
        <v>464</v>
      </c>
      <c r="E36" s="340"/>
      <c r="F36" s="340"/>
      <c r="G36" s="340"/>
      <c r="H36" s="340"/>
    </row>
    <row r="37" spans="1:8" ht="33" customHeight="1" x14ac:dyDescent="0.25">
      <c r="A37" s="341" t="s">
        <v>35</v>
      </c>
      <c r="B37" s="342"/>
      <c r="C37" s="343"/>
      <c r="D37" s="341" t="s">
        <v>358</v>
      </c>
      <c r="E37" s="342"/>
      <c r="F37" s="342"/>
      <c r="G37" s="342"/>
      <c r="H37" s="343"/>
    </row>
    <row r="38" spans="1:8" ht="17.25" customHeight="1" x14ac:dyDescent="0.25">
      <c r="A38" s="330" t="s">
        <v>41</v>
      </c>
      <c r="B38" s="331"/>
      <c r="C38" s="331"/>
      <c r="D38" s="331"/>
      <c r="E38" s="331"/>
      <c r="F38" s="331"/>
      <c r="G38" s="331"/>
      <c r="H38" s="332"/>
    </row>
    <row r="39" spans="1:8" ht="9.75" customHeight="1" x14ac:dyDescent="0.25">
      <c r="A39" s="175"/>
      <c r="B39" s="328"/>
      <c r="C39" s="328"/>
      <c r="D39" s="328"/>
      <c r="E39" s="328"/>
      <c r="F39" s="328"/>
      <c r="G39" s="328"/>
      <c r="H39" s="329"/>
    </row>
    <row r="40" spans="1:8" ht="31.5" customHeight="1" x14ac:dyDescent="0.25">
      <c r="A40" s="175"/>
      <c r="B40" s="328" t="s">
        <v>307</v>
      </c>
      <c r="C40" s="328"/>
      <c r="D40" s="328"/>
      <c r="E40" s="328"/>
      <c r="F40" s="328"/>
      <c r="G40" s="328"/>
      <c r="H40" s="329"/>
    </row>
    <row r="41" spans="1:8" ht="7.5" customHeight="1" x14ac:dyDescent="0.25">
      <c r="A41" s="171"/>
      <c r="B41" s="328"/>
      <c r="C41" s="328"/>
      <c r="D41" s="328"/>
      <c r="E41" s="328"/>
      <c r="F41" s="328"/>
      <c r="G41" s="328"/>
      <c r="H41" s="329"/>
    </row>
    <row r="42" spans="1:8" ht="15.75" x14ac:dyDescent="0.25">
      <c r="A42" s="330" t="s">
        <v>39</v>
      </c>
      <c r="B42" s="331"/>
      <c r="C42" s="331"/>
      <c r="D42" s="331"/>
      <c r="E42" s="331"/>
      <c r="F42" s="331"/>
      <c r="G42" s="331"/>
      <c r="H42" s="332"/>
    </row>
    <row r="43" spans="1:8" ht="32.25" customHeight="1" x14ac:dyDescent="0.25">
      <c r="A43" s="175" t="s">
        <v>342</v>
      </c>
      <c r="B43" s="328" t="s">
        <v>370</v>
      </c>
      <c r="C43" s="328"/>
      <c r="D43" s="328"/>
      <c r="E43" s="328"/>
      <c r="F43" s="328"/>
      <c r="G43" s="328"/>
      <c r="H43" s="329"/>
    </row>
    <row r="44" spans="1:8" ht="17.25" customHeight="1" x14ac:dyDescent="0.25">
      <c r="A44" s="171" t="s">
        <v>344</v>
      </c>
      <c r="B44" s="337" t="s">
        <v>269</v>
      </c>
      <c r="C44" s="337"/>
      <c r="D44" s="337"/>
      <c r="E44" s="337"/>
      <c r="F44" s="337"/>
      <c r="G44" s="337"/>
      <c r="H44" s="338"/>
    </row>
    <row r="45" spans="1:8" ht="15.75" x14ac:dyDescent="0.25">
      <c r="A45" s="192"/>
      <c r="B45" s="192"/>
      <c r="C45" s="192"/>
      <c r="D45" s="192"/>
      <c r="E45" s="192"/>
      <c r="F45" s="192"/>
      <c r="G45" s="192"/>
      <c r="H45" s="192"/>
    </row>
    <row r="46" spans="1:8" ht="15.75" x14ac:dyDescent="0.25">
      <c r="A46" s="192"/>
      <c r="B46" s="192"/>
      <c r="C46" s="192"/>
      <c r="D46" s="192"/>
      <c r="E46" s="192"/>
      <c r="F46" s="192"/>
      <c r="G46" s="192"/>
      <c r="H46" s="192"/>
    </row>
    <row r="47" spans="1:8" ht="15.75" x14ac:dyDescent="0.25">
      <c r="A47" s="192"/>
      <c r="B47" s="192"/>
      <c r="C47" s="192"/>
      <c r="D47" s="192"/>
      <c r="E47" s="192"/>
      <c r="F47" s="192"/>
      <c r="G47" s="192"/>
      <c r="H47" s="192"/>
    </row>
    <row r="48" spans="1:8" ht="15.75" x14ac:dyDescent="0.25">
      <c r="A48" s="192"/>
      <c r="B48" s="192"/>
      <c r="C48" s="192"/>
      <c r="D48" s="192"/>
      <c r="E48" s="192"/>
      <c r="F48" s="192"/>
      <c r="G48" s="192"/>
      <c r="H48" s="192"/>
    </row>
    <row r="49" spans="1:8" ht="15.75" x14ac:dyDescent="0.25">
      <c r="A49" s="192"/>
      <c r="B49" s="192"/>
      <c r="C49" s="192"/>
      <c r="D49" s="192"/>
      <c r="E49" s="192"/>
      <c r="F49" s="192"/>
      <c r="G49" s="192"/>
      <c r="H49" s="192"/>
    </row>
    <row r="50" spans="1:8" ht="15.75" x14ac:dyDescent="0.25">
      <c r="A50" s="192"/>
      <c r="B50" s="192"/>
      <c r="C50" s="192"/>
      <c r="D50" s="192"/>
      <c r="E50" s="192"/>
      <c r="F50" s="192"/>
      <c r="G50" s="192"/>
      <c r="H50" s="192"/>
    </row>
    <row r="51" spans="1:8" ht="15.75" x14ac:dyDescent="0.25">
      <c r="A51" s="192"/>
      <c r="B51" s="192"/>
      <c r="C51" s="192"/>
      <c r="D51" s="192"/>
      <c r="E51" s="192"/>
      <c r="F51" s="192"/>
      <c r="G51" s="192"/>
      <c r="H51" s="192"/>
    </row>
    <row r="52" spans="1:8" ht="15.75" x14ac:dyDescent="0.25">
      <c r="A52" s="192"/>
      <c r="B52" s="192"/>
      <c r="C52" s="192"/>
      <c r="D52" s="192"/>
      <c r="E52" s="192"/>
      <c r="F52" s="192"/>
      <c r="G52" s="192"/>
      <c r="H52" s="192"/>
    </row>
    <row r="53" spans="1:8" ht="15.75" x14ac:dyDescent="0.25">
      <c r="A53" s="192"/>
      <c r="B53" s="192"/>
      <c r="C53" s="192"/>
      <c r="D53" s="192"/>
      <c r="E53" s="192"/>
      <c r="F53" s="192"/>
      <c r="G53" s="192"/>
      <c r="H53" s="192"/>
    </row>
    <row r="54" spans="1:8" ht="15.75" x14ac:dyDescent="0.25">
      <c r="A54" s="192"/>
      <c r="B54" s="192"/>
      <c r="C54" s="192"/>
      <c r="D54" s="192"/>
      <c r="E54" s="192"/>
      <c r="F54" s="192"/>
      <c r="G54" s="192"/>
      <c r="H54" s="192"/>
    </row>
    <row r="55" spans="1:8" ht="15.75" x14ac:dyDescent="0.25">
      <c r="A55" s="192"/>
      <c r="B55" s="192"/>
      <c r="C55" s="192"/>
      <c r="D55" s="192"/>
      <c r="E55" s="192"/>
      <c r="F55" s="192"/>
      <c r="G55" s="192"/>
      <c r="H55" s="192"/>
    </row>
    <row r="56" spans="1:8" ht="15.75" x14ac:dyDescent="0.25">
      <c r="A56" s="192"/>
      <c r="B56" s="192"/>
      <c r="C56" s="192"/>
      <c r="D56" s="192"/>
      <c r="E56" s="192"/>
      <c r="F56" s="192"/>
      <c r="G56" s="192"/>
      <c r="H56" s="192"/>
    </row>
    <row r="57" spans="1:8" ht="15.75" x14ac:dyDescent="0.25">
      <c r="A57" s="192"/>
      <c r="B57" s="192"/>
      <c r="C57" s="192"/>
      <c r="D57" s="192"/>
      <c r="E57" s="192"/>
      <c r="F57" s="192"/>
      <c r="G57" s="192"/>
      <c r="H57" s="192"/>
    </row>
    <row r="58" spans="1:8" ht="15.75" x14ac:dyDescent="0.25">
      <c r="A58" s="192"/>
      <c r="B58" s="192"/>
      <c r="C58" s="192"/>
      <c r="D58" s="192"/>
      <c r="E58" s="192"/>
      <c r="F58" s="192"/>
      <c r="G58" s="192"/>
      <c r="H58" s="192"/>
    </row>
    <row r="59" spans="1:8" ht="15.75" x14ac:dyDescent="0.25">
      <c r="A59" s="192"/>
      <c r="B59" s="192"/>
      <c r="C59" s="192"/>
      <c r="D59" s="192"/>
      <c r="E59" s="192"/>
      <c r="F59" s="192"/>
      <c r="G59" s="192"/>
      <c r="H59" s="192"/>
    </row>
    <row r="60" spans="1:8" ht="15.75" x14ac:dyDescent="0.25">
      <c r="A60" s="4"/>
      <c r="B60" s="167"/>
      <c r="C60" s="167"/>
      <c r="D60" s="167"/>
      <c r="E60" s="167"/>
      <c r="F60" s="167"/>
      <c r="G60" s="167"/>
      <c r="H60" s="167"/>
    </row>
    <row r="61" spans="1:8" ht="15.75" x14ac:dyDescent="0.25">
      <c r="A61" s="4"/>
      <c r="B61" s="167"/>
      <c r="C61" s="167"/>
      <c r="D61" s="167"/>
      <c r="E61" s="167"/>
      <c r="F61" s="167"/>
      <c r="G61" s="167"/>
      <c r="H61" s="167"/>
    </row>
    <row r="62" spans="1:8" ht="15.75" x14ac:dyDescent="0.25">
      <c r="A62" s="4"/>
      <c r="B62" s="167"/>
      <c r="C62" s="167"/>
      <c r="D62" s="167"/>
      <c r="E62" s="167"/>
      <c r="F62" s="167"/>
      <c r="G62" s="167"/>
      <c r="H62" s="167"/>
    </row>
    <row r="63" spans="1:8" ht="15.75" x14ac:dyDescent="0.25">
      <c r="A63" s="170"/>
      <c r="B63" s="170"/>
      <c r="C63" s="170"/>
      <c r="D63" s="170"/>
      <c r="E63" s="170"/>
      <c r="F63" s="170"/>
      <c r="G63" s="170"/>
      <c r="H63" s="170"/>
    </row>
    <row r="64" spans="1:8" ht="15.75" x14ac:dyDescent="0.25">
      <c r="A64" s="170"/>
      <c r="B64" s="170"/>
      <c r="C64" s="170"/>
      <c r="D64" s="170"/>
      <c r="E64" s="170"/>
      <c r="F64" s="170"/>
      <c r="G64" s="170"/>
      <c r="H64" s="170"/>
    </row>
    <row r="65" spans="1:8" ht="15.75" x14ac:dyDescent="0.25">
      <c r="A65" s="170"/>
      <c r="B65" s="170"/>
      <c r="C65" s="170"/>
      <c r="D65" s="170"/>
      <c r="E65" s="170"/>
      <c r="F65" s="170"/>
      <c r="G65" s="170"/>
      <c r="H65" s="170"/>
    </row>
    <row r="66" spans="1:8" ht="15.75" x14ac:dyDescent="0.25">
      <c r="A66" s="170"/>
      <c r="B66" s="170"/>
      <c r="C66" s="170"/>
      <c r="D66" s="170"/>
      <c r="E66" s="170"/>
      <c r="F66" s="170"/>
      <c r="G66" s="170"/>
      <c r="H66" s="170"/>
    </row>
    <row r="67" spans="1:8" ht="15.75" x14ac:dyDescent="0.25">
      <c r="A67" s="170"/>
      <c r="B67" s="170"/>
      <c r="C67" s="170"/>
      <c r="D67" s="170"/>
      <c r="E67" s="170"/>
      <c r="F67" s="170"/>
      <c r="G67" s="170"/>
      <c r="H67" s="170"/>
    </row>
    <row r="68" spans="1:8" ht="15.75" x14ac:dyDescent="0.25">
      <c r="A68" s="170"/>
      <c r="B68" s="170"/>
      <c r="C68" s="170"/>
      <c r="D68" s="170"/>
      <c r="E68" s="170"/>
      <c r="F68" s="170"/>
      <c r="G68" s="170"/>
      <c r="H68" s="170"/>
    </row>
    <row r="69" spans="1:8" ht="15.75" x14ac:dyDescent="0.25">
      <c r="A69" s="170"/>
      <c r="B69" s="170"/>
      <c r="C69" s="170"/>
      <c r="D69" s="170"/>
      <c r="E69" s="170"/>
      <c r="F69" s="170"/>
      <c r="G69" s="170"/>
      <c r="H69" s="170"/>
    </row>
    <row r="70" spans="1:8" ht="15.75" x14ac:dyDescent="0.25">
      <c r="A70" s="170"/>
      <c r="B70" s="170"/>
      <c r="C70" s="170"/>
      <c r="D70" s="170"/>
      <c r="E70" s="170"/>
      <c r="F70" s="170"/>
      <c r="G70" s="170"/>
      <c r="H70" s="170"/>
    </row>
    <row r="71" spans="1:8" ht="15.75" x14ac:dyDescent="0.25">
      <c r="A71" s="170"/>
      <c r="B71" s="170"/>
      <c r="C71" s="170"/>
      <c r="D71" s="170"/>
      <c r="E71" s="170"/>
      <c r="F71" s="170"/>
      <c r="G71" s="170"/>
      <c r="H71" s="170"/>
    </row>
    <row r="72" spans="1:8" ht="15.75" x14ac:dyDescent="0.25">
      <c r="A72" s="170"/>
      <c r="B72" s="170"/>
      <c r="C72" s="170"/>
      <c r="D72" s="170"/>
      <c r="E72" s="170"/>
      <c r="F72" s="170"/>
      <c r="G72" s="170"/>
      <c r="H72" s="170"/>
    </row>
    <row r="73" spans="1:8" ht="15.75" x14ac:dyDescent="0.25">
      <c r="A73" s="170"/>
      <c r="B73" s="170"/>
      <c r="C73" s="170"/>
      <c r="D73" s="170"/>
      <c r="E73" s="170"/>
      <c r="F73" s="170"/>
      <c r="G73" s="170"/>
      <c r="H73" s="170"/>
    </row>
    <row r="74" spans="1:8" ht="15.75" x14ac:dyDescent="0.25">
      <c r="A74" s="170"/>
      <c r="B74" s="170"/>
      <c r="C74" s="170"/>
      <c r="D74" s="170"/>
      <c r="E74" s="170"/>
      <c r="F74" s="170"/>
      <c r="G74" s="170"/>
      <c r="H74" s="170"/>
    </row>
    <row r="75" spans="1:8" ht="15.75" x14ac:dyDescent="0.25">
      <c r="A75" s="170"/>
      <c r="B75" s="170"/>
      <c r="C75" s="170"/>
      <c r="D75" s="170"/>
      <c r="E75" s="170"/>
      <c r="F75" s="170"/>
      <c r="G75" s="170"/>
      <c r="H75" s="170"/>
    </row>
    <row r="76" spans="1:8" ht="15.75" x14ac:dyDescent="0.25">
      <c r="A76" s="170"/>
      <c r="B76" s="170"/>
      <c r="C76" s="170"/>
      <c r="D76" s="170"/>
      <c r="E76" s="170"/>
      <c r="F76" s="170"/>
      <c r="G76" s="170"/>
      <c r="H76" s="170"/>
    </row>
    <row r="77" spans="1:8" ht="15.75" x14ac:dyDescent="0.25">
      <c r="A77" s="170"/>
      <c r="B77" s="170"/>
      <c r="C77" s="170"/>
      <c r="D77" s="170"/>
      <c r="E77" s="170"/>
      <c r="F77" s="170"/>
      <c r="G77" s="170"/>
      <c r="H77" s="170"/>
    </row>
    <row r="78" spans="1:8" ht="15.75" x14ac:dyDescent="0.25">
      <c r="A78" s="170"/>
      <c r="B78" s="170"/>
      <c r="C78" s="170"/>
      <c r="D78" s="170"/>
      <c r="E78" s="170"/>
      <c r="F78" s="170"/>
      <c r="G78" s="170"/>
      <c r="H78" s="170"/>
    </row>
    <row r="79" spans="1:8" ht="15.75" x14ac:dyDescent="0.25">
      <c r="A79" s="170"/>
      <c r="B79" s="170"/>
      <c r="C79" s="170"/>
      <c r="D79" s="170"/>
      <c r="E79" s="170"/>
      <c r="F79" s="170"/>
      <c r="G79" s="170"/>
      <c r="H79" s="170"/>
    </row>
    <row r="80" spans="1:8" ht="15.75" x14ac:dyDescent="0.25">
      <c r="A80" s="170"/>
      <c r="B80" s="170"/>
      <c r="C80" s="170"/>
      <c r="D80" s="170"/>
      <c r="E80" s="170"/>
      <c r="F80" s="170"/>
      <c r="G80" s="170"/>
      <c r="H80" s="170"/>
    </row>
    <row r="81" spans="1:8" ht="15.75" x14ac:dyDescent="0.25">
      <c r="A81" s="170"/>
      <c r="B81" s="170"/>
      <c r="C81" s="170"/>
      <c r="D81" s="170"/>
      <c r="E81" s="170"/>
      <c r="F81" s="170"/>
      <c r="G81" s="170"/>
      <c r="H81" s="170"/>
    </row>
    <row r="82" spans="1:8" ht="15.75" x14ac:dyDescent="0.25">
      <c r="A82" s="170"/>
      <c r="B82" s="170"/>
      <c r="C82" s="170"/>
      <c r="D82" s="170"/>
      <c r="E82" s="170"/>
      <c r="F82" s="170"/>
      <c r="G82" s="170"/>
      <c r="H82" s="170"/>
    </row>
    <row r="83" spans="1:8" ht="15.75" x14ac:dyDescent="0.25">
      <c r="A83" s="170"/>
      <c r="B83" s="170"/>
      <c r="C83" s="170"/>
      <c r="D83" s="170"/>
      <c r="E83" s="170"/>
      <c r="F83" s="170"/>
      <c r="G83" s="170"/>
      <c r="H83" s="170"/>
    </row>
    <row r="84" spans="1:8" ht="15.75" x14ac:dyDescent="0.25">
      <c r="A84" s="170"/>
      <c r="B84" s="170"/>
      <c r="C84" s="170"/>
      <c r="D84" s="170"/>
      <c r="E84" s="170"/>
      <c r="F84" s="170"/>
      <c r="G84" s="170"/>
      <c r="H84" s="170"/>
    </row>
    <row r="85" spans="1:8" ht="15.75" x14ac:dyDescent="0.25">
      <c r="A85" s="170"/>
      <c r="B85" s="170"/>
      <c r="C85" s="170"/>
      <c r="D85" s="170"/>
      <c r="E85" s="170"/>
      <c r="F85" s="170"/>
      <c r="G85" s="170"/>
      <c r="H85" s="170"/>
    </row>
    <row r="86" spans="1:8" ht="15.75" x14ac:dyDescent="0.25">
      <c r="A86" s="170"/>
      <c r="B86" s="170"/>
      <c r="C86" s="170"/>
      <c r="D86" s="170"/>
      <c r="E86" s="170"/>
      <c r="F86" s="170"/>
      <c r="G86" s="170"/>
      <c r="H86" s="170"/>
    </row>
    <row r="87" spans="1:8" ht="15.75" x14ac:dyDescent="0.25">
      <c r="A87" s="170"/>
      <c r="B87" s="170"/>
      <c r="C87" s="170"/>
      <c r="D87" s="170"/>
      <c r="E87" s="170"/>
      <c r="F87" s="170"/>
      <c r="G87" s="170"/>
      <c r="H87" s="170"/>
    </row>
    <row r="88" spans="1:8" ht="15.75" x14ac:dyDescent="0.25">
      <c r="A88" s="170"/>
      <c r="B88" s="170"/>
      <c r="C88" s="170"/>
      <c r="D88" s="170"/>
      <c r="E88" s="170"/>
      <c r="F88" s="170"/>
      <c r="G88" s="170"/>
      <c r="H88" s="170"/>
    </row>
    <row r="89" spans="1:8" ht="15.75" x14ac:dyDescent="0.25">
      <c r="A89" s="170"/>
      <c r="B89" s="170"/>
      <c r="C89" s="170"/>
      <c r="D89" s="170"/>
      <c r="E89" s="170"/>
      <c r="F89" s="170"/>
      <c r="G89" s="170"/>
      <c r="H89" s="170"/>
    </row>
    <row r="90" spans="1:8" ht="15.75" x14ac:dyDescent="0.25">
      <c r="A90" s="4" t="s">
        <v>66</v>
      </c>
      <c r="B90" s="167"/>
      <c r="C90" s="167"/>
      <c r="D90" s="167"/>
      <c r="E90" s="167"/>
      <c r="F90" s="167"/>
      <c r="G90" s="167"/>
      <c r="H90" s="167"/>
    </row>
    <row r="91" spans="1:8" ht="15.75" x14ac:dyDescent="0.25">
      <c r="A91" s="196"/>
      <c r="B91" s="196"/>
      <c r="C91" s="196"/>
      <c r="D91" s="196"/>
      <c r="E91" s="196"/>
      <c r="F91" s="196"/>
      <c r="G91" s="196"/>
      <c r="H91" s="196"/>
    </row>
    <row r="92" spans="1:8" ht="15.75" x14ac:dyDescent="0.25">
      <c r="A92" s="357" t="s">
        <v>43</v>
      </c>
      <c r="B92" s="358"/>
      <c r="C92" s="358"/>
      <c r="D92" s="358"/>
      <c r="E92" s="359"/>
      <c r="F92" s="334" t="s">
        <v>44</v>
      </c>
      <c r="G92" s="335"/>
      <c r="H92" s="336"/>
    </row>
    <row r="93" spans="1:8" ht="47.25" x14ac:dyDescent="0.25">
      <c r="A93" s="360"/>
      <c r="B93" s="361"/>
      <c r="C93" s="361"/>
      <c r="D93" s="361"/>
      <c r="E93" s="362"/>
      <c r="F93" s="197" t="s">
        <v>45</v>
      </c>
      <c r="G93" s="197" t="s">
        <v>46</v>
      </c>
      <c r="H93" s="197" t="s">
        <v>47</v>
      </c>
    </row>
    <row r="94" spans="1:8" ht="33" customHeight="1" x14ac:dyDescent="0.25">
      <c r="A94" s="198">
        <v>1</v>
      </c>
      <c r="B94" s="355" t="s">
        <v>70</v>
      </c>
      <c r="C94" s="355"/>
      <c r="D94" s="355"/>
      <c r="E94" s="356"/>
      <c r="F94" s="199"/>
      <c r="G94" s="199"/>
      <c r="H94" s="199">
        <v>2</v>
      </c>
    </row>
    <row r="95" spans="1:8" ht="63.75" customHeight="1" x14ac:dyDescent="0.25">
      <c r="A95" s="198">
        <v>2</v>
      </c>
      <c r="B95" s="355" t="s">
        <v>71</v>
      </c>
      <c r="C95" s="355"/>
      <c r="D95" s="355"/>
      <c r="E95" s="356"/>
      <c r="F95" s="199"/>
      <c r="G95" s="199">
        <v>1</v>
      </c>
      <c r="H95" s="199"/>
    </row>
    <row r="96" spans="1:8" ht="33" customHeight="1" x14ac:dyDescent="0.25">
      <c r="A96" s="198">
        <v>3</v>
      </c>
      <c r="B96" s="355" t="s">
        <v>72</v>
      </c>
      <c r="C96" s="355"/>
      <c r="D96" s="355"/>
      <c r="E96" s="356"/>
      <c r="F96" s="199"/>
      <c r="G96" s="199"/>
      <c r="H96" s="199">
        <v>2</v>
      </c>
    </row>
    <row r="97" spans="1:8" ht="78.75" customHeight="1" x14ac:dyDescent="0.25">
      <c r="A97" s="198">
        <v>4</v>
      </c>
      <c r="B97" s="355" t="s">
        <v>73</v>
      </c>
      <c r="C97" s="355"/>
      <c r="D97" s="355"/>
      <c r="E97" s="356"/>
      <c r="F97" s="199"/>
      <c r="G97" s="199"/>
      <c r="H97" s="199">
        <v>2</v>
      </c>
    </row>
    <row r="98" spans="1:8" ht="15.75" x14ac:dyDescent="0.25">
      <c r="A98" s="319" t="s">
        <v>67</v>
      </c>
      <c r="B98" s="320"/>
      <c r="C98" s="320"/>
      <c r="D98" s="320"/>
      <c r="E98" s="321"/>
      <c r="F98" s="369">
        <f>SUM(G94:H97)</f>
        <v>7</v>
      </c>
      <c r="G98" s="370"/>
      <c r="H98" s="371"/>
    </row>
    <row r="99" spans="1:8" ht="15.75" x14ac:dyDescent="0.25">
      <c r="A99" s="319" t="s">
        <v>68</v>
      </c>
      <c r="B99" s="320"/>
      <c r="C99" s="320"/>
      <c r="D99" s="320"/>
      <c r="E99" s="321"/>
      <c r="F99" s="369">
        <v>8</v>
      </c>
      <c r="G99" s="370"/>
      <c r="H99" s="371"/>
    </row>
    <row r="100" spans="1:8" ht="15.75" x14ac:dyDescent="0.25">
      <c r="A100" s="319" t="s">
        <v>69</v>
      </c>
      <c r="B100" s="320"/>
      <c r="C100" s="320"/>
      <c r="D100" s="320"/>
      <c r="E100" s="321"/>
      <c r="F100" s="372">
        <f>(F98/F99)*100%</f>
        <v>0.875</v>
      </c>
      <c r="G100" s="373"/>
      <c r="H100" s="374"/>
    </row>
    <row r="101" spans="1:8" ht="15.75" x14ac:dyDescent="0.25">
      <c r="A101" s="325" t="s">
        <v>54</v>
      </c>
      <c r="B101" s="326"/>
      <c r="C101" s="326"/>
      <c r="D101" s="326"/>
      <c r="E101" s="327"/>
      <c r="F101" s="311">
        <f>IF(F100&lt;=25%,1,IF(F100&lt;=50%,2,IF(F100&lt;=75%,3,IF(F100&lt;=100%,4))))</f>
        <v>4</v>
      </c>
      <c r="G101" s="312"/>
      <c r="H101" s="313"/>
    </row>
    <row r="102" spans="1:8" ht="15.75" x14ac:dyDescent="0.25">
      <c r="A102" s="366" t="s">
        <v>55</v>
      </c>
      <c r="B102" s="367"/>
      <c r="C102" s="367"/>
      <c r="D102" s="367"/>
      <c r="E102" s="368"/>
      <c r="F102" s="314"/>
      <c r="G102" s="315"/>
      <c r="H102" s="316"/>
    </row>
  </sheetData>
  <mergeCells count="52">
    <mergeCell ref="B97:E97"/>
    <mergeCell ref="A101:E101"/>
    <mergeCell ref="F101:H102"/>
    <mergeCell ref="A102:E102"/>
    <mergeCell ref="A98:E98"/>
    <mergeCell ref="F98:H98"/>
    <mergeCell ref="A99:E99"/>
    <mergeCell ref="F99:H99"/>
    <mergeCell ref="A100:E100"/>
    <mergeCell ref="F100:H100"/>
    <mergeCell ref="B94:E94"/>
    <mergeCell ref="B95:E95"/>
    <mergeCell ref="B96:E96"/>
    <mergeCell ref="A42:H42"/>
    <mergeCell ref="B43:H43"/>
    <mergeCell ref="B44:H44"/>
    <mergeCell ref="A92:E93"/>
    <mergeCell ref="F92:H92"/>
    <mergeCell ref="B26:H26"/>
    <mergeCell ref="B28:H28"/>
    <mergeCell ref="B41:H41"/>
    <mergeCell ref="A30:H30"/>
    <mergeCell ref="A36:C36"/>
    <mergeCell ref="D36:H36"/>
    <mergeCell ref="A37:C37"/>
    <mergeCell ref="D37:H37"/>
    <mergeCell ref="A38:H38"/>
    <mergeCell ref="B39:H39"/>
    <mergeCell ref="B32:H32"/>
    <mergeCell ref="B40:H40"/>
    <mergeCell ref="A21:H21"/>
    <mergeCell ref="B22:H22"/>
    <mergeCell ref="B23:H23"/>
    <mergeCell ref="B24:H24"/>
    <mergeCell ref="B25:H25"/>
    <mergeCell ref="B15:H15"/>
    <mergeCell ref="B16:H16"/>
    <mergeCell ref="A19:C19"/>
    <mergeCell ref="D19:H19"/>
    <mergeCell ref="A20:C20"/>
    <mergeCell ref="D20:H20"/>
    <mergeCell ref="A9:H9"/>
    <mergeCell ref="B10:H10"/>
    <mergeCell ref="B12:H12"/>
    <mergeCell ref="B11:H11"/>
    <mergeCell ref="A14:H14"/>
    <mergeCell ref="A3:B3"/>
    <mergeCell ref="A4:B4"/>
    <mergeCell ref="A7:C7"/>
    <mergeCell ref="D7:H7"/>
    <mergeCell ref="A8:C8"/>
    <mergeCell ref="D8:H8"/>
  </mergeCells>
  <dataValidations count="3">
    <dataValidation type="whole" allowBlank="1" showInputMessage="1" showErrorMessage="1" error="Diisi angka 0" prompt="Diisi angka 0" sqref="F94:F97">
      <formula1>0</formula1>
      <formula2>0</formula2>
    </dataValidation>
    <dataValidation type="whole" allowBlank="1" showInputMessage="1" showErrorMessage="1" error="Hanya bisa diisi angka 1" sqref="G94:G97">
      <formula1>1</formula1>
      <formula2>1</formula2>
    </dataValidation>
    <dataValidation type="whole" allowBlank="1" showInputMessage="1" showErrorMessage="1" error="Hanya bisa diisi angka 2" sqref="H94:H97">
      <formula1>2</formula1>
      <formula2>2</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view="pageBreakPreview" zoomScaleSheetLayoutView="100" workbookViewId="0">
      <selection activeCell="A47" sqref="A47:H67"/>
    </sheetView>
  </sheetViews>
  <sheetFormatPr defaultRowHeight="15" x14ac:dyDescent="0.25"/>
  <cols>
    <col min="1" max="1" width="5.5703125" customWidth="1"/>
    <col min="2" max="2" width="7.85546875" customWidth="1"/>
    <col min="3" max="3" width="3.140625" customWidth="1"/>
    <col min="5" max="5" width="34.7109375" customWidth="1"/>
    <col min="6" max="6" width="13.85546875" customWidth="1"/>
    <col min="7" max="7" width="12" customWidth="1"/>
    <col min="8" max="8" width="13.5703125" customWidth="1"/>
  </cols>
  <sheetData>
    <row r="1" spans="1:8" ht="15.75" x14ac:dyDescent="0.25">
      <c r="A1" s="4" t="s">
        <v>77</v>
      </c>
      <c r="B1" s="167"/>
      <c r="C1" s="167"/>
      <c r="D1" s="167"/>
      <c r="E1" s="167"/>
      <c r="F1" s="167"/>
      <c r="G1" s="167"/>
      <c r="H1" s="167"/>
    </row>
    <row r="2" spans="1:8" ht="13.5" customHeight="1" x14ac:dyDescent="0.25">
      <c r="A2" s="4"/>
      <c r="B2" s="167"/>
      <c r="C2" s="167"/>
      <c r="D2" s="167"/>
      <c r="E2" s="167"/>
      <c r="F2" s="167"/>
      <c r="G2" s="167"/>
      <c r="H2" s="167"/>
    </row>
    <row r="3" spans="1:8" ht="15.75" x14ac:dyDescent="0.25">
      <c r="A3" s="351" t="s">
        <v>56</v>
      </c>
      <c r="B3" s="351"/>
      <c r="C3" s="13" t="s">
        <v>0</v>
      </c>
      <c r="D3" s="13">
        <f>Biodata!E7</f>
        <v>0</v>
      </c>
      <c r="E3" s="13"/>
      <c r="F3" s="179"/>
      <c r="G3" s="13"/>
      <c r="H3" s="13"/>
    </row>
    <row r="4" spans="1:8" ht="15.75" x14ac:dyDescent="0.25">
      <c r="A4" s="351" t="s">
        <v>22</v>
      </c>
      <c r="B4" s="351"/>
      <c r="C4" s="13" t="s">
        <v>0</v>
      </c>
      <c r="D4" s="13">
        <f>Biodata!E29</f>
        <v>0</v>
      </c>
      <c r="E4" s="13"/>
      <c r="F4" s="179"/>
      <c r="G4" s="13"/>
      <c r="H4" s="13"/>
    </row>
    <row r="5" spans="1:8" ht="15.75" x14ac:dyDescent="0.25">
      <c r="A5" s="176"/>
      <c r="B5" s="176"/>
      <c r="C5" s="13"/>
      <c r="D5" s="13"/>
      <c r="E5" s="13"/>
      <c r="F5" s="179"/>
      <c r="G5" s="13"/>
      <c r="H5" s="13"/>
    </row>
    <row r="6" spans="1:8" ht="15.75" x14ac:dyDescent="0.25">
      <c r="A6" s="168" t="s">
        <v>33</v>
      </c>
      <c r="B6" s="168"/>
      <c r="C6" s="168"/>
      <c r="D6" s="169"/>
      <c r="E6" s="169"/>
      <c r="F6" s="169"/>
      <c r="G6" s="169"/>
      <c r="H6" s="169"/>
    </row>
    <row r="7" spans="1:8" ht="15.75" x14ac:dyDescent="0.25">
      <c r="A7" s="352" t="s">
        <v>34</v>
      </c>
      <c r="B7" s="353"/>
      <c r="C7" s="354"/>
      <c r="D7" s="340" t="s">
        <v>463</v>
      </c>
      <c r="E7" s="340"/>
      <c r="F7" s="340"/>
      <c r="G7" s="340"/>
      <c r="H7" s="340"/>
    </row>
    <row r="8" spans="1:8" ht="51" customHeight="1" x14ac:dyDescent="0.25">
      <c r="A8" s="341" t="s">
        <v>35</v>
      </c>
      <c r="B8" s="342"/>
      <c r="C8" s="343"/>
      <c r="D8" s="341" t="s">
        <v>372</v>
      </c>
      <c r="E8" s="342"/>
      <c r="F8" s="342"/>
      <c r="G8" s="342"/>
      <c r="H8" s="343"/>
    </row>
    <row r="9" spans="1:8" ht="15.75" x14ac:dyDescent="0.25">
      <c r="A9" s="330" t="s">
        <v>36</v>
      </c>
      <c r="B9" s="331"/>
      <c r="C9" s="331"/>
      <c r="D9" s="331"/>
      <c r="E9" s="331"/>
      <c r="F9" s="331"/>
      <c r="G9" s="331"/>
      <c r="H9" s="332"/>
    </row>
    <row r="10" spans="1:8" ht="15.75" x14ac:dyDescent="0.25">
      <c r="A10" s="165"/>
      <c r="B10" s="328"/>
      <c r="C10" s="328"/>
      <c r="D10" s="328"/>
      <c r="E10" s="328"/>
      <c r="F10" s="328"/>
      <c r="G10" s="328"/>
      <c r="H10" s="329"/>
    </row>
    <row r="11" spans="1:8" ht="15.75" x14ac:dyDescent="0.25">
      <c r="A11" s="165"/>
      <c r="B11" s="380" t="s">
        <v>371</v>
      </c>
      <c r="C11" s="380"/>
      <c r="D11" s="380"/>
      <c r="E11" s="380"/>
      <c r="F11" s="380"/>
      <c r="G11" s="380"/>
      <c r="H11" s="380"/>
    </row>
    <row r="12" spans="1:8" ht="18" customHeight="1" x14ac:dyDescent="0.25">
      <c r="A12" s="165"/>
      <c r="B12" s="328" t="s">
        <v>373</v>
      </c>
      <c r="C12" s="328"/>
      <c r="D12" s="328"/>
      <c r="E12" s="328"/>
      <c r="F12" s="328"/>
      <c r="G12" s="328"/>
      <c r="H12" s="329"/>
    </row>
    <row r="13" spans="1:8" ht="21" customHeight="1" x14ac:dyDescent="0.25">
      <c r="A13" s="165"/>
      <c r="B13" s="328" t="s">
        <v>374</v>
      </c>
      <c r="C13" s="328"/>
      <c r="D13" s="328"/>
      <c r="E13" s="328"/>
      <c r="F13" s="328"/>
      <c r="G13" s="328"/>
      <c r="H13" s="329"/>
    </row>
    <row r="14" spans="1:8" ht="15.75" x14ac:dyDescent="0.25">
      <c r="A14" s="166"/>
      <c r="B14" s="180"/>
      <c r="C14" s="180"/>
      <c r="D14" s="180"/>
      <c r="E14" s="180"/>
      <c r="F14" s="180"/>
      <c r="G14" s="180"/>
      <c r="H14" s="181"/>
    </row>
    <row r="15" spans="1:8" ht="15.75" x14ac:dyDescent="0.25">
      <c r="A15" s="165"/>
      <c r="B15" s="347" t="s">
        <v>93</v>
      </c>
      <c r="C15" s="347"/>
      <c r="D15" s="347"/>
      <c r="E15" s="347"/>
      <c r="F15" s="347"/>
      <c r="G15" s="347"/>
      <c r="H15" s="348"/>
    </row>
    <row r="16" spans="1:8" ht="18" customHeight="1" x14ac:dyDescent="0.25">
      <c r="A16" s="165"/>
      <c r="B16" s="328" t="s">
        <v>291</v>
      </c>
      <c r="C16" s="328"/>
      <c r="D16" s="328"/>
      <c r="E16" s="328"/>
      <c r="F16" s="328"/>
      <c r="G16" s="328"/>
      <c r="H16" s="329"/>
    </row>
    <row r="17" spans="1:8" ht="15.75" x14ac:dyDescent="0.25">
      <c r="A17" s="171"/>
      <c r="B17" s="337"/>
      <c r="C17" s="337"/>
      <c r="D17" s="337"/>
      <c r="E17" s="337"/>
      <c r="F17" s="337"/>
      <c r="G17" s="337"/>
      <c r="H17" s="338"/>
    </row>
    <row r="18" spans="1:8" ht="15.75" x14ac:dyDescent="0.25">
      <c r="A18" s="174"/>
      <c r="B18" s="174"/>
      <c r="C18" s="174"/>
      <c r="D18" s="174"/>
      <c r="E18" s="174"/>
      <c r="F18" s="174"/>
      <c r="G18" s="174"/>
      <c r="H18" s="174"/>
    </row>
    <row r="19" spans="1:8" ht="15.75" x14ac:dyDescent="0.25">
      <c r="A19" s="168" t="s">
        <v>37</v>
      </c>
      <c r="B19" s="168"/>
      <c r="C19" s="168"/>
      <c r="D19" s="169"/>
      <c r="E19" s="169"/>
      <c r="F19" s="169"/>
      <c r="G19" s="169"/>
      <c r="H19" s="169"/>
    </row>
    <row r="20" spans="1:8" ht="15.75" x14ac:dyDescent="0.25">
      <c r="A20" s="344" t="s">
        <v>34</v>
      </c>
      <c r="B20" s="345"/>
      <c r="C20" s="346"/>
      <c r="D20" s="340" t="s">
        <v>463</v>
      </c>
      <c r="E20" s="340"/>
      <c r="F20" s="340"/>
      <c r="G20" s="340"/>
      <c r="H20" s="340"/>
    </row>
    <row r="21" spans="1:8" ht="50.25" customHeight="1" x14ac:dyDescent="0.25">
      <c r="A21" s="341" t="s">
        <v>35</v>
      </c>
      <c r="B21" s="342"/>
      <c r="C21" s="343"/>
      <c r="D21" s="341" t="s">
        <v>308</v>
      </c>
      <c r="E21" s="342"/>
      <c r="F21" s="342"/>
      <c r="G21" s="342"/>
      <c r="H21" s="343"/>
    </row>
    <row r="22" spans="1:8" ht="15.75" x14ac:dyDescent="0.25">
      <c r="A22" s="330" t="s">
        <v>38</v>
      </c>
      <c r="B22" s="331"/>
      <c r="C22" s="331"/>
      <c r="D22" s="331"/>
      <c r="E22" s="331"/>
      <c r="F22" s="331"/>
      <c r="G22" s="331"/>
      <c r="H22" s="332"/>
    </row>
    <row r="23" spans="1:8" ht="15.75" x14ac:dyDescent="0.25">
      <c r="A23" s="175"/>
      <c r="B23" s="328"/>
      <c r="C23" s="328"/>
      <c r="D23" s="328"/>
      <c r="E23" s="328"/>
      <c r="F23" s="328"/>
      <c r="G23" s="328"/>
      <c r="H23" s="329"/>
    </row>
    <row r="24" spans="1:8" ht="12.75" customHeight="1" x14ac:dyDescent="0.25">
      <c r="A24" s="202" t="s">
        <v>342</v>
      </c>
      <c r="B24" s="380" t="s">
        <v>375</v>
      </c>
      <c r="C24" s="380"/>
      <c r="D24" s="380"/>
      <c r="E24" s="380"/>
      <c r="F24" s="380"/>
      <c r="G24" s="380"/>
      <c r="H24" s="380"/>
    </row>
    <row r="25" spans="1:8" ht="27.75" customHeight="1" x14ac:dyDescent="0.25">
      <c r="A25" s="202" t="s">
        <v>344</v>
      </c>
      <c r="B25" s="381" t="s">
        <v>376</v>
      </c>
      <c r="C25" s="381"/>
      <c r="D25" s="381"/>
      <c r="E25" s="381"/>
      <c r="F25" s="381"/>
      <c r="G25" s="381"/>
      <c r="H25" s="381"/>
    </row>
    <row r="26" spans="1:8" ht="12.75" customHeight="1" x14ac:dyDescent="0.25">
      <c r="A26" s="202" t="s">
        <v>345</v>
      </c>
      <c r="B26" s="203" t="s">
        <v>377</v>
      </c>
      <c r="C26" s="179"/>
      <c r="D26" s="179"/>
      <c r="E26" s="179"/>
      <c r="F26" s="179"/>
      <c r="G26" s="179"/>
      <c r="H26" s="179"/>
    </row>
    <row r="27" spans="1:8" ht="12.75" customHeight="1" x14ac:dyDescent="0.25">
      <c r="A27" s="202" t="s">
        <v>346</v>
      </c>
      <c r="B27" s="328" t="s">
        <v>378</v>
      </c>
      <c r="C27" s="328"/>
      <c r="D27" s="328"/>
      <c r="E27" s="328"/>
      <c r="F27" s="328"/>
      <c r="G27" s="328"/>
      <c r="H27" s="329"/>
    </row>
    <row r="28" spans="1:8" ht="12.75" customHeight="1" x14ac:dyDescent="0.25">
      <c r="A28" s="202" t="s">
        <v>363</v>
      </c>
      <c r="B28" s="328" t="s">
        <v>380</v>
      </c>
      <c r="C28" s="328"/>
      <c r="D28" s="328"/>
      <c r="E28" s="328"/>
      <c r="F28" s="328"/>
      <c r="G28" s="328"/>
      <c r="H28" s="329"/>
    </row>
    <row r="29" spans="1:8" ht="15.75" customHeight="1" x14ac:dyDescent="0.25">
      <c r="A29" s="202" t="s">
        <v>364</v>
      </c>
      <c r="B29" s="328" t="s">
        <v>379</v>
      </c>
      <c r="C29" s="328"/>
      <c r="D29" s="328"/>
      <c r="E29" s="328"/>
      <c r="F29" s="328"/>
      <c r="G29" s="328"/>
      <c r="H29" s="329"/>
    </row>
    <row r="30" spans="1:8" ht="12.75" customHeight="1" x14ac:dyDescent="0.25">
      <c r="A30" s="175"/>
      <c r="B30" s="185"/>
      <c r="C30" s="185"/>
      <c r="D30" s="185"/>
      <c r="E30" s="185"/>
      <c r="F30" s="185"/>
      <c r="G30" s="185"/>
      <c r="H30" s="159"/>
    </row>
    <row r="31" spans="1:8" ht="12.75" customHeight="1" x14ac:dyDescent="0.25">
      <c r="A31" s="330" t="s">
        <v>39</v>
      </c>
      <c r="B31" s="331"/>
      <c r="C31" s="331"/>
      <c r="D31" s="331"/>
      <c r="E31" s="331"/>
      <c r="F31" s="331"/>
      <c r="G31" s="331"/>
      <c r="H31" s="332"/>
    </row>
    <row r="32" spans="1:8" ht="12.75" customHeight="1" x14ac:dyDescent="0.25">
      <c r="A32" s="165"/>
      <c r="B32" s="328" t="s">
        <v>270</v>
      </c>
      <c r="C32" s="328"/>
      <c r="D32" s="328"/>
      <c r="E32" s="328"/>
      <c r="F32" s="328"/>
      <c r="G32" s="328"/>
      <c r="H32" s="329"/>
    </row>
    <row r="33" spans="1:8" ht="12.75" customHeight="1" x14ac:dyDescent="0.25">
      <c r="A33" s="171"/>
      <c r="B33" s="180"/>
      <c r="C33" s="190"/>
      <c r="D33" s="190"/>
      <c r="E33" s="190"/>
      <c r="F33" s="190"/>
      <c r="G33" s="190"/>
      <c r="H33" s="191"/>
    </row>
    <row r="34" spans="1:8" ht="12.75" customHeight="1" x14ac:dyDescent="0.25">
      <c r="A34" s="192"/>
      <c r="B34" s="192"/>
      <c r="C34" s="192"/>
      <c r="D34" s="192"/>
      <c r="E34" s="192"/>
      <c r="F34" s="192"/>
      <c r="G34" s="192"/>
      <c r="H34" s="192"/>
    </row>
    <row r="35" spans="1:8" ht="12.75" customHeight="1" x14ac:dyDescent="0.25">
      <c r="A35" s="193" t="s">
        <v>40</v>
      </c>
      <c r="B35" s="193"/>
      <c r="C35" s="193"/>
      <c r="D35" s="193"/>
      <c r="E35" s="193"/>
      <c r="F35" s="193"/>
      <c r="G35" s="193"/>
      <c r="H35" s="193"/>
    </row>
    <row r="36" spans="1:8" ht="19.5" customHeight="1" x14ac:dyDescent="0.25">
      <c r="A36" s="344" t="s">
        <v>34</v>
      </c>
      <c r="B36" s="345"/>
      <c r="C36" s="346"/>
      <c r="D36" s="340" t="s">
        <v>465</v>
      </c>
      <c r="E36" s="340"/>
      <c r="F36" s="340"/>
      <c r="G36" s="340"/>
      <c r="H36" s="340"/>
    </row>
    <row r="37" spans="1:8" ht="16.5" customHeight="1" x14ac:dyDescent="0.25">
      <c r="A37" s="341" t="s">
        <v>35</v>
      </c>
      <c r="B37" s="342"/>
      <c r="C37" s="343"/>
      <c r="D37" s="341" t="s">
        <v>381</v>
      </c>
      <c r="E37" s="342"/>
      <c r="F37" s="342"/>
      <c r="G37" s="342"/>
      <c r="H37" s="343"/>
    </row>
    <row r="38" spans="1:8" ht="12.75" customHeight="1" x14ac:dyDescent="0.25">
      <c r="A38" s="330" t="s">
        <v>41</v>
      </c>
      <c r="B38" s="331"/>
      <c r="C38" s="331"/>
      <c r="D38" s="331"/>
      <c r="E38" s="331"/>
      <c r="F38" s="331"/>
      <c r="G38" s="331"/>
      <c r="H38" s="332"/>
    </row>
    <row r="39" spans="1:8" ht="12.75" customHeight="1" x14ac:dyDescent="0.25">
      <c r="A39" s="165"/>
      <c r="B39" s="187"/>
      <c r="C39" s="187"/>
      <c r="D39" s="187"/>
      <c r="E39" s="187"/>
      <c r="F39" s="187"/>
      <c r="G39" s="187"/>
      <c r="H39" s="188"/>
    </row>
    <row r="40" spans="1:8" ht="12.75" customHeight="1" x14ac:dyDescent="0.25">
      <c r="A40" s="175"/>
      <c r="B40" s="328" t="s">
        <v>271</v>
      </c>
      <c r="C40" s="328"/>
      <c r="D40" s="328"/>
      <c r="E40" s="328"/>
      <c r="F40" s="328"/>
      <c r="G40" s="328"/>
      <c r="H40" s="329"/>
    </row>
    <row r="41" spans="1:8" ht="12.75" customHeight="1" x14ac:dyDescent="0.25">
      <c r="A41" s="175"/>
      <c r="B41" s="328" t="s">
        <v>272</v>
      </c>
      <c r="C41" s="328"/>
      <c r="D41" s="328"/>
      <c r="E41" s="328"/>
      <c r="F41" s="328"/>
      <c r="G41" s="328"/>
      <c r="H41" s="329"/>
    </row>
    <row r="42" spans="1:8" ht="12.75" customHeight="1" x14ac:dyDescent="0.25">
      <c r="A42" s="171"/>
      <c r="B42" s="328"/>
      <c r="C42" s="328"/>
      <c r="D42" s="328"/>
      <c r="E42" s="328"/>
      <c r="F42" s="328"/>
      <c r="G42" s="328"/>
      <c r="H42" s="329"/>
    </row>
    <row r="43" spans="1:8" ht="12.75" customHeight="1" x14ac:dyDescent="0.25">
      <c r="A43" s="330" t="s">
        <v>39</v>
      </c>
      <c r="B43" s="331"/>
      <c r="C43" s="331"/>
      <c r="D43" s="331"/>
      <c r="E43" s="331"/>
      <c r="F43" s="331"/>
      <c r="G43" s="331"/>
      <c r="H43" s="332"/>
    </row>
    <row r="44" spans="1:8" ht="12.75" customHeight="1" x14ac:dyDescent="0.25">
      <c r="A44" s="175"/>
      <c r="B44" s="328"/>
      <c r="C44" s="328"/>
      <c r="D44" s="328"/>
      <c r="E44" s="328"/>
      <c r="F44" s="328"/>
      <c r="G44" s="328"/>
      <c r="H44" s="329"/>
    </row>
    <row r="45" spans="1:8" ht="15.75" customHeight="1" x14ac:dyDescent="0.25">
      <c r="A45" s="175"/>
      <c r="B45" s="328" t="s">
        <v>292</v>
      </c>
      <c r="C45" s="328"/>
      <c r="D45" s="328"/>
      <c r="E45" s="328"/>
      <c r="F45" s="328"/>
      <c r="G45" s="328"/>
      <c r="H45" s="329"/>
    </row>
    <row r="46" spans="1:8" ht="12.75" customHeight="1" x14ac:dyDescent="0.25">
      <c r="A46" s="171"/>
      <c r="B46" s="337"/>
      <c r="C46" s="337"/>
      <c r="D46" s="337"/>
      <c r="E46" s="337"/>
      <c r="F46" s="337"/>
      <c r="G46" s="337"/>
      <c r="H46" s="338"/>
    </row>
    <row r="47" spans="1:8" ht="15.75" x14ac:dyDescent="0.25">
      <c r="A47" s="4" t="s">
        <v>77</v>
      </c>
      <c r="B47" s="167"/>
      <c r="C47" s="167"/>
      <c r="D47" s="167"/>
      <c r="E47" s="167"/>
      <c r="F47" s="167"/>
      <c r="G47" s="167"/>
      <c r="H47" s="167"/>
    </row>
    <row r="48" spans="1:8" ht="6" customHeight="1" x14ac:dyDescent="0.25">
      <c r="A48" s="4"/>
      <c r="B48" s="167"/>
      <c r="C48" s="167"/>
      <c r="D48" s="167"/>
      <c r="E48" s="167"/>
      <c r="F48" s="167"/>
      <c r="G48" s="167"/>
      <c r="H48" s="167"/>
    </row>
    <row r="49" spans="1:8" ht="15.75" x14ac:dyDescent="0.25">
      <c r="A49" s="357" t="s">
        <v>43</v>
      </c>
      <c r="B49" s="358"/>
      <c r="C49" s="358"/>
      <c r="D49" s="358"/>
      <c r="E49" s="359"/>
      <c r="F49" s="334" t="s">
        <v>44</v>
      </c>
      <c r="G49" s="335"/>
      <c r="H49" s="336"/>
    </row>
    <row r="50" spans="1:8" ht="47.25" customHeight="1" x14ac:dyDescent="0.25">
      <c r="A50" s="360"/>
      <c r="B50" s="361"/>
      <c r="C50" s="361"/>
      <c r="D50" s="361"/>
      <c r="E50" s="362"/>
      <c r="F50" s="197" t="s">
        <v>45</v>
      </c>
      <c r="G50" s="197" t="s">
        <v>46</v>
      </c>
      <c r="H50" s="197" t="s">
        <v>47</v>
      </c>
    </row>
    <row r="51" spans="1:8" ht="63.75" customHeight="1" x14ac:dyDescent="0.25">
      <c r="A51" s="198">
        <v>1</v>
      </c>
      <c r="B51" s="355" t="s">
        <v>81</v>
      </c>
      <c r="C51" s="355"/>
      <c r="D51" s="355"/>
      <c r="E51" s="356"/>
      <c r="F51" s="199"/>
      <c r="G51" s="199"/>
      <c r="H51" s="199">
        <v>2</v>
      </c>
    </row>
    <row r="52" spans="1:8" ht="62.25" customHeight="1" x14ac:dyDescent="0.25">
      <c r="A52" s="198">
        <v>2</v>
      </c>
      <c r="B52" s="355" t="s">
        <v>82</v>
      </c>
      <c r="C52" s="355"/>
      <c r="D52" s="355"/>
      <c r="E52" s="356"/>
      <c r="F52" s="199"/>
      <c r="G52" s="199"/>
      <c r="H52" s="199">
        <v>2</v>
      </c>
    </row>
    <row r="53" spans="1:8" ht="45.75" customHeight="1" x14ac:dyDescent="0.25">
      <c r="A53" s="198">
        <v>3</v>
      </c>
      <c r="B53" s="355" t="s">
        <v>83</v>
      </c>
      <c r="C53" s="355"/>
      <c r="D53" s="355"/>
      <c r="E53" s="356"/>
      <c r="F53" s="199"/>
      <c r="G53" s="199">
        <v>1</v>
      </c>
      <c r="H53" s="199"/>
    </row>
    <row r="54" spans="1:8" ht="93.75" customHeight="1" x14ac:dyDescent="0.25">
      <c r="A54" s="198">
        <v>4</v>
      </c>
      <c r="B54" s="355" t="s">
        <v>84</v>
      </c>
      <c r="C54" s="355"/>
      <c r="D54" s="355"/>
      <c r="E54" s="356"/>
      <c r="F54" s="199"/>
      <c r="G54" s="199">
        <v>1</v>
      </c>
      <c r="H54" s="199"/>
    </row>
    <row r="55" spans="1:8" ht="47.25" customHeight="1" x14ac:dyDescent="0.25">
      <c r="A55" s="198">
        <v>5</v>
      </c>
      <c r="B55" s="355" t="s">
        <v>85</v>
      </c>
      <c r="C55" s="355"/>
      <c r="D55" s="355"/>
      <c r="E55" s="356"/>
      <c r="F55" s="199"/>
      <c r="G55" s="199"/>
      <c r="H55" s="199">
        <v>2</v>
      </c>
    </row>
    <row r="56" spans="1:8" ht="64.5" customHeight="1" x14ac:dyDescent="0.25">
      <c r="A56" s="198">
        <v>6</v>
      </c>
      <c r="B56" s="355" t="s">
        <v>86</v>
      </c>
      <c r="C56" s="355"/>
      <c r="D56" s="355"/>
      <c r="E56" s="356"/>
      <c r="F56" s="199"/>
      <c r="G56" s="199">
        <v>1</v>
      </c>
      <c r="H56" s="199"/>
    </row>
    <row r="57" spans="1:8" ht="46.5" customHeight="1" x14ac:dyDescent="0.25">
      <c r="A57" s="198">
        <v>7</v>
      </c>
      <c r="B57" s="355" t="s">
        <v>87</v>
      </c>
      <c r="C57" s="355"/>
      <c r="D57" s="355"/>
      <c r="E57" s="356"/>
      <c r="F57" s="199"/>
      <c r="G57" s="199"/>
      <c r="H57" s="199">
        <v>2</v>
      </c>
    </row>
    <row r="58" spans="1:8" ht="30.75" customHeight="1" x14ac:dyDescent="0.25">
      <c r="A58" s="198">
        <v>8</v>
      </c>
      <c r="B58" s="355" t="s">
        <v>88</v>
      </c>
      <c r="C58" s="355"/>
      <c r="D58" s="355"/>
      <c r="E58" s="356"/>
      <c r="F58" s="199"/>
      <c r="G58" s="199"/>
      <c r="H58" s="199">
        <v>2</v>
      </c>
    </row>
    <row r="59" spans="1:8" ht="45.75" customHeight="1" x14ac:dyDescent="0.25">
      <c r="A59" s="198">
        <v>9</v>
      </c>
      <c r="B59" s="355" t="s">
        <v>89</v>
      </c>
      <c r="C59" s="355"/>
      <c r="D59" s="355"/>
      <c r="E59" s="356"/>
      <c r="F59" s="199"/>
      <c r="G59" s="199"/>
      <c r="H59" s="199">
        <v>2</v>
      </c>
    </row>
    <row r="60" spans="1:8" ht="61.5" customHeight="1" x14ac:dyDescent="0.25">
      <c r="A60" s="198">
        <v>10</v>
      </c>
      <c r="B60" s="355" t="s">
        <v>90</v>
      </c>
      <c r="C60" s="355"/>
      <c r="D60" s="355"/>
      <c r="E60" s="356"/>
      <c r="F60" s="199"/>
      <c r="G60" s="199">
        <v>1</v>
      </c>
      <c r="H60" s="199"/>
    </row>
    <row r="61" spans="1:8" ht="46.5" customHeight="1" x14ac:dyDescent="0.25">
      <c r="A61" s="198">
        <v>11</v>
      </c>
      <c r="B61" s="355" t="s">
        <v>91</v>
      </c>
      <c r="C61" s="355"/>
      <c r="D61" s="355"/>
      <c r="E61" s="356"/>
      <c r="F61" s="199"/>
      <c r="G61" s="199">
        <v>1</v>
      </c>
      <c r="H61" s="199"/>
    </row>
    <row r="62" spans="1:8" ht="14.25" customHeight="1" x14ac:dyDescent="0.25">
      <c r="A62" s="319" t="s">
        <v>78</v>
      </c>
      <c r="B62" s="320"/>
      <c r="C62" s="320"/>
      <c r="D62" s="320"/>
      <c r="E62" s="321"/>
      <c r="F62" s="369">
        <f>SUM(G51:H61)</f>
        <v>17</v>
      </c>
      <c r="G62" s="370"/>
      <c r="H62" s="371"/>
    </row>
    <row r="63" spans="1:8" ht="14.25" customHeight="1" x14ac:dyDescent="0.25">
      <c r="A63" s="319" t="s">
        <v>79</v>
      </c>
      <c r="B63" s="320"/>
      <c r="C63" s="320"/>
      <c r="D63" s="320"/>
      <c r="E63" s="321"/>
      <c r="F63" s="369">
        <v>22</v>
      </c>
      <c r="G63" s="370"/>
      <c r="H63" s="371"/>
    </row>
    <row r="64" spans="1:8" ht="14.25" customHeight="1" x14ac:dyDescent="0.25">
      <c r="A64" s="319" t="s">
        <v>98</v>
      </c>
      <c r="B64" s="320"/>
      <c r="C64" s="320"/>
      <c r="D64" s="320"/>
      <c r="E64" s="321"/>
      <c r="F64" s="372">
        <f>(F62/F63)*100%</f>
        <v>0.77272727272727271</v>
      </c>
      <c r="G64" s="373"/>
      <c r="H64" s="374"/>
    </row>
    <row r="65" spans="1:8" ht="14.25" customHeight="1" x14ac:dyDescent="0.25">
      <c r="A65" s="325" t="s">
        <v>80</v>
      </c>
      <c r="B65" s="326"/>
      <c r="C65" s="326"/>
      <c r="D65" s="326"/>
      <c r="E65" s="327"/>
      <c r="F65" s="311">
        <f>IF(F64&lt;=25%,1,IF(F64&lt;=50%,2,IF(F64&lt;=75%,3,IF(F64&lt;=100%,4))))</f>
        <v>4</v>
      </c>
      <c r="G65" s="312"/>
      <c r="H65" s="313"/>
    </row>
    <row r="66" spans="1:8" ht="14.25" customHeight="1" x14ac:dyDescent="0.25">
      <c r="A66" s="366" t="s">
        <v>55</v>
      </c>
      <c r="B66" s="367"/>
      <c r="C66" s="367"/>
      <c r="D66" s="367"/>
      <c r="E66" s="368"/>
      <c r="F66" s="314"/>
      <c r="G66" s="315"/>
      <c r="H66" s="316"/>
    </row>
  </sheetData>
  <mergeCells count="61">
    <mergeCell ref="B59:E59"/>
    <mergeCell ref="B60:E60"/>
    <mergeCell ref="A65:E65"/>
    <mergeCell ref="F65:H66"/>
    <mergeCell ref="A66:E66"/>
    <mergeCell ref="A62:E62"/>
    <mergeCell ref="F62:H62"/>
    <mergeCell ref="A63:E63"/>
    <mergeCell ref="F63:H63"/>
    <mergeCell ref="A64:E64"/>
    <mergeCell ref="F64:H64"/>
    <mergeCell ref="B61:E61"/>
    <mergeCell ref="B54:E54"/>
    <mergeCell ref="B55:E55"/>
    <mergeCell ref="A43:H43"/>
    <mergeCell ref="B44:H44"/>
    <mergeCell ref="B45:H45"/>
    <mergeCell ref="B46:H46"/>
    <mergeCell ref="A49:E50"/>
    <mergeCell ref="F49:H49"/>
    <mergeCell ref="B56:E56"/>
    <mergeCell ref="B57:E57"/>
    <mergeCell ref="B58:E58"/>
    <mergeCell ref="B42:H42"/>
    <mergeCell ref="A31:H31"/>
    <mergeCell ref="A36:C36"/>
    <mergeCell ref="D36:H36"/>
    <mergeCell ref="A37:C37"/>
    <mergeCell ref="D37:H37"/>
    <mergeCell ref="A38:H38"/>
    <mergeCell ref="B40:H40"/>
    <mergeCell ref="B41:H41"/>
    <mergeCell ref="B32:H32"/>
    <mergeCell ref="B51:E51"/>
    <mergeCell ref="B52:E52"/>
    <mergeCell ref="B53:E53"/>
    <mergeCell ref="D21:H21"/>
    <mergeCell ref="A22:H22"/>
    <mergeCell ref="B23:H23"/>
    <mergeCell ref="B27:H27"/>
    <mergeCell ref="B15:H15"/>
    <mergeCell ref="B16:H16"/>
    <mergeCell ref="B17:H17"/>
    <mergeCell ref="A20:C20"/>
    <mergeCell ref="D20:H20"/>
    <mergeCell ref="B28:H28"/>
    <mergeCell ref="B29:H29"/>
    <mergeCell ref="B24:H24"/>
    <mergeCell ref="B25:H25"/>
    <mergeCell ref="A3:B3"/>
    <mergeCell ref="A4:B4"/>
    <mergeCell ref="A7:C7"/>
    <mergeCell ref="D7:H7"/>
    <mergeCell ref="A8:C8"/>
    <mergeCell ref="D8:H8"/>
    <mergeCell ref="A9:H9"/>
    <mergeCell ref="B10:H10"/>
    <mergeCell ref="B12:H12"/>
    <mergeCell ref="B13:H13"/>
    <mergeCell ref="B11:H11"/>
    <mergeCell ref="A21:C21"/>
  </mergeCells>
  <dataValidations count="3">
    <dataValidation type="whole" allowBlank="1" showInputMessage="1" showErrorMessage="1" error="Diisi angka 0" prompt="Diisi angka 0" sqref="F51:F61">
      <formula1>0</formula1>
      <formula2>0</formula2>
    </dataValidation>
    <dataValidation type="whole" allowBlank="1" showInputMessage="1" showErrorMessage="1" error="Hanya bisa diisi angka 1" sqref="G51:G61">
      <formula1>1</formula1>
      <formula2>1</formula2>
    </dataValidation>
    <dataValidation type="whole" allowBlank="1" showInputMessage="1" showErrorMessage="1" error="Hanya bisa diisi angka 2" sqref="H51:H61">
      <formula1>2</formula1>
      <formula2>2</formula2>
    </dataValidation>
  </dataValidations>
  <pageMargins left="0.31496062992125984" right="0.31496062992125984" top="0.35433070866141736" bottom="0.15748031496062992" header="0.31496062992125984" footer="0.31496062992125984"/>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18</vt:i4>
      </vt:variant>
    </vt:vector>
  </HeadingPairs>
  <TitlesOfParts>
    <vt:vector size="37" baseType="lpstr">
      <vt:lpstr>Home</vt:lpstr>
      <vt:lpstr>Hitung</vt:lpstr>
      <vt:lpstr>Biodata</vt:lpstr>
      <vt:lpstr>Persetujuan</vt:lpstr>
      <vt:lpstr>Rekap</vt:lpstr>
      <vt:lpstr>Ins1</vt:lpstr>
      <vt:lpstr>Ins2</vt:lpstr>
      <vt:lpstr>Ins3</vt:lpstr>
      <vt:lpstr>Ins4</vt:lpstr>
      <vt:lpstr>Ins5</vt:lpstr>
      <vt:lpstr>Ins6</vt:lpstr>
      <vt:lpstr>Ins7</vt:lpstr>
      <vt:lpstr>Ins8</vt:lpstr>
      <vt:lpstr>Ins9</vt:lpstr>
      <vt:lpstr>Ins10</vt:lpstr>
      <vt:lpstr>Ins11</vt:lpstr>
      <vt:lpstr>Ins12</vt:lpstr>
      <vt:lpstr>Ins13</vt:lpstr>
      <vt:lpstr>Ins14</vt:lpstr>
      <vt:lpstr>Biodata!Print_Area</vt:lpstr>
      <vt:lpstr>Hitung!Print_Area</vt:lpstr>
      <vt:lpstr>Home!Print_Area</vt:lpstr>
      <vt:lpstr>'Ins1'!Print_Area</vt:lpstr>
      <vt:lpstr>'Ins11'!Print_Area</vt:lpstr>
      <vt:lpstr>'Ins12'!Print_Area</vt:lpstr>
      <vt:lpstr>'Ins13'!Print_Area</vt:lpstr>
      <vt:lpstr>'Ins14'!Print_Area</vt:lpstr>
      <vt:lpstr>'Ins2'!Print_Area</vt:lpstr>
      <vt:lpstr>'Ins3'!Print_Area</vt:lpstr>
      <vt:lpstr>'Ins4'!Print_Area</vt:lpstr>
      <vt:lpstr>'Ins5'!Print_Area</vt:lpstr>
      <vt:lpstr>'Ins6'!Print_Area</vt:lpstr>
      <vt:lpstr>'Ins7'!Print_Area</vt:lpstr>
      <vt:lpstr>'Ins8'!Print_Area</vt:lpstr>
      <vt:lpstr>'Ins9'!Print_Area</vt:lpstr>
      <vt:lpstr>Persetujuan!Print_Area</vt:lpstr>
      <vt:lpstr>Rekap!Print_Area</vt:lpstr>
    </vt:vector>
  </TitlesOfParts>
  <Company>Personal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RudiM</dc:creator>
  <cp:lastModifiedBy>Ayyythc04</cp:lastModifiedBy>
  <cp:lastPrinted>2023-05-16T03:12:23Z</cp:lastPrinted>
  <dcterms:created xsi:type="dcterms:W3CDTF">2013-12-11T00:34:44Z</dcterms:created>
  <dcterms:modified xsi:type="dcterms:W3CDTF">2024-01-24T08:05:27Z</dcterms:modified>
</cp:coreProperties>
</file>